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enabelbe-my.sharepoint.com/personal/oscar_mlay_enabel_be/Documents/Desktop/Lot 2/"/>
    </mc:Choice>
  </mc:AlternateContent>
  <xr:revisionPtr revIDLastSave="0" documentId="8_{AF5EA928-79C3-4273-96FB-337BD9B4904D}" xr6:coauthVersionLast="47" xr6:coauthVersionMax="47" xr10:uidLastSave="{00000000-0000-0000-0000-000000000000}"/>
  <bookViews>
    <workbookView xWindow="-108" yWindow="-108" windowWidth="23256" windowHeight="12456" xr2:uid="{34D4F63E-0FD9-4431-8107-3C2DFAA868C5}"/>
  </bookViews>
  <sheets>
    <sheet name="COVER" sheetId="17" r:id="rId1"/>
    <sheet name="Sep. G.S" sheetId="18" r:id="rId2"/>
    <sheet name="GENERAL SUMMARY" sheetId="19" r:id="rId3"/>
    <sheet name="Sep. Bill No. 1" sheetId="21" r:id="rId4"/>
    <sheet name="PRELIMINARY" sheetId="30" r:id="rId5"/>
    <sheet name="Sep. Bill No. 3" sheetId="24" r:id="rId6"/>
    <sheet name="EL 1(SUBSTRUCTURE)" sheetId="1" r:id="rId7"/>
    <sheet name="EL 2(FRAME) " sheetId="2" r:id="rId8"/>
    <sheet name="EL 3(WALLS) " sheetId="4" r:id="rId9"/>
    <sheet name="EL 4(ROOF)" sheetId="16" r:id="rId10"/>
    <sheet name="EL 5(FINISHING) " sheetId="5" r:id="rId11"/>
    <sheet name="MEASUREMENT SHEET" sheetId="28" state="hidden" r:id="rId12"/>
    <sheet name="EL 6(DECORATION) " sheetId="6" r:id="rId13"/>
    <sheet name="EL 7(DOORS) " sheetId="7" r:id="rId14"/>
    <sheet name="EL 8(WINDOWS) " sheetId="15" r:id="rId15"/>
    <sheet name="EL 9(EXTERNAL WORKS) " sheetId="32" r:id="rId16"/>
    <sheet name="EL 10(MECHANICAL)" sheetId="31" r:id="rId17"/>
    <sheet name="ELECTRICAL " sheetId="33" r:id="rId18"/>
    <sheet name="EL-SUMMARY " sheetId="9" r:id="rId19"/>
    <sheet name="Sep. PC " sheetId="26" r:id="rId20"/>
    <sheet name="BILL Nr 4-PROVISIONAL SUMS" sheetId="27"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0">#REF!</definedName>
    <definedName name="\1">#REF!</definedName>
    <definedName name="\11">#REF!</definedName>
    <definedName name="\2">#REF!</definedName>
    <definedName name="\a" localSheetId="11">#N/A</definedName>
    <definedName name="\A">#REF!</definedName>
    <definedName name="\aa">#REF!</definedName>
    <definedName name="\B">#REF!</definedName>
    <definedName name="\c">#REF!</definedName>
    <definedName name="\d">#REF!</definedName>
    <definedName name="\E">#REF!</definedName>
    <definedName name="\f">#REF!</definedName>
    <definedName name="\G">#REF!</definedName>
    <definedName name="\I">#REF!</definedName>
    <definedName name="\j">#REF!</definedName>
    <definedName name="\M">#REF!</definedName>
    <definedName name="\n">#REF!</definedName>
    <definedName name="\O">#REF!</definedName>
    <definedName name="\p">#REF!</definedName>
    <definedName name="\paper">#REF!</definedName>
    <definedName name="\Q">#REF!</definedName>
    <definedName name="\R">#REF!</definedName>
    <definedName name="\s" localSheetId="11">#N/A</definedName>
    <definedName name="\s">#REF!</definedName>
    <definedName name="\see">#REF!</definedName>
    <definedName name="\therefore">#REF!</definedName>
    <definedName name="\x">#REF!</definedName>
    <definedName name="\y">#REF!</definedName>
    <definedName name="\z" localSheetId="11">#N/A</definedName>
    <definedName name="\z">#REF!</definedName>
    <definedName name="_">#REF!</definedName>
    <definedName name="______________________________________________PAY1">#REF!</definedName>
    <definedName name="______________________________________________PAY2">#REF!</definedName>
    <definedName name="______________________________________________PAY3">#REF!</definedName>
    <definedName name="______________________________________________PAY4">#REF!</definedName>
    <definedName name="_____________________________________________PAY1">#REF!</definedName>
    <definedName name="_____________________________________________PAY2">#REF!</definedName>
    <definedName name="_____________________________________________PAY3">#REF!</definedName>
    <definedName name="_____________________________________________PAY4">#REF!</definedName>
    <definedName name="____________________________________________PAY1">#REF!</definedName>
    <definedName name="____________________________________________PAY2">#REF!</definedName>
    <definedName name="____________________________________________PAY3">#REF!</definedName>
    <definedName name="____________________________________________PAY4">#REF!</definedName>
    <definedName name="___________________________________________PAY1">#REF!</definedName>
    <definedName name="___________________________________________PAY2">#REF!</definedName>
    <definedName name="___________________________________________PAY3">#REF!</definedName>
    <definedName name="___________________________________________PAY4">#REF!</definedName>
    <definedName name="__________________________________________PAY1">#REF!</definedName>
    <definedName name="__________________________________________PAY2">#REF!</definedName>
    <definedName name="__________________________________________PAY3">#REF!</definedName>
    <definedName name="__________________________________________PAY4">#REF!</definedName>
    <definedName name="__________________________________________QTY1">OFFSET(#REF!,2,2,ROWS(#REF!)-3,1)</definedName>
    <definedName name="_________________________________________PAY1">#REF!</definedName>
    <definedName name="_________________________________________PAY2">#REF!</definedName>
    <definedName name="_________________________________________PAY3">#REF!</definedName>
    <definedName name="_________________________________________PAY4">#REF!</definedName>
    <definedName name="_________________________________________QTY1">OFFSET(#REF!,2,2,ROWS(#REF!)-3,1)</definedName>
    <definedName name="________________________________________PAY1">#REF!</definedName>
    <definedName name="________________________________________PAY2">#REF!</definedName>
    <definedName name="________________________________________PAY3">#REF!</definedName>
    <definedName name="________________________________________PAY4">#REF!</definedName>
    <definedName name="________________________________________QTY1">OFFSET(#REF!,2,2,ROWS(#REF!)-3,1)</definedName>
    <definedName name="_______________________________________C65537">#REF!</definedName>
    <definedName name="_______________________________________PAY1">#REF!</definedName>
    <definedName name="_______________________________________PAY2">#REF!</definedName>
    <definedName name="_______________________________________PAY3">#REF!</definedName>
    <definedName name="_______________________________________PAY4">#REF!</definedName>
    <definedName name="_______________________________________QTY1">OFFSET(#REF!,2,2,ROWS(#REF!)-3,1)</definedName>
    <definedName name="______________________________________PAY1">#REF!</definedName>
    <definedName name="______________________________________PAY2">#REF!</definedName>
    <definedName name="______________________________________PAY3">#REF!</definedName>
    <definedName name="______________________________________PAY4">#REF!</definedName>
    <definedName name="______________________________________QTY1">OFFSET(#REF!,2,2,ROWS(#REF!)-3,1)</definedName>
    <definedName name="_____________________________________C65537">#REF!</definedName>
    <definedName name="_____________________________________PAY1">#REF!</definedName>
    <definedName name="_____________________________________PAY2">#REF!</definedName>
    <definedName name="_____________________________________PAY3">#REF!</definedName>
    <definedName name="_____________________________________PAY4">#REF!</definedName>
    <definedName name="_____________________________________QTY1">OFFSET(#REF!,2,2,ROWS(#REF!)-3,1)</definedName>
    <definedName name="____________________________________C65537">#REF!</definedName>
    <definedName name="____________________________________PAY1">#REF!</definedName>
    <definedName name="____________________________________PAY2">#REF!</definedName>
    <definedName name="____________________________________PAY3">#REF!</definedName>
    <definedName name="____________________________________PAY4">#REF!</definedName>
    <definedName name="____________________________________QTY1">OFFSET(#REF!,2,2,ROWS(#REF!)-3,1)</definedName>
    <definedName name="___________________________________C65537">#REF!</definedName>
    <definedName name="___________________________________PAY1">#REF!</definedName>
    <definedName name="___________________________________PAY2">#REF!</definedName>
    <definedName name="___________________________________PAY3">#REF!</definedName>
    <definedName name="___________________________________PAY4">#REF!</definedName>
    <definedName name="___________________________________QTY1">OFFSET(#REF!,2,2,ROWS(#REF!)-3,1)</definedName>
    <definedName name="__________________________________C65537">#REF!</definedName>
    <definedName name="__________________________________PAY1">#REF!</definedName>
    <definedName name="__________________________________PAY2">#REF!</definedName>
    <definedName name="__________________________________PAY3">#REF!</definedName>
    <definedName name="__________________________________PAY4">#REF!</definedName>
    <definedName name="__________________________________QTY1">OFFSET(#REF!,2,2,ROWS(#REF!)-3,1)</definedName>
    <definedName name="_________________________________C65537">#REF!</definedName>
    <definedName name="_________________________________PAY1">#REF!</definedName>
    <definedName name="_________________________________PAY2">#REF!</definedName>
    <definedName name="_________________________________PAY3">#REF!</definedName>
    <definedName name="_________________________________PAY4">#REF!</definedName>
    <definedName name="_________________________________QTY1">OFFSET(#REF!,2,2,ROWS(#REF!)-3,1)</definedName>
    <definedName name="________________________________C65537">#REF!</definedName>
    <definedName name="________________________________PAY1">#REF!</definedName>
    <definedName name="________________________________PAY2">#REF!</definedName>
    <definedName name="________________________________PAY3">#REF!</definedName>
    <definedName name="________________________________PAY4">#REF!</definedName>
    <definedName name="________________________________QTY1">OFFSET(#REF!,2,2,ROWS(#REF!)-3,1)</definedName>
    <definedName name="_______________________________C65537">#REF!</definedName>
    <definedName name="_______________________________PAY1">#REF!</definedName>
    <definedName name="_______________________________PAY2">#REF!</definedName>
    <definedName name="_______________________________PAY3">#REF!</definedName>
    <definedName name="_______________________________PAY4">#REF!</definedName>
    <definedName name="_______________________________QTY1">OFFSET(#REF!,2,2,ROWS(#REF!)-3,1)</definedName>
    <definedName name="______________________________C65537">#REF!</definedName>
    <definedName name="______________________________PAY1">#REF!</definedName>
    <definedName name="______________________________PAY2">#REF!</definedName>
    <definedName name="______________________________PAY3">#REF!</definedName>
    <definedName name="______________________________PAY4">#REF!</definedName>
    <definedName name="______________________________QTY1">OFFSET(#REF!,2,2,ROWS(#REF!)-3,1)</definedName>
    <definedName name="_____________________________C65537">#REF!</definedName>
    <definedName name="_____________________________PAY1">#REF!</definedName>
    <definedName name="_____________________________PAY2">#REF!</definedName>
    <definedName name="_____________________________PAY3">#REF!</definedName>
    <definedName name="_____________________________PAY4">#REF!</definedName>
    <definedName name="_____________________________QTY1">OFFSET(#REF!,2,2,ROWS(#REF!)-3,1)</definedName>
    <definedName name="_____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_____rw78" hidden="1">{#N/A,#N/A,TRUE,"COVER";#N/A,#N/A,TRUE,"DETAILS";#N/A,#N/A,TRUE,"SUMMARY";#N/A,#N/A,TRUE,"EXP MON";#N/A,#N/A,TRUE,"APPENDIX A";#N/A,#N/A,TRUE,"APPENDIX B";#N/A,#N/A,TRUE,"APPENDIX C";#N/A,#N/A,TRUE,"APPENDIX D";#N/A,#N/A,TRUE,"APPENDIX E";#N/A,#N/A,TRUE,"APPENDIX F";#N/A,#N/A,TRUE,"APPENDIX G"}</definedName>
    <definedName name="____________________________C65537">#REF!</definedName>
    <definedName name="____________________________PAY1">#REF!</definedName>
    <definedName name="____________________________PAY2">#REF!</definedName>
    <definedName name="____________________________PAY3">#REF!</definedName>
    <definedName name="____________________________PAY4">#REF!</definedName>
    <definedName name="____________________________QTY1">OFFSET(#REF!,2,2,ROWS(#REF!)-3,1)</definedName>
    <definedName name="____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____rw78" hidden="1">{#N/A,#N/A,TRUE,"COVER";#N/A,#N/A,TRUE,"DETAILS";#N/A,#N/A,TRUE,"SUMMARY";#N/A,#N/A,TRUE,"EXP MON";#N/A,#N/A,TRUE,"APPENDIX A";#N/A,#N/A,TRUE,"APPENDIX B";#N/A,#N/A,TRUE,"APPENDIX C";#N/A,#N/A,TRUE,"APPENDIX D";#N/A,#N/A,TRUE,"APPENDIX E";#N/A,#N/A,TRUE,"APPENDIX F";#N/A,#N/A,TRUE,"APPENDIX G"}</definedName>
    <definedName name="___________________________C65537">#REF!</definedName>
    <definedName name="___________________________PAY1">#REF!</definedName>
    <definedName name="___________________________PAY2">#REF!</definedName>
    <definedName name="___________________________PAY3">#REF!</definedName>
    <definedName name="___________________________PAY4">#REF!</definedName>
    <definedName name="___________________________QTY1">OFFSET(#REF!,2,2,ROWS(#REF!)-3,1)</definedName>
    <definedName name="___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___rw78" hidden="1">{#N/A,#N/A,TRUE,"COVER";#N/A,#N/A,TRUE,"DETAILS";#N/A,#N/A,TRUE,"SUMMARY";#N/A,#N/A,TRUE,"EXP MON";#N/A,#N/A,TRUE,"APPENDIX A";#N/A,#N/A,TRUE,"APPENDIX B";#N/A,#N/A,TRUE,"APPENDIX C";#N/A,#N/A,TRUE,"APPENDIX D";#N/A,#N/A,TRUE,"APPENDIX E";#N/A,#N/A,TRUE,"APPENDIX F";#N/A,#N/A,TRUE,"APPENDIX G"}</definedName>
    <definedName name="__________________________C65537">#REF!</definedName>
    <definedName name="__________________________PAY1">#REF!</definedName>
    <definedName name="__________________________PAY2">#REF!</definedName>
    <definedName name="__________________________PAY3">#REF!</definedName>
    <definedName name="__________________________PAY4">#REF!</definedName>
    <definedName name="__________________________QTY1">OFFSET(#REF!,2,2,ROWS(#REF!)-3,1)</definedName>
    <definedName name="__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__rw78" hidden="1">{#N/A,#N/A,TRUE,"COVER";#N/A,#N/A,TRUE,"DETAILS";#N/A,#N/A,TRUE,"SUMMARY";#N/A,#N/A,TRUE,"EXP MON";#N/A,#N/A,TRUE,"APPENDIX A";#N/A,#N/A,TRUE,"APPENDIX B";#N/A,#N/A,TRUE,"APPENDIX C";#N/A,#N/A,TRUE,"APPENDIX D";#N/A,#N/A,TRUE,"APPENDIX E";#N/A,#N/A,TRUE,"APPENDIX F";#N/A,#N/A,TRUE,"APPENDIX G"}</definedName>
    <definedName name="_________________________C65537">#REF!</definedName>
    <definedName name="_________________________PAY1">#REF!</definedName>
    <definedName name="_________________________PAY2">#REF!</definedName>
    <definedName name="_________________________PAY3">#REF!</definedName>
    <definedName name="_________________________PAY4">#REF!</definedName>
    <definedName name="_________________________QTY1">OFFSET(#REF!,2,2,ROWS(#REF!)-3,1)</definedName>
    <definedName name="_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_rw78" hidden="1">{#N/A,#N/A,TRUE,"COVER";#N/A,#N/A,TRUE,"DETAILS";#N/A,#N/A,TRUE,"SUMMARY";#N/A,#N/A,TRUE,"EXP MON";#N/A,#N/A,TRUE,"APPENDIX A";#N/A,#N/A,TRUE,"APPENDIX B";#N/A,#N/A,TRUE,"APPENDIX C";#N/A,#N/A,TRUE,"APPENDIX D";#N/A,#N/A,TRUE,"APPENDIX E";#N/A,#N/A,TRUE,"APPENDIX F";#N/A,#N/A,TRUE,"APPENDIX G"}</definedName>
    <definedName name="________________________C65537">#REF!</definedName>
    <definedName name="________________________PAY1">#REF!</definedName>
    <definedName name="________________________PAY2">#REF!</definedName>
    <definedName name="________________________PAY3">#REF!</definedName>
    <definedName name="________________________PAY4">#REF!</definedName>
    <definedName name="________________________QTY1">OFFSET(#REF!,2,2,ROWS(#REF!)-3,1)</definedName>
    <definedName name="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rw78" hidden="1">{#N/A,#N/A,TRUE,"COVER";#N/A,#N/A,TRUE,"DETAILS";#N/A,#N/A,TRUE,"SUMMARY";#N/A,#N/A,TRUE,"EXP MON";#N/A,#N/A,TRUE,"APPENDIX A";#N/A,#N/A,TRUE,"APPENDIX B";#N/A,#N/A,TRUE,"APPENDIX C";#N/A,#N/A,TRUE,"APPENDIX D";#N/A,#N/A,TRUE,"APPENDIX E";#N/A,#N/A,TRUE,"APPENDIX F";#N/A,#N/A,TRUE,"APPENDIX G"}</definedName>
    <definedName name="_______________________C65537">#REF!</definedName>
    <definedName name="_______________________PAY1">#REF!</definedName>
    <definedName name="_______________________PAY2">#REF!</definedName>
    <definedName name="_______________________PAY3">#REF!</definedName>
    <definedName name="_______________________PAY4">#REF!</definedName>
    <definedName name="_______________________QTY1">OFFSET(#REF!,2,2,ROWS(#REF!)-3,1)</definedName>
    <definedName name="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rw78" hidden="1">{#N/A,#N/A,TRUE,"COVER";#N/A,#N/A,TRUE,"DETAILS";#N/A,#N/A,TRUE,"SUMMARY";#N/A,#N/A,TRUE,"EXP MON";#N/A,#N/A,TRUE,"APPENDIX A";#N/A,#N/A,TRUE,"APPENDIX B";#N/A,#N/A,TRUE,"APPENDIX C";#N/A,#N/A,TRUE,"APPENDIX D";#N/A,#N/A,TRUE,"APPENDIX E";#N/A,#N/A,TRUE,"APPENDIX F";#N/A,#N/A,TRUE,"APPENDIX G"}</definedName>
    <definedName name="_______________________tw1">#REF!</definedName>
    <definedName name="______________________C65537">#REF!</definedName>
    <definedName name="______________________PAY1">#REF!</definedName>
    <definedName name="______________________PAY2">#REF!</definedName>
    <definedName name="______________________PAY3">#REF!</definedName>
    <definedName name="______________________PAY4">#REF!</definedName>
    <definedName name="______________________QTY1">OFFSET(#REF!,2,2,ROWS(#REF!)-3,1)</definedName>
    <definedName name="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rw78" hidden="1">{#N/A,#N/A,TRUE,"COVER";#N/A,#N/A,TRUE,"DETAILS";#N/A,#N/A,TRUE,"SUMMARY";#N/A,#N/A,TRUE,"EXP MON";#N/A,#N/A,TRUE,"APPENDIX A";#N/A,#N/A,TRUE,"APPENDIX B";#N/A,#N/A,TRUE,"APPENDIX C";#N/A,#N/A,TRUE,"APPENDIX D";#N/A,#N/A,TRUE,"APPENDIX E";#N/A,#N/A,TRUE,"APPENDIX F";#N/A,#N/A,TRUE,"APPENDIX G"}</definedName>
    <definedName name="______________________tw1">#REF!</definedName>
    <definedName name="_____________________C65537">#REF!</definedName>
    <definedName name="_____________________PAY1">#REF!</definedName>
    <definedName name="_____________________PAY2">#REF!</definedName>
    <definedName name="_____________________PAY3">#REF!</definedName>
    <definedName name="_____________________PAY4">#REF!</definedName>
    <definedName name="_____________________QTY1">OFFSET(#REF!,2,2,ROWS(#REF!)-3,1)</definedName>
    <definedName name="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rw78" hidden="1">{#N/A,#N/A,TRUE,"COVER";#N/A,#N/A,TRUE,"DETAILS";#N/A,#N/A,TRUE,"SUMMARY";#N/A,#N/A,TRUE,"EXP MON";#N/A,#N/A,TRUE,"APPENDIX A";#N/A,#N/A,TRUE,"APPENDIX B";#N/A,#N/A,TRUE,"APPENDIX C";#N/A,#N/A,TRUE,"APPENDIX D";#N/A,#N/A,TRUE,"APPENDIX E";#N/A,#N/A,TRUE,"APPENDIX F";#N/A,#N/A,TRUE,"APPENDIX G"}</definedName>
    <definedName name="_____________________tw1">#REF!</definedName>
    <definedName name="____________________ABM10">#REF!</definedName>
    <definedName name="____________________ABM40">#REF!</definedName>
    <definedName name="____________________ABM6">#REF!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65537">#REF!</definedName>
    <definedName name="____________________CDG100">#REF!</definedName>
    <definedName name="____________________CDG250">#REF!</definedName>
    <definedName name="____________________CDG50">#REF!</definedName>
    <definedName name="____________________CDG500">#REF!</definedName>
    <definedName name="____________________CRN3">#REF!</definedName>
    <definedName name="____________________CRN35">#REF!</definedName>
    <definedName name="____________________CRN80">#REF!</definedName>
    <definedName name="____________________DOZ50">#REF!</definedName>
    <definedName name="____________________DOZ80">#REF!</definedName>
    <definedName name="____________________ExV20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MIX10">#REF!</definedName>
    <definedName name="____________________MIX15">#REF!</definedName>
    <definedName name="____________________MIX20">#REF!</definedName>
    <definedName name="____________________MIX25">#REF!</definedName>
    <definedName name="____________________MIX30">#REF!</definedName>
    <definedName name="____________________MIX35">#REF!</definedName>
    <definedName name="____________________MIX40">#REF!</definedName>
    <definedName name="____________________MUR5">#REF!</definedName>
    <definedName name="____________________MUR8">#REF!</definedName>
    <definedName name="____________________OPC43">#REF!</definedName>
    <definedName name="____________________PAY1">#REF!</definedName>
    <definedName name="____________________PAY2">#REF!</definedName>
    <definedName name="____________________PAY3">#REF!</definedName>
    <definedName name="____________________PAY4">#REF!</definedName>
    <definedName name="____________________QTY1">OFFSET(#REF!,2,2,ROWS(#REF!)-3,1)</definedName>
    <definedName name="____________________rw78" localSheetId="4" hidden="1">{#N/A,#N/A,TRUE,"COVER";#N/A,#N/A,TRUE,"DETAILS";#N/A,#N/A,TRUE,"SUMMARY";#N/A,#N/A,TRUE,"EXP MON";#N/A,#N/A,TRUE,"APPENDIX A";#N/A,#N/A,TRUE,"APPENDIX B";#N/A,#N/A,TRUE,"APPENDIX C";#N/A,#N/A,TRUE,"APPENDIX D";#N/A,#N/A,TRUE,"APPENDIX E";#N/A,#N/A,TRUE,"APPENDIX F";#N/A,#N/A,TRUE,"APPENDIX G"}</definedName>
    <definedName name="____________________rw78" hidden="1">{#N/A,#N/A,TRUE,"COVER";#N/A,#N/A,TRUE,"DETAILS";#N/A,#N/A,TRUE,"SUMMARY";#N/A,#N/A,TRUE,"EXP MON";#N/A,#N/A,TRUE,"APPENDIX A";#N/A,#N/A,TRUE,"APPENDIX B";#N/A,#N/A,TRUE,"APPENDIX C";#N/A,#N/A,TRUE,"APPENDIX D";#N/A,#N/A,TRUE,"APPENDIX E";#N/A,#N/A,TRUE,"APPENDIX F";#N/A,#N/A,TRUE,"APPENDIX G"}</definedName>
    <definedName name="____________________TIP1">#REF!</definedName>
    <definedName name="____________________tw1">#REF!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RV8040">#REF!</definedName>
    <definedName name="___________________ash1">#REF!</definedName>
    <definedName name="___________________AWM10">#REF!</definedName>
    <definedName name="___________________AWM40">#REF!</definedName>
    <definedName name="___________________AWM6">#REF!</definedName>
    <definedName name="___________________BTV300">#REF!</definedName>
    <definedName name="___________________C65537">#REF!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#REF!</definedName>
    <definedName name="___________________CAN486">#REF!</definedName>
    <definedName name="___________________CAN487">#REF!</definedName>
    <definedName name="___________________CAN488">#REF!</definedName>
    <definedName name="___________________CAN489">#REF!</definedName>
    <definedName name="___________________CAN490">#REF!</definedName>
    <definedName name="___________________CAN491">#REF!</definedName>
    <definedName name="___________________CAN492">#REF!</definedName>
    <definedName name="___________________CAN493">#REF!</definedName>
    <definedName name="___________________CAN494">#REF!</definedName>
    <definedName name="___________________CAN495">#REF!</definedName>
    <definedName name="___________________CAN496">#REF!</definedName>
    <definedName name="___________________CAN497">#REF!</definedName>
    <definedName name="___________________CAN498">#REF!</definedName>
    <definedName name="___________________CAN499">#REF!</definedName>
    <definedName name="___________________CAN500">#REF!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OZ50">#REF!</definedName>
    <definedName name="___________________DOZ80">#REF!</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HRC1">#REF!</definedName>
    <definedName name="___________________HRC2">#REF!</definedName>
    <definedName name="___________________HSE1">#REF!</definedName>
    <definedName name="___________________MIX10">#REF!</definedName>
    <definedName name="___________________MIX15">#REF!</definedName>
    <definedName name="___________________MIX15150">#REF!</definedName>
    <definedName name="___________________MIX1540">#REF!</definedName>
    <definedName name="___________________MIX1580">#REF!</definedName>
    <definedName name="___________________MIX2">#REF!</definedName>
    <definedName name="___________________MIX20">#REF!</definedName>
    <definedName name="___________________MIX2020">#REF!</definedName>
    <definedName name="___________________MIX2040">#REF!</definedName>
    <definedName name="___________________MIX25">#REF!</definedName>
    <definedName name="___________________MIX2540">#REF!</definedName>
    <definedName name="___________________Mix255">#REF!</definedName>
    <definedName name="___________________MIX30">#REF!</definedName>
    <definedName name="___________________MIX35">#REF!</definedName>
    <definedName name="___________________MIX40">#REF!</definedName>
    <definedName name="___________________MIX45">#REF!</definedName>
    <definedName name="___________________MUR5">#REF!</definedName>
    <definedName name="___________________MUR8">#REF!</definedName>
    <definedName name="___________________OPC43">#REF!</definedName>
    <definedName name="___________________ORC1">#REF!</definedName>
    <definedName name="___________________ORC2">#REF!</definedName>
    <definedName name="___________________OSE1">#REF!</definedName>
    <definedName name="___________________PAY1">#REF!</definedName>
    <definedName name="___________________PAY2">#REF!</definedName>
    <definedName name="___________________PAY3">#REF!</definedName>
    <definedName name="___________________PAY4">#REF!</definedName>
    <definedName name="___________________QTY1">OFFSET(#REF!,2,2,ROWS(#REF!)-3,1)</definedName>
    <definedName name="___________________rw78" localSheetId="4" hidden="1">{#N/A,#N/A,TRUE,"COVER";#N/A,#N/A,TRUE,"DETAILS";#N/A,#N/A,TRUE,"SUMMARY";#N/A,#N/A,TRUE,"EXP MON";#N/A,#N/A,TRUE,"APPENDIX A";#N/A,#N/A,TRUE,"APPENDIX B";#N/A,#N/A,TRUE,"APPENDIX C";#N/A,#N/A,TRUE,"APPENDIX D";#N/A,#N/A,TRUE,"APPENDIX E";#N/A,#N/A,TRUE,"APPENDIX F";#N/A,#N/A,TRUE,"APPENDIX G"}</definedName>
    <definedName name="___________________rw78" hidden="1">{#N/A,#N/A,TRUE,"COVER";#N/A,#N/A,TRUE,"DETAILS";#N/A,#N/A,TRUE,"SUMMARY";#N/A,#N/A,TRUE,"EXP MON";#N/A,#N/A,TRUE,"APPENDIX A";#N/A,#N/A,TRUE,"APPENDIX B";#N/A,#N/A,TRUE,"APPENDIX C";#N/A,#N/A,TRUE,"APPENDIX D";#N/A,#N/A,TRUE,"APPENDIX E";#N/A,#N/A,TRUE,"APPENDIX F";#N/A,#N/A,TRUE,"APPENDIX G"}</definedName>
    <definedName name="___________________SLV20025">#REF!</definedName>
    <definedName name="___________________SLV80010">#REF!</definedName>
    <definedName name="___________________TIP1">#REF!</definedName>
    <definedName name="___________________TIP2">#REF!</definedName>
    <definedName name="___________________TIP3">#REF!</definedName>
    <definedName name="___________________tw1">#REF!</definedName>
    <definedName name="__________________ACB10">#REF!</definedName>
    <definedName name="__________________ARV8040">#REF!</definedName>
    <definedName name="__________________ash1">#REF!</definedName>
    <definedName name="__________________BTV300">#REF!</definedName>
    <definedName name="__________________C65537">#REF!</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#REF!</definedName>
    <definedName name="__________________CAN486">#REF!</definedName>
    <definedName name="__________________CAN487">#REF!</definedName>
    <definedName name="__________________CAN488">#REF!</definedName>
    <definedName name="__________________CAN489">#REF!</definedName>
    <definedName name="__________________CAN490">#REF!</definedName>
    <definedName name="__________________CAN491">#REF!</definedName>
    <definedName name="__________________CAN492">#REF!</definedName>
    <definedName name="__________________CAN493">#REF!</definedName>
    <definedName name="__________________CAN494">#REF!</definedName>
    <definedName name="__________________CAN495">#REF!</definedName>
    <definedName name="__________________CAN496">#REF!</definedName>
    <definedName name="__________________CAN497">#REF!</definedName>
    <definedName name="__________________CAN498">#REF!</definedName>
    <definedName name="__________________CAN499">#REF!</definedName>
    <definedName name="__________________CAN500">#REF!</definedName>
    <definedName name="__________________CEM53">#REF!</definedName>
    <definedName name="__________________GEN100">#REF!</definedName>
    <definedName name="__________________GEN250">#REF!</definedName>
    <definedName name="__________________HRC1">#REF!</definedName>
    <definedName name="__________________HRC2">#REF!</definedName>
    <definedName name="__________________HSE1">#REF!</definedName>
    <definedName name="__________________MIX15150">#REF!</definedName>
    <definedName name="__________________MIX1540">#REF!</definedName>
    <definedName name="__________________MIX1580">#REF!</definedName>
    <definedName name="__________________MIX2">#REF!</definedName>
    <definedName name="__________________MIX2020">#REF!</definedName>
    <definedName name="__________________MIX2040">#REF!</definedName>
    <definedName name="__________________MIX2540">#REF!</definedName>
    <definedName name="__________________Mix255">#REF!</definedName>
    <definedName name="__________________MIX45">#REF!</definedName>
    <definedName name="__________________ORC1">#REF!</definedName>
    <definedName name="__________________ORC2">#REF!</definedName>
    <definedName name="__________________OSE1">#REF!</definedName>
    <definedName name="__________________PAY1">#REF!</definedName>
    <definedName name="__________________PAY2">#REF!</definedName>
    <definedName name="__________________PAY3">#REF!</definedName>
    <definedName name="__________________PAY4">#REF!</definedName>
    <definedName name="__________________QTY1">OFFSET(#REF!,2,2,ROWS(#REF!)-3,1)</definedName>
    <definedName name="__________________rw78" localSheetId="20" hidden="1">{#N/A,#N/A,TRUE,"COVER";#N/A,#N/A,TRUE,"DETAILS";#N/A,#N/A,TRUE,"SUMMARY";#N/A,#N/A,TRUE,"EXP MON";#N/A,#N/A,TRUE,"APPENDIX A";#N/A,#N/A,TRUE,"APPENDIX B";#N/A,#N/A,TRUE,"APPENDIX C";#N/A,#N/A,TRUE,"APPENDIX D";#N/A,#N/A,TRUE,"APPENDIX E";#N/A,#N/A,TRUE,"APPENDIX F";#N/A,#N/A,TRUE,"APPENDIX G"}</definedName>
    <definedName name="__________________rw78" localSheetId="11" hidden="1">{#N/A,#N/A,TRUE,"COVER";#N/A,#N/A,TRUE,"DETAILS";#N/A,#N/A,TRUE,"SUMMARY";#N/A,#N/A,TRUE,"EXP MON";#N/A,#N/A,TRUE,"APPENDIX A";#N/A,#N/A,TRUE,"APPENDIX B";#N/A,#N/A,TRUE,"APPENDIX C";#N/A,#N/A,TRUE,"APPENDIX D";#N/A,#N/A,TRUE,"APPENDIX E";#N/A,#N/A,TRUE,"APPENDIX F";#N/A,#N/A,TRUE,"APPENDIX G"}</definedName>
    <definedName name="__________________rw78" localSheetId="4" hidden="1">{#N/A,#N/A,TRUE,"COVER";#N/A,#N/A,TRUE,"DETAILS";#N/A,#N/A,TRUE,"SUMMARY";#N/A,#N/A,TRUE,"EXP MON";#N/A,#N/A,TRUE,"APPENDIX A";#N/A,#N/A,TRUE,"APPENDIX B";#N/A,#N/A,TRUE,"APPENDIX C";#N/A,#N/A,TRUE,"APPENDIX D";#N/A,#N/A,TRUE,"APPENDIX E";#N/A,#N/A,TRUE,"APPENDIX F";#N/A,#N/A,TRUE,"APPENDIX G"}</definedName>
    <definedName name="__________________rw78" hidden="1">{#N/A,#N/A,TRUE,"COVER";#N/A,#N/A,TRUE,"DETAILS";#N/A,#N/A,TRUE,"SUMMARY";#N/A,#N/A,TRUE,"EXP MON";#N/A,#N/A,TRUE,"APPENDIX A";#N/A,#N/A,TRUE,"APPENDIX B";#N/A,#N/A,TRUE,"APPENDIX C";#N/A,#N/A,TRUE,"APPENDIX D";#N/A,#N/A,TRUE,"APPENDIX E";#N/A,#N/A,TRUE,"APPENDIX F";#N/A,#N/A,TRUE,"APPENDIX G"}</definedName>
    <definedName name="__________________SLV10025">#REF!</definedName>
    <definedName name="__________________SLV20025">#REF!</definedName>
    <definedName name="__________________SLV80010">#REF!</definedName>
    <definedName name="__________________TIP2">#REF!</definedName>
    <definedName name="__________________TIP3">#REF!</definedName>
    <definedName name="__________________tw1">#REF!</definedName>
    <definedName name="__________________xlnm.Print_Titles_8">#REF!</definedName>
    <definedName name="_________________ARV8040">#REF!</definedName>
    <definedName name="_________________BTV300">#REF!</definedName>
    <definedName name="_________________C65537">#REF!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90">#REF!</definedName>
    <definedName name="_________________CAN491">#REF!</definedName>
    <definedName name="_________________CAN492">#REF!</definedName>
    <definedName name="_________________CAN493">#REF!</definedName>
    <definedName name="_________________CAN494">#REF!</definedName>
    <definedName name="_________________CAN495">#REF!</definedName>
    <definedName name="_________________CAN496">#REF!</definedName>
    <definedName name="_________________CAN497">#REF!</definedName>
    <definedName name="_________________CAN498">#REF!</definedName>
    <definedName name="_________________CAN499">#REF!</definedName>
    <definedName name="_________________CAN500">#REF!</definedName>
    <definedName name="_________________HRC1">#REF!</definedName>
    <definedName name="_________________HRC2">#REF!</definedName>
    <definedName name="_________________HSE1">#REF!</definedName>
    <definedName name="_________________MIX1540">#REF!</definedName>
    <definedName name="_________________MIX2">#REF!</definedName>
    <definedName name="_________________MIX2020">#REF!</definedName>
    <definedName name="_________________MIX2040">#REF!</definedName>
    <definedName name="_________________MIX2540">#REF!</definedName>
    <definedName name="_________________Mix255">#REF!</definedName>
    <definedName name="_________________ORC1">#REF!</definedName>
    <definedName name="_________________ORC2">#REF!</definedName>
    <definedName name="_________________OSE1">#REF!</definedName>
    <definedName name="_________________PAY1">#REF!</definedName>
    <definedName name="_________________PAY2">#REF!</definedName>
    <definedName name="_________________PAY3">#REF!</definedName>
    <definedName name="_________________PAY4">#REF!</definedName>
    <definedName name="_________________QTY1">OFFSET(#REF!,2,2,ROWS(#REF!)-3,1)</definedName>
    <definedName name="_________________rw78" localSheetId="20" hidden="1">{#N/A,#N/A,TRUE,"COVER";#N/A,#N/A,TRUE,"DETAILS";#N/A,#N/A,TRUE,"SUMMARY";#N/A,#N/A,TRUE,"EXP MON";#N/A,#N/A,TRUE,"APPENDIX A";#N/A,#N/A,TRUE,"APPENDIX B";#N/A,#N/A,TRUE,"APPENDIX C";#N/A,#N/A,TRUE,"APPENDIX D";#N/A,#N/A,TRUE,"APPENDIX E";#N/A,#N/A,TRUE,"APPENDIX F";#N/A,#N/A,TRUE,"APPENDIX G"}</definedName>
    <definedName name="_________________rw78" localSheetId="11" hidden="1">{#N/A,#N/A,TRUE,"COVER";#N/A,#N/A,TRUE,"DETAILS";#N/A,#N/A,TRUE,"SUMMARY";#N/A,#N/A,TRUE,"EXP MON";#N/A,#N/A,TRUE,"APPENDIX A";#N/A,#N/A,TRUE,"APPENDIX B";#N/A,#N/A,TRUE,"APPENDIX C";#N/A,#N/A,TRUE,"APPENDIX D";#N/A,#N/A,TRUE,"APPENDIX E";#N/A,#N/A,TRUE,"APPENDIX F";#N/A,#N/A,TRUE,"APPENDIX G"}</definedName>
    <definedName name="_________________rw78" localSheetId="4" hidden="1">{#N/A,#N/A,TRUE,"COVER";#N/A,#N/A,TRUE,"DETAILS";#N/A,#N/A,TRUE,"SUMMARY";#N/A,#N/A,TRUE,"EXP MON";#N/A,#N/A,TRUE,"APPENDIX A";#N/A,#N/A,TRUE,"APPENDIX B";#N/A,#N/A,TRUE,"APPENDIX C";#N/A,#N/A,TRUE,"APPENDIX D";#N/A,#N/A,TRUE,"APPENDIX E";#N/A,#N/A,TRUE,"APPENDIX F";#N/A,#N/A,TRUE,"APPENDIX G"}</definedName>
    <definedName name="_________________rw78" hidden="1">{#N/A,#N/A,TRUE,"COVER";#N/A,#N/A,TRUE,"DETAILS";#N/A,#N/A,TRUE,"SUMMARY";#N/A,#N/A,TRUE,"EXP MON";#N/A,#N/A,TRUE,"APPENDIX A";#N/A,#N/A,TRUE,"APPENDIX B";#N/A,#N/A,TRUE,"APPENDIX C";#N/A,#N/A,TRUE,"APPENDIX D";#N/A,#N/A,TRUE,"APPENDIX E";#N/A,#N/A,TRUE,"APPENDIX F";#N/A,#N/A,TRUE,"APPENDIX G"}</definedName>
    <definedName name="_________________SLV10025">#REF!</definedName>
    <definedName name="_________________SLV20025">#REF!</definedName>
    <definedName name="_________________SLV80010">#REF!</definedName>
    <definedName name="_________________tw1">#REF!</definedName>
    <definedName name="________________ARV8040">#REF!</definedName>
    <definedName name="________________BTV300">#REF!</definedName>
    <definedName name="________________C65537">#REF!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90">#REF!</definedName>
    <definedName name="________________CAN491">#REF!</definedName>
    <definedName name="________________CAN492">#REF!</definedName>
    <definedName name="________________CAN493">#REF!</definedName>
    <definedName name="________________CAN494">#REF!</definedName>
    <definedName name="________________CAN495">#REF!</definedName>
    <definedName name="________________CAN496">#REF!</definedName>
    <definedName name="________________CAN497">#REF!</definedName>
    <definedName name="________________CAN498">#REF!</definedName>
    <definedName name="________________CAN499">#REF!</definedName>
    <definedName name="________________CAN500">#REF!</definedName>
    <definedName name="________________HRC1">#REF!</definedName>
    <definedName name="________________HRC2">#REF!</definedName>
    <definedName name="________________HSE1">#REF!</definedName>
    <definedName name="________________MIX1540">#REF!</definedName>
    <definedName name="________________MIX2">#REF!</definedName>
    <definedName name="________________MIX2020">#REF!</definedName>
    <definedName name="________________MIX2040">#REF!</definedName>
    <definedName name="________________MIX2540">#REF!</definedName>
    <definedName name="________________Mix255">#REF!</definedName>
    <definedName name="________________ORC1">#REF!</definedName>
    <definedName name="________________ORC2">#REF!</definedName>
    <definedName name="________________OSE1">#REF!</definedName>
    <definedName name="________________PAY1">#REF!</definedName>
    <definedName name="________________PAY2">#REF!</definedName>
    <definedName name="________________PAY3">#REF!</definedName>
    <definedName name="________________PAY4">#REF!</definedName>
    <definedName name="________________QTY1">OFFSET(#REF!,2,2,ROWS(#REF!)-3,1)</definedName>
    <definedName name="________________rw78" localSheetId="20" hidden="1">{#N/A,#N/A,TRUE,"COVER";#N/A,#N/A,TRUE,"DETAILS";#N/A,#N/A,TRUE,"SUMMARY";#N/A,#N/A,TRUE,"EXP MON";#N/A,#N/A,TRUE,"APPENDIX A";#N/A,#N/A,TRUE,"APPENDIX B";#N/A,#N/A,TRUE,"APPENDIX C";#N/A,#N/A,TRUE,"APPENDIX D";#N/A,#N/A,TRUE,"APPENDIX E";#N/A,#N/A,TRUE,"APPENDIX F";#N/A,#N/A,TRUE,"APPENDIX G"}</definedName>
    <definedName name="________________rw78" localSheetId="11" hidden="1">{#N/A,#N/A,TRUE,"COVER";#N/A,#N/A,TRUE,"DETAILS";#N/A,#N/A,TRUE,"SUMMARY";#N/A,#N/A,TRUE,"EXP MON";#N/A,#N/A,TRUE,"APPENDIX A";#N/A,#N/A,TRUE,"APPENDIX B";#N/A,#N/A,TRUE,"APPENDIX C";#N/A,#N/A,TRUE,"APPENDIX D";#N/A,#N/A,TRUE,"APPENDIX E";#N/A,#N/A,TRUE,"APPENDIX F";#N/A,#N/A,TRUE,"APPENDIX G"}</definedName>
    <definedName name="________________rw78" localSheetId="4" hidden="1">{#N/A,#N/A,TRUE,"COVER";#N/A,#N/A,TRUE,"DETAILS";#N/A,#N/A,TRUE,"SUMMARY";#N/A,#N/A,TRUE,"EXP MON";#N/A,#N/A,TRUE,"APPENDIX A";#N/A,#N/A,TRUE,"APPENDIX B";#N/A,#N/A,TRUE,"APPENDIX C";#N/A,#N/A,TRUE,"APPENDIX D";#N/A,#N/A,TRUE,"APPENDIX E";#N/A,#N/A,TRUE,"APPENDIX F";#N/A,#N/A,TRUE,"APPENDIX G"}</definedName>
    <definedName name="________________rw78" hidden="1">{#N/A,#N/A,TRUE,"COVER";#N/A,#N/A,TRUE,"DETAILS";#N/A,#N/A,TRUE,"SUMMARY";#N/A,#N/A,TRUE,"EXP MON";#N/A,#N/A,TRUE,"APPENDIX A";#N/A,#N/A,TRUE,"APPENDIX B";#N/A,#N/A,TRUE,"APPENDIX C";#N/A,#N/A,TRUE,"APPENDIX D";#N/A,#N/A,TRUE,"APPENDIX E";#N/A,#N/A,TRUE,"APPENDIX F";#N/A,#N/A,TRUE,"APPENDIX G"}</definedName>
    <definedName name="________________SLV20025">#REF!</definedName>
    <definedName name="________________SLV80010">#REF!</definedName>
    <definedName name="________________tw1">#REF!</definedName>
    <definedName name="________________xlnm.Print_Titles_8">#REF!</definedName>
    <definedName name="_______________ARV8040">#REF!</definedName>
    <definedName name="_______________BTV300">#REF!</definedName>
    <definedName name="_______________C65537">#REF!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90">#REF!</definedName>
    <definedName name="_______________CAN491">#REF!</definedName>
    <definedName name="_______________CAN492">#REF!</definedName>
    <definedName name="_______________CAN493">#REF!</definedName>
    <definedName name="_______________CAN494">#REF!</definedName>
    <definedName name="_______________CAN495">#REF!</definedName>
    <definedName name="_______________CAN496">#REF!</definedName>
    <definedName name="_______________CAN497">#REF!</definedName>
    <definedName name="_______________CAN498">#REF!</definedName>
    <definedName name="_______________CAN499">#REF!</definedName>
    <definedName name="_______________CAN500">#REF!</definedName>
    <definedName name="_______________HRC1">#REF!</definedName>
    <definedName name="_______________HRC2">#REF!</definedName>
    <definedName name="_______________HSE1">#REF!</definedName>
    <definedName name="_______________lb1">#REF!</definedName>
    <definedName name="_______________lb2">#REF!</definedName>
    <definedName name="_______________mac2">200</definedName>
    <definedName name="_______________MIX1540">#REF!</definedName>
    <definedName name="_______________MIX2">#REF!</definedName>
    <definedName name="_______________MIX2020">#REF!</definedName>
    <definedName name="_______________MIX2040">#REF!</definedName>
    <definedName name="_______________MIX2540">#REF!</definedName>
    <definedName name="_______________Mix255">#REF!</definedName>
    <definedName name="_______________mm1">#REF!</definedName>
    <definedName name="_______________mm2">#REF!</definedName>
    <definedName name="_______________mm3">#REF!</definedName>
    <definedName name="_______________ORC1">#REF!</definedName>
    <definedName name="_______________ORC2">#REF!</definedName>
    <definedName name="_______________OSE1">#REF!</definedName>
    <definedName name="_______________PAY1">#REF!</definedName>
    <definedName name="_______________PAY2">#REF!</definedName>
    <definedName name="_______________PAY3">#REF!</definedName>
    <definedName name="_______________PAY4">#REF!</definedName>
    <definedName name="_______________PPC53">#REF!</definedName>
    <definedName name="_______________QTY1">OFFSET(#REF!,2,2,ROWS(#REF!)-3,1)</definedName>
    <definedName name="_______________rw78" localSheetId="20" hidden="1">{#N/A,#N/A,TRUE,"COVER";#N/A,#N/A,TRUE,"DETAILS";#N/A,#N/A,TRUE,"SUMMARY";#N/A,#N/A,TRUE,"EXP MON";#N/A,#N/A,TRUE,"APPENDIX A";#N/A,#N/A,TRUE,"APPENDIX B";#N/A,#N/A,TRUE,"APPENDIX C";#N/A,#N/A,TRUE,"APPENDIX D";#N/A,#N/A,TRUE,"APPENDIX E";#N/A,#N/A,TRUE,"APPENDIX F";#N/A,#N/A,TRUE,"APPENDIX G"}</definedName>
    <definedName name="_______________rw78" localSheetId="11" hidden="1">{#N/A,#N/A,TRUE,"COVER";#N/A,#N/A,TRUE,"DETAILS";#N/A,#N/A,TRUE,"SUMMARY";#N/A,#N/A,TRUE,"EXP MON";#N/A,#N/A,TRUE,"APPENDIX A";#N/A,#N/A,TRUE,"APPENDIX B";#N/A,#N/A,TRUE,"APPENDIX C";#N/A,#N/A,TRUE,"APPENDIX D";#N/A,#N/A,TRUE,"APPENDIX E";#N/A,#N/A,TRUE,"APPENDIX F";#N/A,#N/A,TRUE,"APPENDIX G"}</definedName>
    <definedName name="_______________rw78" localSheetId="4" hidden="1">{#N/A,#N/A,TRUE,"COVER";#N/A,#N/A,TRUE,"DETAILS";#N/A,#N/A,TRUE,"SUMMARY";#N/A,#N/A,TRUE,"EXP MON";#N/A,#N/A,TRUE,"APPENDIX A";#N/A,#N/A,TRUE,"APPENDIX B";#N/A,#N/A,TRUE,"APPENDIX C";#N/A,#N/A,TRUE,"APPENDIX D";#N/A,#N/A,TRUE,"APPENDIX E";#N/A,#N/A,TRUE,"APPENDIX F";#N/A,#N/A,TRUE,"APPENDIX G"}</definedName>
    <definedName name="_______________rw78" hidden="1">{#N/A,#N/A,TRUE,"COVER";#N/A,#N/A,TRUE,"DETAILS";#N/A,#N/A,TRUE,"SUMMARY";#N/A,#N/A,TRUE,"EXP MON";#N/A,#N/A,TRUE,"APPENDIX A";#N/A,#N/A,TRUE,"APPENDIX B";#N/A,#N/A,TRUE,"APPENDIX C";#N/A,#N/A,TRUE,"APPENDIX D";#N/A,#N/A,TRUE,"APPENDIX E";#N/A,#N/A,TRUE,"APPENDIX F";#N/A,#N/A,TRUE,"APPENDIX G"}</definedName>
    <definedName name="_______________sh1">90</definedName>
    <definedName name="_______________sh2">120</definedName>
    <definedName name="_______________sh3">150</definedName>
    <definedName name="_______________sh4">180</definedName>
    <definedName name="_______________SLV20025">#REF!</definedName>
    <definedName name="_______________SLV80010">#REF!</definedName>
    <definedName name="_______________tab1">#REF!</definedName>
    <definedName name="_______________tab2">#REF!</definedName>
    <definedName name="_______________tw1">#REF!</definedName>
    <definedName name="_______________xlnm.Print_Titles_8">#REF!</definedName>
    <definedName name="______________ARV8040">#REF!</definedName>
    <definedName name="______________B094">#REF!</definedName>
    <definedName name="______________BTV300">#REF!</definedName>
    <definedName name="______________C65537">#REF!</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90">#REF!</definedName>
    <definedName name="______________CAN491">#REF!</definedName>
    <definedName name="______________CAN492">#REF!</definedName>
    <definedName name="______________CAN493">#REF!</definedName>
    <definedName name="______________CAN494">#REF!</definedName>
    <definedName name="______________CAN495">#REF!</definedName>
    <definedName name="______________CAN496">#REF!</definedName>
    <definedName name="______________CAN497">#REF!</definedName>
    <definedName name="______________CAN498">#REF!</definedName>
    <definedName name="______________CAN499">#REF!</definedName>
    <definedName name="______________CAN500">#REF!</definedName>
    <definedName name="______________HRC1">#REF!</definedName>
    <definedName name="______________HRC2">#REF!</definedName>
    <definedName name="______________HSE1">#REF!</definedName>
    <definedName name="______________lb1">#REF!</definedName>
    <definedName name="______________lb2">#REF!</definedName>
    <definedName name="______________mac2">200</definedName>
    <definedName name="______________MIX1540">#REF!</definedName>
    <definedName name="______________MIX2">#REF!</definedName>
    <definedName name="______________MIX2020">#REF!</definedName>
    <definedName name="______________MIX2040">#REF!</definedName>
    <definedName name="______________MIX2540">#REF!</definedName>
    <definedName name="______________Mix255">#REF!</definedName>
    <definedName name="______________mm1">#REF!</definedName>
    <definedName name="______________mm2">#REF!</definedName>
    <definedName name="______________mm3">#REF!</definedName>
    <definedName name="______________ORC1">#REF!</definedName>
    <definedName name="______________ORC2">#REF!</definedName>
    <definedName name="______________OSE1">#REF!</definedName>
    <definedName name="______________PAY1">#REF!</definedName>
    <definedName name="______________PAY2">#REF!</definedName>
    <definedName name="______________PAY3">#REF!</definedName>
    <definedName name="______________PAY4">#REF!</definedName>
    <definedName name="______________PPC53">#REF!</definedName>
    <definedName name="______________QTY1">OFFSET(#REF!,2,2,ROWS(#REF!)-3,1)</definedName>
    <definedName name="______________rw78" localSheetId="20" hidden="1">{#N/A,#N/A,TRUE,"COVER";#N/A,#N/A,TRUE,"DETAILS";#N/A,#N/A,TRUE,"SUMMARY";#N/A,#N/A,TRUE,"EXP MON";#N/A,#N/A,TRUE,"APPENDIX A";#N/A,#N/A,TRUE,"APPENDIX B";#N/A,#N/A,TRUE,"APPENDIX C";#N/A,#N/A,TRUE,"APPENDIX D";#N/A,#N/A,TRUE,"APPENDIX E";#N/A,#N/A,TRUE,"APPENDIX F";#N/A,#N/A,TRUE,"APPENDIX G"}</definedName>
    <definedName name="______________rw78" localSheetId="11" hidden="1">{#N/A,#N/A,TRUE,"COVER";#N/A,#N/A,TRUE,"DETAILS";#N/A,#N/A,TRUE,"SUMMARY";#N/A,#N/A,TRUE,"EXP MON";#N/A,#N/A,TRUE,"APPENDIX A";#N/A,#N/A,TRUE,"APPENDIX B";#N/A,#N/A,TRUE,"APPENDIX C";#N/A,#N/A,TRUE,"APPENDIX D";#N/A,#N/A,TRUE,"APPENDIX E";#N/A,#N/A,TRUE,"APPENDIX F";#N/A,#N/A,TRUE,"APPENDIX G"}</definedName>
    <definedName name="______________rw78" localSheetId="4" hidden="1">{#N/A,#N/A,TRUE,"COVER";#N/A,#N/A,TRUE,"DETAILS";#N/A,#N/A,TRUE,"SUMMARY";#N/A,#N/A,TRUE,"EXP MON";#N/A,#N/A,TRUE,"APPENDIX A";#N/A,#N/A,TRUE,"APPENDIX B";#N/A,#N/A,TRUE,"APPENDIX C";#N/A,#N/A,TRUE,"APPENDIX D";#N/A,#N/A,TRUE,"APPENDIX E";#N/A,#N/A,TRUE,"APPENDIX F";#N/A,#N/A,TRUE,"APPENDIX G"}</definedName>
    <definedName name="______________rw78" hidden="1">{#N/A,#N/A,TRUE,"COVER";#N/A,#N/A,TRUE,"DETAILS";#N/A,#N/A,TRUE,"SUMMARY";#N/A,#N/A,TRUE,"EXP MON";#N/A,#N/A,TRUE,"APPENDIX A";#N/A,#N/A,TRUE,"APPENDIX B";#N/A,#N/A,TRUE,"APPENDIX C";#N/A,#N/A,TRUE,"APPENDIX D";#N/A,#N/A,TRUE,"APPENDIX E";#N/A,#N/A,TRUE,"APPENDIX F";#N/A,#N/A,TRUE,"APPENDIX G"}</definedName>
    <definedName name="______________sh1">90</definedName>
    <definedName name="______________sh2">120</definedName>
    <definedName name="______________sh3">150</definedName>
    <definedName name="______________sh4">180</definedName>
    <definedName name="______________SLV20025">#REF!</definedName>
    <definedName name="______________SLV80010">#REF!</definedName>
    <definedName name="______________tab1">#REF!</definedName>
    <definedName name="______________tab2">#REF!</definedName>
    <definedName name="______________tw1">#REF!</definedName>
    <definedName name="______________xlnm.Print_Titles_8">#REF!</definedName>
    <definedName name="_____________ARV8040">#REF!</definedName>
    <definedName name="_____________B094">#REF!</definedName>
    <definedName name="_____________BTV300">#REF!</definedName>
    <definedName name="_____________C65537">#REF!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90">#REF!</definedName>
    <definedName name="_____________CAN491">#REF!</definedName>
    <definedName name="_____________CAN492">#REF!</definedName>
    <definedName name="_____________CAN493">#REF!</definedName>
    <definedName name="_____________CAN494">#REF!</definedName>
    <definedName name="_____________CAN495">#REF!</definedName>
    <definedName name="_____________CAN496">#REF!</definedName>
    <definedName name="_____________CAN497">#REF!</definedName>
    <definedName name="_____________CAN498">#REF!</definedName>
    <definedName name="_____________CAN499">#REF!</definedName>
    <definedName name="_____________CAN500">#REF!</definedName>
    <definedName name="_____________EXC20">#REF!</definedName>
    <definedName name="_____________HRC1">#REF!</definedName>
    <definedName name="_____________HRC2">#REF!</definedName>
    <definedName name="_____________HSE1">#REF!</definedName>
    <definedName name="_____________mac2">200</definedName>
    <definedName name="_____________MIX1540">#REF!</definedName>
    <definedName name="_____________MIX2">#REF!</definedName>
    <definedName name="_____________MIX2020">#REF!</definedName>
    <definedName name="_____________MIX2040">#REF!</definedName>
    <definedName name="_____________MIX2540">#REF!</definedName>
    <definedName name="_____________Mix255">#REF!</definedName>
    <definedName name="_____________ORC1">#REF!</definedName>
    <definedName name="_____________ORC2">#REF!</definedName>
    <definedName name="_____________OSE1">#REF!</definedName>
    <definedName name="_____________PAY1">#REF!</definedName>
    <definedName name="_____________PAY2">#REF!</definedName>
    <definedName name="_____________PAY3">#REF!</definedName>
    <definedName name="_____________PAY4">#REF!</definedName>
    <definedName name="_____________PPC53">#REF!</definedName>
    <definedName name="_____________QTY1">OFFSET(#REF!,2,2,ROWS(#REF!)-3,1)</definedName>
    <definedName name="_____________rw78" localSheetId="20" hidden="1">{#N/A,#N/A,TRUE,"COVER";#N/A,#N/A,TRUE,"DETAILS";#N/A,#N/A,TRUE,"SUMMARY";#N/A,#N/A,TRUE,"EXP MON";#N/A,#N/A,TRUE,"APPENDIX A";#N/A,#N/A,TRUE,"APPENDIX B";#N/A,#N/A,TRUE,"APPENDIX C";#N/A,#N/A,TRUE,"APPENDIX D";#N/A,#N/A,TRUE,"APPENDIX E";#N/A,#N/A,TRUE,"APPENDIX F";#N/A,#N/A,TRUE,"APPENDIX G"}</definedName>
    <definedName name="_____________rw78" localSheetId="11" hidden="1">{#N/A,#N/A,TRUE,"COVER";#N/A,#N/A,TRUE,"DETAILS";#N/A,#N/A,TRUE,"SUMMARY";#N/A,#N/A,TRUE,"EXP MON";#N/A,#N/A,TRUE,"APPENDIX A";#N/A,#N/A,TRUE,"APPENDIX B";#N/A,#N/A,TRUE,"APPENDIX C";#N/A,#N/A,TRUE,"APPENDIX D";#N/A,#N/A,TRUE,"APPENDIX E";#N/A,#N/A,TRUE,"APPENDIX F";#N/A,#N/A,TRUE,"APPENDIX G"}</definedName>
    <definedName name="_____________rw78" localSheetId="4" hidden="1">{#N/A,#N/A,TRUE,"COVER";#N/A,#N/A,TRUE,"DETAILS";#N/A,#N/A,TRUE,"SUMMARY";#N/A,#N/A,TRUE,"EXP MON";#N/A,#N/A,TRUE,"APPENDIX A";#N/A,#N/A,TRUE,"APPENDIX B";#N/A,#N/A,TRUE,"APPENDIX C";#N/A,#N/A,TRUE,"APPENDIX D";#N/A,#N/A,TRUE,"APPENDIX E";#N/A,#N/A,TRUE,"APPENDIX F";#N/A,#N/A,TRUE,"APPENDIX G"}</definedName>
    <definedName name="_____________rw78" hidden="1">{#N/A,#N/A,TRUE,"COVER";#N/A,#N/A,TRUE,"DETAILS";#N/A,#N/A,TRUE,"SUMMARY";#N/A,#N/A,TRUE,"EXP MON";#N/A,#N/A,TRUE,"APPENDIX A";#N/A,#N/A,TRUE,"APPENDIX B";#N/A,#N/A,TRUE,"APPENDIX C";#N/A,#N/A,TRUE,"APPENDIX D";#N/A,#N/A,TRUE,"APPENDIX E";#N/A,#N/A,TRUE,"APPENDIX F";#N/A,#N/A,TRUE,"APPENDIX G"}</definedName>
    <definedName name="_____________sh1">90</definedName>
    <definedName name="_____________sh2">120</definedName>
    <definedName name="_____________sh3">150</definedName>
    <definedName name="_____________sh4">180</definedName>
    <definedName name="_____________SLV20025">#REF!</definedName>
    <definedName name="_____________SLV80010">#REF!</definedName>
    <definedName name="_____________tw1">#REF!</definedName>
    <definedName name="_____________xlnm.Print_Titles_8">#REF!</definedName>
    <definedName name="____________AGG10">#REF!</definedName>
    <definedName name="____________ARV8040">#REF!</definedName>
    <definedName name="____________B094">#REF!</definedName>
    <definedName name="____________BTV300">#REF!</definedName>
    <definedName name="____________C65537">#REF!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90">#REF!</definedName>
    <definedName name="____________CAN491">#REF!</definedName>
    <definedName name="____________CAN492">#REF!</definedName>
    <definedName name="____________CAN493">#REF!</definedName>
    <definedName name="____________CAN494">#REF!</definedName>
    <definedName name="____________CAN495">#REF!</definedName>
    <definedName name="____________CAN496">#REF!</definedName>
    <definedName name="____________CAN497">#REF!</definedName>
    <definedName name="____________CAN498">#REF!</definedName>
    <definedName name="____________CAN499">#REF!</definedName>
    <definedName name="____________CAN500">#REF!</definedName>
    <definedName name="____________EXC20">#REF!</definedName>
    <definedName name="____________HRC1">#REF!</definedName>
    <definedName name="____________HRC2">#REF!</definedName>
    <definedName name="____________HSE1">#REF!</definedName>
    <definedName name="____________mac2">200</definedName>
    <definedName name="____________MIX1540">#REF!</definedName>
    <definedName name="____________MIX2">#REF!</definedName>
    <definedName name="____________MIX2020">#REF!</definedName>
    <definedName name="____________MIX2040">#REF!</definedName>
    <definedName name="____________MIX2540">#REF!</definedName>
    <definedName name="____________Mix255">#REF!</definedName>
    <definedName name="____________ORC1">#REF!</definedName>
    <definedName name="____________ORC2">#REF!</definedName>
    <definedName name="____________OSE1">#REF!</definedName>
    <definedName name="____________PAY1">#REF!</definedName>
    <definedName name="____________PAY2">#REF!</definedName>
    <definedName name="____________PAY3">#REF!</definedName>
    <definedName name="____________PAY4">#REF!</definedName>
    <definedName name="____________PPC53">#REF!</definedName>
    <definedName name="____________QTY1">OFFSET(#REF!,2,2,ROWS(#REF!)-3,1)</definedName>
    <definedName name="____________rw78" localSheetId="20" hidden="1">{#N/A,#N/A,TRUE,"COVER";#N/A,#N/A,TRUE,"DETAILS";#N/A,#N/A,TRUE,"SUMMARY";#N/A,#N/A,TRUE,"EXP MON";#N/A,#N/A,TRUE,"APPENDIX A";#N/A,#N/A,TRUE,"APPENDIX B";#N/A,#N/A,TRUE,"APPENDIX C";#N/A,#N/A,TRUE,"APPENDIX D";#N/A,#N/A,TRUE,"APPENDIX E";#N/A,#N/A,TRUE,"APPENDIX F";#N/A,#N/A,TRUE,"APPENDIX G"}</definedName>
    <definedName name="____________rw78" localSheetId="11" hidden="1">{#N/A,#N/A,TRUE,"COVER";#N/A,#N/A,TRUE,"DETAILS";#N/A,#N/A,TRUE,"SUMMARY";#N/A,#N/A,TRUE,"EXP MON";#N/A,#N/A,TRUE,"APPENDIX A";#N/A,#N/A,TRUE,"APPENDIX B";#N/A,#N/A,TRUE,"APPENDIX C";#N/A,#N/A,TRUE,"APPENDIX D";#N/A,#N/A,TRUE,"APPENDIX E";#N/A,#N/A,TRUE,"APPENDIX F";#N/A,#N/A,TRUE,"APPENDIX G"}</definedName>
    <definedName name="____________rw78" localSheetId="4" hidden="1">{#N/A,#N/A,TRUE,"COVER";#N/A,#N/A,TRUE,"DETAILS";#N/A,#N/A,TRUE,"SUMMARY";#N/A,#N/A,TRUE,"EXP MON";#N/A,#N/A,TRUE,"APPENDIX A";#N/A,#N/A,TRUE,"APPENDIX B";#N/A,#N/A,TRUE,"APPENDIX C";#N/A,#N/A,TRUE,"APPENDIX D";#N/A,#N/A,TRUE,"APPENDIX E";#N/A,#N/A,TRUE,"APPENDIX F";#N/A,#N/A,TRUE,"APPENDIX G"}</definedName>
    <definedName name="____________rw78" hidden="1">{#N/A,#N/A,TRUE,"COVER";#N/A,#N/A,TRUE,"DETAILS";#N/A,#N/A,TRUE,"SUMMARY";#N/A,#N/A,TRUE,"EXP MON";#N/A,#N/A,TRUE,"APPENDIX A";#N/A,#N/A,TRUE,"APPENDIX B";#N/A,#N/A,TRUE,"APPENDIX C";#N/A,#N/A,TRUE,"APPENDIX D";#N/A,#N/A,TRUE,"APPENDIX E";#N/A,#N/A,TRUE,"APPENDIX F";#N/A,#N/A,TRUE,"APPENDIX G"}</definedName>
    <definedName name="____________sh1">90</definedName>
    <definedName name="____________sh2">120</definedName>
    <definedName name="____________sh3">150</definedName>
    <definedName name="____________sh4">180</definedName>
    <definedName name="____________SLV20025">#REF!</definedName>
    <definedName name="____________SLV80010">#REF!</definedName>
    <definedName name="____________tw1">#REF!</definedName>
    <definedName name="____________xlnm.Print_Titles_8">#REF!</definedName>
    <definedName name="___________AGG10">#REF!</definedName>
    <definedName name="___________ARV8040">#REF!</definedName>
    <definedName name="___________B094">#REF!</definedName>
    <definedName name="___________BTV300">#REF!</definedName>
    <definedName name="___________C65537">#REF!</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90">#REF!</definedName>
    <definedName name="___________CAN491">#REF!</definedName>
    <definedName name="___________CAN492">#REF!</definedName>
    <definedName name="___________CAN493">#REF!</definedName>
    <definedName name="___________CAN494">#REF!</definedName>
    <definedName name="___________CAN495">#REF!</definedName>
    <definedName name="___________CAN496">#REF!</definedName>
    <definedName name="___________CAN497">#REF!</definedName>
    <definedName name="___________CAN498">#REF!</definedName>
    <definedName name="___________CAN499">#REF!</definedName>
    <definedName name="___________CAN500">#REF!</definedName>
    <definedName name="___________EXC20">#REF!</definedName>
    <definedName name="___________HRC1">#REF!</definedName>
    <definedName name="___________HRC2">#REF!</definedName>
    <definedName name="___________HSE1">#REF!</definedName>
    <definedName name="___________mac2">200</definedName>
    <definedName name="___________MIX1540">#REF!</definedName>
    <definedName name="___________MIX2">#REF!</definedName>
    <definedName name="___________MIX2020">#REF!</definedName>
    <definedName name="___________MIX2040">#REF!</definedName>
    <definedName name="___________MIX2540">#REF!</definedName>
    <definedName name="___________Mix255">#REF!</definedName>
    <definedName name="___________ORC1">#REF!</definedName>
    <definedName name="___________ORC2">#REF!</definedName>
    <definedName name="___________OSE1">#REF!</definedName>
    <definedName name="___________PAY1">#REF!</definedName>
    <definedName name="___________PAY2">#REF!</definedName>
    <definedName name="___________PAY3">#REF!</definedName>
    <definedName name="___________PAY4">#REF!</definedName>
    <definedName name="___________PPC53">#REF!</definedName>
    <definedName name="___________QTY1">OFFSET(#REF!,2,2,ROWS(#REF!)-3,1)</definedName>
    <definedName name="___________rw78" localSheetId="20" hidden="1">{#N/A,#N/A,TRUE,"COVER";#N/A,#N/A,TRUE,"DETAILS";#N/A,#N/A,TRUE,"SUMMARY";#N/A,#N/A,TRUE,"EXP MON";#N/A,#N/A,TRUE,"APPENDIX A";#N/A,#N/A,TRUE,"APPENDIX B";#N/A,#N/A,TRUE,"APPENDIX C";#N/A,#N/A,TRUE,"APPENDIX D";#N/A,#N/A,TRUE,"APPENDIX E";#N/A,#N/A,TRUE,"APPENDIX F";#N/A,#N/A,TRUE,"APPENDIX G"}</definedName>
    <definedName name="___________rw78" localSheetId="11" hidden="1">{#N/A,#N/A,TRUE,"COVER";#N/A,#N/A,TRUE,"DETAILS";#N/A,#N/A,TRUE,"SUMMARY";#N/A,#N/A,TRUE,"EXP MON";#N/A,#N/A,TRUE,"APPENDIX A";#N/A,#N/A,TRUE,"APPENDIX B";#N/A,#N/A,TRUE,"APPENDIX C";#N/A,#N/A,TRUE,"APPENDIX D";#N/A,#N/A,TRUE,"APPENDIX E";#N/A,#N/A,TRUE,"APPENDIX F";#N/A,#N/A,TRUE,"APPENDIX G"}</definedName>
    <definedName name="___________rw78" localSheetId="4" hidden="1">{#N/A,#N/A,TRUE,"COVER";#N/A,#N/A,TRUE,"DETAILS";#N/A,#N/A,TRUE,"SUMMARY";#N/A,#N/A,TRUE,"EXP MON";#N/A,#N/A,TRUE,"APPENDIX A";#N/A,#N/A,TRUE,"APPENDIX B";#N/A,#N/A,TRUE,"APPENDIX C";#N/A,#N/A,TRUE,"APPENDIX D";#N/A,#N/A,TRUE,"APPENDIX E";#N/A,#N/A,TRUE,"APPENDIX F";#N/A,#N/A,TRUE,"APPENDIX G"}</definedName>
    <definedName name="___________rw78" hidden="1">{#N/A,#N/A,TRUE,"COVER";#N/A,#N/A,TRUE,"DETAILS";#N/A,#N/A,TRUE,"SUMMARY";#N/A,#N/A,TRUE,"EXP MON";#N/A,#N/A,TRUE,"APPENDIX A";#N/A,#N/A,TRUE,"APPENDIX B";#N/A,#N/A,TRUE,"APPENDIX C";#N/A,#N/A,TRUE,"APPENDIX D";#N/A,#N/A,TRUE,"APPENDIX E";#N/A,#N/A,TRUE,"APPENDIX F";#N/A,#N/A,TRUE,"APPENDIX G"}</definedName>
    <definedName name="___________sh1">90</definedName>
    <definedName name="___________sh2">120</definedName>
    <definedName name="___________sh3">150</definedName>
    <definedName name="___________sh4">180</definedName>
    <definedName name="___________SLV20025">#REF!</definedName>
    <definedName name="___________SLV80010">#REF!</definedName>
    <definedName name="___________tw1">#REF!</definedName>
    <definedName name="___________xlnm.Print_Titles_8">#REF!</definedName>
    <definedName name="__________ARV8040">#REF!</definedName>
    <definedName name="__________B094">#REF!</definedName>
    <definedName name="__________BTV300">#REF!</definedName>
    <definedName name="__________C65537">#REF!</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90">#REF!</definedName>
    <definedName name="__________CAN491">#REF!</definedName>
    <definedName name="__________CAN492">#REF!</definedName>
    <definedName name="__________CAN493">#REF!</definedName>
    <definedName name="__________CAN494">#REF!</definedName>
    <definedName name="__________CAN495">#REF!</definedName>
    <definedName name="__________CAN496">#REF!</definedName>
    <definedName name="__________CAN497">#REF!</definedName>
    <definedName name="__________CAN498">#REF!</definedName>
    <definedName name="__________CAN499">#REF!</definedName>
    <definedName name="__________CAN500">#REF!</definedName>
    <definedName name="__________EXC20">#REF!</definedName>
    <definedName name="__________HRC1">#REF!</definedName>
    <definedName name="__________HRC2">#REF!</definedName>
    <definedName name="__________HSE1">#REF!</definedName>
    <definedName name="__________lb1">#REF!</definedName>
    <definedName name="__________lb2">#REF!</definedName>
    <definedName name="__________mac2">200</definedName>
    <definedName name="__________MIX1540">#REF!</definedName>
    <definedName name="__________MIX2">#REF!</definedName>
    <definedName name="__________MIX2020">#REF!</definedName>
    <definedName name="__________MIX2040">#REF!</definedName>
    <definedName name="__________MIX2540">#REF!</definedName>
    <definedName name="__________Mix255">#REF!</definedName>
    <definedName name="__________mm1">#REF!</definedName>
    <definedName name="__________mm2">#REF!</definedName>
    <definedName name="__________mm3">#REF!</definedName>
    <definedName name="__________ORC1">#REF!</definedName>
    <definedName name="__________ORC2">#REF!</definedName>
    <definedName name="__________OSE1">#REF!</definedName>
    <definedName name="__________PAY1">#REF!</definedName>
    <definedName name="__________PAY2">#REF!</definedName>
    <definedName name="__________PAY3">#REF!</definedName>
    <definedName name="__________PAY4">#REF!</definedName>
    <definedName name="__________PPC53">#REF!</definedName>
    <definedName name="__________QTY1">OFFSET(#REF!,2,2,ROWS(#REF!)-3,1)</definedName>
    <definedName name="__________rw78" localSheetId="20" hidden="1">{#N/A,#N/A,TRUE,"COVER";#N/A,#N/A,TRUE,"DETAILS";#N/A,#N/A,TRUE,"SUMMARY";#N/A,#N/A,TRUE,"EXP MON";#N/A,#N/A,TRUE,"APPENDIX A";#N/A,#N/A,TRUE,"APPENDIX B";#N/A,#N/A,TRUE,"APPENDIX C";#N/A,#N/A,TRUE,"APPENDIX D";#N/A,#N/A,TRUE,"APPENDIX E";#N/A,#N/A,TRUE,"APPENDIX F";#N/A,#N/A,TRUE,"APPENDIX G"}</definedName>
    <definedName name="__________rw78" localSheetId="11" hidden="1">{#N/A,#N/A,TRUE,"COVER";#N/A,#N/A,TRUE,"DETAILS";#N/A,#N/A,TRUE,"SUMMARY";#N/A,#N/A,TRUE,"EXP MON";#N/A,#N/A,TRUE,"APPENDIX A";#N/A,#N/A,TRUE,"APPENDIX B";#N/A,#N/A,TRUE,"APPENDIX C";#N/A,#N/A,TRUE,"APPENDIX D";#N/A,#N/A,TRUE,"APPENDIX E";#N/A,#N/A,TRUE,"APPENDIX F";#N/A,#N/A,TRUE,"APPENDIX G"}</definedName>
    <definedName name="__________rw78" localSheetId="4" hidden="1">{#N/A,#N/A,TRUE,"COVER";#N/A,#N/A,TRUE,"DETAILS";#N/A,#N/A,TRUE,"SUMMARY";#N/A,#N/A,TRUE,"EXP MON";#N/A,#N/A,TRUE,"APPENDIX A";#N/A,#N/A,TRUE,"APPENDIX B";#N/A,#N/A,TRUE,"APPENDIX C";#N/A,#N/A,TRUE,"APPENDIX D";#N/A,#N/A,TRUE,"APPENDIX E";#N/A,#N/A,TRUE,"APPENDIX F";#N/A,#N/A,TRUE,"APPENDIX G"}</definedName>
    <definedName name="__________rw78" hidden="1">{#N/A,#N/A,TRUE,"COVER";#N/A,#N/A,TRUE,"DETAILS";#N/A,#N/A,TRUE,"SUMMARY";#N/A,#N/A,TRUE,"EXP MON";#N/A,#N/A,TRUE,"APPENDIX A";#N/A,#N/A,TRUE,"APPENDIX B";#N/A,#N/A,TRUE,"APPENDIX C";#N/A,#N/A,TRUE,"APPENDIX D";#N/A,#N/A,TRUE,"APPENDIX E";#N/A,#N/A,TRUE,"APPENDIX F";#N/A,#N/A,TRUE,"APPENDIX G"}</definedName>
    <definedName name="__________sh1">90</definedName>
    <definedName name="__________sh2">120</definedName>
    <definedName name="__________sh3">150</definedName>
    <definedName name="__________sh4">180</definedName>
    <definedName name="__________SLV20025">#REF!</definedName>
    <definedName name="__________SLV80010">#REF!</definedName>
    <definedName name="__________tw1">#REF!</definedName>
    <definedName name="__________xlnm.Print_Titles_8">#REF!</definedName>
    <definedName name="_________AGG10">#REF!</definedName>
    <definedName name="_________ARV8040">#REF!</definedName>
    <definedName name="_________B094">#REF!</definedName>
    <definedName name="_________BTV300">#REF!</definedName>
    <definedName name="_________C65537">#REF!</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90">#REF!</definedName>
    <definedName name="_________CAN491">#REF!</definedName>
    <definedName name="_________CAN492">#REF!</definedName>
    <definedName name="_________CAN493">#REF!</definedName>
    <definedName name="_________CAN494">#REF!</definedName>
    <definedName name="_________CAN495">#REF!</definedName>
    <definedName name="_________CAN496">#REF!</definedName>
    <definedName name="_________CAN497">#REF!</definedName>
    <definedName name="_________CAN498">#REF!</definedName>
    <definedName name="_________CAN499">#REF!</definedName>
    <definedName name="_________CAN500">#REF!</definedName>
    <definedName name="_________col15">#REF!</definedName>
    <definedName name="_________col18">#REF!</definedName>
    <definedName name="_________col21">#REF!</definedName>
    <definedName name="_________col24">#REF!</definedName>
    <definedName name="_________col27">#REF!</definedName>
    <definedName name="_________col6">#REF!</definedName>
    <definedName name="_________col9">#REF!</definedName>
    <definedName name="_________EXC20">#REF!</definedName>
    <definedName name="_________HRC1">#REF!</definedName>
    <definedName name="_________HRC2">#REF!</definedName>
    <definedName name="_________HSE1">#REF!</definedName>
    <definedName name="_________mac2">200</definedName>
    <definedName name="_________MIX1540">#REF!</definedName>
    <definedName name="_________MIX2">#REF!</definedName>
    <definedName name="_________MIX2020">#REF!</definedName>
    <definedName name="_________MIX2040">#REF!</definedName>
    <definedName name="_________MIX2540">#REF!</definedName>
    <definedName name="_________Mix255">#REF!</definedName>
    <definedName name="_________ORC1">#REF!</definedName>
    <definedName name="_________ORC2">#REF!</definedName>
    <definedName name="_________OSE1">#REF!</definedName>
    <definedName name="_________PAY1">#REF!</definedName>
    <definedName name="_________PAY2">#REF!</definedName>
    <definedName name="_________PAY3">#REF!</definedName>
    <definedName name="_________PAY4">#REF!</definedName>
    <definedName name="_________PPC53">#REF!</definedName>
    <definedName name="_________QTY1">OFFSET(#REF!,2,2,ROWS(#REF!)-3,1)</definedName>
    <definedName name="_________rw78" localSheetId="20" hidden="1">{#N/A,#N/A,TRUE,"COVER";#N/A,#N/A,TRUE,"DETAILS";#N/A,#N/A,TRUE,"SUMMARY";#N/A,#N/A,TRUE,"EXP MON";#N/A,#N/A,TRUE,"APPENDIX A";#N/A,#N/A,TRUE,"APPENDIX B";#N/A,#N/A,TRUE,"APPENDIX C";#N/A,#N/A,TRUE,"APPENDIX D";#N/A,#N/A,TRUE,"APPENDIX E";#N/A,#N/A,TRUE,"APPENDIX F";#N/A,#N/A,TRUE,"APPENDIX G"}</definedName>
    <definedName name="_________rw78" localSheetId="11" hidden="1">{#N/A,#N/A,TRUE,"COVER";#N/A,#N/A,TRUE,"DETAILS";#N/A,#N/A,TRUE,"SUMMARY";#N/A,#N/A,TRUE,"EXP MON";#N/A,#N/A,TRUE,"APPENDIX A";#N/A,#N/A,TRUE,"APPENDIX B";#N/A,#N/A,TRUE,"APPENDIX C";#N/A,#N/A,TRUE,"APPENDIX D";#N/A,#N/A,TRUE,"APPENDIX E";#N/A,#N/A,TRUE,"APPENDIX F";#N/A,#N/A,TRUE,"APPENDIX G"}</definedName>
    <definedName name="_________rw78" localSheetId="4" hidden="1">{#N/A,#N/A,TRUE,"COVER";#N/A,#N/A,TRUE,"DETAILS";#N/A,#N/A,TRUE,"SUMMARY";#N/A,#N/A,TRUE,"EXP MON";#N/A,#N/A,TRUE,"APPENDIX A";#N/A,#N/A,TRUE,"APPENDIX B";#N/A,#N/A,TRUE,"APPENDIX C";#N/A,#N/A,TRUE,"APPENDIX D";#N/A,#N/A,TRUE,"APPENDIX E";#N/A,#N/A,TRUE,"APPENDIX F";#N/A,#N/A,TRUE,"APPENDIX G"}</definedName>
    <definedName name="_________rw78" hidden="1">{#N/A,#N/A,TRUE,"COVER";#N/A,#N/A,TRUE,"DETAILS";#N/A,#N/A,TRUE,"SUMMARY";#N/A,#N/A,TRUE,"EXP MON";#N/A,#N/A,TRUE,"APPENDIX A";#N/A,#N/A,TRUE,"APPENDIX B";#N/A,#N/A,TRUE,"APPENDIX C";#N/A,#N/A,TRUE,"APPENDIX D";#N/A,#N/A,TRUE,"APPENDIX E";#N/A,#N/A,TRUE,"APPENDIX F";#N/A,#N/A,TRUE,"APPENDIX G"}</definedName>
    <definedName name="_________sh1">90</definedName>
    <definedName name="_________sh2">120</definedName>
    <definedName name="_________sh3">150</definedName>
    <definedName name="_________sh4">180</definedName>
    <definedName name="_________SLV20025">#REF!</definedName>
    <definedName name="_________SLV80010">#REF!</definedName>
    <definedName name="_________tw1">#REF!</definedName>
    <definedName name="_________xlnm.Print_Titles_8">#REF!</definedName>
    <definedName name="________AGG10">#REF!</definedName>
    <definedName name="________AGG40">#REF!</definedName>
    <definedName name="________ARV8040">#REF!</definedName>
    <definedName name="________B094">#REF!</definedName>
    <definedName name="________BTV300">#REF!</definedName>
    <definedName name="________C65537">#REF!</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90">#REF!</definedName>
    <definedName name="________CAN491">#REF!</definedName>
    <definedName name="________CAN492">#REF!</definedName>
    <definedName name="________CAN493">#REF!</definedName>
    <definedName name="________CAN494">#REF!</definedName>
    <definedName name="________CAN495">#REF!</definedName>
    <definedName name="________CAN496">#REF!</definedName>
    <definedName name="________CAN497">#REF!</definedName>
    <definedName name="________CAN498">#REF!</definedName>
    <definedName name="________CAN499">#REF!</definedName>
    <definedName name="________CAN500">#REF!</definedName>
    <definedName name="________col12">#REF!</definedName>
    <definedName name="________col15">#REF!</definedName>
    <definedName name="________col18">#REF!</definedName>
    <definedName name="________col21">#REF!</definedName>
    <definedName name="________col24">#REF!</definedName>
    <definedName name="________col27">#REF!</definedName>
    <definedName name="________col3">#REF!</definedName>
    <definedName name="________col6">#REF!</definedName>
    <definedName name="________col9">#REF!</definedName>
    <definedName name="________EXC20">#REF!</definedName>
    <definedName name="________HRC1">#REF!</definedName>
    <definedName name="________HRC2">#REF!</definedName>
    <definedName name="________HSE1">#REF!</definedName>
    <definedName name="________mac2">200</definedName>
    <definedName name="________MIX1540">#REF!</definedName>
    <definedName name="________MIX2">#REF!</definedName>
    <definedName name="________MIX2020">#REF!</definedName>
    <definedName name="________MIX2040">#REF!</definedName>
    <definedName name="________MIX2540">#REF!</definedName>
    <definedName name="________Mix255">#REF!</definedName>
    <definedName name="________ORC1">#REF!</definedName>
    <definedName name="________ORC2">#REF!</definedName>
    <definedName name="________OSE1">#REF!</definedName>
    <definedName name="________PAY1">#REF!</definedName>
    <definedName name="________PAY2">#REF!</definedName>
    <definedName name="________PAY3">#REF!</definedName>
    <definedName name="________PAY4">#REF!</definedName>
    <definedName name="________PPC53">#REF!</definedName>
    <definedName name="________QTY1">OFFSET(#REF!,2,2,ROWS(#REF!)-3,1)</definedName>
    <definedName name="________rw78" localSheetId="20" hidden="1">{#N/A,#N/A,TRUE,"COVER";#N/A,#N/A,TRUE,"DETAILS";#N/A,#N/A,TRUE,"SUMMARY";#N/A,#N/A,TRUE,"EXP MON";#N/A,#N/A,TRUE,"APPENDIX A";#N/A,#N/A,TRUE,"APPENDIX B";#N/A,#N/A,TRUE,"APPENDIX C";#N/A,#N/A,TRUE,"APPENDIX D";#N/A,#N/A,TRUE,"APPENDIX E";#N/A,#N/A,TRUE,"APPENDIX F";#N/A,#N/A,TRUE,"APPENDIX G"}</definedName>
    <definedName name="________rw78" localSheetId="11" hidden="1">{#N/A,#N/A,TRUE,"COVER";#N/A,#N/A,TRUE,"DETAILS";#N/A,#N/A,TRUE,"SUMMARY";#N/A,#N/A,TRUE,"EXP MON";#N/A,#N/A,TRUE,"APPENDIX A";#N/A,#N/A,TRUE,"APPENDIX B";#N/A,#N/A,TRUE,"APPENDIX C";#N/A,#N/A,TRUE,"APPENDIX D";#N/A,#N/A,TRUE,"APPENDIX E";#N/A,#N/A,TRUE,"APPENDIX F";#N/A,#N/A,TRUE,"APPENDIX G"}</definedName>
    <definedName name="________rw78" localSheetId="4" hidden="1">{#N/A,#N/A,TRUE,"COVER";#N/A,#N/A,TRUE,"DETAILS";#N/A,#N/A,TRUE,"SUMMARY";#N/A,#N/A,TRUE,"EXP MON";#N/A,#N/A,TRUE,"APPENDIX A";#N/A,#N/A,TRUE,"APPENDIX B";#N/A,#N/A,TRUE,"APPENDIX C";#N/A,#N/A,TRUE,"APPENDIX D";#N/A,#N/A,TRUE,"APPENDIX E";#N/A,#N/A,TRUE,"APPENDIX F";#N/A,#N/A,TRUE,"APPENDIX G"}</definedName>
    <definedName name="________rw78" hidden="1">{#N/A,#N/A,TRUE,"COVER";#N/A,#N/A,TRUE,"DETAILS";#N/A,#N/A,TRUE,"SUMMARY";#N/A,#N/A,TRUE,"EXP MON";#N/A,#N/A,TRUE,"APPENDIX A";#N/A,#N/A,TRUE,"APPENDIX B";#N/A,#N/A,TRUE,"APPENDIX C";#N/A,#N/A,TRUE,"APPENDIX D";#N/A,#N/A,TRUE,"APPENDIX E";#N/A,#N/A,TRUE,"APPENDIX F";#N/A,#N/A,TRUE,"APPENDIX G"}</definedName>
    <definedName name="________sh1">90</definedName>
    <definedName name="________sh2">120</definedName>
    <definedName name="________sh3">150</definedName>
    <definedName name="________sh4">180</definedName>
    <definedName name="________SLV20025">#REF!</definedName>
    <definedName name="________SLV80010">#REF!</definedName>
    <definedName name="________tw1">#REF!</definedName>
    <definedName name="________xlnm.Print_Titles_8">#REF!</definedName>
    <definedName name="_______AGG10">#REF!</definedName>
    <definedName name="_______AGG40">#REF!</definedName>
    <definedName name="_______ARV8040">#REF!</definedName>
    <definedName name="_______B094">#REF!</definedName>
    <definedName name="_______BTV300">#REF!</definedName>
    <definedName name="_______C65537">#REF!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90">#REF!</definedName>
    <definedName name="_______CAN491">#REF!</definedName>
    <definedName name="_______CAN492">#REF!</definedName>
    <definedName name="_______CAN493">#REF!</definedName>
    <definedName name="_______CAN494">#REF!</definedName>
    <definedName name="_______CAN495">#REF!</definedName>
    <definedName name="_______CAN496">#REF!</definedName>
    <definedName name="_______CAN497">#REF!</definedName>
    <definedName name="_______CAN498">#REF!</definedName>
    <definedName name="_______CAN499">#REF!</definedName>
    <definedName name="_______CAN500">#REF!</definedName>
    <definedName name="_______col12">#REF!</definedName>
    <definedName name="_______col15">#REF!</definedName>
    <definedName name="_______col18">#REF!</definedName>
    <definedName name="_______col21">#REF!</definedName>
    <definedName name="_______col24">#REF!</definedName>
    <definedName name="_______col27">#REF!</definedName>
    <definedName name="_______col3">#REF!</definedName>
    <definedName name="_______col6">#REF!</definedName>
    <definedName name="_______col9">#REF!</definedName>
    <definedName name="_______EXC20">#REF!</definedName>
    <definedName name="_______HRC1">#REF!</definedName>
    <definedName name="_______HRC2">#REF!</definedName>
    <definedName name="_______HSE1">#REF!</definedName>
    <definedName name="_______mac2">200</definedName>
    <definedName name="_______MIX1540">#REF!</definedName>
    <definedName name="_______MIX2">#REF!</definedName>
    <definedName name="_______MIX2020">#REF!</definedName>
    <definedName name="_______MIX2040">#REF!</definedName>
    <definedName name="_______MIX2540">#REF!</definedName>
    <definedName name="_______Mix255">#REF!</definedName>
    <definedName name="_______ORC1">#REF!</definedName>
    <definedName name="_______ORC2">#REF!</definedName>
    <definedName name="_______OSE1">#REF!</definedName>
    <definedName name="_______PAY1">#REF!</definedName>
    <definedName name="_______PAY2">#REF!</definedName>
    <definedName name="_______PAY3">#REF!</definedName>
    <definedName name="_______PAY4">#REF!</definedName>
    <definedName name="_______PPC53">#REF!</definedName>
    <definedName name="_______QTY1">OFFSET(#REF!,2,2,ROWS(#REF!)-3,1)</definedName>
    <definedName name="_______rw78" localSheetId="20" hidden="1">{#N/A,#N/A,TRUE,"COVER";#N/A,#N/A,TRUE,"DETAILS";#N/A,#N/A,TRUE,"SUMMARY";#N/A,#N/A,TRUE,"EXP MON";#N/A,#N/A,TRUE,"APPENDIX A";#N/A,#N/A,TRUE,"APPENDIX B";#N/A,#N/A,TRUE,"APPENDIX C";#N/A,#N/A,TRUE,"APPENDIX D";#N/A,#N/A,TRUE,"APPENDIX E";#N/A,#N/A,TRUE,"APPENDIX F";#N/A,#N/A,TRUE,"APPENDIX G"}</definedName>
    <definedName name="_______rw78" localSheetId="11" hidden="1">{#N/A,#N/A,TRUE,"COVER";#N/A,#N/A,TRUE,"DETAILS";#N/A,#N/A,TRUE,"SUMMARY";#N/A,#N/A,TRUE,"EXP MON";#N/A,#N/A,TRUE,"APPENDIX A";#N/A,#N/A,TRUE,"APPENDIX B";#N/A,#N/A,TRUE,"APPENDIX C";#N/A,#N/A,TRUE,"APPENDIX D";#N/A,#N/A,TRUE,"APPENDIX E";#N/A,#N/A,TRUE,"APPENDIX F";#N/A,#N/A,TRUE,"APPENDIX G"}</definedName>
    <definedName name="_______rw78" localSheetId="4" hidden="1">{#N/A,#N/A,TRUE,"COVER";#N/A,#N/A,TRUE,"DETAILS";#N/A,#N/A,TRUE,"SUMMARY";#N/A,#N/A,TRUE,"EXP MON";#N/A,#N/A,TRUE,"APPENDIX A";#N/A,#N/A,TRUE,"APPENDIX B";#N/A,#N/A,TRUE,"APPENDIX C";#N/A,#N/A,TRUE,"APPENDIX D";#N/A,#N/A,TRUE,"APPENDIX E";#N/A,#N/A,TRUE,"APPENDIX F";#N/A,#N/A,TRUE,"APPENDIX G"}</definedName>
    <definedName name="_______rw78" hidden="1">{#N/A,#N/A,TRUE,"COVER";#N/A,#N/A,TRUE,"DETAILS";#N/A,#N/A,TRUE,"SUMMARY";#N/A,#N/A,TRUE,"EXP MON";#N/A,#N/A,TRUE,"APPENDIX A";#N/A,#N/A,TRUE,"APPENDIX B";#N/A,#N/A,TRUE,"APPENDIX C";#N/A,#N/A,TRUE,"APPENDIX D";#N/A,#N/A,TRUE,"APPENDIX E";#N/A,#N/A,TRUE,"APPENDIX F";#N/A,#N/A,TRUE,"APPENDIX G"}</definedName>
    <definedName name="_______SEC1200">#REF!</definedName>
    <definedName name="_______sh1">90</definedName>
    <definedName name="_______sh2">120</definedName>
    <definedName name="_______sh3">150</definedName>
    <definedName name="_______sh4">180</definedName>
    <definedName name="_______SLV20025">#REF!</definedName>
    <definedName name="_______SLV80010">#REF!</definedName>
    <definedName name="_______tw1">#REF!</definedName>
    <definedName name="_______xlnm.Print_Titles_8">#REF!</definedName>
    <definedName name="______AGG10">#REF!</definedName>
    <definedName name="______ARV8040">#REF!</definedName>
    <definedName name="______B094">#REF!</definedName>
    <definedName name="______bol1">#REF!</definedName>
    <definedName name="______BTV300">#REF!</definedName>
    <definedName name="______C65537">#REF!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90">#REF!</definedName>
    <definedName name="______CAN491">#REF!</definedName>
    <definedName name="______CAN492">#REF!</definedName>
    <definedName name="______CAN493">#REF!</definedName>
    <definedName name="______CAN494">#REF!</definedName>
    <definedName name="______CAN495">#REF!</definedName>
    <definedName name="______CAN496">#REF!</definedName>
    <definedName name="______CAN497">#REF!</definedName>
    <definedName name="______CAN498">#REF!</definedName>
    <definedName name="______CAN499">#REF!</definedName>
    <definedName name="______CAN500">#REF!</definedName>
    <definedName name="______CAT1">#REF!</definedName>
    <definedName name="______CCM10">#REF!</definedName>
    <definedName name="______CCM30">#REF!</definedName>
    <definedName name="______Cda1">#REF!</definedName>
    <definedName name="______CDA2">#REF!</definedName>
    <definedName name="______CDA3">#REF!</definedName>
    <definedName name="______Cdp1">#REF!</definedName>
    <definedName name="______Cdp13">#REF!</definedName>
    <definedName name="______Cdp20">#REF!</definedName>
    <definedName name="______Ceq1">#REF!</definedName>
    <definedName name="______CEQ10">#REF!</definedName>
    <definedName name="______Ceq7">#REF!</definedName>
    <definedName name="______Ceq8">#REF!</definedName>
    <definedName name="______CEQ9">#REF!</definedName>
    <definedName name="______CMF1">#REF!</definedName>
    <definedName name="______CmQ1">#REF!</definedName>
    <definedName name="______CmQ7">#REF!</definedName>
    <definedName name="______CmQ8">#REF!</definedName>
    <definedName name="______col12">#REF!</definedName>
    <definedName name="______col15">#REF!</definedName>
    <definedName name="______col18">#REF!</definedName>
    <definedName name="______col21">#REF!</definedName>
    <definedName name="______col24">#REF!</definedName>
    <definedName name="______col27">#REF!</definedName>
    <definedName name="______col3">#REF!</definedName>
    <definedName name="______col6">#REF!</definedName>
    <definedName name="______col9">#REF!</definedName>
    <definedName name="______DIS1">#REF!</definedName>
    <definedName name="______DIS2">#REF!</definedName>
    <definedName name="______EAG1">#REF!</definedName>
    <definedName name="______EXC10">#REF!</definedName>
    <definedName name="______EXC20">#REF!</definedName>
    <definedName name="______EXC7">#REF!</definedName>
    <definedName name="______EXD1">#REF!</definedName>
    <definedName name="______EXD2">#REF!</definedName>
    <definedName name="______EXD3">#REF!</definedName>
    <definedName name="______EXD4">#REF!</definedName>
    <definedName name="______EXD5">#REF!</definedName>
    <definedName name="______EXD6">#REF!</definedName>
    <definedName name="______f1">#REF!</definedName>
    <definedName name="______FrF1">#REF!</definedName>
    <definedName name="______FrF3">#REF!</definedName>
    <definedName name="______FrF8">#REF!</definedName>
    <definedName name="______FrF9">#REF!</definedName>
    <definedName name="______hce1">#REF!</definedName>
    <definedName name="______hce2">#REF!</definedName>
    <definedName name="______hce3">#REF!</definedName>
    <definedName name="______hce4">#REF!</definedName>
    <definedName name="______HDR1">#REF!</definedName>
    <definedName name="______HDR2">#REF!</definedName>
    <definedName name="______HDR3">#REF!</definedName>
    <definedName name="______HRc1">#REF!</definedName>
    <definedName name="______HRC2">#REF!</definedName>
    <definedName name="______HSE1">#REF!</definedName>
    <definedName name="______Kd2">#REF!</definedName>
    <definedName name="______Lce1">#REF!</definedName>
    <definedName name="______Lce13">#REF!</definedName>
    <definedName name="______LW1">#REF!</definedName>
    <definedName name="______LW3">#REF!</definedName>
    <definedName name="______LW8">#REF!</definedName>
    <definedName name="______LW9">#REF!</definedName>
    <definedName name="______mac2">200</definedName>
    <definedName name="______MIX1540">#REF!</definedName>
    <definedName name="______MIX2">#REF!</definedName>
    <definedName name="______MIX2020">#REF!</definedName>
    <definedName name="______MIX2040">#REF!</definedName>
    <definedName name="______MIX2540">#REF!</definedName>
    <definedName name="______Mix255">#REF!</definedName>
    <definedName name="______NB1">#REF!</definedName>
    <definedName name="______NB2">#REF!</definedName>
    <definedName name="______NB3">#REF!</definedName>
    <definedName name="______NB4">#REF!</definedName>
    <definedName name="______NB5">#REF!</definedName>
    <definedName name="______NB6">#REF!</definedName>
    <definedName name="______NB7">#REF!</definedName>
    <definedName name="______NB8">#REF!</definedName>
    <definedName name="______NB9">#REF!</definedName>
    <definedName name="______ORC1">#REF!</definedName>
    <definedName name="______ORC2">#REF!</definedName>
    <definedName name="______OSE1">#REF!</definedName>
    <definedName name="______PAY1">#REF!</definedName>
    <definedName name="______PAY2">#REF!</definedName>
    <definedName name="______PAY3">#REF!</definedName>
    <definedName name="______PAY4">#REF!</definedName>
    <definedName name="______pd1">#REF!</definedName>
    <definedName name="______pd2">#REF!</definedName>
    <definedName name="______PPC53">#REF!</definedName>
    <definedName name="______QTY1">OFFSET(#REF!,2,2,ROWS(#REF!)-3,1)</definedName>
    <definedName name="______R">#REF!</definedName>
    <definedName name="______Rc">#REF!</definedName>
    <definedName name="______rw78" localSheetId="20" hidden="1">{#N/A,#N/A,TRUE,"COVER";#N/A,#N/A,TRUE,"DETAILS";#N/A,#N/A,TRUE,"SUMMARY";#N/A,#N/A,TRUE,"EXP MON";#N/A,#N/A,TRUE,"APPENDIX A";#N/A,#N/A,TRUE,"APPENDIX B";#N/A,#N/A,TRUE,"APPENDIX C";#N/A,#N/A,TRUE,"APPENDIX D";#N/A,#N/A,TRUE,"APPENDIX E";#N/A,#N/A,TRUE,"APPENDIX F";#N/A,#N/A,TRUE,"APPENDIX G"}</definedName>
    <definedName name="______rw78" localSheetId="11" hidden="1">{#N/A,#N/A,TRUE,"COVER";#N/A,#N/A,TRUE,"DETAILS";#N/A,#N/A,TRUE,"SUMMARY";#N/A,#N/A,TRUE,"EXP MON";#N/A,#N/A,TRUE,"APPENDIX A";#N/A,#N/A,TRUE,"APPENDIX B";#N/A,#N/A,TRUE,"APPENDIX C";#N/A,#N/A,TRUE,"APPENDIX D";#N/A,#N/A,TRUE,"APPENDIX E";#N/A,#N/A,TRUE,"APPENDIX F";#N/A,#N/A,TRUE,"APPENDIX G"}</definedName>
    <definedName name="______rw78" localSheetId="4" hidden="1">{#N/A,#N/A,TRUE,"COVER";#N/A,#N/A,TRUE,"DETAILS";#N/A,#N/A,TRUE,"SUMMARY";#N/A,#N/A,TRUE,"EXP MON";#N/A,#N/A,TRUE,"APPENDIX A";#N/A,#N/A,TRUE,"APPENDIX B";#N/A,#N/A,TRUE,"APPENDIX C";#N/A,#N/A,TRUE,"APPENDIX D";#N/A,#N/A,TRUE,"APPENDIX E";#N/A,#N/A,TRUE,"APPENDIX F";#N/A,#N/A,TRUE,"APPENDIX G"}</definedName>
    <definedName name="______rw78" hidden="1">{#N/A,#N/A,TRUE,"COVER";#N/A,#N/A,TRUE,"DETAILS";#N/A,#N/A,TRUE,"SUMMARY";#N/A,#N/A,TRUE,"EXP MON";#N/A,#N/A,TRUE,"APPENDIX A";#N/A,#N/A,TRUE,"APPENDIX B";#N/A,#N/A,TRUE,"APPENDIX C";#N/A,#N/A,TRUE,"APPENDIX D";#N/A,#N/A,TRUE,"APPENDIX E";#N/A,#N/A,TRUE,"APPENDIX F";#N/A,#N/A,TRUE,"APPENDIX G"}</definedName>
    <definedName name="______Sce1">#REF!</definedName>
    <definedName name="______sh1">90</definedName>
    <definedName name="______sh2">120</definedName>
    <definedName name="______sh3">150</definedName>
    <definedName name="______sh4">180</definedName>
    <definedName name="______SLV20025">#REF!</definedName>
    <definedName name="______SLV80010">#REF!</definedName>
    <definedName name="______SSd1">#REF!</definedName>
    <definedName name="______ST1">#REF!</definedName>
    <definedName name="______ST10">#REF!</definedName>
    <definedName name="______ST11">#REF!</definedName>
    <definedName name="______ST2">#REF!</definedName>
    <definedName name="______ST3">#REF!</definedName>
    <definedName name="______ST4">#REF!</definedName>
    <definedName name="______ST5">#REF!</definedName>
    <definedName name="______ST6">#REF!</definedName>
    <definedName name="______ST7">#REF!</definedName>
    <definedName name="______ST8">#REF!</definedName>
    <definedName name="______ST9">#REF!</definedName>
    <definedName name="______SUB1">#REF!</definedName>
    <definedName name="______SUB2">#REF!</definedName>
    <definedName name="______SUB3">#REF!</definedName>
    <definedName name="______SUB4">#REF!</definedName>
    <definedName name="______SUB5">#REF!</definedName>
    <definedName name="______SUB6">#REF!</definedName>
    <definedName name="______SUB7">#REF!</definedName>
    <definedName name="______TB2">#REF!</definedName>
    <definedName name="______tf1">#REF!</definedName>
    <definedName name="______tf2">#REF!</definedName>
    <definedName name="______tf3">#REF!</definedName>
    <definedName name="______tf4">#REF!</definedName>
    <definedName name="______tfd1">#REF!</definedName>
    <definedName name="______tfd2">#REF!</definedName>
    <definedName name="______tfd3">#REF!</definedName>
    <definedName name="______tfd4">#REF!</definedName>
    <definedName name="______TL1">#REF!</definedName>
    <definedName name="______TL2">#REF!</definedName>
    <definedName name="______TL3">#REF!</definedName>
    <definedName name="______TL4">#REF!</definedName>
    <definedName name="______TL5">#REF!</definedName>
    <definedName name="______TL6">#REF!</definedName>
    <definedName name="______TLT1">#REF!</definedName>
    <definedName name="______TLT10">#REF!</definedName>
    <definedName name="______TLT2">#REF!</definedName>
    <definedName name="______TLT3">#REF!</definedName>
    <definedName name="______TLT4">#REF!</definedName>
    <definedName name="______TLT5">#REF!</definedName>
    <definedName name="______TLT6">#REF!</definedName>
    <definedName name="______TLT7">#REF!</definedName>
    <definedName name="______TLT8">#REF!</definedName>
    <definedName name="______TLT9">#REF!</definedName>
    <definedName name="______ToW1">#REF!</definedName>
    <definedName name="______ToW3">#REF!</definedName>
    <definedName name="______ToW9">#REF!</definedName>
    <definedName name="______tr1">#REF!</definedName>
    <definedName name="______tr2">#REF!</definedName>
    <definedName name="______tr3">#REF!</definedName>
    <definedName name="______trd1">#REF!</definedName>
    <definedName name="______trd2">#REF!</definedName>
    <definedName name="______trd3">#REF!</definedName>
    <definedName name="______tw1">#REF!</definedName>
    <definedName name="______TWL1">#REF!</definedName>
    <definedName name="______TWL10">#REF!</definedName>
    <definedName name="______TWL11">#REF!</definedName>
    <definedName name="______TWL13">#REF!</definedName>
    <definedName name="______TWL14">#REF!</definedName>
    <definedName name="______TWL2">#REF!</definedName>
    <definedName name="______TWL6">#REF!</definedName>
    <definedName name="______TWL8">#REF!</definedName>
    <definedName name="______TWL9">#REF!</definedName>
    <definedName name="______vce1">#REF!</definedName>
    <definedName name="______vce13">#REF!</definedName>
    <definedName name="______vcp1">#REF!</definedName>
    <definedName name="______Wce1">#REF!</definedName>
    <definedName name="______Wce13">#REF!</definedName>
    <definedName name="______Wce2">#REF!</definedName>
    <definedName name="______Wce20">#REF!</definedName>
    <definedName name="______xlnm.Print_Titles_8">#REF!</definedName>
    <definedName name="_____ARV8040">#REF!</definedName>
    <definedName name="_____B094">#REF!</definedName>
    <definedName name="_____bol1">#REF!</definedName>
    <definedName name="_____BTV300">#REF!</definedName>
    <definedName name="_____C65537">#REF!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90">#REF!</definedName>
    <definedName name="_____CAN491">#REF!</definedName>
    <definedName name="_____CAN492">#REF!</definedName>
    <definedName name="_____CAN493">#REF!</definedName>
    <definedName name="_____CAN494">#REF!</definedName>
    <definedName name="_____CAN495">#REF!</definedName>
    <definedName name="_____CAN496">#REF!</definedName>
    <definedName name="_____CAN497">#REF!</definedName>
    <definedName name="_____CAN498">#REF!</definedName>
    <definedName name="_____CAN499">#REF!</definedName>
    <definedName name="_____CAN500">#REF!</definedName>
    <definedName name="_____CAT1">#REF!</definedName>
    <definedName name="_____CCM10">#REF!</definedName>
    <definedName name="_____CCM15">#REF!</definedName>
    <definedName name="_____CCM20">#REF!</definedName>
    <definedName name="_____CCM25">#REF!</definedName>
    <definedName name="_____CCM30">#REF!</definedName>
    <definedName name="_____CCM40">#REF!</definedName>
    <definedName name="_____Cda1">#REF!</definedName>
    <definedName name="_____Cda13">#REF!</definedName>
    <definedName name="_____CDA2">#REF!</definedName>
    <definedName name="_____Cda20">#REF!</definedName>
    <definedName name="_____Cda3">#REF!</definedName>
    <definedName name="_____Cda4">#REF!</definedName>
    <definedName name="_____Cdp1">#REF!</definedName>
    <definedName name="_____Cdp13">#REF!</definedName>
    <definedName name="_____Cdp20">#REF!</definedName>
    <definedName name="_____Cdp3">#REF!</definedName>
    <definedName name="_____Cdp4">#REF!</definedName>
    <definedName name="_____Ceq1">#REF!</definedName>
    <definedName name="_____CEQ10">#REF!</definedName>
    <definedName name="_____Ceq3">#REF!</definedName>
    <definedName name="_____Ceq4">#REF!</definedName>
    <definedName name="_____Ceq7">#REF!</definedName>
    <definedName name="_____Ceq8">#REF!</definedName>
    <definedName name="_____CEQ9">#REF!</definedName>
    <definedName name="_____CMF1">#REF!</definedName>
    <definedName name="_____CmQ1">#REF!</definedName>
    <definedName name="_____CmQ3">#REF!</definedName>
    <definedName name="_____CmQ4">#REF!</definedName>
    <definedName name="_____CmQ7">#REF!</definedName>
    <definedName name="_____CmQ8">#REF!</definedName>
    <definedName name="_____col12">#REF!</definedName>
    <definedName name="_____col15">#REF!</definedName>
    <definedName name="_____col18">#REF!</definedName>
    <definedName name="_____col21">#REF!</definedName>
    <definedName name="_____col24">#REF!</definedName>
    <definedName name="_____col27">#REF!</definedName>
    <definedName name="_____col3">#REF!</definedName>
    <definedName name="_____col6">#REF!</definedName>
    <definedName name="_____col9">#REF!</definedName>
    <definedName name="_____CRC1">#REF!</definedName>
    <definedName name="_____CRC2">#REF!</definedName>
    <definedName name="_____DIS1">#REF!</definedName>
    <definedName name="_____DIS2">#REF!</definedName>
    <definedName name="_____EAG1">#REF!</definedName>
    <definedName name="_____EXC10">#REF!</definedName>
    <definedName name="_____EXC20">#REF!</definedName>
    <definedName name="_____EXC7">#REF!</definedName>
    <definedName name="_____EXD1">#REF!</definedName>
    <definedName name="_____EXD2">#REF!</definedName>
    <definedName name="_____EXD3">#REF!</definedName>
    <definedName name="_____EXD4">#REF!</definedName>
    <definedName name="_____EXD5">#REF!</definedName>
    <definedName name="_____EXD6">#REF!</definedName>
    <definedName name="_____f1">#REF!</definedName>
    <definedName name="_____FrF1">#REF!</definedName>
    <definedName name="_____FrF20">#REF!</definedName>
    <definedName name="_____FrF3">#REF!</definedName>
    <definedName name="_____FrF8">#REF!</definedName>
    <definedName name="_____FrF9">#REF!</definedName>
    <definedName name="_____hce1">#REF!</definedName>
    <definedName name="_____hce13">#REF!</definedName>
    <definedName name="_____hce2">#REF!</definedName>
    <definedName name="_____hce20">#REF!</definedName>
    <definedName name="_____hce3">#REF!</definedName>
    <definedName name="_____hce4">#REF!</definedName>
    <definedName name="_____HDR1">#REF!</definedName>
    <definedName name="_____HDR2">#REF!</definedName>
    <definedName name="_____HDR3">#REF!</definedName>
    <definedName name="_____HRc1">#REF!</definedName>
    <definedName name="_____HRc13">#REF!</definedName>
    <definedName name="_____HRC2">#REF!</definedName>
    <definedName name="_____HRc20">#REF!</definedName>
    <definedName name="_____HRc3">#REF!</definedName>
    <definedName name="_____HRc4">#REF!</definedName>
    <definedName name="_____HSE1">#REF!</definedName>
    <definedName name="_____Kd2">#REF!</definedName>
    <definedName name="_____lb1">#REF!</definedName>
    <definedName name="_____lb2">#REF!</definedName>
    <definedName name="_____Lce1">#REF!</definedName>
    <definedName name="_____Lce13">#REF!</definedName>
    <definedName name="_____Lce20">#REF!</definedName>
    <definedName name="_____Lce3">#REF!</definedName>
    <definedName name="_____Lce4">#REF!</definedName>
    <definedName name="_____LW1">#REF!</definedName>
    <definedName name="_____LW20">#REF!</definedName>
    <definedName name="_____LW3">#REF!</definedName>
    <definedName name="_____LW7">#REF!</definedName>
    <definedName name="_____LW8">#REF!</definedName>
    <definedName name="_____LW9">#REF!</definedName>
    <definedName name="_____mac2">200</definedName>
    <definedName name="_____MIX1540">#REF!</definedName>
    <definedName name="_____MIX2">#REF!</definedName>
    <definedName name="_____MIX2020">#REF!</definedName>
    <definedName name="_____MIX2040">#REF!</definedName>
    <definedName name="_____MIX2540">#REF!</definedName>
    <definedName name="_____Mix255">#REF!</definedName>
    <definedName name="_____mm1">#REF!</definedName>
    <definedName name="_____mm2">#REF!</definedName>
    <definedName name="_____mm3">#REF!</definedName>
    <definedName name="_____NB1">#REF!</definedName>
    <definedName name="_____NB2">#REF!</definedName>
    <definedName name="_____NB3">#REF!</definedName>
    <definedName name="_____NB4">#REF!</definedName>
    <definedName name="_____NB5">#REF!</definedName>
    <definedName name="_____NB6">#REF!</definedName>
    <definedName name="_____NB7">#REF!</definedName>
    <definedName name="_____NB8">#REF!</definedName>
    <definedName name="_____NB9">#REF!</definedName>
    <definedName name="_____NM025">#REF!</definedName>
    <definedName name="_____NM05">#REF!</definedName>
    <definedName name="_____NM075">#REF!</definedName>
    <definedName name="_____NM1">#REF!</definedName>
    <definedName name="_____ORC1">#REF!</definedName>
    <definedName name="_____ORC2">#REF!</definedName>
    <definedName name="_____OSE1">#REF!</definedName>
    <definedName name="_____PAY1">#REF!</definedName>
    <definedName name="_____PAY2">#REF!</definedName>
    <definedName name="_____PAY3">#REF!</definedName>
    <definedName name="_____PAY4">#REF!</definedName>
    <definedName name="_____pd1">#REF!</definedName>
    <definedName name="_____pd2">#REF!</definedName>
    <definedName name="_____PPC53">#REF!</definedName>
    <definedName name="_____QTY1">OFFSET(#REF!,2,2,ROWS(#REF!)-3,1)</definedName>
    <definedName name="_____R">#REF!</definedName>
    <definedName name="_____Rc">#REF!</definedName>
    <definedName name="_____rw78" localSheetId="20" hidden="1">{#N/A,#N/A,TRUE,"COVER";#N/A,#N/A,TRUE,"DETAILS";#N/A,#N/A,TRUE,"SUMMARY";#N/A,#N/A,TRUE,"EXP MON";#N/A,#N/A,TRUE,"APPENDIX A";#N/A,#N/A,TRUE,"APPENDIX B";#N/A,#N/A,TRUE,"APPENDIX C";#N/A,#N/A,TRUE,"APPENDIX D";#N/A,#N/A,TRUE,"APPENDIX E";#N/A,#N/A,TRUE,"APPENDIX F";#N/A,#N/A,TRUE,"APPENDIX G"}</definedName>
    <definedName name="_____rw78" localSheetId="11" hidden="1">{#N/A,#N/A,TRUE,"COVER";#N/A,#N/A,TRUE,"DETAILS";#N/A,#N/A,TRUE,"SUMMARY";#N/A,#N/A,TRUE,"EXP MON";#N/A,#N/A,TRUE,"APPENDIX A";#N/A,#N/A,TRUE,"APPENDIX B";#N/A,#N/A,TRUE,"APPENDIX C";#N/A,#N/A,TRUE,"APPENDIX D";#N/A,#N/A,TRUE,"APPENDIX E";#N/A,#N/A,TRUE,"APPENDIX F";#N/A,#N/A,TRUE,"APPENDIX G"}</definedName>
    <definedName name="_____rw78" localSheetId="4" hidden="1">{#N/A,#N/A,TRUE,"COVER";#N/A,#N/A,TRUE,"DETAILS";#N/A,#N/A,TRUE,"SUMMARY";#N/A,#N/A,TRUE,"EXP MON";#N/A,#N/A,TRUE,"APPENDIX A";#N/A,#N/A,TRUE,"APPENDIX B";#N/A,#N/A,TRUE,"APPENDIX C";#N/A,#N/A,TRUE,"APPENDIX D";#N/A,#N/A,TRUE,"APPENDIX E";#N/A,#N/A,TRUE,"APPENDIX F";#N/A,#N/A,TRUE,"APPENDIX G"}</definedName>
    <definedName name="_____rw78" hidden="1">{#N/A,#N/A,TRUE,"COVER";#N/A,#N/A,TRUE,"DETAILS";#N/A,#N/A,TRUE,"SUMMARY";#N/A,#N/A,TRUE,"EXP MON";#N/A,#N/A,TRUE,"APPENDIX A";#N/A,#N/A,TRUE,"APPENDIX B";#N/A,#N/A,TRUE,"APPENDIX C";#N/A,#N/A,TRUE,"APPENDIX D";#N/A,#N/A,TRUE,"APPENDIX E";#N/A,#N/A,TRUE,"APPENDIX F";#N/A,#N/A,TRUE,"APPENDIX G"}</definedName>
    <definedName name="_____Sce1">#REF!</definedName>
    <definedName name="_____Sce13">#REF!</definedName>
    <definedName name="_____Sce20">#REF!</definedName>
    <definedName name="_____Sce3">#REF!</definedName>
    <definedName name="_____Sce4">#REF!</definedName>
    <definedName name="_____SdP1">#REF!</definedName>
    <definedName name="_____sh1">90</definedName>
    <definedName name="_____sh2">120</definedName>
    <definedName name="_____sh3">150</definedName>
    <definedName name="_____sh4">180</definedName>
    <definedName name="_____SLV20025">#REF!</definedName>
    <definedName name="_____SLV80010">#REF!</definedName>
    <definedName name="_____SPc1">#REF!</definedName>
    <definedName name="_____SPh1">#REF!</definedName>
    <definedName name="_____SSC1">#REF!</definedName>
    <definedName name="_____SSd1">#REF!</definedName>
    <definedName name="_____ST1">#REF!</definedName>
    <definedName name="_____ST10">#REF!</definedName>
    <definedName name="_____ST11">#REF!</definedName>
    <definedName name="_____ST2">#REF!</definedName>
    <definedName name="_____ST3">#REF!</definedName>
    <definedName name="_____ST4">#REF!</definedName>
    <definedName name="_____ST5">#REF!</definedName>
    <definedName name="_____ST6">#REF!</definedName>
    <definedName name="_____ST7">#REF!</definedName>
    <definedName name="_____ST8">#REF!</definedName>
    <definedName name="_____ST9">#REF!</definedName>
    <definedName name="_____SUB1">#REF!</definedName>
    <definedName name="_____SUB2">#REF!</definedName>
    <definedName name="_____SUB3">#REF!</definedName>
    <definedName name="_____SUB4">#REF!</definedName>
    <definedName name="_____SUB5">#REF!</definedName>
    <definedName name="_____SUB6">#REF!</definedName>
    <definedName name="_____SUB7">#REF!</definedName>
    <definedName name="_____TB2">#REF!</definedName>
    <definedName name="_____tf1">#REF!</definedName>
    <definedName name="_____tf2">#REF!</definedName>
    <definedName name="_____tf3">#REF!</definedName>
    <definedName name="_____tf4">#REF!</definedName>
    <definedName name="_____tfd1">#REF!</definedName>
    <definedName name="_____tfd2">#REF!</definedName>
    <definedName name="_____tfd3">#REF!</definedName>
    <definedName name="_____tfd4">#REF!</definedName>
    <definedName name="_____TL1">#REF!</definedName>
    <definedName name="_____TL2">#REF!</definedName>
    <definedName name="_____TL3">#REF!</definedName>
    <definedName name="_____TL4">#REF!</definedName>
    <definedName name="_____TL5">#REF!</definedName>
    <definedName name="_____TL6">#REF!</definedName>
    <definedName name="_____TLT1">#REF!</definedName>
    <definedName name="_____TLT10">#REF!</definedName>
    <definedName name="_____TLT2">#REF!</definedName>
    <definedName name="_____TLT3">#REF!</definedName>
    <definedName name="_____TLT4">#REF!</definedName>
    <definedName name="_____TLT5">#REF!</definedName>
    <definedName name="_____TLT6">#REF!</definedName>
    <definedName name="_____TLT7">#REF!</definedName>
    <definedName name="_____TLT8">#REF!</definedName>
    <definedName name="_____TLT9">#REF!</definedName>
    <definedName name="_____ToW1">#REF!</definedName>
    <definedName name="_____ToW20">#REF!</definedName>
    <definedName name="_____ToW3">#REF!</definedName>
    <definedName name="_____ToW8">#REF!</definedName>
    <definedName name="_____ToW9">#REF!</definedName>
    <definedName name="_____tr1">#REF!</definedName>
    <definedName name="_____tr2">#REF!</definedName>
    <definedName name="_____tr3">#REF!</definedName>
    <definedName name="_____trd1">#REF!</definedName>
    <definedName name="_____trd2">#REF!</definedName>
    <definedName name="_____trd3">#REF!</definedName>
    <definedName name="_____tw1">#REF!</definedName>
    <definedName name="_____TWL1">#REF!</definedName>
    <definedName name="_____TWL10">#REF!</definedName>
    <definedName name="_____TWL11">#REF!</definedName>
    <definedName name="_____TWL13">#REF!</definedName>
    <definedName name="_____TWL14">#REF!</definedName>
    <definedName name="_____TWL2">#REF!</definedName>
    <definedName name="_____TWL6">#REF!</definedName>
    <definedName name="_____TWL7">#REF!</definedName>
    <definedName name="_____TWL8">#REF!</definedName>
    <definedName name="_____TWL9">#REF!</definedName>
    <definedName name="_____vca3">#REF!</definedName>
    <definedName name="_____vce1">#REF!</definedName>
    <definedName name="_____vce13">#REF!</definedName>
    <definedName name="_____vce20">#REF!</definedName>
    <definedName name="_____vce3">#REF!</definedName>
    <definedName name="_____vce4">#REF!</definedName>
    <definedName name="_____vcp1">#REF!</definedName>
    <definedName name="_____vcp13">#REF!</definedName>
    <definedName name="_____vcp20">#REF!</definedName>
    <definedName name="_____vcp3">#REF!</definedName>
    <definedName name="_____vcp4">#REF!</definedName>
    <definedName name="_____Wce1">#REF!</definedName>
    <definedName name="_____Wce13">#REF!</definedName>
    <definedName name="_____Wce2">#REF!</definedName>
    <definedName name="_____Wce20">#REF!</definedName>
    <definedName name="_____Wce3">#REF!</definedName>
    <definedName name="_____Wce4">#REF!</definedName>
    <definedName name="_____xlnm.Print_Titles_8">#REF!</definedName>
    <definedName name="____A66666">#REF!</definedName>
    <definedName name="____ADV2">#REF!</definedName>
    <definedName name="____ARV8040">#REF!</definedName>
    <definedName name="____B094">#REF!</definedName>
    <definedName name="____bol1">#REF!</definedName>
    <definedName name="____BTV300">#REF!</definedName>
    <definedName name="____C65537">#REF!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90">#REF!</definedName>
    <definedName name="____CAN491">#REF!</definedName>
    <definedName name="____CAN492">#REF!</definedName>
    <definedName name="____CAN493">#REF!</definedName>
    <definedName name="____CAN494">#REF!</definedName>
    <definedName name="____CAN495">#REF!</definedName>
    <definedName name="____CAN496">#REF!</definedName>
    <definedName name="____CAN497">#REF!</definedName>
    <definedName name="____CAN498">#REF!</definedName>
    <definedName name="____CAN499">#REF!</definedName>
    <definedName name="____CAN500">#REF!</definedName>
    <definedName name="____CAT1">#REF!</definedName>
    <definedName name="____CCM10">#REF!</definedName>
    <definedName name="____CCM15">#REF!</definedName>
    <definedName name="____CCM20">#REF!</definedName>
    <definedName name="____CCM25">#REF!</definedName>
    <definedName name="____CCM30">#REF!</definedName>
    <definedName name="____CCM40">#REF!</definedName>
    <definedName name="____Cda1">#REF!</definedName>
    <definedName name="____Cda13">#REF!</definedName>
    <definedName name="____CDA2">#REF!</definedName>
    <definedName name="____Cda20">#REF!</definedName>
    <definedName name="____Cda3">#REF!</definedName>
    <definedName name="____Cda4">#REF!</definedName>
    <definedName name="____Cdp1">#REF!</definedName>
    <definedName name="____Cdp13">#REF!</definedName>
    <definedName name="____Cdp20">#REF!</definedName>
    <definedName name="____Cdp3">#REF!</definedName>
    <definedName name="____Cdp4">#REF!</definedName>
    <definedName name="____Ceq1">#REF!</definedName>
    <definedName name="____CEQ10">#REF!</definedName>
    <definedName name="____Ceq3">#REF!</definedName>
    <definedName name="____Ceq4">#REF!</definedName>
    <definedName name="____Ceq7">#REF!</definedName>
    <definedName name="____Ceq8">#REF!</definedName>
    <definedName name="____CEQ9">#REF!</definedName>
    <definedName name="____CMF1">#REF!</definedName>
    <definedName name="____CmQ1">#REF!</definedName>
    <definedName name="____CmQ3">#REF!</definedName>
    <definedName name="____CmQ4">#REF!</definedName>
    <definedName name="____CmQ7">#REF!</definedName>
    <definedName name="____CmQ8">#REF!</definedName>
    <definedName name="____col12">#REF!</definedName>
    <definedName name="____col15">#REF!</definedName>
    <definedName name="____col18">#REF!</definedName>
    <definedName name="____col21">#REF!</definedName>
    <definedName name="____col24">#REF!</definedName>
    <definedName name="____col27">#REF!</definedName>
    <definedName name="____col3">#REF!</definedName>
    <definedName name="____col6">#REF!</definedName>
    <definedName name="____col9">#REF!</definedName>
    <definedName name="____CRC1">#REF!</definedName>
    <definedName name="____CRC2">#REF!</definedName>
    <definedName name="____DIS1">#REF!</definedName>
    <definedName name="____DIS2">#REF!</definedName>
    <definedName name="____EAG1">#REF!</definedName>
    <definedName name="____EXC10">#REF!</definedName>
    <definedName name="____EXC20">#REF!</definedName>
    <definedName name="____EXC7">#REF!</definedName>
    <definedName name="____EXD1">#REF!</definedName>
    <definedName name="____EXD2">#REF!</definedName>
    <definedName name="____EXD3">#REF!</definedName>
    <definedName name="____EXD4">#REF!</definedName>
    <definedName name="____EXD5">#REF!</definedName>
    <definedName name="____EXD6">#REF!</definedName>
    <definedName name="____f1">#REF!</definedName>
    <definedName name="____FrF1">#REF!</definedName>
    <definedName name="____FrF20">#REF!</definedName>
    <definedName name="____FrF3">#REF!</definedName>
    <definedName name="____FrF8">#REF!</definedName>
    <definedName name="____FrF9">#REF!</definedName>
    <definedName name="____hce1">#REF!</definedName>
    <definedName name="____hce13">#REF!</definedName>
    <definedName name="____hce2">#REF!</definedName>
    <definedName name="____hce20">#REF!</definedName>
    <definedName name="____hce3">#REF!</definedName>
    <definedName name="____hce4">#REF!</definedName>
    <definedName name="____HDR1">#REF!</definedName>
    <definedName name="____HDR2">#REF!</definedName>
    <definedName name="____HDR3">#REF!</definedName>
    <definedName name="____hgt1">#REF!</definedName>
    <definedName name="____hgt2">#REF!</definedName>
    <definedName name="____HRc1">#REF!</definedName>
    <definedName name="____HRc13">#REF!</definedName>
    <definedName name="____HRC2">#REF!</definedName>
    <definedName name="____HRc20">#REF!</definedName>
    <definedName name="____HRc3">#REF!</definedName>
    <definedName name="____HRc4">#REF!</definedName>
    <definedName name="____HSE1">#REF!</definedName>
    <definedName name="____Kd2">#REF!</definedName>
    <definedName name="____lb1">#REF!</definedName>
    <definedName name="____lb2">#REF!</definedName>
    <definedName name="____Lce1">#REF!</definedName>
    <definedName name="____Lce13">#REF!</definedName>
    <definedName name="____Lce20">#REF!</definedName>
    <definedName name="____Lce3">#REF!</definedName>
    <definedName name="____Lce4">#REF!</definedName>
    <definedName name="____LW1">#REF!</definedName>
    <definedName name="____LW20">#REF!</definedName>
    <definedName name="____LW3">#REF!</definedName>
    <definedName name="____LW7">#REF!</definedName>
    <definedName name="____LW8">#REF!</definedName>
    <definedName name="____LW9">#REF!</definedName>
    <definedName name="____mac2">200</definedName>
    <definedName name="____MIX1540">#REF!</definedName>
    <definedName name="____MIX2">#REF!</definedName>
    <definedName name="____MIX2020">#REF!</definedName>
    <definedName name="____MIX2040">#REF!</definedName>
    <definedName name="____MIX2540">#REF!</definedName>
    <definedName name="____Mix255">#REF!</definedName>
    <definedName name="____mm1">#REF!</definedName>
    <definedName name="____mm2">#REF!</definedName>
    <definedName name="____mm3">#REF!</definedName>
    <definedName name="____NB1">#REF!</definedName>
    <definedName name="____NB2">#REF!</definedName>
    <definedName name="____NB3">#REF!</definedName>
    <definedName name="____NB4">#REF!</definedName>
    <definedName name="____NB5">#REF!</definedName>
    <definedName name="____NB6">#REF!</definedName>
    <definedName name="____NB7">#REF!</definedName>
    <definedName name="____NB8">#REF!</definedName>
    <definedName name="____NB9">#REF!</definedName>
    <definedName name="____NM025">#REF!</definedName>
    <definedName name="____NM05">#REF!</definedName>
    <definedName name="____NM075">#REF!</definedName>
    <definedName name="____NM1">#REF!</definedName>
    <definedName name="____obm1">#REF!</definedName>
    <definedName name="____obm2">#REF!</definedName>
    <definedName name="____obm3">#REF!</definedName>
    <definedName name="____obm4">#REF!</definedName>
    <definedName name="____ORC1">#REF!</definedName>
    <definedName name="____ORC2">#REF!</definedName>
    <definedName name="____OSE1">#REF!</definedName>
    <definedName name="____osf1">#REF!</definedName>
    <definedName name="____osf2">#REF!</definedName>
    <definedName name="____osf3">#REF!</definedName>
    <definedName name="____osf4">#REF!</definedName>
    <definedName name="____PAY1">#REF!</definedName>
    <definedName name="____PAY2">#REF!</definedName>
    <definedName name="____PAY3">#REF!</definedName>
    <definedName name="____PAY4">#REF!</definedName>
    <definedName name="____pd1">#REF!</definedName>
    <definedName name="____pd2">#REF!</definedName>
    <definedName name="____PPC53">#REF!</definedName>
    <definedName name="____QTY1">OFFSET(#REF!,2,2,ROWS(#REF!)-3,1)</definedName>
    <definedName name="____R">#REF!</definedName>
    <definedName name="____Rc">#REF!</definedName>
    <definedName name="____rw78" localSheetId="20" hidden="1">{#N/A,#N/A,TRUE,"COVER";#N/A,#N/A,TRUE,"DETAILS";#N/A,#N/A,TRUE,"SUMMARY";#N/A,#N/A,TRUE,"EXP MON";#N/A,#N/A,TRUE,"APPENDIX A";#N/A,#N/A,TRUE,"APPENDIX B";#N/A,#N/A,TRUE,"APPENDIX C";#N/A,#N/A,TRUE,"APPENDIX D";#N/A,#N/A,TRUE,"APPENDIX E";#N/A,#N/A,TRUE,"APPENDIX F";#N/A,#N/A,TRUE,"APPENDIX G"}</definedName>
    <definedName name="____rw78" localSheetId="11" hidden="1">{#N/A,#N/A,TRUE,"COVER";#N/A,#N/A,TRUE,"DETAILS";#N/A,#N/A,TRUE,"SUMMARY";#N/A,#N/A,TRUE,"EXP MON";#N/A,#N/A,TRUE,"APPENDIX A";#N/A,#N/A,TRUE,"APPENDIX B";#N/A,#N/A,TRUE,"APPENDIX C";#N/A,#N/A,TRUE,"APPENDIX D";#N/A,#N/A,TRUE,"APPENDIX E";#N/A,#N/A,TRUE,"APPENDIX F";#N/A,#N/A,TRUE,"APPENDIX G"}</definedName>
    <definedName name="____rw78" localSheetId="4" hidden="1">{#N/A,#N/A,TRUE,"COVER";#N/A,#N/A,TRUE,"DETAILS";#N/A,#N/A,TRUE,"SUMMARY";#N/A,#N/A,TRUE,"EXP MON";#N/A,#N/A,TRUE,"APPENDIX A";#N/A,#N/A,TRUE,"APPENDIX B";#N/A,#N/A,TRUE,"APPENDIX C";#N/A,#N/A,TRUE,"APPENDIX D";#N/A,#N/A,TRUE,"APPENDIX E";#N/A,#N/A,TRUE,"APPENDIX F";#N/A,#N/A,TRUE,"APPENDIX G"}</definedName>
    <definedName name="____rw78" hidden="1">{#N/A,#N/A,TRUE,"COVER";#N/A,#N/A,TRUE,"DETAILS";#N/A,#N/A,TRUE,"SUMMARY";#N/A,#N/A,TRUE,"EXP MON";#N/A,#N/A,TRUE,"APPENDIX A";#N/A,#N/A,TRUE,"APPENDIX B";#N/A,#N/A,TRUE,"APPENDIX C";#N/A,#N/A,TRUE,"APPENDIX D";#N/A,#N/A,TRUE,"APPENDIX E";#N/A,#N/A,TRUE,"APPENDIX F";#N/A,#N/A,TRUE,"APPENDIX G"}</definedName>
    <definedName name="____sbm1">#REF!</definedName>
    <definedName name="____sbm2">#REF!</definedName>
    <definedName name="____sbm3">#REF!</definedName>
    <definedName name="____sbm4">#REF!</definedName>
    <definedName name="____Sce1">#REF!</definedName>
    <definedName name="____Sce13">#REF!</definedName>
    <definedName name="____Sce20">#REF!</definedName>
    <definedName name="____Sce3">#REF!</definedName>
    <definedName name="____Sce4">#REF!</definedName>
    <definedName name="____SdP1">#REF!</definedName>
    <definedName name="____SEC1200">#REF!</definedName>
    <definedName name="____sh1">90</definedName>
    <definedName name="____sh2">120</definedName>
    <definedName name="____sh3">150</definedName>
    <definedName name="____sh4">180</definedName>
    <definedName name="____SL4">#REF!</definedName>
    <definedName name="____SL5">#REF!</definedName>
    <definedName name="____SL6">#REF!</definedName>
    <definedName name="____SLV20025">#REF!</definedName>
    <definedName name="____SLV80010">#REF!</definedName>
    <definedName name="____SPc1">#REF!</definedName>
    <definedName name="____SPh1">#REF!</definedName>
    <definedName name="____SSC1">#REF!</definedName>
    <definedName name="____SSd1">#REF!</definedName>
    <definedName name="____ssf1">#REF!</definedName>
    <definedName name="____ssf2">#REF!</definedName>
    <definedName name="____ssf3">#REF!</definedName>
    <definedName name="____ssf4">#REF!</definedName>
    <definedName name="____ST1">#REF!</definedName>
    <definedName name="____ST10">#REF!</definedName>
    <definedName name="____ST11">#REF!</definedName>
    <definedName name="____ST2">#REF!</definedName>
    <definedName name="____ST3">#REF!</definedName>
    <definedName name="____ST4">#REF!</definedName>
    <definedName name="____ST5">#REF!</definedName>
    <definedName name="____ST6">#REF!</definedName>
    <definedName name="____ST7">#REF!</definedName>
    <definedName name="____ST8">#REF!</definedName>
    <definedName name="____ST9">#REF!</definedName>
    <definedName name="____SUB1">#REF!</definedName>
    <definedName name="____SUB2">#REF!</definedName>
    <definedName name="____SUB3">#REF!</definedName>
    <definedName name="____SUB4">#REF!</definedName>
    <definedName name="____SUB5">#REF!</definedName>
    <definedName name="____SUB6">#REF!</definedName>
    <definedName name="____SUB7">#REF!</definedName>
    <definedName name="____sum010">#REF!</definedName>
    <definedName name="____sum020">#REF!</definedName>
    <definedName name="____sum120">#REF!</definedName>
    <definedName name="____sum140">#REF!</definedName>
    <definedName name="____SUM200">#REF!</definedName>
    <definedName name="____SUM400">#REF!</definedName>
    <definedName name="____SUM410">#REF!</definedName>
    <definedName name="____SUM420">#REF!</definedName>
    <definedName name="____SUM440">#REF!</definedName>
    <definedName name="____SUM460">#REF!</definedName>
    <definedName name="____SUM480">#REF!</definedName>
    <definedName name="____SUM500">#REF!</definedName>
    <definedName name="____SUM510">#REF!</definedName>
    <definedName name="____SUM530">#REF!</definedName>
    <definedName name="____SUM540">#REF!</definedName>
    <definedName name="____SUM560">#REF!</definedName>
    <definedName name="____SUM570">#REF!</definedName>
    <definedName name="____SUM580">#REF!</definedName>
    <definedName name="____SUM590">#REF!</definedName>
    <definedName name="____SUM700">#REF!</definedName>
    <definedName name="____SUM701">#REF!</definedName>
    <definedName name="____SUM702">#REF!</definedName>
    <definedName name="____SUM703">#REF!</definedName>
    <definedName name="____SUM704">#REF!</definedName>
    <definedName name="____sum770">#REF!</definedName>
    <definedName name="____SUM800">#REF!</definedName>
    <definedName name="____sum900">#REF!</definedName>
    <definedName name="____SUM901">#REF!</definedName>
    <definedName name="____SUM902">#REF!</definedName>
    <definedName name="____SUM903">#REF!</definedName>
    <definedName name="____SUM904">#REF!</definedName>
    <definedName name="____TB2">#REF!</definedName>
    <definedName name="____tf1">#REF!</definedName>
    <definedName name="____tf2">#REF!</definedName>
    <definedName name="____tf3">#REF!</definedName>
    <definedName name="____tf4">#REF!</definedName>
    <definedName name="____tfd1">#REF!</definedName>
    <definedName name="____tfd2">#REF!</definedName>
    <definedName name="____tfd3">#REF!</definedName>
    <definedName name="____tfd4">#REF!</definedName>
    <definedName name="____TL1">#REF!</definedName>
    <definedName name="____TL2">#REF!</definedName>
    <definedName name="____TL3">#REF!</definedName>
    <definedName name="____TL4">#REF!</definedName>
    <definedName name="____TL5">#REF!</definedName>
    <definedName name="____TL6">#REF!</definedName>
    <definedName name="____TLT1">#REF!</definedName>
    <definedName name="____TLT10">#REF!</definedName>
    <definedName name="____TLT2">#REF!</definedName>
    <definedName name="____TLT3">#REF!</definedName>
    <definedName name="____TLT4">#REF!</definedName>
    <definedName name="____TLT5">#REF!</definedName>
    <definedName name="____TLT6">#REF!</definedName>
    <definedName name="____TLT7">#REF!</definedName>
    <definedName name="____TLT8">#REF!</definedName>
    <definedName name="____TLT9">#REF!</definedName>
    <definedName name="____ToW1">#REF!</definedName>
    <definedName name="____ToW20">#REF!</definedName>
    <definedName name="____ToW3">#REF!</definedName>
    <definedName name="____ToW8">#REF!</definedName>
    <definedName name="____ToW9">#REF!</definedName>
    <definedName name="____tr1">#REF!</definedName>
    <definedName name="____tr2">#REF!</definedName>
    <definedName name="____tr3">#REF!</definedName>
    <definedName name="____trd1">#REF!</definedName>
    <definedName name="____trd2">#REF!</definedName>
    <definedName name="____trd3">#REF!</definedName>
    <definedName name="____tw1">#REF!</definedName>
    <definedName name="____TWL1">#REF!</definedName>
    <definedName name="____TWL10">#REF!</definedName>
    <definedName name="____TWL11">#REF!</definedName>
    <definedName name="____TWL13">#REF!</definedName>
    <definedName name="____TWL14">#REF!</definedName>
    <definedName name="____TWL2">#REF!</definedName>
    <definedName name="____TWL6">#REF!</definedName>
    <definedName name="____TWL7">#REF!</definedName>
    <definedName name="____TWL8">#REF!</definedName>
    <definedName name="____TWL9">#REF!</definedName>
    <definedName name="____vca3">#REF!</definedName>
    <definedName name="____vce1">#REF!</definedName>
    <definedName name="____vce13">#REF!</definedName>
    <definedName name="____vce20">#REF!</definedName>
    <definedName name="____vce3">#REF!</definedName>
    <definedName name="____vce4">#REF!</definedName>
    <definedName name="____vcp1">#REF!</definedName>
    <definedName name="____vcp13">#REF!</definedName>
    <definedName name="____vcp20">#REF!</definedName>
    <definedName name="____vcp3">#REF!</definedName>
    <definedName name="____vcp4">#REF!</definedName>
    <definedName name="____Wce1">#REF!</definedName>
    <definedName name="____Wce13">#REF!</definedName>
    <definedName name="____Wce2">#REF!</definedName>
    <definedName name="____Wce20">#REF!</definedName>
    <definedName name="____Wce3">#REF!</definedName>
    <definedName name="____Wce4">#REF!</definedName>
    <definedName name="____wcg1">#REF!</definedName>
    <definedName name="____xlnm.Print_Titles">#N/A</definedName>
    <definedName name="____xlnm.Print_Titles_8">#REF!</definedName>
    <definedName name="___a144400">#REF!</definedName>
    <definedName name="___A600000">#REF!</definedName>
    <definedName name="___A66666">#REF!</definedName>
    <definedName name="___ADV2">#REF!</definedName>
    <definedName name="___ARV8040">#REF!</definedName>
    <definedName name="___B094">#REF!</definedName>
    <definedName name="___bol1">#REF!</definedName>
    <definedName name="___BTV300">#REF!</definedName>
    <definedName name="___C65537">#REF!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90">#REF!</definedName>
    <definedName name="___CAN491">#REF!</definedName>
    <definedName name="___CAN492">#REF!</definedName>
    <definedName name="___CAN493">#REF!</definedName>
    <definedName name="___CAN494">#REF!</definedName>
    <definedName name="___CAN495">#REF!</definedName>
    <definedName name="___CAN496">#REF!</definedName>
    <definedName name="___CAN497">#REF!</definedName>
    <definedName name="___CAN498">#REF!</definedName>
    <definedName name="___CAN499">#REF!</definedName>
    <definedName name="___CAN500">#REF!</definedName>
    <definedName name="___CAT1">#REF!</definedName>
    <definedName name="___CCM10">#REF!</definedName>
    <definedName name="___CCM15">#REF!</definedName>
    <definedName name="___CCM20">#REF!</definedName>
    <definedName name="___CCM25">#REF!</definedName>
    <definedName name="___CCM30">#REF!</definedName>
    <definedName name="___CCM40">#REF!</definedName>
    <definedName name="___Cda1">#REF!</definedName>
    <definedName name="___Cda13">#REF!</definedName>
    <definedName name="___CDA2">#REF!</definedName>
    <definedName name="___Cda20">#REF!</definedName>
    <definedName name="___Cda3">#REF!</definedName>
    <definedName name="___Cda4">#REF!</definedName>
    <definedName name="___Cdp1">#REF!</definedName>
    <definedName name="___Cdp13">#REF!</definedName>
    <definedName name="___Cdp20">#REF!</definedName>
    <definedName name="___Cdp3">#REF!</definedName>
    <definedName name="___Cdp4">#REF!</definedName>
    <definedName name="___Ceq1">#REF!</definedName>
    <definedName name="___CEQ10">#REF!</definedName>
    <definedName name="___Ceq3">#REF!</definedName>
    <definedName name="___Ceq4">#REF!</definedName>
    <definedName name="___Ceq7">#REF!</definedName>
    <definedName name="___Ceq8">#REF!</definedName>
    <definedName name="___CEQ9">#REF!</definedName>
    <definedName name="___CMF1">#REF!</definedName>
    <definedName name="___CmQ1">#REF!</definedName>
    <definedName name="___CmQ3">#REF!</definedName>
    <definedName name="___CmQ4">#REF!</definedName>
    <definedName name="___CmQ7">#REF!</definedName>
    <definedName name="___CmQ8">#REF!</definedName>
    <definedName name="___col12">#REF!</definedName>
    <definedName name="___col15">#REF!</definedName>
    <definedName name="___col18">#REF!</definedName>
    <definedName name="___col21">#REF!</definedName>
    <definedName name="___col24">#REF!</definedName>
    <definedName name="___col27">#REF!</definedName>
    <definedName name="___col3">#REF!</definedName>
    <definedName name="___col6">#REF!</definedName>
    <definedName name="___col9">#REF!</definedName>
    <definedName name="___CRC1">#REF!</definedName>
    <definedName name="___CRC2">#REF!</definedName>
    <definedName name="___dia1">#REF!</definedName>
    <definedName name="___DIS1">#REF!</definedName>
    <definedName name="___DIS2">#REF!</definedName>
    <definedName name="___EAG1">#REF!</definedName>
    <definedName name="___EXC10">#REF!</definedName>
    <definedName name="___EXC20">#REF!</definedName>
    <definedName name="___EXC7">#REF!</definedName>
    <definedName name="___EXD1">#REF!</definedName>
    <definedName name="___EXD2">#REF!</definedName>
    <definedName name="___EXD3">#REF!</definedName>
    <definedName name="___EXD4">#REF!</definedName>
    <definedName name="___EXD5">#REF!</definedName>
    <definedName name="___EXD6">#REF!</definedName>
    <definedName name="___f1">#REF!</definedName>
    <definedName name="___FrF1">#REF!</definedName>
    <definedName name="___FrF20">#REF!</definedName>
    <definedName name="___FrF3">#REF!</definedName>
    <definedName name="___FrF8">#REF!</definedName>
    <definedName name="___FrF9">#REF!</definedName>
    <definedName name="___hce1">#REF!</definedName>
    <definedName name="___hce13">#REF!</definedName>
    <definedName name="___hce2">#REF!</definedName>
    <definedName name="___hce20">#REF!</definedName>
    <definedName name="___hce3">#REF!</definedName>
    <definedName name="___hce4">#REF!</definedName>
    <definedName name="___HDR1">#REF!</definedName>
    <definedName name="___HDR2">#REF!</definedName>
    <definedName name="___HDR3">#REF!</definedName>
    <definedName name="___HRc1">#REF!</definedName>
    <definedName name="___HRc13">#REF!</definedName>
    <definedName name="___HRC2">#REF!</definedName>
    <definedName name="___HRc20">#REF!</definedName>
    <definedName name="___HRc3">#REF!</definedName>
    <definedName name="___HRc4">#REF!</definedName>
    <definedName name="___HSE1">#REF!</definedName>
    <definedName name="___Iri1">#REF!</definedName>
    <definedName name="___Iri2">#REF!</definedName>
    <definedName name="___Iro1">#REF!</definedName>
    <definedName name="___Iro2">#REF!</definedName>
    <definedName name="___Kd2">#REF!</definedName>
    <definedName name="___l1">#REF!</definedName>
    <definedName name="___l11">#REF!</definedName>
    <definedName name="___lb1">#REF!</definedName>
    <definedName name="___lb2">#REF!</definedName>
    <definedName name="___Lce1">#REF!</definedName>
    <definedName name="___Lce13">#REF!</definedName>
    <definedName name="___Lce20">#REF!</definedName>
    <definedName name="___Lce3">#REF!</definedName>
    <definedName name="___Lce4">#REF!</definedName>
    <definedName name="___lng1">#REF!</definedName>
    <definedName name="___LoO2">#REF!</definedName>
    <definedName name="___LW1">#REF!</definedName>
    <definedName name="___LW20">#REF!</definedName>
    <definedName name="___LW3">#REF!</definedName>
    <definedName name="___LW7">#REF!</definedName>
    <definedName name="___LW8">#REF!</definedName>
    <definedName name="___LW9">#REF!</definedName>
    <definedName name="___mac2">200</definedName>
    <definedName name="___meu1">#REF!</definedName>
    <definedName name="___meu2">#REF!</definedName>
    <definedName name="___mht1">#REF!</definedName>
    <definedName name="___MIX1540">#REF!</definedName>
    <definedName name="___MIX2">#REF!</definedName>
    <definedName name="___MIX2020">#REF!</definedName>
    <definedName name="___MIX2040">#REF!</definedName>
    <definedName name="___MIX2540">#REF!</definedName>
    <definedName name="___Mix255">#REF!</definedName>
    <definedName name="___mm1">#REF!</definedName>
    <definedName name="___mm2">#REF!</definedName>
    <definedName name="___mm3">#REF!</definedName>
    <definedName name="___mw1">#REF!</definedName>
    <definedName name="___naa11">#REF!</definedName>
    <definedName name="___nac11">#REF!</definedName>
    <definedName name="___NB1">#REF!</definedName>
    <definedName name="___NB2">#REF!</definedName>
    <definedName name="___NB3">#REF!</definedName>
    <definedName name="___NB4">#REF!</definedName>
    <definedName name="___NB5">#REF!</definedName>
    <definedName name="___NB6">#REF!</definedName>
    <definedName name="___NB7">#REF!</definedName>
    <definedName name="___NB8">#REF!</definedName>
    <definedName name="___NB9">#REF!</definedName>
    <definedName name="___nc10">#REF!</definedName>
    <definedName name="___nc15">#REF!</definedName>
    <definedName name="___nc20">#REF!</definedName>
    <definedName name="___nc25">#REF!</definedName>
    <definedName name="___nc30">#REF!</definedName>
    <definedName name="___nc35">#REF!</definedName>
    <definedName name="___nc40">#REF!</definedName>
    <definedName name="___nc45">#REF!</definedName>
    <definedName name="___nc5">#REF!</definedName>
    <definedName name="___nc50">#REF!</definedName>
    <definedName name="___NM025">#REF!</definedName>
    <definedName name="___NM05">#REF!</definedName>
    <definedName name="___NM075">#REF!</definedName>
    <definedName name="___NM1">#REF!</definedName>
    <definedName name="___nq10">#REF!</definedName>
    <definedName name="___nq15">#REF!</definedName>
    <definedName name="___nq20">#REF!</definedName>
    <definedName name="___nq25">#REF!</definedName>
    <definedName name="___nq30">#REF!</definedName>
    <definedName name="___nq35">#REF!</definedName>
    <definedName name="___nq40">#REF!</definedName>
    <definedName name="___nq45">#REF!</definedName>
    <definedName name="___nq5">#REF!</definedName>
    <definedName name="___nq50">#REF!</definedName>
    <definedName name="___ny10">#REF!</definedName>
    <definedName name="___ny15">#REF!</definedName>
    <definedName name="___ny20">#REF!</definedName>
    <definedName name="___ny25">#REF!</definedName>
    <definedName name="___ny30">#REF!</definedName>
    <definedName name="___ny35">#REF!</definedName>
    <definedName name="___ny40">#REF!</definedName>
    <definedName name="___ny45">#REF!</definedName>
    <definedName name="___ny5">#REF!</definedName>
    <definedName name="___ny50">#REF!</definedName>
    <definedName name="___ORC1">#REF!</definedName>
    <definedName name="___ORC2">#REF!</definedName>
    <definedName name="___OSE1">#REF!</definedName>
    <definedName name="___PAY1">#REF!</definedName>
    <definedName name="___PAY2">#REF!</definedName>
    <definedName name="___PAY3">#REF!</definedName>
    <definedName name="___PAY4">#REF!</definedName>
    <definedName name="___pd1">#REF!</definedName>
    <definedName name="___pd2">#REF!</definedName>
    <definedName name="___PPC53">#REF!</definedName>
    <definedName name="___QTY1">OFFSET(#REF!,2,2,ROWS(#REF!)-3,1)</definedName>
    <definedName name="___R">#REF!</definedName>
    <definedName name="___Rc">#REF!</definedName>
    <definedName name="___rw78" localSheetId="20" hidden="1">{#N/A,#N/A,TRUE,"COVER";#N/A,#N/A,TRUE,"DETAILS";#N/A,#N/A,TRUE,"SUMMARY";#N/A,#N/A,TRUE,"EXP MON";#N/A,#N/A,TRUE,"APPENDIX A";#N/A,#N/A,TRUE,"APPENDIX B";#N/A,#N/A,TRUE,"APPENDIX C";#N/A,#N/A,TRUE,"APPENDIX D";#N/A,#N/A,TRUE,"APPENDIX E";#N/A,#N/A,TRUE,"APPENDIX F";#N/A,#N/A,TRUE,"APPENDIX G"}</definedName>
    <definedName name="___rw78" localSheetId="11" hidden="1">{#N/A,#N/A,TRUE,"COVER";#N/A,#N/A,TRUE,"DETAILS";#N/A,#N/A,TRUE,"SUMMARY";#N/A,#N/A,TRUE,"EXP MON";#N/A,#N/A,TRUE,"APPENDIX A";#N/A,#N/A,TRUE,"APPENDIX B";#N/A,#N/A,TRUE,"APPENDIX C";#N/A,#N/A,TRUE,"APPENDIX D";#N/A,#N/A,TRUE,"APPENDIX E";#N/A,#N/A,TRUE,"APPENDIX F";#N/A,#N/A,TRUE,"APPENDIX G"}</definedName>
    <definedName name="___rw78" localSheetId="4" hidden="1">{#N/A,#N/A,TRUE,"COVER";#N/A,#N/A,TRUE,"DETAILS";#N/A,#N/A,TRUE,"SUMMARY";#N/A,#N/A,TRUE,"EXP MON";#N/A,#N/A,TRUE,"APPENDIX A";#N/A,#N/A,TRUE,"APPENDIX B";#N/A,#N/A,TRUE,"APPENDIX C";#N/A,#N/A,TRUE,"APPENDIX D";#N/A,#N/A,TRUE,"APPENDIX E";#N/A,#N/A,TRUE,"APPENDIX F";#N/A,#N/A,TRUE,"APPENDIX G"}</definedName>
    <definedName name="___rw78" hidden="1">{#N/A,#N/A,TRUE,"COVER";#N/A,#N/A,TRUE,"DETAILS";#N/A,#N/A,TRUE,"SUMMARY";#N/A,#N/A,TRUE,"EXP MON";#N/A,#N/A,TRUE,"APPENDIX A";#N/A,#N/A,TRUE,"APPENDIX B";#N/A,#N/A,TRUE,"APPENDIX C";#N/A,#N/A,TRUE,"APPENDIX D";#N/A,#N/A,TRUE,"APPENDIX E";#N/A,#N/A,TRUE,"APPENDIX F";#N/A,#N/A,TRUE,"APPENDIX G"}</definedName>
    <definedName name="___s1">#REF!</definedName>
    <definedName name="___Sce1">#REF!</definedName>
    <definedName name="___Sce13">#REF!</definedName>
    <definedName name="___Sce20">#REF!</definedName>
    <definedName name="___Sce3">#REF!</definedName>
    <definedName name="___Sce4">#REF!</definedName>
    <definedName name="___SdP1">#REF!</definedName>
    <definedName name="___SEC1200">#REF!</definedName>
    <definedName name="___Sfm3">#REF!</definedName>
    <definedName name="___sh1">90</definedName>
    <definedName name="___sh2">120</definedName>
    <definedName name="___sh3">150</definedName>
    <definedName name="___sh4">180</definedName>
    <definedName name="___shr28">#REF!</definedName>
    <definedName name="___shr56">#REF!</definedName>
    <definedName name="___shr7">#REF!</definedName>
    <definedName name="___sht1">#REF!</definedName>
    <definedName name="___SLp1">#REF!</definedName>
    <definedName name="___SLp2">#REF!</definedName>
    <definedName name="___SLV20025">#REF!</definedName>
    <definedName name="___SLV80010">#REF!</definedName>
    <definedName name="___SPc1">#REF!</definedName>
    <definedName name="___SPh1">#REF!</definedName>
    <definedName name="___SSC1">#REF!</definedName>
    <definedName name="___SSd1">#REF!</definedName>
    <definedName name="___SSd2">#REF!</definedName>
    <definedName name="___ST1">#REF!</definedName>
    <definedName name="___ST10">#REF!</definedName>
    <definedName name="___ST11">#REF!</definedName>
    <definedName name="___ST2">#REF!</definedName>
    <definedName name="___ST3">#REF!</definedName>
    <definedName name="___ST4">#REF!</definedName>
    <definedName name="___ST5">#REF!</definedName>
    <definedName name="___ST6">#REF!</definedName>
    <definedName name="___ST7">#REF!</definedName>
    <definedName name="___ST8">#REF!</definedName>
    <definedName name="___ST9">#REF!</definedName>
    <definedName name="___SUB1">#REF!</definedName>
    <definedName name="___SUB2">#REF!</definedName>
    <definedName name="___SUB3">#REF!</definedName>
    <definedName name="___SUB4">#REF!</definedName>
    <definedName name="___SUB5">#REF!</definedName>
    <definedName name="___SUB6">#REF!</definedName>
    <definedName name="___SUB7">#REF!</definedName>
    <definedName name="___sum010">#REF!</definedName>
    <definedName name="___sum020">#REF!</definedName>
    <definedName name="___sum120">#REF!</definedName>
    <definedName name="___sum140">#REF!</definedName>
    <definedName name="___SUM200">#REF!</definedName>
    <definedName name="___SUM400">#REF!</definedName>
    <definedName name="___SUM410">#REF!</definedName>
    <definedName name="___SUM420">#REF!</definedName>
    <definedName name="___SUM440">#REF!</definedName>
    <definedName name="___SUM460">#REF!</definedName>
    <definedName name="___SUM480">#REF!</definedName>
    <definedName name="___SUM500">#REF!</definedName>
    <definedName name="___SUM510">#REF!</definedName>
    <definedName name="___SUM530">#REF!</definedName>
    <definedName name="___SUM540">#REF!</definedName>
    <definedName name="___SUM560">#REF!</definedName>
    <definedName name="___SUM570">#REF!</definedName>
    <definedName name="___SUM580">#REF!</definedName>
    <definedName name="___SUM590">#REF!</definedName>
    <definedName name="___SUM700">#REF!</definedName>
    <definedName name="___SUM701">#REF!</definedName>
    <definedName name="___SUM702">#REF!</definedName>
    <definedName name="___SUM703">#REF!</definedName>
    <definedName name="___SUM704">#REF!</definedName>
    <definedName name="___sum770">#REF!</definedName>
    <definedName name="___SUM800">#REF!</definedName>
    <definedName name="___sum900">#REF!</definedName>
    <definedName name="___SUM901">#REF!</definedName>
    <definedName name="___SUM902">#REF!</definedName>
    <definedName name="___SUM903">#REF!</definedName>
    <definedName name="___SUM904">#REF!</definedName>
    <definedName name="___sw1">#REF!</definedName>
    <definedName name="___TB2">#REF!</definedName>
    <definedName name="___tf1">#REF!</definedName>
    <definedName name="___tf2">#REF!</definedName>
    <definedName name="___tf3">#REF!</definedName>
    <definedName name="___tf4">#REF!</definedName>
    <definedName name="___tfd1">#REF!</definedName>
    <definedName name="___tfd2">#REF!</definedName>
    <definedName name="___tfd3">#REF!</definedName>
    <definedName name="___tfd4">#REF!</definedName>
    <definedName name="___TL1">#REF!</definedName>
    <definedName name="___TL2">#REF!</definedName>
    <definedName name="___TL3">#REF!</definedName>
    <definedName name="___TL4">#REF!</definedName>
    <definedName name="___TL5">#REF!</definedName>
    <definedName name="___TL6">#REF!</definedName>
    <definedName name="___TLT1">#REF!</definedName>
    <definedName name="___TLT10">#REF!</definedName>
    <definedName name="___TLT2">#REF!</definedName>
    <definedName name="___TLT3">#REF!</definedName>
    <definedName name="___TLT4">#REF!</definedName>
    <definedName name="___TLT5">#REF!</definedName>
    <definedName name="___TLT6">#REF!</definedName>
    <definedName name="___TLT7">#REF!</definedName>
    <definedName name="___TLT8">#REF!</definedName>
    <definedName name="___TLT9">#REF!</definedName>
    <definedName name="___TNH4">#REF!</definedName>
    <definedName name="___ToW1">#REF!</definedName>
    <definedName name="___ToW20">#REF!</definedName>
    <definedName name="___ToW3">#REF!</definedName>
    <definedName name="___ToW8">#REF!</definedName>
    <definedName name="___ToW9">#REF!</definedName>
    <definedName name="___tr1">#REF!</definedName>
    <definedName name="___tr2">#REF!</definedName>
    <definedName name="___tr3">#REF!</definedName>
    <definedName name="___tra1">#REF!</definedName>
    <definedName name="___tra2">#REF!</definedName>
    <definedName name="___trd1">#REF!</definedName>
    <definedName name="___trd2">#REF!</definedName>
    <definedName name="___trd3">#REF!</definedName>
    <definedName name="___ts1">#REF!</definedName>
    <definedName name="___tw1">#REF!</definedName>
    <definedName name="___TWL1">#REF!</definedName>
    <definedName name="___TWL10">#REF!</definedName>
    <definedName name="___TWL11">#REF!</definedName>
    <definedName name="___TWL13">#REF!</definedName>
    <definedName name="___TWL14">#REF!</definedName>
    <definedName name="___TWL2">#REF!</definedName>
    <definedName name="___TWL6">#REF!</definedName>
    <definedName name="___TWL7">#REF!</definedName>
    <definedName name="___TWL8">#REF!</definedName>
    <definedName name="___TWL9">#REF!</definedName>
    <definedName name="___vca3">#REF!</definedName>
    <definedName name="___vce1">#REF!</definedName>
    <definedName name="___vce13">#REF!</definedName>
    <definedName name="___vce20">#REF!</definedName>
    <definedName name="___vce3">#REF!</definedName>
    <definedName name="___vce4">#REF!</definedName>
    <definedName name="___vcp1">#REF!</definedName>
    <definedName name="___vcp13">#REF!</definedName>
    <definedName name="___vcp20">#REF!</definedName>
    <definedName name="___vcp3">#REF!</definedName>
    <definedName name="___vcp4">#REF!</definedName>
    <definedName name="___Wce1">#REF!</definedName>
    <definedName name="___Wce13">#REF!</definedName>
    <definedName name="___Wce2">#REF!</definedName>
    <definedName name="___Wce20">#REF!</definedName>
    <definedName name="___Wce3">#REF!</definedName>
    <definedName name="___Wce4">#REF!</definedName>
    <definedName name="___xlnm.Print_Titles">#N/A</definedName>
    <definedName name="___xlnm.Print_Titles_8">#REF!</definedName>
    <definedName name="___zz1">#REF!</definedName>
    <definedName name="__1_______________1_1_1">#REF!</definedName>
    <definedName name="__1__1_1_1">#REF!</definedName>
    <definedName name="__11______1_1_1">#REF!</definedName>
    <definedName name="__2______________1_1_1">#REF!</definedName>
    <definedName name="__28">#REF!</definedName>
    <definedName name="__3_____________1_1_1">#REF!</definedName>
    <definedName name="__a144400">#REF!</definedName>
    <definedName name="__A66666">#REF!</definedName>
    <definedName name="__ADV2">#REF!</definedName>
    <definedName name="__ARV8040">#REF!</definedName>
    <definedName name="__B094">#REF!</definedName>
    <definedName name="__BAA1">#REF!</definedName>
    <definedName name="__bel1">#REF!</definedName>
    <definedName name="__bol1">#REF!</definedName>
    <definedName name="__BTV300">#REF!</definedName>
    <definedName name="__C65537">#REF!</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90">#REF!</definedName>
    <definedName name="__CAN491">#REF!</definedName>
    <definedName name="__CAN492">#REF!</definedName>
    <definedName name="__CAN493">#REF!</definedName>
    <definedName name="__CAN494">#REF!</definedName>
    <definedName name="__CAN495">#REF!</definedName>
    <definedName name="__CAN496">#REF!</definedName>
    <definedName name="__CAN497">#REF!</definedName>
    <definedName name="__CAN498">#REF!</definedName>
    <definedName name="__CAN499">#REF!</definedName>
    <definedName name="__CAN500">#REF!</definedName>
    <definedName name="__CAT1">#REF!</definedName>
    <definedName name="__CCM10">#REF!</definedName>
    <definedName name="__CCM15">#REF!</definedName>
    <definedName name="__CCM20">#REF!</definedName>
    <definedName name="__CCM25">#REF!</definedName>
    <definedName name="__CCM30">#REF!</definedName>
    <definedName name="__CCM40">#REF!</definedName>
    <definedName name="__Cda1">#REF!</definedName>
    <definedName name="__Cda13">#REF!</definedName>
    <definedName name="__CDA2">#REF!</definedName>
    <definedName name="__Cda20">#REF!</definedName>
    <definedName name="__Cda3">#REF!</definedName>
    <definedName name="__Cda4">#REF!</definedName>
    <definedName name="__Cdp1">#REF!</definedName>
    <definedName name="__Cdp13">#REF!</definedName>
    <definedName name="__Cdp20">#REF!</definedName>
    <definedName name="__Cdp3">#REF!</definedName>
    <definedName name="__Cdp4">#REF!</definedName>
    <definedName name="__cem124">#REF!</definedName>
    <definedName name="__Ceq1">#REF!</definedName>
    <definedName name="__CEQ10">#REF!</definedName>
    <definedName name="__Ceq3">#REF!</definedName>
    <definedName name="__Ceq4">#REF!</definedName>
    <definedName name="__Ceq7">#REF!</definedName>
    <definedName name="__Ceq8">#REF!</definedName>
    <definedName name="__CEQ9">#REF!</definedName>
    <definedName name="__CMF1">#REF!</definedName>
    <definedName name="__CmQ1">#REF!</definedName>
    <definedName name="__CmQ3">#REF!</definedName>
    <definedName name="__CmQ4">#REF!</definedName>
    <definedName name="__CmQ7">#REF!</definedName>
    <definedName name="__CmQ8">#REF!</definedName>
    <definedName name="__col12">#REF!</definedName>
    <definedName name="__col15">#REF!</definedName>
    <definedName name="__col18">#REF!</definedName>
    <definedName name="__col21">#REF!</definedName>
    <definedName name="__col24">#REF!</definedName>
    <definedName name="__col27">#REF!</definedName>
    <definedName name="__col3">#REF!</definedName>
    <definedName name="__col6">#REF!</definedName>
    <definedName name="__col9">#REF!</definedName>
    <definedName name="__CRC1">#REF!</definedName>
    <definedName name="__CRC2">#REF!</definedName>
    <definedName name="__dia1">#REF!</definedName>
    <definedName name="__DIS1">#REF!</definedName>
    <definedName name="__DIS2">#REF!</definedName>
    <definedName name="__EAG1">#REF!</definedName>
    <definedName name="__EXD1">#REF!</definedName>
    <definedName name="__EXD2">#REF!</definedName>
    <definedName name="__EXD3">#REF!</definedName>
    <definedName name="__EXD4">#REF!</definedName>
    <definedName name="__EXD5">#REF!</definedName>
    <definedName name="__EXD6">#REF!</definedName>
    <definedName name="__f1">#REF!</definedName>
    <definedName name="__FrF1">#REF!</definedName>
    <definedName name="__FrF20">#REF!</definedName>
    <definedName name="__FrF3">#REF!</definedName>
    <definedName name="__FrF8">#REF!</definedName>
    <definedName name="__FrF9">#REF!</definedName>
    <definedName name="__hce1">#REF!</definedName>
    <definedName name="__hce13">#REF!</definedName>
    <definedName name="__hce2">#REF!</definedName>
    <definedName name="__hce20">#REF!</definedName>
    <definedName name="__hce3">#REF!</definedName>
    <definedName name="__hce4">#REF!</definedName>
    <definedName name="__HDR1">#REF!</definedName>
    <definedName name="__HDR2">#REF!</definedName>
    <definedName name="__HDR3">#REF!</definedName>
    <definedName name="__hgt1">#REF!</definedName>
    <definedName name="__hgt2">#REF!</definedName>
    <definedName name="__HRc1">#REF!</definedName>
    <definedName name="__HRc13">#REF!</definedName>
    <definedName name="__HRC2">#REF!</definedName>
    <definedName name="__HRc20">#REF!</definedName>
    <definedName name="__HRc3">#REF!</definedName>
    <definedName name="__HRc4">#REF!</definedName>
    <definedName name="__HSE1">#REF!</definedName>
    <definedName name="__Iri1">#REF!</definedName>
    <definedName name="__Iri2">#REF!</definedName>
    <definedName name="__Iro1">#REF!</definedName>
    <definedName name="__Iro2">#REF!</definedName>
    <definedName name="__Kd2">#REF!</definedName>
    <definedName name="__l1">#REF!</definedName>
    <definedName name="__l11">#REF!</definedName>
    <definedName name="__lb1">#REF!</definedName>
    <definedName name="__lb2">#REF!</definedName>
    <definedName name="__Lce1">#REF!</definedName>
    <definedName name="__Lce13">#REF!</definedName>
    <definedName name="__Lce20">#REF!</definedName>
    <definedName name="__Lce3">#REF!</definedName>
    <definedName name="__Lce4">#REF!</definedName>
    <definedName name="__lng1">#REF!</definedName>
    <definedName name="__LoO2">#REF!</definedName>
    <definedName name="__LW1">#REF!</definedName>
    <definedName name="__LW20">#REF!</definedName>
    <definedName name="__LW3">#REF!</definedName>
    <definedName name="__LW7">#REF!</definedName>
    <definedName name="__LW8">#REF!</definedName>
    <definedName name="__LW9">#REF!</definedName>
    <definedName name="__mac2">200</definedName>
    <definedName name="__meu1">#REF!</definedName>
    <definedName name="__meu2">#REF!</definedName>
    <definedName name="__mht1">#REF!</definedName>
    <definedName name="__MIX1540">#REF!</definedName>
    <definedName name="__MIX2">#REF!</definedName>
    <definedName name="__MIX2020">#REF!</definedName>
    <definedName name="__MIX2040">#REF!</definedName>
    <definedName name="__MIX2540">#REF!</definedName>
    <definedName name="__Mix255">#REF!</definedName>
    <definedName name="__mm1">#REF!</definedName>
    <definedName name="__mm2">#REF!</definedName>
    <definedName name="__mm3">#REF!</definedName>
    <definedName name="__mw1">#REF!</definedName>
    <definedName name="__naa11">#REF!</definedName>
    <definedName name="__nac11">#REF!</definedName>
    <definedName name="__NB1">#REF!</definedName>
    <definedName name="__NB2">#REF!</definedName>
    <definedName name="__NB3">#REF!</definedName>
    <definedName name="__NB4">#REF!</definedName>
    <definedName name="__NB5">#REF!</definedName>
    <definedName name="__NB6">#REF!</definedName>
    <definedName name="__NB7">#REF!</definedName>
    <definedName name="__NB8">#REF!</definedName>
    <definedName name="__NB9">#REF!</definedName>
    <definedName name="__nc10">#REF!</definedName>
    <definedName name="__nc15">#REF!</definedName>
    <definedName name="__nc20">#REF!</definedName>
    <definedName name="__nc25">#REF!</definedName>
    <definedName name="__nc30">#REF!</definedName>
    <definedName name="__nc35">#REF!</definedName>
    <definedName name="__nc40">#REF!</definedName>
    <definedName name="__nc45">#REF!</definedName>
    <definedName name="__nc5">#REF!</definedName>
    <definedName name="__nc50">#REF!</definedName>
    <definedName name="__NM025">#REF!</definedName>
    <definedName name="__NM05">#REF!</definedName>
    <definedName name="__NM075">#REF!</definedName>
    <definedName name="__NM1">#REF!</definedName>
    <definedName name="__nq10">#REF!</definedName>
    <definedName name="__nq15">#REF!</definedName>
    <definedName name="__nq20">#REF!</definedName>
    <definedName name="__nq25">#REF!</definedName>
    <definedName name="__nq30">#REF!</definedName>
    <definedName name="__nq35">#REF!</definedName>
    <definedName name="__nq40">#REF!</definedName>
    <definedName name="__nq45">#REF!</definedName>
    <definedName name="__nq5">#REF!</definedName>
    <definedName name="__nq50">#REF!</definedName>
    <definedName name="__ny10">#REF!</definedName>
    <definedName name="__ny15">#REF!</definedName>
    <definedName name="__ny20">#REF!</definedName>
    <definedName name="__ny25">#REF!</definedName>
    <definedName name="__ny30">#REF!</definedName>
    <definedName name="__ny35">#REF!</definedName>
    <definedName name="__ny40">#REF!</definedName>
    <definedName name="__ny45">#REF!</definedName>
    <definedName name="__ny5">#REF!</definedName>
    <definedName name="__ny50">#REF!</definedName>
    <definedName name="__obm1">#REF!</definedName>
    <definedName name="__obm2">#REF!</definedName>
    <definedName name="__obm3">#REF!</definedName>
    <definedName name="__obm4">#REF!</definedName>
    <definedName name="__ORC1">#REF!</definedName>
    <definedName name="__ORC2">#REF!</definedName>
    <definedName name="__OSE1">#REF!</definedName>
    <definedName name="__osf1">#REF!</definedName>
    <definedName name="__osf2">#REF!</definedName>
    <definedName name="__osf3">#REF!</definedName>
    <definedName name="__osf4">#REF!</definedName>
    <definedName name="__PAY1">#REF!</definedName>
    <definedName name="__PAY2">#REF!</definedName>
    <definedName name="__PAY3">#REF!</definedName>
    <definedName name="__PAY4">#REF!</definedName>
    <definedName name="__pd1">#REF!</definedName>
    <definedName name="__pd2">#REF!</definedName>
    <definedName name="__QTY1">OFFSET(#REF!,2,2,ROWS(#REF!)-3,1)</definedName>
    <definedName name="__R">#REF!</definedName>
    <definedName name="__Rc">#REF!</definedName>
    <definedName name="__rw78" localSheetId="20" hidden="1">{#N/A,#N/A,TRUE,"COVER";#N/A,#N/A,TRUE,"DETAILS";#N/A,#N/A,TRUE,"SUMMARY";#N/A,#N/A,TRUE,"EXP MON";#N/A,#N/A,TRUE,"APPENDIX A";#N/A,#N/A,TRUE,"APPENDIX B";#N/A,#N/A,TRUE,"APPENDIX C";#N/A,#N/A,TRUE,"APPENDIX D";#N/A,#N/A,TRUE,"APPENDIX E";#N/A,#N/A,TRUE,"APPENDIX F";#N/A,#N/A,TRUE,"APPENDIX G"}</definedName>
    <definedName name="__rw78" localSheetId="11" hidden="1">{#N/A,#N/A,TRUE,"COVER";#N/A,#N/A,TRUE,"DETAILS";#N/A,#N/A,TRUE,"SUMMARY";#N/A,#N/A,TRUE,"EXP MON";#N/A,#N/A,TRUE,"APPENDIX A";#N/A,#N/A,TRUE,"APPENDIX B";#N/A,#N/A,TRUE,"APPENDIX C";#N/A,#N/A,TRUE,"APPENDIX D";#N/A,#N/A,TRUE,"APPENDIX E";#N/A,#N/A,TRUE,"APPENDIX F";#N/A,#N/A,TRUE,"APPENDIX G"}</definedName>
    <definedName name="__rw78" localSheetId="4" hidden="1">{#N/A,#N/A,TRUE,"COVER";#N/A,#N/A,TRUE,"DETAILS";#N/A,#N/A,TRUE,"SUMMARY";#N/A,#N/A,TRUE,"EXP MON";#N/A,#N/A,TRUE,"APPENDIX A";#N/A,#N/A,TRUE,"APPENDIX B";#N/A,#N/A,TRUE,"APPENDIX C";#N/A,#N/A,TRUE,"APPENDIX D";#N/A,#N/A,TRUE,"APPENDIX E";#N/A,#N/A,TRUE,"APPENDIX F";#N/A,#N/A,TRUE,"APPENDIX G"}</definedName>
    <definedName name="__rw78" hidden="1">{#N/A,#N/A,TRUE,"COVER";#N/A,#N/A,TRUE,"DETAILS";#N/A,#N/A,TRUE,"SUMMARY";#N/A,#N/A,TRUE,"EXP MON";#N/A,#N/A,TRUE,"APPENDIX A";#N/A,#N/A,TRUE,"APPENDIX B";#N/A,#N/A,TRUE,"APPENDIX C";#N/A,#N/A,TRUE,"APPENDIX D";#N/A,#N/A,TRUE,"APPENDIX E";#N/A,#N/A,TRUE,"APPENDIX F";#N/A,#N/A,TRUE,"APPENDIX G"}</definedName>
    <definedName name="__s1">#REF!</definedName>
    <definedName name="__sbm1">#REF!</definedName>
    <definedName name="__sbm2">#REF!</definedName>
    <definedName name="__sbm3">#REF!</definedName>
    <definedName name="__sbm4">#REF!</definedName>
    <definedName name="__Sce1">#REF!</definedName>
    <definedName name="__Sce13">#REF!</definedName>
    <definedName name="__Sce20">#REF!</definedName>
    <definedName name="__Sce3">#REF!</definedName>
    <definedName name="__Sce4">#REF!</definedName>
    <definedName name="__SdP1">#REF!</definedName>
    <definedName name="__SEC1200">#REF!</definedName>
    <definedName name="__Sfm3">#REF!</definedName>
    <definedName name="__sh1">90</definedName>
    <definedName name="__sh2">120</definedName>
    <definedName name="__sh3">150</definedName>
    <definedName name="__sh4">180</definedName>
    <definedName name="__shr28">#REF!</definedName>
    <definedName name="__shr56">#REF!</definedName>
    <definedName name="__shr7">#REF!</definedName>
    <definedName name="__sht1">#REF!</definedName>
    <definedName name="__SL4">#REF!</definedName>
    <definedName name="__SL5">#REF!</definedName>
    <definedName name="__SL6">#REF!</definedName>
    <definedName name="__SLp1">#REF!</definedName>
    <definedName name="__SLp2">#REF!</definedName>
    <definedName name="__SLV20025">#REF!</definedName>
    <definedName name="__SLV80010">#REF!</definedName>
    <definedName name="__SPc1">#REF!</definedName>
    <definedName name="__SPh1">#REF!</definedName>
    <definedName name="__SSC1">#REF!</definedName>
    <definedName name="__SSd1">#REF!</definedName>
    <definedName name="__SSd2">#REF!</definedName>
    <definedName name="__ssf1">#REF!</definedName>
    <definedName name="__ssf2">#REF!</definedName>
    <definedName name="__ssf3">#REF!</definedName>
    <definedName name="__ssf4">#REF!</definedName>
    <definedName name="__ST1">#REF!</definedName>
    <definedName name="__ST10">#REF!</definedName>
    <definedName name="__ST11">#REF!</definedName>
    <definedName name="__ST2">#REF!</definedName>
    <definedName name="__ST3">#REF!</definedName>
    <definedName name="__ST4">#REF!</definedName>
    <definedName name="__ST5">#REF!</definedName>
    <definedName name="__ST6">#REF!</definedName>
    <definedName name="__ST7">#REF!</definedName>
    <definedName name="__ST8">#REF!</definedName>
    <definedName name="__ST9">#REF!</definedName>
    <definedName name="__SUB1">#REF!</definedName>
    <definedName name="__SUB2">#REF!</definedName>
    <definedName name="__SUB3">#REF!</definedName>
    <definedName name="__SUB4">#REF!</definedName>
    <definedName name="__SUB5">#REF!</definedName>
    <definedName name="__SUB6">#REF!</definedName>
    <definedName name="__SUB7">#REF!</definedName>
    <definedName name="__sum010">#REF!</definedName>
    <definedName name="__sum020">#REF!</definedName>
    <definedName name="__sum120">#REF!</definedName>
    <definedName name="__sum140">#REF!</definedName>
    <definedName name="__SUM200">#REF!</definedName>
    <definedName name="__SUM400">#REF!</definedName>
    <definedName name="__SUM410">#REF!</definedName>
    <definedName name="__SUM420">#REF!</definedName>
    <definedName name="__SUM440">#REF!</definedName>
    <definedName name="__SUM460">#REF!</definedName>
    <definedName name="__SUM480">#REF!</definedName>
    <definedName name="__SUM500">#REF!</definedName>
    <definedName name="__SUM510">#REF!</definedName>
    <definedName name="__SUM530">#REF!</definedName>
    <definedName name="__SUM540">#REF!</definedName>
    <definedName name="__SUM560">#REF!</definedName>
    <definedName name="__SUM570">#REF!</definedName>
    <definedName name="__SUM580">#REF!</definedName>
    <definedName name="__SUM590">#REF!</definedName>
    <definedName name="__SUM700">#REF!</definedName>
    <definedName name="__SUM701">#REF!</definedName>
    <definedName name="__SUM702">#REF!</definedName>
    <definedName name="__SUM703">#REF!</definedName>
    <definedName name="__SUM704">#REF!</definedName>
    <definedName name="__sum770">#REF!</definedName>
    <definedName name="__SUM800">#REF!</definedName>
    <definedName name="__sum900">#REF!</definedName>
    <definedName name="__SUM901">#REF!</definedName>
    <definedName name="__SUM902">#REF!</definedName>
    <definedName name="__SUM903">#REF!</definedName>
    <definedName name="__SUM904">#REF!</definedName>
    <definedName name="__sw1">#REF!</definedName>
    <definedName name="__TB2">#REF!</definedName>
    <definedName name="__tf1">#REF!</definedName>
    <definedName name="__tf2">#REF!</definedName>
    <definedName name="__tf3">#REF!</definedName>
    <definedName name="__tf4">#REF!</definedName>
    <definedName name="__tfd1">#REF!</definedName>
    <definedName name="__tfd2">#REF!</definedName>
    <definedName name="__tfd3">#REF!</definedName>
    <definedName name="__tfd4">#REF!</definedName>
    <definedName name="__TL1">#REF!</definedName>
    <definedName name="__TL2">#REF!</definedName>
    <definedName name="__TL3">#REF!</definedName>
    <definedName name="__TL4">#REF!</definedName>
    <definedName name="__TL5">#REF!</definedName>
    <definedName name="__TL6">#REF!</definedName>
    <definedName name="__TLT1">#REF!</definedName>
    <definedName name="__TLT10">#REF!</definedName>
    <definedName name="__TLT2">#REF!</definedName>
    <definedName name="__TLT3">#REF!</definedName>
    <definedName name="__TLT4">#REF!</definedName>
    <definedName name="__TLT5">#REF!</definedName>
    <definedName name="__TLT6">#REF!</definedName>
    <definedName name="__TLT7">#REF!</definedName>
    <definedName name="__TLT8">#REF!</definedName>
    <definedName name="__TLT9">#REF!</definedName>
    <definedName name="__TNH4">#REF!</definedName>
    <definedName name="__ToW1">#REF!</definedName>
    <definedName name="__ToW20">#REF!</definedName>
    <definedName name="__ToW3">#REF!</definedName>
    <definedName name="__ToW8">#REF!</definedName>
    <definedName name="__ToW9">#REF!</definedName>
    <definedName name="__tr1">#REF!</definedName>
    <definedName name="__tr2">#REF!</definedName>
    <definedName name="__tr3">#REF!</definedName>
    <definedName name="__tra1">#REF!</definedName>
    <definedName name="__tra2">#REF!</definedName>
    <definedName name="__trd1">#REF!</definedName>
    <definedName name="__trd2">#REF!</definedName>
    <definedName name="__trd3">#REF!</definedName>
    <definedName name="__ts1">#REF!</definedName>
    <definedName name="__tw1">#REF!</definedName>
    <definedName name="__TWL1">#REF!</definedName>
    <definedName name="__TWL10">#REF!</definedName>
    <definedName name="__TWL11">#REF!</definedName>
    <definedName name="__TWL13">#REF!</definedName>
    <definedName name="__TWL14">#REF!</definedName>
    <definedName name="__TWL2">#REF!</definedName>
    <definedName name="__TWL6">#REF!</definedName>
    <definedName name="__TWL7">#REF!</definedName>
    <definedName name="__TWL8">#REF!</definedName>
    <definedName name="__TWL9">#REF!</definedName>
    <definedName name="__vca3">#REF!</definedName>
    <definedName name="__vce1">#REF!</definedName>
    <definedName name="__vce13">#REF!</definedName>
    <definedName name="__vce20">#REF!</definedName>
    <definedName name="__vce3">#REF!</definedName>
    <definedName name="__vce4">#REF!</definedName>
    <definedName name="__vcp1">#REF!</definedName>
    <definedName name="__vcp13">#REF!</definedName>
    <definedName name="__vcp20">#REF!</definedName>
    <definedName name="__vcp3">#REF!</definedName>
    <definedName name="__vcp4">#REF!</definedName>
    <definedName name="__Wce1">#REF!</definedName>
    <definedName name="__Wce13">#REF!</definedName>
    <definedName name="__Wce2">#REF!</definedName>
    <definedName name="__Wce20">#REF!</definedName>
    <definedName name="__Wce3">#REF!</definedName>
    <definedName name="__Wce4">#REF!</definedName>
    <definedName name="__wcg1">#REF!</definedName>
    <definedName name="__xlfn.BAHTTEXT" hidden="1">#NAME?</definedName>
    <definedName name="__xlnm.Print_Titles">#N/A</definedName>
    <definedName name="__xlnm.Print_Titles_8">#REF!</definedName>
    <definedName name="_0">#REF!</definedName>
    <definedName name="_0_1">#REF!</definedName>
    <definedName name="_1" hidden="1">#REF!</definedName>
    <definedName name="_1______________________1_1_1">#REF!</definedName>
    <definedName name="_1_______________1_1_1">#REF!</definedName>
    <definedName name="_1__1_1_1">#REF!</definedName>
    <definedName name="_1_1">#REF!</definedName>
    <definedName name="_1_1_1_1">#REF!</definedName>
    <definedName name="_10">#N/A</definedName>
    <definedName name="_10________1_1_1">#REF!</definedName>
    <definedName name="_11">#N/A</definedName>
    <definedName name="_11______1_1_1">#REF!</definedName>
    <definedName name="_1122">#REF!</definedName>
    <definedName name="_11A">#N/A</definedName>
    <definedName name="_12">#N/A</definedName>
    <definedName name="_12_____________1_1_1">#REF!</definedName>
    <definedName name="_12_____1_1_1">#REF!</definedName>
    <definedName name="_122">#REF!</definedName>
    <definedName name="_13">#N/A</definedName>
    <definedName name="_13_____1_1_1">#REF!</definedName>
    <definedName name="_13____1_1_1">#REF!</definedName>
    <definedName name="_14">#N/A</definedName>
    <definedName name="_14_1_1_1">#REF!</definedName>
    <definedName name="_15">#N/A</definedName>
    <definedName name="_15____1_1_1">#REF!</definedName>
    <definedName name="_16">#N/A</definedName>
    <definedName name="_16______1_1_1">#REF!</definedName>
    <definedName name="_17">#N/A</definedName>
    <definedName name="_17_1_1_1">#REF!</definedName>
    <definedName name="_18">#N/A</definedName>
    <definedName name="_18_1_1_1">#REF!</definedName>
    <definedName name="_19">#N/A</definedName>
    <definedName name="_19_1_1_1">#REF!</definedName>
    <definedName name="_1SCHEDULE_1">#REF!</definedName>
    <definedName name="_2">#REF!</definedName>
    <definedName name="_2_____________________1_1_1">#REF!</definedName>
    <definedName name="_2______________1_1_1">#REF!</definedName>
    <definedName name="_2_1_1_1">#REF!</definedName>
    <definedName name="_20">#N/A</definedName>
    <definedName name="_20_____1_1_1">#REF!</definedName>
    <definedName name="_21">#N/A</definedName>
    <definedName name="_22">#N/A</definedName>
    <definedName name="_23">#N/A</definedName>
    <definedName name="_24">#N/A</definedName>
    <definedName name="_24____1_1_1">#REF!</definedName>
    <definedName name="_25">#N/A</definedName>
    <definedName name="_26">#N/A</definedName>
    <definedName name="_27">#N/A</definedName>
    <definedName name="_28">#N/A</definedName>
    <definedName name="_28___1_1_1">#REF!</definedName>
    <definedName name="_29">#N/A</definedName>
    <definedName name="_2SCHEDULE_2">#REF!</definedName>
    <definedName name="_3">#N/A</definedName>
    <definedName name="_3___________________1_1_1">#REF!</definedName>
    <definedName name="_3_____________1_1_1">#REF!</definedName>
    <definedName name="_30">#N/A</definedName>
    <definedName name="_31">#N/A</definedName>
    <definedName name="_32">#N/A</definedName>
    <definedName name="_32__1_1_1">#REF!</definedName>
    <definedName name="_33">#N/A</definedName>
    <definedName name="_36_1_1_1">#REF!</definedName>
    <definedName name="_4">#N/A</definedName>
    <definedName name="_4_________________1_1_1">#REF!</definedName>
    <definedName name="_4_______________1_1_1">#REF!</definedName>
    <definedName name="_4______1_1_1">#REF!</definedName>
    <definedName name="_4_1_1_1">#REF!</definedName>
    <definedName name="_4111">#REF!</definedName>
    <definedName name="_4112">#REF!</definedName>
    <definedName name="_5">#N/A</definedName>
    <definedName name="_5.0_Hire_and_running_charges_of_winch___grab">#REF!</definedName>
    <definedName name="_5_______________1_1_1">#REF!</definedName>
    <definedName name="_5_____1_1_1">#REF!</definedName>
    <definedName name="_6">#N/A</definedName>
    <definedName name="_6______________1_1_1">#REF!</definedName>
    <definedName name="_6____1_1_1">#REF!</definedName>
    <definedName name="_7">#N/A</definedName>
    <definedName name="_7_____________1_1_1">#REF!</definedName>
    <definedName name="_7_1_1_1">#REF!</definedName>
    <definedName name="_8">#N/A</definedName>
    <definedName name="_8______________1_1_1">#REF!</definedName>
    <definedName name="_8____________1_1_1">#REF!</definedName>
    <definedName name="_8000">#REF!</definedName>
    <definedName name="_8000_1">#REF!</definedName>
    <definedName name="_8001">#REF!</definedName>
    <definedName name="_8001_1">#REF!</definedName>
    <definedName name="_8002">#REF!</definedName>
    <definedName name="_8002_1">#REF!</definedName>
    <definedName name="_8003">#REF!</definedName>
    <definedName name="_8003_1">#REF!</definedName>
    <definedName name="_8010">#REF!</definedName>
    <definedName name="_8010_1">#REF!</definedName>
    <definedName name="_8011">#REF!</definedName>
    <definedName name="_8011_1">#REF!</definedName>
    <definedName name="_8012">#REF!</definedName>
    <definedName name="_8012_1">#REF!</definedName>
    <definedName name="_8014">#REF!</definedName>
    <definedName name="_8014_1">#REF!</definedName>
    <definedName name="_8030">#REF!</definedName>
    <definedName name="_8030_1">#REF!</definedName>
    <definedName name="_8031">#REF!</definedName>
    <definedName name="_8041">#REF!</definedName>
    <definedName name="_8041_1">#REF!</definedName>
    <definedName name="_8042">#REF!</definedName>
    <definedName name="_8042_1">#REF!</definedName>
    <definedName name="_8050">#REF!</definedName>
    <definedName name="_8050_1">#REF!</definedName>
    <definedName name="_8051">#REF!</definedName>
    <definedName name="_8051_1">#REF!</definedName>
    <definedName name="_8062">#REF!</definedName>
    <definedName name="_8062_1">#REF!</definedName>
    <definedName name="_8063">#REF!</definedName>
    <definedName name="_8063_1">#REF!</definedName>
    <definedName name="_8064">#REF!</definedName>
    <definedName name="_8064_1">#REF!</definedName>
    <definedName name="_8065">#REF!</definedName>
    <definedName name="_8065_1">#REF!</definedName>
    <definedName name="_8081">#REF!</definedName>
    <definedName name="_8081_1">#REF!</definedName>
    <definedName name="_8082">#REF!</definedName>
    <definedName name="_8082_1">#REF!</definedName>
    <definedName name="_8110">#REF!</definedName>
    <definedName name="_8110_1">#REF!</definedName>
    <definedName name="_8111">#REF!</definedName>
    <definedName name="_8111_1">#REF!</definedName>
    <definedName name="_8112">#REF!</definedName>
    <definedName name="_8112_1">#REF!</definedName>
    <definedName name="_8113">#REF!</definedName>
    <definedName name="_8113_1">#REF!</definedName>
    <definedName name="_8114">#REF!</definedName>
    <definedName name="_8114_1">#REF!</definedName>
    <definedName name="_8115">#REF!</definedName>
    <definedName name="_8115_1">#REF!</definedName>
    <definedName name="_8119">#REF!</definedName>
    <definedName name="_8120">#REF!</definedName>
    <definedName name="_8120_1">#REF!</definedName>
    <definedName name="_8121">#REF!</definedName>
    <definedName name="_8121_1">#REF!</definedName>
    <definedName name="_8140">#REF!</definedName>
    <definedName name="_8140_1">#REF!</definedName>
    <definedName name="_8142">#REF!</definedName>
    <definedName name="_8142_1">#REF!</definedName>
    <definedName name="_8143">#REF!</definedName>
    <definedName name="_8143_1">#REF!</definedName>
    <definedName name="_8151">#REF!</definedName>
    <definedName name="_8151_1">#REF!</definedName>
    <definedName name="_8152">#REF!</definedName>
    <definedName name="_8152_1">#REF!</definedName>
    <definedName name="_8153">#REF!</definedName>
    <definedName name="_8153_1">#REF!</definedName>
    <definedName name="_8160">#REF!</definedName>
    <definedName name="_8160_1">#REF!</definedName>
    <definedName name="_8161">#REF!</definedName>
    <definedName name="_8161_1">#REF!</definedName>
    <definedName name="_8162">#REF!</definedName>
    <definedName name="_8162_1">#REF!</definedName>
    <definedName name="_8181">#REF!</definedName>
    <definedName name="_8181_1">#REF!</definedName>
    <definedName name="_8192">#REF!</definedName>
    <definedName name="_8192_1">#REF!</definedName>
    <definedName name="_8196">#REF!</definedName>
    <definedName name="_8196_1">#REF!</definedName>
    <definedName name="_8200">#REF!</definedName>
    <definedName name="_8200_1">#REF!</definedName>
    <definedName name="_8201">#REF!</definedName>
    <definedName name="_8201_1">#REF!</definedName>
    <definedName name="_8203">#REF!</definedName>
    <definedName name="_8203_1">#REF!</definedName>
    <definedName name="_8204">#REF!</definedName>
    <definedName name="_8204_1">#REF!</definedName>
    <definedName name="_8205">#REF!</definedName>
    <definedName name="_8205_1">#REF!</definedName>
    <definedName name="_8221">#REF!</definedName>
    <definedName name="_8221_1">#REF!</definedName>
    <definedName name="_8240">#REF!</definedName>
    <definedName name="_8240_1">#REF!</definedName>
    <definedName name="_82401">#REF!</definedName>
    <definedName name="_82401_1">#REF!</definedName>
    <definedName name="_8241">#REF!</definedName>
    <definedName name="_8241_1">#REF!</definedName>
    <definedName name="_8250">#REF!</definedName>
    <definedName name="_8250_1">#REF!</definedName>
    <definedName name="_82501">#REF!</definedName>
    <definedName name="_82501_1">#REF!</definedName>
    <definedName name="_8270">#REF!</definedName>
    <definedName name="_8270_1">#REF!</definedName>
    <definedName name="_8280">#REF!</definedName>
    <definedName name="_8280_1">#REF!</definedName>
    <definedName name="_8281">#REF!</definedName>
    <definedName name="_8281_1">#REF!</definedName>
    <definedName name="_8290">#REF!</definedName>
    <definedName name="_8290_1">#REF!</definedName>
    <definedName name="_8295">#REF!</definedName>
    <definedName name="_8295_1">#REF!</definedName>
    <definedName name="_8300">#REF!</definedName>
    <definedName name="_8300_1">#REF!</definedName>
    <definedName name="_8332">#REF!</definedName>
    <definedName name="_8332_1">#REF!</definedName>
    <definedName name="_8335">#REF!</definedName>
    <definedName name="_8335_1">#REF!</definedName>
    <definedName name="_8340">#REF!</definedName>
    <definedName name="_8340_1">#REF!</definedName>
    <definedName name="_8341">#REF!</definedName>
    <definedName name="_8341_1">#REF!</definedName>
    <definedName name="_8350">#REF!</definedName>
    <definedName name="_8350_1">#REF!</definedName>
    <definedName name="_8380">#REF!</definedName>
    <definedName name="_8380_1">#REF!</definedName>
    <definedName name="_8381">#REF!</definedName>
    <definedName name="_8381_1">#REF!</definedName>
    <definedName name="_8382">#REF!</definedName>
    <definedName name="_8382_1">#REF!</definedName>
    <definedName name="_8383">#REF!</definedName>
    <definedName name="_8383_1">#REF!</definedName>
    <definedName name="_8384">#REF!</definedName>
    <definedName name="_8384_1">#REF!</definedName>
    <definedName name="_8394">#REF!</definedName>
    <definedName name="_8394_1">#REF!</definedName>
    <definedName name="_8396">#REF!</definedName>
    <definedName name="_8396_1">#REF!</definedName>
    <definedName name="_8400">#REF!</definedName>
    <definedName name="_8400_1">#REF!</definedName>
    <definedName name="_8402">#REF!</definedName>
    <definedName name="_8402_1">#REF!</definedName>
    <definedName name="_8404">#REF!</definedName>
    <definedName name="_8404_1">#REF!</definedName>
    <definedName name="_8411">#REF!</definedName>
    <definedName name="_8411_1">#REF!</definedName>
    <definedName name="_8412">#REF!</definedName>
    <definedName name="_8412_1">#REF!</definedName>
    <definedName name="_8413">#REF!</definedName>
    <definedName name="_8413_1">#REF!</definedName>
    <definedName name="_8421">#REF!</definedName>
    <definedName name="_8421_1">#REF!</definedName>
    <definedName name="_8423">#REF!</definedName>
    <definedName name="_8423_1">#REF!</definedName>
    <definedName name="_8440">#REF!</definedName>
    <definedName name="_8440_1">#REF!</definedName>
    <definedName name="_8442">#REF!</definedName>
    <definedName name="_8442_1">#REF!</definedName>
    <definedName name="_8454">#REF!</definedName>
    <definedName name="_8454_1">#REF!</definedName>
    <definedName name="_8476">#REF!</definedName>
    <definedName name="_8476_1">#REF!</definedName>
    <definedName name="_8490">#REF!</definedName>
    <definedName name="_8490_1">#REF!</definedName>
    <definedName name="_8500">#REF!</definedName>
    <definedName name="_8500_1">#REF!</definedName>
    <definedName name="_8520">#REF!</definedName>
    <definedName name="_8520_1">#REF!</definedName>
    <definedName name="_8521">#REF!</definedName>
    <definedName name="_8521_1">#REF!</definedName>
    <definedName name="_8522">#REF!</definedName>
    <definedName name="_8522_1">#REF!</definedName>
    <definedName name="_8530">#REF!</definedName>
    <definedName name="_8530_1">#REF!</definedName>
    <definedName name="_8531">#REF!</definedName>
    <definedName name="_8531_1">#REF!</definedName>
    <definedName name="_8552">#REF!</definedName>
    <definedName name="_8552_1">#REF!</definedName>
    <definedName name="_8554">#REF!</definedName>
    <definedName name="_8554_1">#REF!</definedName>
    <definedName name="_8562">#REF!</definedName>
    <definedName name="_8562_1">#REF!</definedName>
    <definedName name="_8563">#REF!</definedName>
    <definedName name="_8563_1">#REF!</definedName>
    <definedName name="_8566">#REF!</definedName>
    <definedName name="_8566_1">#REF!</definedName>
    <definedName name="_8567">#REF!</definedName>
    <definedName name="_8567_1">#REF!</definedName>
    <definedName name="_8572">#REF!</definedName>
    <definedName name="_8572_1">#REF!</definedName>
    <definedName name="_8582">#REF!</definedName>
    <definedName name="_8582_1">#REF!</definedName>
    <definedName name="_8600">#REF!</definedName>
    <definedName name="_8600_1">#REF!</definedName>
    <definedName name="_8602">#REF!</definedName>
    <definedName name="_8602_1">#REF!</definedName>
    <definedName name="_8606">#REF!</definedName>
    <definedName name="_8606_1">#REF!</definedName>
    <definedName name="_8610">#REF!</definedName>
    <definedName name="_8610_1">#REF!</definedName>
    <definedName name="_8612">#REF!</definedName>
    <definedName name="_8612_1">#REF!</definedName>
    <definedName name="_8613">#REF!</definedName>
    <definedName name="_8613_1">#REF!</definedName>
    <definedName name="_8633">#REF!</definedName>
    <definedName name="_8633_1">#REF!</definedName>
    <definedName name="_8635">#REF!</definedName>
    <definedName name="_8635_1">#REF!</definedName>
    <definedName name="_8637">#REF!</definedName>
    <definedName name="_8637_1">#REF!</definedName>
    <definedName name="_8638">#REF!</definedName>
    <definedName name="_8638_1">#REF!</definedName>
    <definedName name="_8650">#REF!</definedName>
    <definedName name="_8650_1">#REF!</definedName>
    <definedName name="_8661">#REF!</definedName>
    <definedName name="_8661_1">#REF!</definedName>
    <definedName name="_8670">#REF!</definedName>
    <definedName name="_8670_1">#REF!</definedName>
    <definedName name="_8671">#REF!</definedName>
    <definedName name="_8671_1">#REF!</definedName>
    <definedName name="_8673">#REF!</definedName>
    <definedName name="_8673_1">#REF!</definedName>
    <definedName name="_8680">#REF!</definedName>
    <definedName name="_8680_1">#REF!</definedName>
    <definedName name="_8690">#REF!</definedName>
    <definedName name="_8690_1">#REF!</definedName>
    <definedName name="_8751">#REF!</definedName>
    <definedName name="_8751_1">#REF!</definedName>
    <definedName name="_8757">#REF!</definedName>
    <definedName name="_8757_1">#REF!</definedName>
    <definedName name="_8759">#REF!</definedName>
    <definedName name="_8759_1">#REF!</definedName>
    <definedName name="_8772">#REF!</definedName>
    <definedName name="_8772_1">#REF!</definedName>
    <definedName name="_8802">#REF!</definedName>
    <definedName name="_8802_1">#REF!</definedName>
    <definedName name="_8810">#REF!</definedName>
    <definedName name="_8810_1">#REF!</definedName>
    <definedName name="_8840">#REF!</definedName>
    <definedName name="_8840_1">#REF!</definedName>
    <definedName name="_8841">#REF!</definedName>
    <definedName name="_8841_1">#REF!</definedName>
    <definedName name="_8850">#REF!</definedName>
    <definedName name="_8850_1">#REF!</definedName>
    <definedName name="_8851">#REF!</definedName>
    <definedName name="_8851_1">#REF!</definedName>
    <definedName name="_8852">#REF!</definedName>
    <definedName name="_8852_1">#REF!</definedName>
    <definedName name="_8871">#REF!</definedName>
    <definedName name="_8871_1">#REF!</definedName>
    <definedName name="_8872">#REF!</definedName>
    <definedName name="_8872_1">#REF!</definedName>
    <definedName name="_8873">#REF!</definedName>
    <definedName name="_8873_1">#REF!</definedName>
    <definedName name="_8888">#REF!</definedName>
    <definedName name="_9">#N/A</definedName>
    <definedName name="_9__________1_1_1">#REF!</definedName>
    <definedName name="_9_1_1_1">#REF!</definedName>
    <definedName name="_9042">#REF!</definedName>
    <definedName name="_96.12.30">#REF!</definedName>
    <definedName name="_a">#REF!</definedName>
    <definedName name="_a144400">#REF!</definedName>
    <definedName name="_A600000">#REF!</definedName>
    <definedName name="_A66666">#REF!</definedName>
    <definedName name="_A70000">#REF!</definedName>
    <definedName name="_A90000">#REF!</definedName>
    <definedName name="_ADV2">#REF!</definedName>
    <definedName name="_Apr1">#REF!</definedName>
    <definedName name="_ARV8040">#REF!</definedName>
    <definedName name="_b">#REF!</definedName>
    <definedName name="_B094">#REF!</definedName>
    <definedName name="_B66000">#REF!</definedName>
    <definedName name="_B75000">#REF!</definedName>
    <definedName name="_BAA1">#REF!</definedName>
    <definedName name="_bel1">#REF!</definedName>
    <definedName name="_bill.4">#REF!</definedName>
    <definedName name="_bill.5">#REF!</definedName>
    <definedName name="_bill.6">#REF!</definedName>
    <definedName name="_bill21">#REF!</definedName>
    <definedName name="_bill4">#REF!</definedName>
    <definedName name="_bill6">#REF!</definedName>
    <definedName name="_bill6.6">#REF!</definedName>
    <definedName name="_bill7">#REF!</definedName>
    <definedName name="_bol1">#REF!</definedName>
    <definedName name="_BTV300">#REF!</definedName>
    <definedName name="_c">#REF!</definedName>
    <definedName name="_C094">#REF!</definedName>
    <definedName name="_C65537">#REF!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90">#REF!</definedName>
    <definedName name="_CAN491">#REF!</definedName>
    <definedName name="_CAN492">#REF!</definedName>
    <definedName name="_CAN493">#REF!</definedName>
    <definedName name="_CAN494">#REF!</definedName>
    <definedName name="_CAN495">#REF!</definedName>
    <definedName name="_CAN496">#REF!</definedName>
    <definedName name="_CAN497">#REF!</definedName>
    <definedName name="_CAN498">#REF!</definedName>
    <definedName name="_CAN499">#REF!</definedName>
    <definedName name="_CAN500">#REF!</definedName>
    <definedName name="_CAT1">#REF!</definedName>
    <definedName name="_CCM10">#REF!</definedName>
    <definedName name="_CCM15">#REF!</definedName>
    <definedName name="_CCM20">#REF!</definedName>
    <definedName name="_CCM25">#REF!</definedName>
    <definedName name="_CCM30">#REF!</definedName>
    <definedName name="_CCM40">#REF!</definedName>
    <definedName name="_Cda1">#REF!</definedName>
    <definedName name="_Cda13">#REF!</definedName>
    <definedName name="_CDA2">#REF!</definedName>
    <definedName name="_Cda20">#REF!</definedName>
    <definedName name="_CDA3">#REF!</definedName>
    <definedName name="_Cda4">#REF!</definedName>
    <definedName name="_Cdp1">#REF!</definedName>
    <definedName name="_Cdp13">#REF!</definedName>
    <definedName name="_Cdp20">#REF!</definedName>
    <definedName name="_Cdp3">#REF!</definedName>
    <definedName name="_Cdp4">#REF!</definedName>
    <definedName name="_cem124">#REF!</definedName>
    <definedName name="_Ceq1">#REF!</definedName>
    <definedName name="_CEQ10">#REF!</definedName>
    <definedName name="_Ceq3">#REF!</definedName>
    <definedName name="_Ceq4">#REF!</definedName>
    <definedName name="_Ceq7">#REF!</definedName>
    <definedName name="_Ceq8">#REF!</definedName>
    <definedName name="_CEQ9">#REF!</definedName>
    <definedName name="_CMF1">#REF!</definedName>
    <definedName name="_CmQ1">#REF!</definedName>
    <definedName name="_CmQ3">#REF!</definedName>
    <definedName name="_CmQ4">#REF!</definedName>
    <definedName name="_CmQ7">#REF!</definedName>
    <definedName name="_CmQ8">#REF!</definedName>
    <definedName name="_col12">#REF!</definedName>
    <definedName name="_col15">#REF!</definedName>
    <definedName name="_col18">#REF!</definedName>
    <definedName name="_col21">#REF!</definedName>
    <definedName name="_col24">#REF!</definedName>
    <definedName name="_col27">#REF!</definedName>
    <definedName name="_col3">#REF!</definedName>
    <definedName name="_col6">#REF!</definedName>
    <definedName name="_col9">#REF!</definedName>
    <definedName name="_CRC1">#REF!</definedName>
    <definedName name="_CRC2">#REF!</definedName>
    <definedName name="_CRMB">#REF!</definedName>
    <definedName name="_CRMB55">#REF!</definedName>
    <definedName name="_des">#REF!</definedName>
    <definedName name="_des1">#REF!</definedName>
    <definedName name="_dia1">#REF!</definedName>
    <definedName name="_DIS1">#REF!</definedName>
    <definedName name="_DIS2">#REF!</definedName>
    <definedName name="_dwg1">#REF!</definedName>
    <definedName name="_dwg10">#REF!</definedName>
    <definedName name="_dwg100">#REF!</definedName>
    <definedName name="_dwg101">#REF!</definedName>
    <definedName name="_dwg102">#REF!</definedName>
    <definedName name="_dwg103">#REF!</definedName>
    <definedName name="_dwg104">#REF!</definedName>
    <definedName name="_dwg105">#REF!</definedName>
    <definedName name="_dwg106">#REF!</definedName>
    <definedName name="_dwg107">#REF!</definedName>
    <definedName name="_dwg108">#REF!</definedName>
    <definedName name="_dwg109">#REF!</definedName>
    <definedName name="_dwg11">#REF!</definedName>
    <definedName name="_dwg110">#REF!</definedName>
    <definedName name="_dwg111">#REF!</definedName>
    <definedName name="_dwg112">#REF!</definedName>
    <definedName name="_dwg113">#REF!</definedName>
    <definedName name="_dwg114">#REF!</definedName>
    <definedName name="_dwg115">#REF!</definedName>
    <definedName name="_dwg116">#REF!</definedName>
    <definedName name="_dwg117">#REF!</definedName>
    <definedName name="_dwg118">#REF!</definedName>
    <definedName name="_dwg119">#REF!</definedName>
    <definedName name="_dwg12">#REF!</definedName>
    <definedName name="_dwg120">#REF!</definedName>
    <definedName name="_dwg121">#REF!</definedName>
    <definedName name="_dwg122">#REF!</definedName>
    <definedName name="_dwg123">#REF!</definedName>
    <definedName name="_dwg124">#REF!</definedName>
    <definedName name="_dwg125">#REF!</definedName>
    <definedName name="_dwg126">#REF!</definedName>
    <definedName name="_dwg127">#REF!</definedName>
    <definedName name="_dwg128">#REF!</definedName>
    <definedName name="_dwg129">#REF!</definedName>
    <definedName name="_dwg13">#REF!</definedName>
    <definedName name="_dwg130">#REF!</definedName>
    <definedName name="_dwg131">#REF!</definedName>
    <definedName name="_dwg132">#REF!</definedName>
    <definedName name="_dwg133">#REF!</definedName>
    <definedName name="_dwg134">#REF!</definedName>
    <definedName name="_dwg135">#REF!</definedName>
    <definedName name="_dwg136">#REF!</definedName>
    <definedName name="_dwg137">#REF!</definedName>
    <definedName name="_dwg138">#REF!</definedName>
    <definedName name="_dwg139">#REF!</definedName>
    <definedName name="_dwg14">#REF!</definedName>
    <definedName name="_dwg140">#REF!</definedName>
    <definedName name="_dwg141">#REF!</definedName>
    <definedName name="_dwg142">#REF!</definedName>
    <definedName name="_dwg143">#REF!</definedName>
    <definedName name="_dwg144">#REF!</definedName>
    <definedName name="_dwg145">#REF!</definedName>
    <definedName name="_dwg146">#REF!</definedName>
    <definedName name="_dwg147">#REF!</definedName>
    <definedName name="_dwg148">#REF!</definedName>
    <definedName name="_dwg149">#REF!</definedName>
    <definedName name="_dwg15">#REF!</definedName>
    <definedName name="_dwg150">#REF!</definedName>
    <definedName name="_dwg151">#REF!</definedName>
    <definedName name="_dwg152">#REF!</definedName>
    <definedName name="_dwg153">#REF!</definedName>
    <definedName name="_dwg154">#REF!</definedName>
    <definedName name="_dwg155">#REF!</definedName>
    <definedName name="_dwg156">#REF!</definedName>
    <definedName name="_dwg157">#REF!</definedName>
    <definedName name="_dwg158">#REF!</definedName>
    <definedName name="_dwg159">#REF!</definedName>
    <definedName name="_dwg16">#REF!</definedName>
    <definedName name="_dwg160">#REF!</definedName>
    <definedName name="_dwg161">#REF!</definedName>
    <definedName name="_dwg162">#REF!</definedName>
    <definedName name="_dwg163">#REF!</definedName>
    <definedName name="_dwg164">#REF!</definedName>
    <definedName name="_dwg165">#REF!</definedName>
    <definedName name="_dwg166">#REF!</definedName>
    <definedName name="_dwg167">#REF!</definedName>
    <definedName name="_dwg168">#REF!</definedName>
    <definedName name="_dwg169">#REF!</definedName>
    <definedName name="_dwg17">#REF!</definedName>
    <definedName name="_dwg170">#REF!</definedName>
    <definedName name="_dwg171">#REF!</definedName>
    <definedName name="_dwg172">#REF!</definedName>
    <definedName name="_dwg173">#REF!</definedName>
    <definedName name="_dwg174">#REF!</definedName>
    <definedName name="_dwg175">#REF!</definedName>
    <definedName name="_dwg176">#REF!</definedName>
    <definedName name="_dwg177">#REF!</definedName>
    <definedName name="_dwg178">#REF!</definedName>
    <definedName name="_dwg179">#REF!</definedName>
    <definedName name="_dwg18">#REF!</definedName>
    <definedName name="_dwg180">#REF!</definedName>
    <definedName name="_dwg181">#REF!</definedName>
    <definedName name="_dwg182">#REF!</definedName>
    <definedName name="_dwg183">#REF!</definedName>
    <definedName name="_dwg184">#REF!</definedName>
    <definedName name="_dwg185">#REF!</definedName>
    <definedName name="_dwg186">#REF!</definedName>
    <definedName name="_dwg187">#REF!</definedName>
    <definedName name="_dwg188">#REF!</definedName>
    <definedName name="_dwg189">#REF!</definedName>
    <definedName name="_dwg19">#REF!</definedName>
    <definedName name="_dwg190">#REF!</definedName>
    <definedName name="_dwg191">#REF!</definedName>
    <definedName name="_dwg192">#REF!</definedName>
    <definedName name="_dwg193">#REF!</definedName>
    <definedName name="_dwg194">#REF!</definedName>
    <definedName name="_dwg195">#REF!</definedName>
    <definedName name="_dwg196">#REF!</definedName>
    <definedName name="_dwg197">#REF!</definedName>
    <definedName name="_dwg198">#REF!</definedName>
    <definedName name="_dwg199">#REF!</definedName>
    <definedName name="_dwg2">#REF!</definedName>
    <definedName name="_dwg20">#REF!</definedName>
    <definedName name="_dwg200">#REF!</definedName>
    <definedName name="_dwg201">#REF!</definedName>
    <definedName name="_dwg202">#REF!</definedName>
    <definedName name="_dwg203">#REF!</definedName>
    <definedName name="_dwg204">#REF!</definedName>
    <definedName name="_dwg205">#REF!</definedName>
    <definedName name="_dwg206">#REF!</definedName>
    <definedName name="_dwg207">#REF!</definedName>
    <definedName name="_dwg208">#REF!</definedName>
    <definedName name="_dwg209">#REF!</definedName>
    <definedName name="_dwg21">#REF!</definedName>
    <definedName name="_dwg210">#REF!</definedName>
    <definedName name="_dwg211">#REF!</definedName>
    <definedName name="_dwg212">#REF!</definedName>
    <definedName name="_dwg213">#REF!</definedName>
    <definedName name="_dwg214">#REF!</definedName>
    <definedName name="_dwg215">#REF!</definedName>
    <definedName name="_dwg216">#REF!</definedName>
    <definedName name="_dwg217">#REF!</definedName>
    <definedName name="_dwg218">#REF!</definedName>
    <definedName name="_dwg219">#REF!</definedName>
    <definedName name="_dwg22">#REF!</definedName>
    <definedName name="_dwg220">#REF!</definedName>
    <definedName name="_dwg221">#REF!</definedName>
    <definedName name="_dwg222">#REF!</definedName>
    <definedName name="_dwg223">#REF!</definedName>
    <definedName name="_dwg224">#REF!</definedName>
    <definedName name="_dwg225">#REF!</definedName>
    <definedName name="_dwg226">#REF!</definedName>
    <definedName name="_dwg227">#REF!</definedName>
    <definedName name="_dwg228">#REF!</definedName>
    <definedName name="_dwg229">#REF!</definedName>
    <definedName name="_dwg23">#REF!</definedName>
    <definedName name="_dwg230">#REF!</definedName>
    <definedName name="_dwg231">#REF!</definedName>
    <definedName name="_dwg232">#REF!</definedName>
    <definedName name="_dwg233">#REF!</definedName>
    <definedName name="_dwg234">#REF!</definedName>
    <definedName name="_dwg235">#REF!</definedName>
    <definedName name="_dwg236">#REF!</definedName>
    <definedName name="_dwg237">#REF!</definedName>
    <definedName name="_dwg238">#REF!</definedName>
    <definedName name="_dwg239">#REF!</definedName>
    <definedName name="_dwg24">#REF!</definedName>
    <definedName name="_dwg240">#REF!</definedName>
    <definedName name="_dwg241">#REF!</definedName>
    <definedName name="_dwg242">#REF!</definedName>
    <definedName name="_dwg243">#REF!</definedName>
    <definedName name="_dwg244">#REF!</definedName>
    <definedName name="_dwg245">#REF!</definedName>
    <definedName name="_dwg246">#REF!</definedName>
    <definedName name="_dwg247">#REF!</definedName>
    <definedName name="_dwg248">#REF!</definedName>
    <definedName name="_dwg249">#REF!</definedName>
    <definedName name="_dwg25">#REF!</definedName>
    <definedName name="_dwg250">#REF!</definedName>
    <definedName name="_dwg251">#REF!</definedName>
    <definedName name="_dwg252">#REF!</definedName>
    <definedName name="_dwg253">#REF!</definedName>
    <definedName name="_dwg254">#REF!</definedName>
    <definedName name="_dwg255">#REF!</definedName>
    <definedName name="_dwg256">#REF!</definedName>
    <definedName name="_dwg257">#REF!</definedName>
    <definedName name="_dwg258">#REF!</definedName>
    <definedName name="_dwg259">#REF!</definedName>
    <definedName name="_dwg26">#REF!</definedName>
    <definedName name="_dwg260">#REF!</definedName>
    <definedName name="_dwg261">#REF!</definedName>
    <definedName name="_dwg262">#REF!</definedName>
    <definedName name="_dwg263">#REF!</definedName>
    <definedName name="_dwg264">#REF!</definedName>
    <definedName name="_dwg265">#REF!</definedName>
    <definedName name="_dwg266">#REF!</definedName>
    <definedName name="_dwg267">#REF!</definedName>
    <definedName name="_dwg268">#REF!</definedName>
    <definedName name="_dwg269">#REF!</definedName>
    <definedName name="_dwg27">#REF!</definedName>
    <definedName name="_dwg270">#REF!</definedName>
    <definedName name="_dwg271">#REF!</definedName>
    <definedName name="_dwg272">#REF!</definedName>
    <definedName name="_dwg273">#REF!</definedName>
    <definedName name="_dwg274">#REF!</definedName>
    <definedName name="_dwg275">#REF!</definedName>
    <definedName name="_dwg276">#REF!</definedName>
    <definedName name="_dwg277">#REF!</definedName>
    <definedName name="_dwg278">#REF!</definedName>
    <definedName name="_dwg279">#REF!</definedName>
    <definedName name="_dwg28">#REF!</definedName>
    <definedName name="_dwg280">#REF!</definedName>
    <definedName name="_dwg281">#REF!</definedName>
    <definedName name="_dwg282">#REF!</definedName>
    <definedName name="_dwg283">#REF!</definedName>
    <definedName name="_dwg284">#REF!</definedName>
    <definedName name="_dwg285">#REF!</definedName>
    <definedName name="_dwg286">#REF!</definedName>
    <definedName name="_dwg287">#REF!</definedName>
    <definedName name="_dwg288">#REF!</definedName>
    <definedName name="_dwg289">#REF!</definedName>
    <definedName name="_dwg29">#REF!</definedName>
    <definedName name="_dwg290">#REF!</definedName>
    <definedName name="_dwg291">#REF!</definedName>
    <definedName name="_dwg292">#REF!</definedName>
    <definedName name="_dwg293">#REF!</definedName>
    <definedName name="_dwg294">#REF!</definedName>
    <definedName name="_dwg295">#REF!</definedName>
    <definedName name="_dwg296">#REF!</definedName>
    <definedName name="_dwg297">#REF!</definedName>
    <definedName name="_dwg298">#REF!</definedName>
    <definedName name="_dwg299">#REF!</definedName>
    <definedName name="_dwg3">#REF!</definedName>
    <definedName name="_dwg30">#REF!</definedName>
    <definedName name="_dwg300">#REF!</definedName>
    <definedName name="_dwg301">#REF!</definedName>
    <definedName name="_dwg302">#REF!</definedName>
    <definedName name="_dwg303">#REF!</definedName>
    <definedName name="_dwg304">#REF!</definedName>
    <definedName name="_dwg305">#REF!</definedName>
    <definedName name="_dwg306">#REF!</definedName>
    <definedName name="_dwg307">#REF!</definedName>
    <definedName name="_dwg308">#REF!</definedName>
    <definedName name="_dwg309">#REF!</definedName>
    <definedName name="_dwg31">#REF!</definedName>
    <definedName name="_dwg310">#REF!</definedName>
    <definedName name="_dwg311">#REF!</definedName>
    <definedName name="_dwg312">#REF!</definedName>
    <definedName name="_dwg313">#REF!</definedName>
    <definedName name="_dwg314">#REF!</definedName>
    <definedName name="_dwg315">#REF!</definedName>
    <definedName name="_dwg316">#REF!</definedName>
    <definedName name="_dwg317">#REF!</definedName>
    <definedName name="_dwg318">#REF!</definedName>
    <definedName name="_dwg319">#REF!</definedName>
    <definedName name="_dwg32">#REF!</definedName>
    <definedName name="_dwg320">#REF!</definedName>
    <definedName name="_dwg321">#REF!</definedName>
    <definedName name="_dwg322">#REF!</definedName>
    <definedName name="_dwg323">#REF!</definedName>
    <definedName name="_dwg324">#REF!</definedName>
    <definedName name="_dwg325">#REF!</definedName>
    <definedName name="_dwg326">#REF!</definedName>
    <definedName name="_dwg327">#REF!</definedName>
    <definedName name="_dwg328">#REF!</definedName>
    <definedName name="_dwg329">#REF!</definedName>
    <definedName name="_dwg33">#REF!</definedName>
    <definedName name="_dwg330">#REF!</definedName>
    <definedName name="_dwg331">#REF!</definedName>
    <definedName name="_dwg332">#REF!</definedName>
    <definedName name="_dwg333">#REF!</definedName>
    <definedName name="_dwg334">#REF!</definedName>
    <definedName name="_dwg335">#REF!</definedName>
    <definedName name="_dwg336">#REF!</definedName>
    <definedName name="_dwg337">#REF!</definedName>
    <definedName name="_dwg338">#REF!</definedName>
    <definedName name="_dwg339">#REF!</definedName>
    <definedName name="_dwg34">#REF!</definedName>
    <definedName name="_dwg340">#REF!</definedName>
    <definedName name="_dwg341">#REF!</definedName>
    <definedName name="_dwg342">#REF!</definedName>
    <definedName name="_dwg343">#REF!</definedName>
    <definedName name="_dwg344">#REF!</definedName>
    <definedName name="_dwg345">#REF!</definedName>
    <definedName name="_dwg346">#REF!</definedName>
    <definedName name="_dwg347">#REF!</definedName>
    <definedName name="_dwg348">#REF!</definedName>
    <definedName name="_dwg349">#REF!</definedName>
    <definedName name="_dwg35">#REF!</definedName>
    <definedName name="_dwg350">#REF!</definedName>
    <definedName name="_dwg351">#REF!</definedName>
    <definedName name="_dwg352">#REF!</definedName>
    <definedName name="_dwg353">#REF!</definedName>
    <definedName name="_dwg354">#REF!</definedName>
    <definedName name="_dwg355">#REF!</definedName>
    <definedName name="_dwg356">#REF!</definedName>
    <definedName name="_dwg357">#REF!</definedName>
    <definedName name="_dwg358">#REF!</definedName>
    <definedName name="_dwg359">#REF!</definedName>
    <definedName name="_dwg36">#REF!</definedName>
    <definedName name="_dwg360">#REF!</definedName>
    <definedName name="_dwg361">#REF!</definedName>
    <definedName name="_dwg362">#REF!</definedName>
    <definedName name="_dwg363">#REF!</definedName>
    <definedName name="_dwg364">#REF!</definedName>
    <definedName name="_dwg365">#REF!</definedName>
    <definedName name="_dwg366">#REF!</definedName>
    <definedName name="_dwg367">#REF!</definedName>
    <definedName name="_dwg368">#REF!</definedName>
    <definedName name="_dwg369">#REF!</definedName>
    <definedName name="_dwg37">#REF!</definedName>
    <definedName name="_dwg370">#REF!</definedName>
    <definedName name="_dwg371">#REF!</definedName>
    <definedName name="_dwg372">#REF!</definedName>
    <definedName name="_dwg373">#REF!</definedName>
    <definedName name="_dwg374">#REF!</definedName>
    <definedName name="_dwg375">#REF!</definedName>
    <definedName name="_dwg376">#REF!</definedName>
    <definedName name="_dwg377">#REF!</definedName>
    <definedName name="_dwg378">#REF!</definedName>
    <definedName name="_dwg379">#REF!</definedName>
    <definedName name="_dwg38">#REF!</definedName>
    <definedName name="_dwg380">#REF!</definedName>
    <definedName name="_dwg381">#REF!</definedName>
    <definedName name="_dwg382">#REF!</definedName>
    <definedName name="_dwg383">#REF!</definedName>
    <definedName name="_dwg384">#REF!</definedName>
    <definedName name="_dwg385">#REF!</definedName>
    <definedName name="_dwg386">#REF!</definedName>
    <definedName name="_dwg387">#REF!</definedName>
    <definedName name="_dwg388">#REF!</definedName>
    <definedName name="_dwg389">#REF!</definedName>
    <definedName name="_dwg39">#REF!</definedName>
    <definedName name="_dwg390">#REF!</definedName>
    <definedName name="_dwg391">#REF!</definedName>
    <definedName name="_dwg392">#REF!</definedName>
    <definedName name="_dwg393">#REF!</definedName>
    <definedName name="_dwg394">#REF!</definedName>
    <definedName name="_dwg395">#REF!</definedName>
    <definedName name="_dwg396">#REF!</definedName>
    <definedName name="_dwg397">#REF!</definedName>
    <definedName name="_dwg398">#REF!</definedName>
    <definedName name="_dwg399">#REF!</definedName>
    <definedName name="_dwg4">#REF!</definedName>
    <definedName name="_dwg40">#REF!</definedName>
    <definedName name="_dwg400">#REF!</definedName>
    <definedName name="_dwg401">#REF!</definedName>
    <definedName name="_dwg402">#REF!</definedName>
    <definedName name="_dwg403">#REF!</definedName>
    <definedName name="_dwg404">#REF!</definedName>
    <definedName name="_dwg405">#REF!</definedName>
    <definedName name="_dwg406">#REF!</definedName>
    <definedName name="_dwg407">#REF!</definedName>
    <definedName name="_dwg408">#REF!</definedName>
    <definedName name="_dwg409">#REF!</definedName>
    <definedName name="_dwg41">#REF!</definedName>
    <definedName name="_dwg410">#REF!</definedName>
    <definedName name="_dwg411">#REF!</definedName>
    <definedName name="_dwg412">#REF!</definedName>
    <definedName name="_dwg413">#REF!</definedName>
    <definedName name="_dwg414">#REF!</definedName>
    <definedName name="_dwg415">#REF!</definedName>
    <definedName name="_dwg416">#REF!</definedName>
    <definedName name="_dwg417">#REF!</definedName>
    <definedName name="_dwg418">#REF!</definedName>
    <definedName name="_dwg419">#REF!</definedName>
    <definedName name="_dwg42">#REF!</definedName>
    <definedName name="_dwg420">#REF!</definedName>
    <definedName name="_dwg421">#REF!</definedName>
    <definedName name="_dwg422">#REF!</definedName>
    <definedName name="_dwg423">#REF!</definedName>
    <definedName name="_dwg424">#REF!</definedName>
    <definedName name="_dwg425">#REF!</definedName>
    <definedName name="_dwg426">#REF!</definedName>
    <definedName name="_dwg427">#REF!</definedName>
    <definedName name="_dwg428">#REF!</definedName>
    <definedName name="_dwg429">#REF!</definedName>
    <definedName name="_dwg43">#REF!</definedName>
    <definedName name="_dwg430">#REF!</definedName>
    <definedName name="_dwg431">#REF!</definedName>
    <definedName name="_dwg432">#REF!</definedName>
    <definedName name="_dwg433">#REF!</definedName>
    <definedName name="_dwg434">#REF!</definedName>
    <definedName name="_dwg435">#REF!</definedName>
    <definedName name="_dwg436">#REF!</definedName>
    <definedName name="_dwg437">#REF!</definedName>
    <definedName name="_dwg438">#REF!</definedName>
    <definedName name="_dwg439">#REF!</definedName>
    <definedName name="_dwg44">#REF!</definedName>
    <definedName name="_dwg440">#REF!</definedName>
    <definedName name="_dwg441">#REF!</definedName>
    <definedName name="_dwg442">#REF!</definedName>
    <definedName name="_dwg443">#REF!</definedName>
    <definedName name="_dwg444">#REF!</definedName>
    <definedName name="_dwg445">#REF!</definedName>
    <definedName name="_dwg446">#REF!</definedName>
    <definedName name="_dwg447">#REF!</definedName>
    <definedName name="_dwg448">#REF!</definedName>
    <definedName name="_dwg449">#REF!</definedName>
    <definedName name="_dwg45">#REF!</definedName>
    <definedName name="_dwg450">#REF!</definedName>
    <definedName name="_dwg451">#REF!</definedName>
    <definedName name="_dwg452">#REF!</definedName>
    <definedName name="_dwg453">#REF!</definedName>
    <definedName name="_dwg454">#REF!</definedName>
    <definedName name="_dwg455">#REF!</definedName>
    <definedName name="_dwg456">#REF!</definedName>
    <definedName name="_dwg457">#REF!</definedName>
    <definedName name="_dwg458">#REF!</definedName>
    <definedName name="_dwg459">#REF!</definedName>
    <definedName name="_dwg46">#REF!</definedName>
    <definedName name="_dwg460">#REF!</definedName>
    <definedName name="_dwg461">#REF!</definedName>
    <definedName name="_dwg462">#REF!</definedName>
    <definedName name="_dwg463">#REF!</definedName>
    <definedName name="_dwg464">#REF!</definedName>
    <definedName name="_dwg465">#REF!</definedName>
    <definedName name="_dwg466">#REF!</definedName>
    <definedName name="_dwg467">#REF!</definedName>
    <definedName name="_dwg468">#REF!</definedName>
    <definedName name="_dwg469">#REF!</definedName>
    <definedName name="_dwg47">#REF!</definedName>
    <definedName name="_dwg470">#REF!</definedName>
    <definedName name="_dwg471">#REF!</definedName>
    <definedName name="_dwg472">#REF!</definedName>
    <definedName name="_dwg473">#REF!</definedName>
    <definedName name="_dwg474">#REF!</definedName>
    <definedName name="_dwg475">#REF!</definedName>
    <definedName name="_dwg476">#REF!</definedName>
    <definedName name="_dwg477">#REF!</definedName>
    <definedName name="_dwg478">#REF!</definedName>
    <definedName name="_dwg479">#REF!</definedName>
    <definedName name="_dwg48">#REF!</definedName>
    <definedName name="_dwg480">#REF!</definedName>
    <definedName name="_dwg481">#REF!</definedName>
    <definedName name="_dwg482">#REF!</definedName>
    <definedName name="_dwg483">#REF!</definedName>
    <definedName name="_dwg484">#REF!</definedName>
    <definedName name="_dwg485">#REF!</definedName>
    <definedName name="_dwg486">#REF!</definedName>
    <definedName name="_dwg487">#REF!</definedName>
    <definedName name="_dwg488">#REF!</definedName>
    <definedName name="_dwg489">#REF!</definedName>
    <definedName name="_dwg49">#REF!</definedName>
    <definedName name="_dwg490">#REF!</definedName>
    <definedName name="_dwg491">#REF!</definedName>
    <definedName name="_dwg492">#REF!</definedName>
    <definedName name="_dwg493">#REF!</definedName>
    <definedName name="_dwg494">#REF!</definedName>
    <definedName name="_dwg495">#REF!</definedName>
    <definedName name="_dwg496">#REF!</definedName>
    <definedName name="_dwg497">#REF!</definedName>
    <definedName name="_dwg498">#REF!</definedName>
    <definedName name="_dwg499">#REF!</definedName>
    <definedName name="_dwg5">#REF!</definedName>
    <definedName name="_dwg50">#REF!</definedName>
    <definedName name="_dwg500">#REF!</definedName>
    <definedName name="_dwg501">#REF!</definedName>
    <definedName name="_dwg502">#REF!</definedName>
    <definedName name="_dwg503">#REF!</definedName>
    <definedName name="_dwg504">#REF!</definedName>
    <definedName name="_dwg505">#REF!</definedName>
    <definedName name="_dwg506">#REF!</definedName>
    <definedName name="_dwg507">#REF!</definedName>
    <definedName name="_dwg508">#REF!</definedName>
    <definedName name="_dwg509">#REF!</definedName>
    <definedName name="_dwg51">#REF!</definedName>
    <definedName name="_dwg510">#REF!</definedName>
    <definedName name="_dwg511">#REF!</definedName>
    <definedName name="_dwg512">#REF!</definedName>
    <definedName name="_dwg513">#REF!</definedName>
    <definedName name="_dwg514">#REF!</definedName>
    <definedName name="_dwg515">#REF!</definedName>
    <definedName name="_dwg516">#REF!</definedName>
    <definedName name="_dwg517">#REF!</definedName>
    <definedName name="_dwg518">#REF!</definedName>
    <definedName name="_dwg519">#REF!</definedName>
    <definedName name="_dwg52">#REF!</definedName>
    <definedName name="_dwg520">#REF!</definedName>
    <definedName name="_dwg521">#REF!</definedName>
    <definedName name="_dwg522">#REF!</definedName>
    <definedName name="_dwg523">#REF!</definedName>
    <definedName name="_dwg524">#REF!</definedName>
    <definedName name="_dwg525">#REF!</definedName>
    <definedName name="_dwg526">#REF!</definedName>
    <definedName name="_dwg527">#REF!</definedName>
    <definedName name="_dwg528">#REF!</definedName>
    <definedName name="_dwg529">#REF!</definedName>
    <definedName name="_dwg53">#REF!</definedName>
    <definedName name="_dwg530">#REF!</definedName>
    <definedName name="_dwg531">#REF!</definedName>
    <definedName name="_dwg532">#REF!</definedName>
    <definedName name="_dwg533">#REF!</definedName>
    <definedName name="_dwg534">#REF!</definedName>
    <definedName name="_dwg535">#REF!</definedName>
    <definedName name="_dwg536">#REF!</definedName>
    <definedName name="_dwg537">#REF!</definedName>
    <definedName name="_dwg538">#REF!</definedName>
    <definedName name="_dwg539">#REF!</definedName>
    <definedName name="_dwg54">#REF!</definedName>
    <definedName name="_dwg540">#REF!</definedName>
    <definedName name="_dwg541">#REF!</definedName>
    <definedName name="_dwg542">#REF!</definedName>
    <definedName name="_dwg543">#REF!</definedName>
    <definedName name="_dwg544">#REF!</definedName>
    <definedName name="_dwg545">#REF!</definedName>
    <definedName name="_dwg546">#REF!</definedName>
    <definedName name="_dwg547">#REF!</definedName>
    <definedName name="_dwg548">#REF!</definedName>
    <definedName name="_dwg549">#REF!</definedName>
    <definedName name="_dwg55">#REF!</definedName>
    <definedName name="_dwg550">#REF!</definedName>
    <definedName name="_dwg551">#REF!</definedName>
    <definedName name="_dwg552">#REF!</definedName>
    <definedName name="_dwg553">#REF!</definedName>
    <definedName name="_dwg554">#REF!</definedName>
    <definedName name="_dwg555">#REF!</definedName>
    <definedName name="_dwg556">#REF!</definedName>
    <definedName name="_dwg557">#REF!</definedName>
    <definedName name="_dwg558">#REF!</definedName>
    <definedName name="_dwg559">#REF!</definedName>
    <definedName name="_dwg56">#REF!</definedName>
    <definedName name="_dwg560">#REF!</definedName>
    <definedName name="_dwg561">#REF!</definedName>
    <definedName name="_dwg562">#REF!</definedName>
    <definedName name="_dwg563">#REF!</definedName>
    <definedName name="_dwg564">#REF!</definedName>
    <definedName name="_dwg565">#REF!</definedName>
    <definedName name="_dwg566">#REF!</definedName>
    <definedName name="_dwg567">#REF!</definedName>
    <definedName name="_dwg568">#REF!</definedName>
    <definedName name="_dwg569">#REF!</definedName>
    <definedName name="_dwg57">#REF!</definedName>
    <definedName name="_dwg570">#REF!</definedName>
    <definedName name="_dwg571">#REF!</definedName>
    <definedName name="_dwg572">#REF!</definedName>
    <definedName name="_dwg573">#REF!</definedName>
    <definedName name="_dwg574">#REF!</definedName>
    <definedName name="_dwg575">#REF!</definedName>
    <definedName name="_dwg576">#REF!</definedName>
    <definedName name="_dwg577">#REF!</definedName>
    <definedName name="_dwg578">#REF!</definedName>
    <definedName name="_dwg579">#REF!</definedName>
    <definedName name="_dwg58">#REF!</definedName>
    <definedName name="_dwg580">#REF!</definedName>
    <definedName name="_dwg581">#REF!</definedName>
    <definedName name="_dwg582">#REF!</definedName>
    <definedName name="_dwg583">#REF!</definedName>
    <definedName name="_dwg584">#REF!</definedName>
    <definedName name="_dwg585">#REF!</definedName>
    <definedName name="_dwg586">#REF!</definedName>
    <definedName name="_dwg587">#REF!</definedName>
    <definedName name="_dwg588">#REF!</definedName>
    <definedName name="_dwg589">#REF!</definedName>
    <definedName name="_dwg59">#REF!</definedName>
    <definedName name="_dwg590">#REF!</definedName>
    <definedName name="_dwg591">#REF!</definedName>
    <definedName name="_dwg592">#REF!</definedName>
    <definedName name="_dwg593">#REF!</definedName>
    <definedName name="_dwg594">#REF!</definedName>
    <definedName name="_dwg595">#REF!</definedName>
    <definedName name="_dwg596">#REF!</definedName>
    <definedName name="_dwg597">#REF!</definedName>
    <definedName name="_dwg598">#REF!</definedName>
    <definedName name="_dwg599">#REF!</definedName>
    <definedName name="_dwg6">#REF!</definedName>
    <definedName name="_dwg60">#REF!</definedName>
    <definedName name="_dwg600">#REF!</definedName>
    <definedName name="_dwg601">#REF!</definedName>
    <definedName name="_dwg602">#REF!</definedName>
    <definedName name="_dwg603">#REF!</definedName>
    <definedName name="_dwg604">#REF!</definedName>
    <definedName name="_dwg605">#REF!</definedName>
    <definedName name="_dwg606">#REF!</definedName>
    <definedName name="_dwg607">#REF!</definedName>
    <definedName name="_dwg608">#REF!</definedName>
    <definedName name="_dwg609">#REF!</definedName>
    <definedName name="_dwg61">#REF!</definedName>
    <definedName name="_dwg610">#REF!</definedName>
    <definedName name="_dwg611">#REF!</definedName>
    <definedName name="_dwg612">#REF!</definedName>
    <definedName name="_dwg613">#REF!</definedName>
    <definedName name="_dwg614">#REF!</definedName>
    <definedName name="_dwg615">#REF!</definedName>
    <definedName name="_dwg616">#REF!</definedName>
    <definedName name="_dwg617">#REF!</definedName>
    <definedName name="_dwg618">#REF!</definedName>
    <definedName name="_dwg619">#REF!</definedName>
    <definedName name="_dwg62">#REF!</definedName>
    <definedName name="_dwg620">#REF!</definedName>
    <definedName name="_dwg621">#REF!</definedName>
    <definedName name="_dwg622">#REF!</definedName>
    <definedName name="_dwg623">#REF!</definedName>
    <definedName name="_dwg624">#REF!</definedName>
    <definedName name="_dwg625">#REF!</definedName>
    <definedName name="_dwg626">#REF!</definedName>
    <definedName name="_dwg627">#REF!</definedName>
    <definedName name="_dwg628">#REF!</definedName>
    <definedName name="_dwg629">#REF!</definedName>
    <definedName name="_dwg63">#REF!</definedName>
    <definedName name="_dwg630">#REF!</definedName>
    <definedName name="_dwg631">#REF!</definedName>
    <definedName name="_dwg632">#REF!</definedName>
    <definedName name="_dwg633">#REF!</definedName>
    <definedName name="_dwg634">#REF!</definedName>
    <definedName name="_dwg635">#REF!</definedName>
    <definedName name="_dwg636">#REF!</definedName>
    <definedName name="_dwg637">#REF!</definedName>
    <definedName name="_dwg638">#REF!</definedName>
    <definedName name="_dwg639">#REF!</definedName>
    <definedName name="_dwg64">#REF!</definedName>
    <definedName name="_dwg640">#REF!</definedName>
    <definedName name="_dwg641">#REF!</definedName>
    <definedName name="_dwg642">#REF!</definedName>
    <definedName name="_dwg643">#REF!</definedName>
    <definedName name="_dwg644">#REF!</definedName>
    <definedName name="_dwg645">#REF!</definedName>
    <definedName name="_dwg646">#REF!</definedName>
    <definedName name="_dwg647">#REF!</definedName>
    <definedName name="_dwg65">#REF!</definedName>
    <definedName name="_dwg66">#REF!</definedName>
    <definedName name="_dwg67">#REF!</definedName>
    <definedName name="_dwg68">#REF!</definedName>
    <definedName name="_dwg69">#REF!</definedName>
    <definedName name="_dwg7">#REF!</definedName>
    <definedName name="_dwg70">#REF!</definedName>
    <definedName name="_dwg71">#REF!</definedName>
    <definedName name="_dwg72">#REF!</definedName>
    <definedName name="_dwg73">#REF!</definedName>
    <definedName name="_dwg74">#REF!</definedName>
    <definedName name="_dwg75">#REF!</definedName>
    <definedName name="_dwg76">#REF!</definedName>
    <definedName name="_dwg77">#REF!</definedName>
    <definedName name="_dwg78">#REF!</definedName>
    <definedName name="_dwg79">#REF!</definedName>
    <definedName name="_dwg8">#REF!</definedName>
    <definedName name="_dwg80">#REF!</definedName>
    <definedName name="_dwg81">#REF!</definedName>
    <definedName name="_dwg82">#REF!</definedName>
    <definedName name="_dwg83">#REF!</definedName>
    <definedName name="_dwg84">#REF!</definedName>
    <definedName name="_dwg85">#REF!</definedName>
    <definedName name="_dwg86">#REF!</definedName>
    <definedName name="_dwg87">#REF!</definedName>
    <definedName name="_dwg88">#REF!</definedName>
    <definedName name="_dwg89">#REF!</definedName>
    <definedName name="_dwg9">#REF!</definedName>
    <definedName name="_dwg90">#REF!</definedName>
    <definedName name="_dwg91">#REF!</definedName>
    <definedName name="_dwg92">#REF!</definedName>
    <definedName name="_dwg93">#REF!</definedName>
    <definedName name="_dwg94">#REF!</definedName>
    <definedName name="_dwg95">#REF!</definedName>
    <definedName name="_dwg96">#REF!</definedName>
    <definedName name="_dwg97">#REF!</definedName>
    <definedName name="_dwg98">#REF!</definedName>
    <definedName name="_dwg99">#REF!</definedName>
    <definedName name="_eac03">#REF!</definedName>
    <definedName name="_eac10">#REF!</definedName>
    <definedName name="_EAG1">#REF!</definedName>
    <definedName name="_eah01">#REF!</definedName>
    <definedName name="_ebh07">#REF!</definedName>
    <definedName name="_edt02">#REF!</definedName>
    <definedName name="_edt15">#REF!</definedName>
    <definedName name="_egn05">#REF!</definedName>
    <definedName name="_egp45">#REF!</definedName>
    <definedName name="_elg27">#REF!</definedName>
    <definedName name="_elm10">#REF!</definedName>
    <definedName name="_elt17">#REF!</definedName>
    <definedName name="_emd36">#REF!</definedName>
    <definedName name="_emr08">#REF!</definedName>
    <definedName name="_emr10">#REF!</definedName>
    <definedName name="_emx02">#REF!</definedName>
    <definedName name="_etc30">#REF!</definedName>
    <definedName name="_etd10">#REF!</definedName>
    <definedName name="_etr08">#REF!</definedName>
    <definedName name="_evr10">#REF!</definedName>
    <definedName name="_ewt55">#REF!</definedName>
    <definedName name="_EXC20">#REF!</definedName>
    <definedName name="_EXD1">#REF!</definedName>
    <definedName name="_EXD2">#REF!</definedName>
    <definedName name="_EXD3">#REF!</definedName>
    <definedName name="_EXD4">#REF!</definedName>
    <definedName name="_EXD5">#REF!</definedName>
    <definedName name="_EXD6">#REF!</definedName>
    <definedName name="_f1">#REF!</definedName>
    <definedName name="_Fill" hidden="1">#REF!</definedName>
    <definedName name="_Fill_1">#REF!</definedName>
    <definedName name="_Fill_2">#REF!</definedName>
    <definedName name="_FrF1">#REF!</definedName>
    <definedName name="_FrF20">#REF!</definedName>
    <definedName name="_FrF3">#REF!</definedName>
    <definedName name="_FrF8">#REF!</definedName>
    <definedName name="_FrF9">#REF!</definedName>
    <definedName name="_g">#REF!</definedName>
    <definedName name="_GOTO_AE1_">#REF!</definedName>
    <definedName name="_hce1">#REF!</definedName>
    <definedName name="_hce13">#REF!</definedName>
    <definedName name="_hce2">#REF!</definedName>
    <definedName name="_hce20">#REF!</definedName>
    <definedName name="_hce3">#REF!</definedName>
    <definedName name="_hce4">#REF!</definedName>
    <definedName name="_HDR1">#REF!</definedName>
    <definedName name="_HDR2">#REF!</definedName>
    <definedName name="_HDR3">#REF!</definedName>
    <definedName name="_hgt1">#REF!</definedName>
    <definedName name="_hgt2">#REF!</definedName>
    <definedName name="_hl2">[1]Summary!$U$43</definedName>
    <definedName name="_HRc1">#REF!</definedName>
    <definedName name="_HRc13">#REF!</definedName>
    <definedName name="_HRC2">#REF!</definedName>
    <definedName name="_HRc20">#REF!</definedName>
    <definedName name="_HRc3">#REF!</definedName>
    <definedName name="_HRc4">#REF!</definedName>
    <definedName name="_HSE1">#REF!</definedName>
    <definedName name="_i">#REF!</definedName>
    <definedName name="_Int1">#REF!</definedName>
    <definedName name="_Int2">#REF!</definedName>
    <definedName name="_Iri1">#REF!</definedName>
    <definedName name="_Iri2">#REF!</definedName>
    <definedName name="_Iro1">#REF!</definedName>
    <definedName name="_Iro2">#REF!</definedName>
    <definedName name="_IV65537">#REF!</definedName>
    <definedName name="_jjf2">[2]间接费!$C$29</definedName>
    <definedName name="_KC139">#REF!</definedName>
    <definedName name="_Kd2">#REF!</definedName>
    <definedName name="_Key1" hidden="1">#REF!</definedName>
    <definedName name="_Key2" hidden="1">#REF!</definedName>
    <definedName name="_l">#REF!</definedName>
    <definedName name="_l1">#REF!</definedName>
    <definedName name="_l11">#REF!</definedName>
    <definedName name="_lb1">#REF!</definedName>
    <definedName name="_lb2">#REF!</definedName>
    <definedName name="_Lce1">#REF!</definedName>
    <definedName name="_Lce13">#REF!</definedName>
    <definedName name="_Lce14">#REF!</definedName>
    <definedName name="_Lce20">#REF!</definedName>
    <definedName name="_Lce3">#REF!</definedName>
    <definedName name="_Lce4">#REF!</definedName>
    <definedName name="_ll17">#REF!</definedName>
    <definedName name="_lng1">#REF!</definedName>
    <definedName name="_LoO2">#REF!</definedName>
    <definedName name="_LW1">#REF!</definedName>
    <definedName name="_LW20">#REF!</definedName>
    <definedName name="_LW3">#REF!</definedName>
    <definedName name="_LW7">#REF!</definedName>
    <definedName name="_LW8">#REF!</definedName>
    <definedName name="_LW9">#REF!</definedName>
    <definedName name="_lyle">#REF!</definedName>
    <definedName name="_m">#REF!</definedName>
    <definedName name="_mac03">#REF!</definedName>
    <definedName name="_MAC1">#REF!</definedName>
    <definedName name="_mac10">#REF!</definedName>
    <definedName name="_mac2">200</definedName>
    <definedName name="_mbh07">#REF!</definedName>
    <definedName name="_mdt02">#REF!</definedName>
    <definedName name="_mdt15">#REF!</definedName>
    <definedName name="_meu1">#REF!</definedName>
    <definedName name="_meu2">#REF!</definedName>
    <definedName name="_mgn05">#REF!</definedName>
    <definedName name="_mgp45">#REF!</definedName>
    <definedName name="_mht1">#REF!</definedName>
    <definedName name="_MIX1540">#REF!</definedName>
    <definedName name="_MIX2">#REF!</definedName>
    <definedName name="_MIX2020">#REF!</definedName>
    <definedName name="_MIX2040">#REF!</definedName>
    <definedName name="_MIX2540">#REF!</definedName>
    <definedName name="_Mix255">#REF!</definedName>
    <definedName name="_mlm10">#REF!</definedName>
    <definedName name="_mlt17">#REF!</definedName>
    <definedName name="_mm1">#REF!</definedName>
    <definedName name="_mm2">#REF!</definedName>
    <definedName name="_mm3">#REF!</definedName>
    <definedName name="_mmd36">#REF!</definedName>
    <definedName name="_mmr08">#REF!</definedName>
    <definedName name="_mmr10">#REF!</definedName>
    <definedName name="_mmx02">#REF!</definedName>
    <definedName name="_mtc30">#REF!</definedName>
    <definedName name="_mtd10">#REF!</definedName>
    <definedName name="_mtr08">#REF!</definedName>
    <definedName name="_mvr10">#REF!</definedName>
    <definedName name="_mw1">#REF!</definedName>
    <definedName name="_mwt55">#REF!</definedName>
    <definedName name="_naa11">#REF!</definedName>
    <definedName name="_nac11">#REF!</definedName>
    <definedName name="_NB1">#REF!</definedName>
    <definedName name="_NB2">#REF!</definedName>
    <definedName name="_NB3">#REF!</definedName>
    <definedName name="_NB4">#REF!</definedName>
    <definedName name="_NB5">#REF!</definedName>
    <definedName name="_NB6">#REF!</definedName>
    <definedName name="_NB7">#REF!</definedName>
    <definedName name="_NB8">#REF!</definedName>
    <definedName name="_NB9">#REF!</definedName>
    <definedName name="_nc10">#REF!</definedName>
    <definedName name="_nc15">#REF!</definedName>
    <definedName name="_nc20">#REF!</definedName>
    <definedName name="_nc25">#REF!</definedName>
    <definedName name="_nc30">#REF!</definedName>
    <definedName name="_nc35">#REF!</definedName>
    <definedName name="_nc40">#REF!</definedName>
    <definedName name="_nc45">#REF!</definedName>
    <definedName name="_nc5">#REF!</definedName>
    <definedName name="_nc50">#REF!</definedName>
    <definedName name="_New1">#REF!</definedName>
    <definedName name="_New11">#REF!</definedName>
    <definedName name="_New13">#REF!</definedName>
    <definedName name="_New14">#REF!</definedName>
    <definedName name="_New2">#REF!</definedName>
    <definedName name="_New3">#REF!</definedName>
    <definedName name="_New4">#REF!</definedName>
    <definedName name="_New5">#REF!</definedName>
    <definedName name="_New6">#REF!</definedName>
    <definedName name="_New7">#REF!</definedName>
    <definedName name="_New8">#REF!</definedName>
    <definedName name="_New888">#REF!</definedName>
    <definedName name="_New9">#REF!</definedName>
    <definedName name="_NM025">#REF!</definedName>
    <definedName name="_NM05">#REF!</definedName>
    <definedName name="_NM075">#REF!</definedName>
    <definedName name="_NM1">#REF!</definedName>
    <definedName name="_np3">#REF!</definedName>
    <definedName name="_NP4">#REF!</definedName>
    <definedName name="_nq10">#REF!</definedName>
    <definedName name="_nq15">#REF!</definedName>
    <definedName name="_nq20">#REF!</definedName>
    <definedName name="_nq25">#REF!</definedName>
    <definedName name="_nq30">#REF!</definedName>
    <definedName name="_nq35">#REF!</definedName>
    <definedName name="_nq40">#REF!</definedName>
    <definedName name="_nq45">#REF!</definedName>
    <definedName name="_nq5">#REF!</definedName>
    <definedName name="_nq50">#REF!</definedName>
    <definedName name="_ny10">#REF!</definedName>
    <definedName name="_ny15">#REF!</definedName>
    <definedName name="_ny20">#REF!</definedName>
    <definedName name="_ny25">#REF!</definedName>
    <definedName name="_ny30">#REF!</definedName>
    <definedName name="_ny35">#REF!</definedName>
    <definedName name="_ny40">#REF!</definedName>
    <definedName name="_ny45">#REF!</definedName>
    <definedName name="_ny5">#REF!</definedName>
    <definedName name="_ny50">#REF!</definedName>
    <definedName name="_o">#REF!</definedName>
    <definedName name="_obm1">#REF!</definedName>
    <definedName name="_obm2">#REF!</definedName>
    <definedName name="_obm3">#REF!</definedName>
    <definedName name="_obm4">#REF!</definedName>
    <definedName name="_ORC1">#REF!</definedName>
    <definedName name="_ORC2">#REF!</definedName>
    <definedName name="_Order1" hidden="1">0</definedName>
    <definedName name="_Order2" hidden="1">0</definedName>
    <definedName name="_OSE1">#REF!</definedName>
    <definedName name="_osf1">#REF!</definedName>
    <definedName name="_osf2">#REF!</definedName>
    <definedName name="_osf3">#REF!</definedName>
    <definedName name="_osf4">#REF!</definedName>
    <definedName name="_p">#REF!</definedName>
    <definedName name="_p_1">#REF!</definedName>
    <definedName name="_paper">#REF!</definedName>
    <definedName name="_Parse_Out" hidden="1">#REF!</definedName>
    <definedName name="_PAY1">#REF!</definedName>
    <definedName name="_PAY2">#REF!</definedName>
    <definedName name="_PAY3">#REF!</definedName>
    <definedName name="_PAY4">#REF!</definedName>
    <definedName name="_pd1">#REF!</definedName>
    <definedName name="_pd2">#REF!</definedName>
    <definedName name="_PPC53">#REF!</definedName>
    <definedName name="_q">#REF!</definedName>
    <definedName name="_qs1">#REF!</definedName>
    <definedName name="_qs2">#REF!</definedName>
    <definedName name="_qs3">#REF!</definedName>
    <definedName name="_qs4">#REF!</definedName>
    <definedName name="_QTY1">OFFSET(#REF!,2,2,ROWS(#REF!)-3,1)</definedName>
    <definedName name="_r">#REF!</definedName>
    <definedName name="_Rc">#REF!</definedName>
    <definedName name="_rhl2">[2]汇率及税金!$C$5</definedName>
    <definedName name="_ROW14">#REF!</definedName>
    <definedName name="_ROW20">#REF!</definedName>
    <definedName name="_rw78" localSheetId="20" hidden="1">{#N/A,#N/A,TRUE,"COVER";#N/A,#N/A,TRUE,"DETAILS";#N/A,#N/A,TRUE,"SUMMARY";#N/A,#N/A,TRUE,"EXP MON";#N/A,#N/A,TRUE,"APPENDIX A";#N/A,#N/A,TRUE,"APPENDIX B";#N/A,#N/A,TRUE,"APPENDIX C";#N/A,#N/A,TRUE,"APPENDIX D";#N/A,#N/A,TRUE,"APPENDIX E";#N/A,#N/A,TRUE,"APPENDIX F";#N/A,#N/A,TRUE,"APPENDIX G"}</definedName>
    <definedName name="_rw78" localSheetId="11" hidden="1">{#N/A,#N/A,TRUE,"COVER";#N/A,#N/A,TRUE,"DETAILS";#N/A,#N/A,TRUE,"SUMMARY";#N/A,#N/A,TRUE,"EXP MON";#N/A,#N/A,TRUE,"APPENDIX A";#N/A,#N/A,TRUE,"APPENDIX B";#N/A,#N/A,TRUE,"APPENDIX C";#N/A,#N/A,TRUE,"APPENDIX D";#N/A,#N/A,TRUE,"APPENDIX E";#N/A,#N/A,TRUE,"APPENDIX F";#N/A,#N/A,TRUE,"APPENDIX G"}</definedName>
    <definedName name="_rw78" localSheetId="4" hidden="1">{#N/A,#N/A,TRUE,"COVER";#N/A,#N/A,TRUE,"DETAILS";#N/A,#N/A,TRUE,"SUMMARY";#N/A,#N/A,TRUE,"EXP MON";#N/A,#N/A,TRUE,"APPENDIX A";#N/A,#N/A,TRUE,"APPENDIX B";#N/A,#N/A,TRUE,"APPENDIX C";#N/A,#N/A,TRUE,"APPENDIX D";#N/A,#N/A,TRUE,"APPENDIX E";#N/A,#N/A,TRUE,"APPENDIX F";#N/A,#N/A,TRUE,"APPENDIX G"}</definedName>
    <definedName name="_rw78" hidden="1">{#N/A,#N/A,TRUE,"COVER";#N/A,#N/A,TRUE,"DETAILS";#N/A,#N/A,TRUE,"SUMMARY";#N/A,#N/A,TRUE,"EXP MON";#N/A,#N/A,TRUE,"APPENDIX A";#N/A,#N/A,TRUE,"APPENDIX B";#N/A,#N/A,TRUE,"APPENDIX C";#N/A,#N/A,TRUE,"APPENDIX D";#N/A,#N/A,TRUE,"APPENDIX E";#N/A,#N/A,TRUE,"APPENDIX F";#N/A,#N/A,TRUE,"APPENDIX G"}</definedName>
    <definedName name="_s">#REF!</definedName>
    <definedName name="_s1">#REF!</definedName>
    <definedName name="_sbm1">#REF!</definedName>
    <definedName name="_sbm2">#REF!</definedName>
    <definedName name="_sbm3">#REF!</definedName>
    <definedName name="_sbm4">#REF!</definedName>
    <definedName name="_Sce1">#REF!</definedName>
    <definedName name="_Sce13">#REF!</definedName>
    <definedName name="_Sce20">#REF!</definedName>
    <definedName name="_Sce3">#REF!</definedName>
    <definedName name="_Sce4">#REF!</definedName>
    <definedName name="_SdP1">#REF!</definedName>
    <definedName name="_SEC1200">#REF!</definedName>
    <definedName name="_see">#REF!</definedName>
    <definedName name="_Sfm3">#REF!</definedName>
    <definedName name="_sh1">90</definedName>
    <definedName name="_sh2">120</definedName>
    <definedName name="_sh3">150</definedName>
    <definedName name="_sh4">180</definedName>
    <definedName name="_shr28">#REF!</definedName>
    <definedName name="_shr56">#REF!</definedName>
    <definedName name="_shr7">#REF!</definedName>
    <definedName name="_sht1">#REF!</definedName>
    <definedName name="_SL4">#REF!</definedName>
    <definedName name="_SL5">#REF!</definedName>
    <definedName name="_SL6">#REF!</definedName>
    <definedName name="_SLp1">#REF!</definedName>
    <definedName name="_SLp2">#REF!</definedName>
    <definedName name="_sltwtrtank">#REF!</definedName>
    <definedName name="_SLV20025">#REF!</definedName>
    <definedName name="_SLV80010">#REF!</definedName>
    <definedName name="_Sort" hidden="1">#REF!</definedName>
    <definedName name="_SPc1">#REF!</definedName>
    <definedName name="_SPh1">#REF!</definedName>
    <definedName name="_SSC1">#REF!</definedName>
    <definedName name="_SSd1">#REF!</definedName>
    <definedName name="_SSd2">#REF!</definedName>
    <definedName name="_ssf1">#REF!</definedName>
    <definedName name="_ssf2">#REF!</definedName>
    <definedName name="_ssf3">#REF!</definedName>
    <definedName name="_ssf4">#REF!</definedName>
    <definedName name="_ST1">#REF!</definedName>
    <definedName name="_ST10">#REF!</definedName>
    <definedName name="_ST11">#REF!</definedName>
    <definedName name="_ST2">#REF!</definedName>
    <definedName name="_ST3">#REF!</definedName>
    <definedName name="_ST4">#REF!</definedName>
    <definedName name="_ST5">#REF!</definedName>
    <definedName name="_ST6">#REF!</definedName>
    <definedName name="_ST7">#REF!</definedName>
    <definedName name="_ST8">#REF!</definedName>
    <definedName name="_ST9">#REF!</definedName>
    <definedName name="_SUB1">#REF!</definedName>
    <definedName name="_SUB2">#REF!</definedName>
    <definedName name="_SUB3">#REF!</definedName>
    <definedName name="_SUB4">#REF!</definedName>
    <definedName name="_SUB5">#REF!</definedName>
    <definedName name="_SUB6">#REF!</definedName>
    <definedName name="_SUB7">#REF!</definedName>
    <definedName name="_sum010">#REF!</definedName>
    <definedName name="_sum020">#REF!</definedName>
    <definedName name="_sum120">#REF!</definedName>
    <definedName name="_sum140">#REF!</definedName>
    <definedName name="_SUM200">#REF!</definedName>
    <definedName name="_SUM400">#REF!</definedName>
    <definedName name="_SUM410">#REF!</definedName>
    <definedName name="_SUM420">#REF!</definedName>
    <definedName name="_SUM440">#REF!</definedName>
    <definedName name="_SUM460">#REF!</definedName>
    <definedName name="_SUM480">#REF!</definedName>
    <definedName name="_SUM500">#REF!</definedName>
    <definedName name="_SUM510">#REF!</definedName>
    <definedName name="_SUM530">#REF!</definedName>
    <definedName name="_SUM540">#REF!</definedName>
    <definedName name="_SUM560">#REF!</definedName>
    <definedName name="_SUM570">#REF!</definedName>
    <definedName name="_SUM580">#REF!</definedName>
    <definedName name="_SUM590">#REF!</definedName>
    <definedName name="_SUM700">#REF!</definedName>
    <definedName name="_SUM701">#REF!</definedName>
    <definedName name="_SUM702">#REF!</definedName>
    <definedName name="_SUM703">#REF!</definedName>
    <definedName name="_SUM704">#REF!</definedName>
    <definedName name="_sum770">#REF!</definedName>
    <definedName name="_SUM800">#REF!</definedName>
    <definedName name="_sum900">#REF!</definedName>
    <definedName name="_SUM901">#REF!</definedName>
    <definedName name="_SUM902">#REF!</definedName>
    <definedName name="_SUM903">#REF!</definedName>
    <definedName name="_SUM904">#REF!</definedName>
    <definedName name="_sw1">#REF!</definedName>
    <definedName name="_tab1">#N/A</definedName>
    <definedName name="_tab2">#REF!</definedName>
    <definedName name="_TAB3">#REF!</definedName>
    <definedName name="_TAB4">#REF!</definedName>
    <definedName name="_TAT1">#REF!</definedName>
    <definedName name="_TAT2">#REF!</definedName>
    <definedName name="_TB2">#REF!</definedName>
    <definedName name="_tf1">#REF!</definedName>
    <definedName name="_tf2">#REF!</definedName>
    <definedName name="_tf3">#REF!</definedName>
    <definedName name="_tf4">#REF!</definedName>
    <definedName name="_tfd1">#REF!</definedName>
    <definedName name="_tfd2">#REF!</definedName>
    <definedName name="_tfd3">#REF!</definedName>
    <definedName name="_tfd4">#REF!</definedName>
    <definedName name="_therefore">#REF!</definedName>
    <definedName name="_therewasayoungman">#REF!</definedName>
    <definedName name="_TL1">#REF!</definedName>
    <definedName name="_TL2">#REF!</definedName>
    <definedName name="_TL3">#REF!</definedName>
    <definedName name="_TL4">#REF!</definedName>
    <definedName name="_TL5">#REF!</definedName>
    <definedName name="_TL6">#REF!</definedName>
    <definedName name="_TLT1">#REF!</definedName>
    <definedName name="_TLT10">#REF!</definedName>
    <definedName name="_TLT2">#REF!</definedName>
    <definedName name="_TLT3">#REF!</definedName>
    <definedName name="_TLT4">#REF!</definedName>
    <definedName name="_TLT5">#REF!</definedName>
    <definedName name="_TLT6">#REF!</definedName>
    <definedName name="_TLT7">#REF!</definedName>
    <definedName name="_TLT8">#REF!</definedName>
    <definedName name="_TLT9">#REF!</definedName>
    <definedName name="_TNH4">#REF!</definedName>
    <definedName name="_Toc89336891_12">#REF!</definedName>
    <definedName name="_Toc89336891_16">#REF!</definedName>
    <definedName name="_Toc89336891_18">#REF!</definedName>
    <definedName name="_Toc89336892_9">#REF!</definedName>
    <definedName name="_Toc89485660_16">#REF!</definedName>
    <definedName name="_Toc89491584_12">#REF!</definedName>
    <definedName name="_Toc89491584_16">#REF!</definedName>
    <definedName name="_Toc89491584_18">#REF!</definedName>
    <definedName name="_ToW1">#REF!</definedName>
    <definedName name="_ToW20">#REF!</definedName>
    <definedName name="_ToW3">#REF!</definedName>
    <definedName name="_ToW8">#REF!</definedName>
    <definedName name="_ToW9">#REF!</definedName>
    <definedName name="_tr1">#REF!</definedName>
    <definedName name="_tr2">#REF!</definedName>
    <definedName name="_tr3">#REF!</definedName>
    <definedName name="_tra1">#REF!</definedName>
    <definedName name="_tra2">#REF!</definedName>
    <definedName name="_trd1">#REF!</definedName>
    <definedName name="_trd2">#REF!</definedName>
    <definedName name="_trd3">#REF!</definedName>
    <definedName name="_ts1">#REF!</definedName>
    <definedName name="_tw1">#REF!</definedName>
    <definedName name="_TWL1">#REF!</definedName>
    <definedName name="_TWL10">#REF!</definedName>
    <definedName name="_TWL11">#REF!</definedName>
    <definedName name="_TWL13">#REF!</definedName>
    <definedName name="_TWL14">#REF!</definedName>
    <definedName name="_TWL2">#REF!</definedName>
    <definedName name="_TWL6">#REF!</definedName>
    <definedName name="_TWL7">#REF!</definedName>
    <definedName name="_TWL8">#REF!</definedName>
    <definedName name="_TWL9">#REF!</definedName>
    <definedName name="_V1">#REF!</definedName>
    <definedName name="_V2">#REF!</definedName>
    <definedName name="_vca3">#REF!</definedName>
    <definedName name="_vce1">#REF!</definedName>
    <definedName name="_vce13">#REF!</definedName>
    <definedName name="_vce20">#REF!</definedName>
    <definedName name="_vce3">#REF!</definedName>
    <definedName name="_vce4">#REF!</definedName>
    <definedName name="_vcp1">#REF!</definedName>
    <definedName name="_vcp13">#REF!</definedName>
    <definedName name="_vcp20">#REF!</definedName>
    <definedName name="_vcp3">#REF!</definedName>
    <definedName name="_vcp4">#REF!</definedName>
    <definedName name="_Wce1">#REF!</definedName>
    <definedName name="_Wce13">#REF!</definedName>
    <definedName name="_Wce2">#REF!</definedName>
    <definedName name="_Wce20">#REF!</definedName>
    <definedName name="_Wce3">#REF!</definedName>
    <definedName name="_Wce4">#REF!</definedName>
    <definedName name="_wcg1">#REF!</definedName>
    <definedName name="_webb">#REF!</definedName>
    <definedName name="_wrn.bill2.">#REF!</definedName>
    <definedName name="_x">#REF!</definedName>
    <definedName name="_x_1">#REF!</definedName>
    <definedName name="_ZS1">#REF!</definedName>
    <definedName name="_ZS2">#REF!</definedName>
    <definedName name="_zz1">#REF!</definedName>
    <definedName name="a">#REF!</definedName>
    <definedName name="a_1">#REF!</definedName>
    <definedName name="A_2">#REF!</definedName>
    <definedName name="a_5">#REF!</definedName>
    <definedName name="A00">#REF!</definedName>
    <definedName name="a22.04ai">#REF!</definedName>
    <definedName name="a22.04aii">#REF!</definedName>
    <definedName name="a22.04aiii">#REF!</definedName>
    <definedName name="a22.04aiv">#REF!</definedName>
    <definedName name="A2780B671">#REF!</definedName>
    <definedName name="a60000000">#REF!</definedName>
    <definedName name="aa">#REF!</definedName>
    <definedName name="aa_1">#REF!</definedName>
    <definedName name="AAA">#REF!</definedName>
    <definedName name="aaa_1">#REF!</definedName>
    <definedName name="aaaa">#REF!</definedName>
    <definedName name="aaaaa">#REF!</definedName>
    <definedName name="aai">#REF!</definedName>
    <definedName name="aaiy">#REF!</definedName>
    <definedName name="Aamri">#REF!</definedName>
    <definedName name="aas">#REF!</definedName>
    <definedName name="Ab">#REF!</definedName>
    <definedName name="abbsme">#REF!</definedName>
    <definedName name="abbsmen">#REF!</definedName>
    <definedName name="abbsn">#REF!</definedName>
    <definedName name="abbtm">#REF!</definedName>
    <definedName name="abc">#REF!</definedName>
    <definedName name="abecc">#REF!</definedName>
    <definedName name="abeccn">#REF!</definedName>
    <definedName name="abf">#REF!</definedName>
    <definedName name="abht">#REF!</definedName>
    <definedName name="abrar">#REF!</definedName>
    <definedName name="absfts">#REF!</definedName>
    <definedName name="abstract">#REF!</definedName>
    <definedName name="abswt">#REF!</definedName>
    <definedName name="AbtdboAer">#REF!</definedName>
    <definedName name="AbtdboDP">#REF!</definedName>
    <definedName name="AbtdboSAer">#REF!</definedName>
    <definedName name="AbtdboTP">#REF!</definedName>
    <definedName name="AbtdcoDP">#REF!</definedName>
    <definedName name="AbtdcoTP">#REF!</definedName>
    <definedName name="abthk">#REF!</definedName>
    <definedName name="AbtmesDP">#REF!</definedName>
    <definedName name="AbtmesTP">#REF!</definedName>
    <definedName name="AbtNkDP">#REF!</definedName>
    <definedName name="AbtNkTP">#REF!</definedName>
    <definedName name="abtp">#REF!</definedName>
    <definedName name="AbtPhoTDP">#REF!</definedName>
    <definedName name="AbtPhoTP">#REF!</definedName>
    <definedName name="abwt">#REF!</definedName>
    <definedName name="acable">#REF!</definedName>
    <definedName name="acar">#REF!</definedName>
    <definedName name="ACC">#REF!</definedName>
    <definedName name="Acid.CIP.heater">#REF!</definedName>
    <definedName name="Acid.CIP.Temp">#REF!</definedName>
    <definedName name="ACP">#REF!</definedName>
    <definedName name="actcum">OFFSET(#REF!,0,0,COUNTA(#REF!),1)</definedName>
    <definedName name="ACTEA">#REF!</definedName>
    <definedName name="acthk">#REF!</definedName>
    <definedName name="actmonth">OFFSET(#REF!,0,0,COUNTA(#REF!),1)</definedName>
    <definedName name="acwd">#REF!</definedName>
    <definedName name="ad">#REF!</definedName>
    <definedName name="adadadadddgg">#REF!</definedName>
    <definedName name="ADANGAMARBLE_FLRING">#REF!</definedName>
    <definedName name="adarsh">#REF!</definedName>
    <definedName name="ADD">#REF!</definedName>
    <definedName name="Aditurium" hidden="1">{#N/A,#N/A,FALSE,"Order Taker Form ";#N/A,#N/A,FALSE,"Project Control Sheet";#N/A,#N/A,FALSE,"Proposal Prep Form";#N/A,#N/A,FALSE,"Fee Agreement"}</definedName>
    <definedName name="admn_off">#REF!</definedName>
    <definedName name="admn_site">#REF!</definedName>
    <definedName name="ADUMP">#REF!</definedName>
    <definedName name="ADV">#REF!</definedName>
    <definedName name="Advancepayments">#REF!</definedName>
    <definedName name="AE1_longtot">#REF!</definedName>
    <definedName name="AE1_section">#REF!</definedName>
    <definedName name="AEA">#REF!</definedName>
    <definedName name="aeffpl">#REF!</definedName>
    <definedName name="aeffplab">#REF!</definedName>
    <definedName name="af">#REF!</definedName>
    <definedName name="afb">#REF!</definedName>
    <definedName name="afdna">#REF!</definedName>
    <definedName name="afdnp">#REF!</definedName>
    <definedName name="AFFAIRE">#REF!</definedName>
    <definedName name="AFLW">#REF!</definedName>
    <definedName name="Ag">#REF!</definedName>
    <definedName name="aggr10">#REF!</definedName>
    <definedName name="aggr11">#REF!</definedName>
    <definedName name="aggr13">#REF!</definedName>
    <definedName name="aggr2">#REF!</definedName>
    <definedName name="aggr2.36">#REF!</definedName>
    <definedName name="aggr20">#REF!</definedName>
    <definedName name="aggr22">#REF!</definedName>
    <definedName name="aggr26">#REF!</definedName>
    <definedName name="aggr40">#REF!</definedName>
    <definedName name="aggr53">#REF!</definedName>
    <definedName name="aggr6">#REF!</definedName>
    <definedName name="aggr63">#REF!</definedName>
    <definedName name="Aggregate">#REF!</definedName>
    <definedName name="AGGT">#REF!</definedName>
    <definedName name="AGGT1012">#REF!</definedName>
    <definedName name="AGGT20">#REF!</definedName>
    <definedName name="agrr10">#REF!</definedName>
    <definedName name="agrr63mm">#REF!</definedName>
    <definedName name="ahdfla">#REF!</definedName>
    <definedName name="Air_Release">#REF!</definedName>
    <definedName name="Air_Release_1">#REF!</definedName>
    <definedName name="AjbN">#REF!</definedName>
    <definedName name="AjbNMin">#REF!</definedName>
    <definedName name="AjbNVbioT">#REF!</definedName>
    <definedName name="AjbTh">#REF!</definedName>
    <definedName name="AjMaxNivE">#REF!</definedName>
    <definedName name="AJUST">#REF!</definedName>
    <definedName name="al">#REF!</definedName>
    <definedName name="AL_DOOR">#REF!</definedName>
    <definedName name="AL_WINDOW">#REF!</definedName>
    <definedName name="ALAF">#REF!</definedName>
    <definedName name="ALAF_1">#REF!</definedName>
    <definedName name="alansab">#REF!</definedName>
    <definedName name="ald">#REF!</definedName>
    <definedName name="AlDEPHOS2">#REF!</definedName>
    <definedName name="AlDEPHOS3">#REF!</definedName>
    <definedName name="all">#REF!</definedName>
    <definedName name="alldca">#REF!</definedName>
    <definedName name="alldg">#REF!</definedName>
    <definedName name="alldga">#REF!</definedName>
    <definedName name="Alpha">#REF!</definedName>
    <definedName name="AlPTj2">#REF!</definedName>
    <definedName name="AlPTj3">#REF!</definedName>
    <definedName name="alt">#REF!</definedName>
    <definedName name="alw">#REF!</definedName>
    <definedName name="Am">#REF!</definedName>
    <definedName name="AMEDE">#REF!*#REF!</definedName>
    <definedName name="amede2">#N/A</definedName>
    <definedName name="AMOUNT1">#REF!*#REF!</definedName>
    <definedName name="Analysis4">#REF!</definedName>
    <definedName name="aName">#REF!</definedName>
    <definedName name="anchoblocknsd">#REF!</definedName>
    <definedName name="Anchor_Blocks">#REF!</definedName>
    <definedName name="Anchor_Blocks_1">#REF!</definedName>
    <definedName name="AngB">#REF!</definedName>
    <definedName name="angl_con">#REF!</definedName>
    <definedName name="AngS">#REF!</definedName>
    <definedName name="ann">#REF!</definedName>
    <definedName name="anne">#REF!</definedName>
    <definedName name="annealing">#REF!</definedName>
    <definedName name="annealing1">#REF!</definedName>
    <definedName name="ANOX">#REF!</definedName>
    <definedName name="anoxie">#REF!</definedName>
    <definedName name="anscount" hidden="1">1</definedName>
    <definedName name="ANTITERMITE">#REF!</definedName>
    <definedName name="aNumber">#REF!</definedName>
    <definedName name="ANY" hidden="1">#REF!</definedName>
    <definedName name="ap">#REF!</definedName>
    <definedName name="APHB">#REF!</definedName>
    <definedName name="app">#REF!</definedName>
    <definedName name="appendix">#REF!</definedName>
    <definedName name="approachslab">#REF!</definedName>
    <definedName name="APR">#REF!</definedName>
    <definedName name="arc">#REF!</definedName>
    <definedName name="arcab">#REF!</definedName>
    <definedName name="architect1">#REF!</definedName>
    <definedName name="architect2">#REF!</definedName>
    <definedName name="ARCHITECTURAL">#REF!</definedName>
    <definedName name="arcmab">#REF!</definedName>
    <definedName name="arcmiab">#REF!</definedName>
    <definedName name="are">#REF!</definedName>
    <definedName name="are_bour">#REF!</definedName>
    <definedName name="area">#REF!</definedName>
    <definedName name="AREAS">#REF!</definedName>
    <definedName name="areas2">#REF!</definedName>
    <definedName name="Aritha">#N/A</definedName>
    <definedName name="around">#REF!</definedName>
    <definedName name="ars">#REF!</definedName>
    <definedName name="arsab">#REF!</definedName>
    <definedName name="arsmab">#REF!</definedName>
    <definedName name="arsmiab">#REF!</definedName>
    <definedName name="ARY">#REF!</definedName>
    <definedName name="as">#REF!</definedName>
    <definedName name="asasas">#REF!</definedName>
    <definedName name="asasasa">#REF!</definedName>
    <definedName name="asasasqwqwq">#REF!</definedName>
    <definedName name="asd">#REF!</definedName>
    <definedName name="asda">#REF!</definedName>
    <definedName name="asdasdad" localSheetId="4" hidden="1">{"'Sheet1'!$A$4386:$N$4591"}</definedName>
    <definedName name="asdasdad" hidden="1">{"'Sheet1'!$A$4386:$N$4591"}</definedName>
    <definedName name="asdf" localSheetId="4" hidden="1">{"'Sheet1'!$A$4386:$N$4591"}</definedName>
    <definedName name="asdf" hidden="1">{"'Sheet1'!$A$4386:$N$4591"}</definedName>
    <definedName name="asdfasdff">#REF!</definedName>
    <definedName name="asdfasdfsdf" localSheetId="4" hidden="1">{"'Sheet1'!$A$4386:$N$4591"}</definedName>
    <definedName name="asdfasdfsdf" hidden="1">{"'Sheet1'!$A$4386:$N$4591"}</definedName>
    <definedName name="asdfdfgdfghfghfhrtert">#REF!</definedName>
    <definedName name="asdfsdfwerdxcsdfwersdfxcvcvxcvsdfwer">#REF!</definedName>
    <definedName name="asfgs">#REF!</definedName>
    <definedName name="asi">#REF!</definedName>
    <definedName name="asim">#REF!</definedName>
    <definedName name="aspan">#REF!</definedName>
    <definedName name="Aspir">#REF!</definedName>
    <definedName name="ass">#REF!</definedName>
    <definedName name="at">#REF!</definedName>
    <definedName name="atapc">#REF!</definedName>
    <definedName name="atm">#REF!</definedName>
    <definedName name="atppc">#REF!</definedName>
    <definedName name="atppcp">#REF!</definedName>
    <definedName name="atppcpa">#REF!</definedName>
    <definedName name="Atra">#REF!</definedName>
    <definedName name="atul">#REF!</definedName>
    <definedName name="Auftragswert">#REF!</definedName>
    <definedName name="_xlnm.Auto_Open">#REF!</definedName>
    <definedName name="AV">#REF!</definedName>
    <definedName name="Avc">#REF!</definedName>
    <definedName name="Avf">#REF!</definedName>
    <definedName name="AVIBRA">#REF!</definedName>
    <definedName name="AVRATES">#REF!</definedName>
    <definedName name="awid">#REF!</definedName>
    <definedName name="AWT">#REF!</definedName>
    <definedName name="axcv" localSheetId="4" hidden="1">{"'Sheet1'!$A$4386:$N$4591"}</definedName>
    <definedName name="axcv" hidden="1">{"'Sheet1'!$A$4386:$N$4591"}</definedName>
    <definedName name="AXE">#REF!</definedName>
    <definedName name="axlab">#REF!</definedName>
    <definedName name="Axs">#REF!</definedName>
    <definedName name="az">#REF!</definedName>
    <definedName name="aziz">#REF!</definedName>
    <definedName name="b" localSheetId="20" hidden="1">{#N/A,#N/A,TRUE,"COVER";#N/A,#N/A,TRUE,"DETAILS";#N/A,#N/A,TRUE,"SUMMARY";#N/A,#N/A,TRUE,"EXP MON";#N/A,#N/A,TRUE,"APPENDIX A";#N/A,#N/A,TRUE,"APPENDIX B";#N/A,#N/A,TRUE,"APPENDIX C";#N/A,#N/A,TRUE,"APPENDIX D";#N/A,#N/A,TRUE,"APPENDIX E";#N/A,#N/A,TRUE,"APPENDIX F";#N/A,#N/A,TRUE,"APPENDIX G"}</definedName>
    <definedName name="b" localSheetId="11" hidden="1">{#N/A,#N/A,TRUE,"COVER";#N/A,#N/A,TRUE,"DETAILS";#N/A,#N/A,TRUE,"SUMMARY";#N/A,#N/A,TRUE,"EXP MON";#N/A,#N/A,TRUE,"APPENDIX A";#N/A,#N/A,TRUE,"APPENDIX B";#N/A,#N/A,TRUE,"APPENDIX C";#N/A,#N/A,TRUE,"APPENDIX D";#N/A,#N/A,TRUE,"APPENDIX E";#N/A,#N/A,TRUE,"APPENDIX F";#N/A,#N/A,TRUE,"APPENDIX G"}</definedName>
    <definedName name="b">#REF!</definedName>
    <definedName name="b__inch">#REF!</definedName>
    <definedName name="B_5">#REF!</definedName>
    <definedName name="b_BB">#REF!</definedName>
    <definedName name="Ba">#REF!</definedName>
    <definedName name="baa">[3]Sheet12!$E$4</definedName>
    <definedName name="BAA1">#REF!</definedName>
    <definedName name="baab">#REF!</definedName>
    <definedName name="BaAnaero">#REF!</definedName>
    <definedName name="bab">[3]Sheet12!$E$5</definedName>
    <definedName name="BàB_chantier">#REF!</definedName>
    <definedName name="BàB_MdO">#REF!</definedName>
    <definedName name="bac">[3]Sheet12!$E$6</definedName>
    <definedName name="backfill">#REF!</definedName>
    <definedName name="backfill_1">#REF!</definedName>
    <definedName name="Backfill_for_Cover">#REF!</definedName>
    <definedName name="Backfill_for_Cover_1">#REF!</definedName>
    <definedName name="bad">[3]Sheet12!$E$7</definedName>
    <definedName name="bae">[3]Sheet12!$E$8</definedName>
    <definedName name="baf">[3]Sheet12!$E$9</definedName>
    <definedName name="bag">[3]Sheet12!$E$10</definedName>
    <definedName name="bah">[3]Sheet12!$E$11</definedName>
    <definedName name="bai">[3]Sheet12!$E$12</definedName>
    <definedName name="baj">[3]Sheet12!$E$13</definedName>
    <definedName name="bak">[3]Sheet12!$E$14</definedName>
    <definedName name="bal">[3]Sheet12!$E$15</definedName>
    <definedName name="bal_larg">#REF!</definedName>
    <definedName name="bal_type">#REF!</definedName>
    <definedName name="ballies">#REF!</definedName>
    <definedName name="BaNit">#REF!</definedName>
    <definedName name="Bar10dia">#REF!</definedName>
    <definedName name="Bar12dia">#REF!</definedName>
    <definedName name="Bar16dia">#REF!</definedName>
    <definedName name="Bar6dia">#REF!</definedName>
    <definedName name="Bar8dia">#REF!</definedName>
    <definedName name="Barco">#REF!</definedName>
    <definedName name="bargroup1" hidden="1">OR([4]SCHEDULE!$J1=0,[4]SCHEDULE!$J1=99)</definedName>
    <definedName name="bargroup2" hidden="1">OR([4]SCHEDULE!$J1=11,[4]SCHEDULE!$J1=33)</definedName>
    <definedName name="bargroup3" hidden="1">OR([4]SCHEDULE!$J1=21,[4]SCHEDULE!$J1=15,[4]SCHEDULE!$J1=13,[4]SCHEDULE!$J1=51,[4]SCHEDULE!$J1=77)</definedName>
    <definedName name="bargroup4" hidden="1">OR([4]SCHEDULE!$J1=26,[4]SCHEDULE!$J1=31)</definedName>
    <definedName name="bargroup5" hidden="1">OR([4]SCHEDULE!$J1=46,[4]SCHEDULE!$J1=25,[4]SCHEDULE!$J1=44,[4]SCHEDULE!$J1=41)</definedName>
    <definedName name="bargroup6" hidden="1">[4]SCHEDULE!$J1=67</definedName>
    <definedName name="bargroup7" hidden="1">[4]SCHEDULE!$J1=12</definedName>
    <definedName name="Base_BI">#REF!</definedName>
    <definedName name="Base_CE">#REF!</definedName>
    <definedName name="Base_LL">#REF!</definedName>
    <definedName name="Base_RS">#REF!</definedName>
    <definedName name="Base_SS">#REF!</definedName>
    <definedName name="basebm">#REF!</definedName>
    <definedName name="BaseI1">#REF!</definedName>
    <definedName name="BaseI2">#REF!</definedName>
    <definedName name="BaseI3">#REF!</definedName>
    <definedName name="BaseI4">#REF!</definedName>
    <definedName name="BasekV1">#REF!</definedName>
    <definedName name="BasekV2">#REF!</definedName>
    <definedName name="BasekV3">#REF!</definedName>
    <definedName name="BasekV4">#REF!</definedName>
    <definedName name="BaseMVA">#REF!</definedName>
    <definedName name="BASIS">#REF!</definedName>
    <definedName name="BASIS1">#REF!</definedName>
    <definedName name="bb" localSheetId="20" hidden="1">{#N/A,#N/A,FALSE,"단가표지"}</definedName>
    <definedName name="bb" localSheetId="11" hidden="1">{#N/A,#N/A,FALSE,"단가표지"}</definedName>
    <definedName name="bb">#REF!</definedName>
    <definedName name="bbb" localSheetId="20" hidden="1">{#N/A,#N/A,FALSE,"운반시간"}</definedName>
    <definedName name="bbb" localSheetId="11" hidden="1">{#N/A,#N/A,FALSE,"운반시간"}</definedName>
    <definedName name="BBB">#REF!</definedName>
    <definedName name="bbbb" localSheetId="20" hidden="1">{#N/A,#N/A,FALSE,"단가표지"}</definedName>
    <definedName name="bbbb" localSheetId="11" hidden="1">{#N/A,#N/A,FALSE,"단가표지"}</definedName>
    <definedName name="bbbb" localSheetId="4" hidden="1">{#N/A,#N/A,FALSE,"단가표지"}</definedName>
    <definedName name="bbbb" hidden="1">{#N/A,#N/A,FALSE,"단가표지"}</definedName>
    <definedName name="bbbbbbbbbbb">#REF!</definedName>
    <definedName name="BBM">#REF!</definedName>
    <definedName name="BBPTRet1">#REF!</definedName>
    <definedName name="BBtraiter">#REF!</definedName>
    <definedName name="BC">#REF!</definedName>
    <definedName name="BCCM10">#REF!</definedName>
    <definedName name="BDCODE">#N/A</definedName>
    <definedName name="bdf">#REF!</definedName>
    <definedName name="Bdp">#REF!</definedName>
    <definedName name="BE">#REF!</definedName>
    <definedName name="beam3">#REF!,#REF!</definedName>
    <definedName name="bed">#REF!</definedName>
    <definedName name="Beff">#REF!</definedName>
    <definedName name="Beg_Bal">#REF!</definedName>
    <definedName name="BeginBorder">#REF!</definedName>
    <definedName name="beinraad">#REF!</definedName>
    <definedName name="bel">#REF!</definedName>
    <definedName name="bell">#REF!</definedName>
    <definedName name="belll">#REF!</definedName>
    <definedName name="bellll">#REF!</definedName>
    <definedName name="Belt">#REF!</definedName>
    <definedName name="BENCHING_HARDROCK">#REF!</definedName>
    <definedName name="bend">#REF!</definedName>
    <definedName name="Besi.8">#REF!</definedName>
    <definedName name="Besi12">#REF!</definedName>
    <definedName name="Bet_Met">#REF!</definedName>
    <definedName name="beta1">#REF!</definedName>
    <definedName name="beta11">#REF!</definedName>
    <definedName name="beta12">#REF!</definedName>
    <definedName name="beta2">#REF!</definedName>
    <definedName name="bf">#REF!</definedName>
    <definedName name="bfa">#REF!</definedName>
    <definedName name="bfdnp">#REF!</definedName>
    <definedName name="BFR">#REF!</definedName>
    <definedName name="BFRATES">#REF!</definedName>
    <definedName name="bh">#REF!</definedName>
    <definedName name="bhistee">#REF!</definedName>
    <definedName name="bhisti">#REF!</definedName>
    <definedName name="bhushan">#REF!</definedName>
    <definedName name="BIGEN_AFRICA_no">#REF!</definedName>
    <definedName name="BILAN_NITRIF">#REF!</definedName>
    <definedName name="bill.5">#REF!</definedName>
    <definedName name="bill21">#REF!</definedName>
    <definedName name="bill3">#REF!</definedName>
    <definedName name="bill4">#REF!</definedName>
    <definedName name="BILL4.2">#REF!</definedName>
    <definedName name="bill5.2">#REF!</definedName>
    <definedName name="bill5.4">#REF!</definedName>
    <definedName name="bill5.6">#REF!</definedName>
    <definedName name="bill6">#REF!</definedName>
    <definedName name="bill6.2">#REF!</definedName>
    <definedName name="bill6.4">#REF!</definedName>
    <definedName name="bill6.6">#REF!</definedName>
    <definedName name="bill7">#REF!</definedName>
    <definedName name="bill7.2">#REF!</definedName>
    <definedName name="Bin" localSheetId="20" hidden="1">{#N/A,#N/A,FALSE,"구조1"}</definedName>
    <definedName name="Bin" localSheetId="11" hidden="1">{#N/A,#N/A,FALSE,"구조1"}</definedName>
    <definedName name="Bin" localSheetId="4" hidden="1">{#N/A,#N/A,FALSE,"구조1"}</definedName>
    <definedName name="Bin" hidden="1">{#N/A,#N/A,FALSE,"구조1"}</definedName>
    <definedName name="bipin" localSheetId="4" hidden="1">{"'Sheet1'!$A$4386:$N$4591"}</definedName>
    <definedName name="bipin" hidden="1">{"'Sheet1'!$A$4386:$N$4591"}</definedName>
    <definedName name="bishti">#REF!</definedName>
    <definedName name="bitumen">#REF!</definedName>
    <definedName name="bitumen6070">#REF!</definedName>
    <definedName name="bitumenboiler">#REF!</definedName>
    <definedName name="bitumenemul">#REF!</definedName>
    <definedName name="bjet">#REF!</definedName>
    <definedName name="Bl">#REF!</definedName>
    <definedName name="BLACK_GRANITE">#REF!</definedName>
    <definedName name="blacksmith">#REF!</definedName>
    <definedName name="blacksmithhelper">#REF!</definedName>
    <definedName name="blaster">#REF!</definedName>
    <definedName name="BLKGRANITE_SKIRTING">#REF!</definedName>
    <definedName name="BM">#REF!</definedName>
    <definedName name="bmbtm">#REF!</definedName>
    <definedName name="bmbtma">#REF!</definedName>
    <definedName name="Bmin">#REF!</definedName>
    <definedName name="BminPT">#REF!</definedName>
    <definedName name="BMs">#REF!</definedName>
    <definedName name="BMSFR">#REF!</definedName>
    <definedName name="BMVSex">#REF!</definedName>
    <definedName name="bndwdth">#REF!</definedName>
    <definedName name="BNit">#REF!</definedName>
    <definedName name="bnrhertwtw">#REF!</definedName>
    <definedName name="bol">#REF!</definedName>
    <definedName name="Bold">#REF!</definedName>
    <definedName name="boml">#REF!</definedName>
    <definedName name="boml1">#REF!</definedName>
    <definedName name="bondstone">#REF!</definedName>
    <definedName name="BOOST_BOOSTHD">#REF!</definedName>
    <definedName name="BOOST_DESC">#REF!</definedName>
    <definedName name="BOOST_NPUMPS">#REF!</definedName>
    <definedName name="BOOST_PCURVE">#REF!</definedName>
    <definedName name="BOOST_PID">#REF!</definedName>
    <definedName name="BOOST_STATUS">#REF!</definedName>
    <definedName name="BOOST_TABLE">#REF!</definedName>
    <definedName name="BOQ">#REF!</definedName>
    <definedName name="BOREWELL">#REF!</definedName>
    <definedName name="BOTHICK">#REF!</definedName>
    <definedName name="botl">#REF!</definedName>
    <definedName name="botl1">#REF!</definedName>
    <definedName name="botn">#REF!</definedName>
    <definedName name="boulder">#REF!</definedName>
    <definedName name="boynsr">#REF!</definedName>
    <definedName name="boynsr1">#REF!</definedName>
    <definedName name="boynsr3">#REF!</definedName>
    <definedName name="boynsr5">#REF!</definedName>
    <definedName name="boysr">#REF!</definedName>
    <definedName name="boysr1">#REF!</definedName>
    <definedName name="boysr2">#REF!</definedName>
    <definedName name="boysr3">#REF!</definedName>
    <definedName name="BP">#REF!</definedName>
    <definedName name="BR_2008">#REF!</definedName>
    <definedName name="BR_2011">#REF!</definedName>
    <definedName name="BR_2016">#REF!</definedName>
    <definedName name="BR_2023">#REF!</definedName>
    <definedName name="BR_2038">#REF!</definedName>
    <definedName name="BR_GM">#REF!</definedName>
    <definedName name="brace12">#REF!</definedName>
    <definedName name="brace15">#REF!</definedName>
    <definedName name="brace18">#REF!</definedName>
    <definedName name="brace21">#REF!</definedName>
    <definedName name="brace24">#REF!</definedName>
    <definedName name="brace27">#REF!</definedName>
    <definedName name="brace3">#REF!</definedName>
    <definedName name="brace6">#REF!</definedName>
    <definedName name="brace9">#REF!</definedName>
    <definedName name="brak">#REF!</definedName>
    <definedName name="Breaks">#REF!</definedName>
    <definedName name="brght">#REF!</definedName>
    <definedName name="brglvl">#REF!</definedName>
    <definedName name="BRIBAT">#REF!</definedName>
    <definedName name="BRICK_COBA">#REF!</definedName>
    <definedName name="bricks">#REF!</definedName>
    <definedName name="BRICKWORK">#REF!</definedName>
    <definedName name="BRIDGES">#REF!</definedName>
    <definedName name="brkld">#REF!</definedName>
    <definedName name="brklde">#REF!</definedName>
    <definedName name="BsAer">#REF!</definedName>
    <definedName name="BSB5_Reinigung_in_BiopurC">#REF!</definedName>
    <definedName name="BSB5_Reinigung_in_BiopurN">#REF!</definedName>
    <definedName name="BSB5Rückläufekg">#REF!</definedName>
    <definedName name="BSB5vorklkg">#REF!</definedName>
    <definedName name="BSB5vorklmg">#REF!</definedName>
    <definedName name="Bsj">#REF!</definedName>
    <definedName name="bt">#REF!</definedName>
    <definedName name="BTerPT">#REF!</definedName>
    <definedName name="BTerPT3Al">#REF!</definedName>
    <definedName name="BTerPT3Fe">#REF!</definedName>
    <definedName name="BTex">#REF!</definedName>
    <definedName name="BTexAlPT3">#REF!</definedName>
    <definedName name="BTexFePT3">#REF!</definedName>
    <definedName name="BTexPT2">#REF!</definedName>
    <definedName name="BU_2008">#REF!</definedName>
    <definedName name="BU_2011">#REF!</definedName>
    <definedName name="BU_2016">#REF!</definedName>
    <definedName name="BU_2023">#REF!</definedName>
    <definedName name="BU_2038">#REF!</definedName>
    <definedName name="BU_GM">#REF!</definedName>
    <definedName name="bua">#REF!</definedName>
    <definedName name="Budgets">#REF!</definedName>
    <definedName name="building">#REF!</definedName>
    <definedName name="BUILDING_No.10">#REF!</definedName>
    <definedName name="BUILDING_No.2">#REF!</definedName>
    <definedName name="BUILDING_No.3a">#REF!</definedName>
    <definedName name="BUILDING_No.3b">#REF!</definedName>
    <definedName name="BUILDING_No.3c">#REF!</definedName>
    <definedName name="BUILDING_No.4A">#REF!</definedName>
    <definedName name="BuiltIn_Print_Area">#REF!</definedName>
    <definedName name="BuiltIn_Print_Area___0">#REF!</definedName>
    <definedName name="BuiltIn_Print_Titles">#REF!</definedName>
    <definedName name="BuiltIn_Print_Titles___0">#REF!</definedName>
    <definedName name="buoy">#REF!</definedName>
    <definedName name="Bureautique">#REF!</definedName>
    <definedName name="Burst_Control">#REF!</definedName>
    <definedName name="Burst_Control_1">#REF!</definedName>
    <definedName name="Bust">#N/A</definedName>
    <definedName name="Bust_1">#REF!</definedName>
    <definedName name="Bust_2">#REF!</definedName>
    <definedName name="Bvi">#REF!</definedName>
    <definedName name="BW.duration.CMFS">#REF!</definedName>
    <definedName name="BW_volume_per_cell">#REF!</definedName>
    <definedName name="BWF">#REF!</definedName>
    <definedName name="BWF1B">#REF!</definedName>
    <definedName name="bwfb">#REF!</definedName>
    <definedName name="Bwl">#REF!</definedName>
    <definedName name="Bwl0">#REF!</definedName>
    <definedName name="bwld">#REF!</definedName>
    <definedName name="bwssb">#REF!</definedName>
    <definedName name="bww">#REF!</definedName>
    <definedName name="C_">#N/A</definedName>
    <definedName name="C___F">#REF!</definedName>
    <definedName name="C___F_1">#REF!</definedName>
    <definedName name="C__5">#REF!</definedName>
    <definedName name="c_inch">#REF!</definedName>
    <definedName name="CA">#REF!</definedName>
    <definedName name="caa">[3]材料费!$P$4</definedName>
    <definedName name="cab">[3]材料费!$P$5</definedName>
    <definedName name="cab_r">#REF!</definedName>
    <definedName name="CABLE_A">#REF!</definedName>
    <definedName name="CABLE_G">#REF!</definedName>
    <definedName name="cac">[3]材料费!$P$6</definedName>
    <definedName name="CaCO3denit">#REF!</definedName>
    <definedName name="CaCO3Dephos">#REF!</definedName>
    <definedName name="CaCO3Nit">#REF!</definedName>
    <definedName name="cad">[3]材料费!$P$7</definedName>
    <definedName name="cae">[3]材料费!$P$8</definedName>
    <definedName name="CaexterneC">#REF!</definedName>
    <definedName name="caf">[3]材料费!$P$9</definedName>
    <definedName name="cag">[3]材料费!$P$10</definedName>
    <definedName name="cah">[3]材料费!$P$11</definedName>
    <definedName name="cai">[3]材料费!$P$12</definedName>
    <definedName name="caj">[3]材料费!$P$13</definedName>
    <definedName name="cak">[3]材料费!$P$14</definedName>
    <definedName name="cal">#REF!</definedName>
    <definedName name="CAL_ANX_BOUE">#REF!</definedName>
    <definedName name="CAL_ANX_DEPHOSBIO">#REF!</definedName>
    <definedName name="CAL_ANX_DEPHOSTER">#REF!</definedName>
    <definedName name="CAL_ANX_ELIM_DBO">#REF!</definedName>
    <definedName name="CAL_ANX_O2">#REF!</definedName>
    <definedName name="CAL_ANX_RECIR_B">#REF!</definedName>
    <definedName name="CAL_ANX_RETOURS">#REF!</definedName>
    <definedName name="CAL_ANX_SUBST_C">#REF!</definedName>
    <definedName name="Calage">#REF!</definedName>
    <definedName name="Calcu">#REF!</definedName>
    <definedName name="Calcul">#REF!</definedName>
    <definedName name="calcul_longueur_réelle_goulotte_generale">#REF!</definedName>
    <definedName name="call">#REF!</definedName>
    <definedName name="cam">[3]材料费!$P$16</definedName>
    <definedName name="camb">#REF!</definedName>
    <definedName name="can">[3]材料费!$P$17</definedName>
    <definedName name="CANCEL">#REF!</definedName>
    <definedName name="cap">#REF!</definedName>
    <definedName name="capital">#REF!</definedName>
    <definedName name="care">#REF!</definedName>
    <definedName name="carpenter">#REF!</definedName>
    <definedName name="carpenter1">#REF!</definedName>
    <definedName name="carpenter2">#REF!</definedName>
    <definedName name="carpenterI">#REF!</definedName>
    <definedName name="carpenterII">#REF!</definedName>
    <definedName name="CAS">#REF!</definedName>
    <definedName name="CAS_1">#REF!</definedName>
    <definedName name="CAS_2">#REF!</definedName>
    <definedName name="case">#REF!</definedName>
    <definedName name="CASH">#REF!</definedName>
    <definedName name="cash_bank">#REF!</definedName>
    <definedName name="CAT">#REF!</definedName>
    <definedName name="CatA">#REF!</definedName>
    <definedName name="catAVIAN">[5]Bahan!$D$188</definedName>
    <definedName name="CatB">#REF!</definedName>
    <definedName name="CatC">#REF!</definedName>
    <definedName name="CatD">#REF!</definedName>
    <definedName name="catSEIV">[5]Bahan!$D$187</definedName>
    <definedName name="CB1850D">#REF!</definedName>
    <definedName name="CB1850W">#REF!</definedName>
    <definedName name="cbcvbcvfrdf" localSheetId="20" hidden="1">{#N/A,#N/A,FALSE,"혼합골재"}</definedName>
    <definedName name="cbcvbcvfrdf" localSheetId="11" hidden="1">{#N/A,#N/A,FALSE,"혼합골재"}</definedName>
    <definedName name="cbcvbcvfrdf" localSheetId="4" hidden="1">{#N/A,#N/A,FALSE,"혼합골재"}</definedName>
    <definedName name="cbcvbcvfrdf" hidden="1">{#N/A,#N/A,FALSE,"혼합골재"}</definedName>
    <definedName name="cbecc">#REF!</definedName>
    <definedName name="cbr">#REF!</definedName>
    <definedName name="cbwd">#REF!</definedName>
    <definedName name="cbwt">#REF!</definedName>
    <definedName name="cbwtt">#REF!</definedName>
    <definedName name="cbxsa">#REF!</definedName>
    <definedName name="Cc">#REF!</definedName>
    <definedName name="CCAAMP">#REF!</definedName>
    <definedName name="ccbeam">#REF!</definedName>
    <definedName name="ccbrgs">#REF!</definedName>
    <definedName name="CCC">#REF!</definedName>
    <definedName name="cccc">#REF!</definedName>
    <definedName name="CCI">#REF!</definedName>
    <definedName name="CCL" localSheetId="20" hidden="1">{#N/A,#N/A,TRUE,"COVER";#N/A,#N/A,TRUE,"DETAILS";#N/A,#N/A,TRUE,"SUMMARY";#N/A,#N/A,TRUE,"EXP MON";#N/A,#N/A,TRUE,"APPENDIX A";#N/A,#N/A,TRUE,"APPENDIX B";#N/A,#N/A,TRUE,"APPENDIX C";#N/A,#N/A,TRUE,"APPENDIX D";#N/A,#N/A,TRUE,"APPENDIX E";#N/A,#N/A,TRUE,"APPENDIX F";#N/A,#N/A,TRUE,"APPENDIX G"}</definedName>
    <definedName name="CCL" localSheetId="11" hidden="1">{#N/A,#N/A,TRUE,"COVER";#N/A,#N/A,TRUE,"DETAILS";#N/A,#N/A,TRUE,"SUMMARY";#N/A,#N/A,TRUE,"EXP MON";#N/A,#N/A,TRUE,"APPENDIX A";#N/A,#N/A,TRUE,"APPENDIX B";#N/A,#N/A,TRUE,"APPENDIX C";#N/A,#N/A,TRUE,"APPENDIX D";#N/A,#N/A,TRUE,"APPENDIX E";#N/A,#N/A,TRUE,"APPENDIX F";#N/A,#N/A,TRUE,"APPENDIX G"}</definedName>
    <definedName name="CCL" localSheetId="4" hidden="1">{#N/A,#N/A,TRUE,"COVER";#N/A,#N/A,TRUE,"DETAILS";#N/A,#N/A,TRUE,"SUMMARY";#N/A,#N/A,TRUE,"EXP MON";#N/A,#N/A,TRUE,"APPENDIX A";#N/A,#N/A,TRUE,"APPENDIX B";#N/A,#N/A,TRUE,"APPENDIX C";#N/A,#N/A,TRUE,"APPENDIX D";#N/A,#N/A,TRUE,"APPENDIX E";#N/A,#N/A,TRUE,"APPENDIX F";#N/A,#N/A,TRUE,"APPENDIX G"}</definedName>
    <definedName name="CCL" hidden="1">{#N/A,#N/A,TRUE,"COVER";#N/A,#N/A,TRUE,"DETAILS";#N/A,#N/A,TRUE,"SUMMARY";#N/A,#N/A,TRUE,"EXP MON";#N/A,#N/A,TRUE,"APPENDIX A";#N/A,#N/A,TRUE,"APPENDIX B";#N/A,#N/A,TRUE,"APPENDIX C";#N/A,#N/A,TRUE,"APPENDIX D";#N/A,#N/A,TRUE,"APPENDIX E";#N/A,#N/A,TRUE,"APPENDIX F";#N/A,#N/A,TRUE,"APPENDIX G"}</definedName>
    <definedName name="ccla" localSheetId="20" hidden="1">{#N/A,#N/A,TRUE,"COVER";#N/A,#N/A,TRUE,"DETAILS";#N/A,#N/A,TRUE,"SUMMARY";#N/A,#N/A,TRUE,"EXP MON";#N/A,#N/A,TRUE,"APPENDIX A";#N/A,#N/A,TRUE,"APPENDIX B";#N/A,#N/A,TRUE,"APPENDIX C";#N/A,#N/A,TRUE,"APPENDIX D";#N/A,#N/A,TRUE,"APPENDIX E";#N/A,#N/A,TRUE,"APPENDIX F";#N/A,#N/A,TRUE,"APPENDIX G"}</definedName>
    <definedName name="ccla" localSheetId="11" hidden="1">{#N/A,#N/A,TRUE,"COVER";#N/A,#N/A,TRUE,"DETAILS";#N/A,#N/A,TRUE,"SUMMARY";#N/A,#N/A,TRUE,"EXP MON";#N/A,#N/A,TRUE,"APPENDIX A";#N/A,#N/A,TRUE,"APPENDIX B";#N/A,#N/A,TRUE,"APPENDIX C";#N/A,#N/A,TRUE,"APPENDIX D";#N/A,#N/A,TRUE,"APPENDIX E";#N/A,#N/A,TRUE,"APPENDIX F";#N/A,#N/A,TRUE,"APPENDIX G"}</definedName>
    <definedName name="ccla" localSheetId="4" hidden="1">{#N/A,#N/A,TRUE,"COVER";#N/A,#N/A,TRUE,"DETAILS";#N/A,#N/A,TRUE,"SUMMARY";#N/A,#N/A,TRUE,"EXP MON";#N/A,#N/A,TRUE,"APPENDIX A";#N/A,#N/A,TRUE,"APPENDIX B";#N/A,#N/A,TRUE,"APPENDIX C";#N/A,#N/A,TRUE,"APPENDIX D";#N/A,#N/A,TRUE,"APPENDIX E";#N/A,#N/A,TRUE,"APPENDIX F";#N/A,#N/A,TRUE,"APPENDIX G"}</definedName>
    <definedName name="ccla" hidden="1">{#N/A,#N/A,TRUE,"COVER";#N/A,#N/A,TRUE,"DETAILS";#N/A,#N/A,TRUE,"SUMMARY";#N/A,#N/A,TRUE,"EXP MON";#N/A,#N/A,TRUE,"APPENDIX A";#N/A,#N/A,TRUE,"APPENDIX B";#N/A,#N/A,TRUE,"APPENDIX C";#N/A,#N/A,TRUE,"APPENDIX D";#N/A,#N/A,TRUE,"APPENDIX E";#N/A,#N/A,TRUE,"APPENDIX F";#N/A,#N/A,TRUE,"APPENDIX G"}</definedName>
    <definedName name="ccpicw">#REF!</definedName>
    <definedName name="ccprlgb">#REF!</definedName>
    <definedName name="ccprlgt">#REF!</definedName>
    <definedName name="ccspan">#REF!</definedName>
    <definedName name="ccspanb">#REF!</definedName>
    <definedName name="ccspani">#REF!</definedName>
    <definedName name="ccspano">#REF!</definedName>
    <definedName name="ccspl">#REF!</definedName>
    <definedName name="ccspll">#REF!</definedName>
    <definedName name="ccsplt">#REF!</definedName>
    <definedName name="cd">#REF!</definedName>
    <definedName name="Cda">#REF!</definedName>
    <definedName name="Cda4R">#REF!</definedName>
    <definedName name="Cdp">#REF!</definedName>
    <definedName name="Cdp4R">#REF!</definedName>
    <definedName name="CDT">#REF!</definedName>
    <definedName name="CE">#REF!</definedName>
    <definedName name="CEILING_PLASTERING">#REF!</definedName>
    <definedName name="cell">#REF!</definedName>
    <definedName name="Cement">#REF!</definedName>
    <definedName name="Cement_124">#REF!</definedName>
    <definedName name="Cement_MR_Rate">#REF!</definedName>
    <definedName name="CEMENT_PAINT">#REF!</definedName>
    <definedName name="Cement_SR_Rate">#REF!</definedName>
    <definedName name="cement2">#REF!</definedName>
    <definedName name="Census_of_India_2001">#REF!</definedName>
    <definedName name="centrifuge">#REF!</definedName>
    <definedName name="CEPL">#REF!</definedName>
    <definedName name="Ceq">#REF!</definedName>
    <definedName name="Ceq4R">#REF!</definedName>
    <definedName name="CeqR">#REF!</definedName>
    <definedName name="CERAMIC_FLOOR">#REF!</definedName>
    <definedName name="CerNo">#REF!</definedName>
    <definedName name="CFLOW">#REF!</definedName>
    <definedName name="CFTi">#REF!</definedName>
    <definedName name="cg">#REF!</definedName>
    <definedName name="cgab">#REF!</definedName>
    <definedName name="cgabn">#REF!</definedName>
    <definedName name="cgconc">#REF!</definedName>
    <definedName name="cgconca">#REF!</definedName>
    <definedName name="cgrade">#REF!</definedName>
    <definedName name="cgsidl">#REF!</definedName>
    <definedName name="cgstl">#REF!</definedName>
    <definedName name="cgstlab">#REF!</definedName>
    <definedName name="ch">#REF!</definedName>
    <definedName name="CHAJJA">#REF!</definedName>
    <definedName name="chaudhry" hidden="1">#REF!</definedName>
    <definedName name="Check">#REF!</definedName>
    <definedName name="checked">#REF!</definedName>
    <definedName name="CheckKey">#REF!</definedName>
    <definedName name="CHEJJA">#REF!</definedName>
    <definedName name="Chemical_Data">#REF!</definedName>
    <definedName name="chemicalcalculationperungudi">#REF!</definedName>
    <definedName name="chemsludgecal">#REF!</definedName>
    <definedName name="CHENAL">#REF!</definedName>
    <definedName name="chiseler">#REF!</definedName>
    <definedName name="choix">#REF!</definedName>
    <definedName name="Chosen_Membrane">#REF!</definedName>
    <definedName name="CI">#REF!</definedName>
    <definedName name="CI_CHAMBER_COVERS">#REF!</definedName>
    <definedName name="CIMENT">#REF!</definedName>
    <definedName name="CINDER">#REF!</definedName>
    <definedName name="CIP.Filt.Recirc.time">#REF!</definedName>
    <definedName name="CISPL">#REF!</definedName>
    <definedName name="Cistern" localSheetId="4" hidden="1">{"'Sheet1'!$A$4386:$N$4591"}</definedName>
    <definedName name="Cistern" hidden="1">{"'Sheet1'!$A$4386:$N$4591"}</definedName>
    <definedName name="CIVIL">#REF!</definedName>
    <definedName name="civil1234">#REF!</definedName>
    <definedName name="Civilengineer">#REF!</definedName>
    <definedName name="CKV_CKVSTATE">#REF!</definedName>
    <definedName name="CKV_DESC">#REF!</definedName>
    <definedName name="CKV_PID">#REF!</definedName>
    <definedName name="CKV_STATUS">#REF!</definedName>
    <definedName name="CKV_TABLE">#REF!</definedName>
    <definedName name="cl" localSheetId="4" hidden="1">{"'Sheet1'!$A$4386:$N$4591"}</definedName>
    <definedName name="cl" hidden="1">{"'Sheet1'!$A$4386:$N$4591"}</definedName>
    <definedName name="CLAIMS">#REF!*#REF!</definedName>
    <definedName name="cle">#REF!</definedName>
    <definedName name="client">#REF!</definedName>
    <definedName name="Client2">#REF!</definedName>
    <definedName name="close">#REF!</definedName>
    <definedName name="CM_14">#REF!</definedName>
    <definedName name="cM_143">#REF!</definedName>
    <definedName name="CMF">#REF!</definedName>
    <definedName name="CMFS.Acid.Caustic.ratio">#REF!</definedName>
    <definedName name="CMFS.BW.flow.per.mod">#REF!</definedName>
    <definedName name="CMFS.BW.flow.time">#REF!</definedName>
    <definedName name="CMFS.cell.fill.time">#REF!</definedName>
    <definedName name="CMFS.CIP.bank.ratio">#REF!</definedName>
    <definedName name="CMFS.CIP.Duration">#REF!</definedName>
    <definedName name="CMFS.Design.flux">#REF!</definedName>
    <definedName name="CMFS.em.per.mod">#REF!</definedName>
    <definedName name="CMFS.mod.BW.vol">#REF!</definedName>
    <definedName name="CMFS.mod.feed.BW.vol">#REF!</definedName>
    <definedName name="CMFS.mod.filt.BW.vol">#REF!</definedName>
    <definedName name="CMFS.Rack.size">#REF!</definedName>
    <definedName name="CMFS.unit.per.bank">#REF!</definedName>
    <definedName name="CMFS_Backwash_Interval">#REF!</definedName>
    <definedName name="CMFS_CIP_Duration">#REF!</definedName>
    <definedName name="CmMS">#REF!</definedName>
    <definedName name="CmMV">#REF!</definedName>
    <definedName name="cmort3">#REF!</definedName>
    <definedName name="CmQ">#REF!</definedName>
    <definedName name="CmQ4R">#REF!</definedName>
    <definedName name="CmTh">#REF!</definedName>
    <definedName name="CO_I">#REF!</definedName>
    <definedName name="CO_Z1">#REF!</definedName>
    <definedName name="co_z2">#REF!</definedName>
    <definedName name="Co_zone3">#REF!</definedName>
    <definedName name="coarsesand">470</definedName>
    <definedName name="cobar">#REF!</definedName>
    <definedName name="CoBprim">#REF!</definedName>
    <definedName name="CoDboTP">#REF!</definedName>
    <definedName name="CoDCO">#REF!</definedName>
    <definedName name="CoDCOAer">#REF!</definedName>
    <definedName name="CoDCOTP">#REF!</definedName>
    <definedName name="Code">#REF!</definedName>
    <definedName name="COEF">#REF!</definedName>
    <definedName name="Coef_T_calc">#REF!</definedName>
    <definedName name="coeffapproelec">#REF!</definedName>
    <definedName name="coeffapprolourd">#REF!</definedName>
    <definedName name="coeffappronormal">#REF!</definedName>
    <definedName name="coeffdevente">#REF!</definedName>
    <definedName name="coeffud">#REF!</definedName>
    <definedName name="CoefS">#REF!</definedName>
    <definedName name="CoefT">#REF!</definedName>
    <definedName name="CoefVR">#REF!</definedName>
    <definedName name="cofth">#REF!</definedName>
    <definedName name="coimbatore">#REF!</definedName>
    <definedName name="Col">#REF!</definedName>
    <definedName name="cola">OFFSET(#REF!,0,0,COUNTA(#REF!),1)</definedName>
    <definedName name="colaa">OFFSET(#REF!,0,0,COUNT(#REF!),1)</definedName>
    <definedName name="colab">OFFSET(#REF!,0,0,COUNT(#REF!),1)</definedName>
    <definedName name="colac">OFFSET(#REF!,0,0,COUNTA(#REF!),1)</definedName>
    <definedName name="colad">OFFSET(#REF!,0,0,COUNT(#REF!),1)</definedName>
    <definedName name="colae">OFFSET(#REF!,0,0,COUNTA(#REF!),1)</definedName>
    <definedName name="colaf">OFFSET(#REF!,0,0,COUNTA(#REF!),1)</definedName>
    <definedName name="colag">OFFSET(#REF!,0,0,COUNTA(#REF!),1)</definedName>
    <definedName name="colah">OFFSET(#REF!,0,0,COUNTA(#REF!),1)</definedName>
    <definedName name="colai">OFFSET(#REF!,0,0,COUNTA(#REF!),1)</definedName>
    <definedName name="colaj">OFFSET(#REF!,0,0,COUNTA(#REF!),1)</definedName>
    <definedName name="colak">OFFSET(#REF!,0,0,COUNTA(#REF!),1)</definedName>
    <definedName name="colal">OFFSET(#REF!,0,0,COUNTA(#REF!),1)</definedName>
    <definedName name="colam">OFFSET(#REF!,0,0,COUNTA(#REF!),1)</definedName>
    <definedName name="colan">OFFSET(#REF!,0,0,COUNTA(#REF!),1)</definedName>
    <definedName name="colao">OFFSET(#REF!,0,0,COUNTA(#REF!),1)</definedName>
    <definedName name="colap">OFFSET(#REF!,0,0,COUNTA(#REF!),1)</definedName>
    <definedName name="colaq">OFFSET(#REF!,0,0,COUNTA(#REF!),1)</definedName>
    <definedName name="colar">OFFSET(#REF!,0,0,COUNTA(#REF!),1)</definedName>
    <definedName name="colas">OFFSET(#REF!,0,0,COUNTA(#REF!),1)</definedName>
    <definedName name="colb">OFFSET(#REF!,0,0,COUNTA(#REF!),1)</definedName>
    <definedName name="colc">OFFSET(#REF!,0,0,COUNTA(#REF!),1)</definedName>
    <definedName name="cold">OFFSET(#REF!,0,0,COUNTA(#REF!),1)</definedName>
    <definedName name="cole">OFFSET(#REF!,0,0,COUNT(#REF!),1)</definedName>
    <definedName name="coleccab">#REF!</definedName>
    <definedName name="colf">OFFSET(#REF!,0,0,COUNT(#REF!),1)</definedName>
    <definedName name="colg">OFFSET(#REF!,0,0,COUNT(#REF!),1)</definedName>
    <definedName name="colh">OFFSET(#REF!,0,0,COUNT(#REF!),1)</definedName>
    <definedName name="coli">OFFSET(#REF!,0,0,COUNT(#REF!),1)</definedName>
    <definedName name="colj">OFFSET(#REF!,0,0,COUNT(#REF!),1)</definedName>
    <definedName name="colk">OFFSET(#REF!,0,0,COUNTA(#REF!),1)</definedName>
    <definedName name="coll">OFFSET(#REF!,0,0,COUNTA(#REF!),1)</definedName>
    <definedName name="COLLAPSIBLE_GATE">#REF!</definedName>
    <definedName name="colm">OFFSET(#REF!,0,0,COUNT(#REF!),1)</definedName>
    <definedName name="coln">OFFSET(#REF!,0,0,COUNT(#REF!),1)</definedName>
    <definedName name="colo">OFFSET(#REF!,0,0,COUNT(#REF!),1)</definedName>
    <definedName name="CoLoAer">#REF!</definedName>
    <definedName name="colp">OFFSET(#REF!,0,0,COUNT(#REF!),1)</definedName>
    <definedName name="colq">OFFSET(#REF!,0,0,COUNT(#REF!),1)</definedName>
    <definedName name="colr">OFFSET(#REF!,0,0,COUNT(#REF!),1)</definedName>
    <definedName name="cols">OFFSET(#REF!,0,0,COUNT(#REF!),1)</definedName>
    <definedName name="colt">OFFSET(#REF!,0,0,COUNT(#REF!),1)</definedName>
    <definedName name="colu">OFFSET(#REF!,0,0,COUNT(#REF!),1)</definedName>
    <definedName name="Columns">#REF!</definedName>
    <definedName name="colv">OFFSET(#REF!,0,0,COUNT(#REF!),1)</definedName>
    <definedName name="colw">OFFSET(#REF!,0,0,COUNT(#REF!),1)</definedName>
    <definedName name="COLWASH">#REF!</definedName>
    <definedName name="colx">OFFSET(#REF!,0,0,COUNT(#REF!),1)</definedName>
    <definedName name="coly">OFFSET(#REF!,0,0,COUNT(#REF!),1)</definedName>
    <definedName name="colz">OFFSET(#REF!,0,0,COUNT(#REF!),1)</definedName>
    <definedName name="comdc">#REF!</definedName>
    <definedName name="comdca">#REF!</definedName>
    <definedName name="comdg">#REF!</definedName>
    <definedName name="comdga">#REF!</definedName>
    <definedName name="CoMES">#REF!</definedName>
    <definedName name="CoMESAer">#REF!</definedName>
    <definedName name="CoMESTP">#REF!</definedName>
    <definedName name="COMM">#REF!</definedName>
    <definedName name="COMM_1">#REF!</definedName>
    <definedName name="comp">#REF!</definedName>
    <definedName name="compactor">#REF!</definedName>
    <definedName name="company">'[6]Summary 1'!$A$1</definedName>
    <definedName name="ConBlks">#REF!</definedName>
    <definedName name="conc">#REF!</definedName>
    <definedName name="conc11">#REF!</definedName>
    <definedName name="concab">#REF!</definedName>
    <definedName name="concabn">#REF!</definedName>
    <definedName name="Concession_Period">#REF!</definedName>
    <definedName name="concretepump">#REF!</definedName>
    <definedName name="ConfigBio">#REF!</definedName>
    <definedName name="congr">#REF!</definedName>
    <definedName name="CoNH4">#REF!</definedName>
    <definedName name="CoNH4TP">#REF!</definedName>
    <definedName name="CoNK">#REF!</definedName>
    <definedName name="CoNKjAer">#REF!</definedName>
    <definedName name="CoNKTP">#REF!</definedName>
    <definedName name="CoNO3End">#REF!</definedName>
    <definedName name="CoNO3Nit">#REF!</definedName>
    <definedName name="CoNO3Nitp">#REF!</definedName>
    <definedName name="CoNO3Rec">#REF!</definedName>
    <definedName name="CoNO3Rej">#REF!</definedName>
    <definedName name="CoNO3zone">#REF!</definedName>
    <definedName name="constrn">#REF!</definedName>
    <definedName name="Consultant">#REF!</definedName>
    <definedName name="content">#REF!</definedName>
    <definedName name="CONTENTS">#REF!</definedName>
    <definedName name="Continue">#N/A</definedName>
    <definedName name="Continue_1">#REF!</definedName>
    <definedName name="Continue_2">#REF!</definedName>
    <definedName name="CoNTKrej">#REF!</definedName>
    <definedName name="Contract">#REF!</definedName>
    <definedName name="Contract_Description">#REF!</definedName>
    <definedName name="CONTRACT_NAME">#REF!</definedName>
    <definedName name="Contract_no">#REF!</definedName>
    <definedName name="contract2">#REF!</definedName>
    <definedName name="ControlOfCisternCapacityInLitres">#REF!</definedName>
    <definedName name="ControlOfSizeOfPumpRoom">#REF!</definedName>
    <definedName name="ControlOfWashingGhatUnitsInNumbers">#REF!</definedName>
    <definedName name="COP">#REF!</definedName>
    <definedName name="CoPhoNSrej1">#REF!</definedName>
    <definedName name="CoPhoNSrej2">#REF!</definedName>
    <definedName name="CoPhoNSrej3">#REF!</definedName>
    <definedName name="CoPhoNSrej3Al">#REF!</definedName>
    <definedName name="CoPhoNSrej3Fe">#REF!</definedName>
    <definedName name="CoPhoS3">#REF!</definedName>
    <definedName name="CoPhoSrej1">#REF!</definedName>
    <definedName name="CoPhoSrej2">#REF!</definedName>
    <definedName name="CoPhoSrej3">#REF!</definedName>
    <definedName name="CoPhoSrej3Al">#REF!</definedName>
    <definedName name="CoPhoSrej3Fe">#REF!</definedName>
    <definedName name="CoPhoT">#REF!</definedName>
    <definedName name="CoPhoTjAer">#REF!</definedName>
    <definedName name="CoPhoTmax">#REF!</definedName>
    <definedName name="CoPhoTRej1">#REF!</definedName>
    <definedName name="CoPhoTrej2">#REF!</definedName>
    <definedName name="CoPhoTrej3">#REF!</definedName>
    <definedName name="CoPhoTrej3Al">#REF!</definedName>
    <definedName name="CoPhoTrej3Fe">#REF!</definedName>
    <definedName name="CoPhoTTP">#REF!</definedName>
    <definedName name="COPING">#REF!</definedName>
    <definedName name="COPING_CONCRETE">#REF!</definedName>
    <definedName name="copperplate">#REF!</definedName>
    <definedName name="CORNICES">#REF!</definedName>
    <definedName name="corr_rami">#REF!</definedName>
    <definedName name="corr_rams">#REF!</definedName>
    <definedName name="COST">#REF!</definedName>
    <definedName name="cost_estimate_B">#REF!</definedName>
    <definedName name="cote_sor">#REF!</definedName>
    <definedName name="cote_sortie">#REF!</definedName>
    <definedName name="count">#REF!</definedName>
    <definedName name="CountRange">#REF!</definedName>
    <definedName name="country">#REF!</definedName>
    <definedName name="country2">#REF!</definedName>
    <definedName name="cov">#REF!</definedName>
    <definedName name="cover">#REF!</definedName>
    <definedName name="coverab">#REF!</definedName>
    <definedName name="COVR">#REF!</definedName>
    <definedName name="CP">#REF!</definedName>
    <definedName name="CPA">#REF!</definedName>
    <definedName name="CpC">#REF!</definedName>
    <definedName name="cpcl">#REF!</definedName>
    <definedName name="cpcl26.4">#REF!</definedName>
    <definedName name="cpcl26.4mldnew">#REF!</definedName>
    <definedName name="CPD">#REF!</definedName>
    <definedName name="CpH">#REF!</definedName>
    <definedName name="Cpipe1">#REF!</definedName>
    <definedName name="Cpipe2">#REF!</definedName>
    <definedName name="CpLO">#REF!</definedName>
    <definedName name="Cpp">#REF!</definedName>
    <definedName name="CPVC">#REF!</definedName>
    <definedName name="cr">'[7]budget alternative'!$G$36</definedName>
    <definedName name="crane">#REF!</definedName>
    <definedName name="crashbarrier">#REF!</definedName>
    <definedName name="creep28">#REF!</definedName>
    <definedName name="creep56">#REF!</definedName>
    <definedName name="creep7">#REF!</definedName>
    <definedName name="creepinf">#REF!</definedName>
    <definedName name="Crex">#REF!</definedName>
    <definedName name="CrexP">#REF!</definedName>
    <definedName name="_xlnm.Criteria">#REF!</definedName>
    <definedName name="CRM">#REF!</definedName>
    <definedName name="crsobpl">#REF!</definedName>
    <definedName name="Cs">#REF!</definedName>
    <definedName name="Cs_10">#REF!</definedName>
    <definedName name="Csc">#REF!</definedName>
    <definedName name="cspan">#REF!</definedName>
    <definedName name="ct">#REF!</definedName>
    <definedName name="CT1_">#REF!</definedName>
    <definedName name="CTG_WDEMANDGRPS">#REF!</definedName>
    <definedName name="CTG_WDEMANDS">#REF!</definedName>
    <definedName name="CTG_WDEMANDUNITS">#REF!</definedName>
    <definedName name="Ctr">#REF!</definedName>
    <definedName name="Ctss">#REF!</definedName>
    <definedName name="CULVERTS">#REF!</definedName>
    <definedName name="CURB">#REF!</definedName>
    <definedName name="Curing_Compund">#REF!</definedName>
    <definedName name="curr_liab_prov">#REF!</definedName>
    <definedName name="Currency">#REF!</definedName>
    <definedName name="currency2">#REF!</definedName>
    <definedName name="currency3">#REF!</definedName>
    <definedName name="currency4">#REF!</definedName>
    <definedName name="CURTAIN_WALL">#REF!</definedName>
    <definedName name="Cv">#REF!</definedName>
    <definedName name="cvbcvb">#REF!</definedName>
    <definedName name="CvH">#REF!</definedName>
    <definedName name="CvT">#REF!</definedName>
    <definedName name="CW">#REF!</definedName>
    <definedName name="CWAL">#REF!</definedName>
    <definedName name="CWMN">#REF!</definedName>
    <definedName name="CWTi">#REF!</definedName>
    <definedName name="cwwd">#REF!</definedName>
    <definedName name="cx" localSheetId="20" hidden="1">{#N/A,#N/A,FALSE,"전력간선"}</definedName>
    <definedName name="cx" localSheetId="11" hidden="1">{#N/A,#N/A,FALSE,"전력간선"}</definedName>
    <definedName name="cx" localSheetId="4" hidden="1">{#N/A,#N/A,FALSE,"전력간선"}</definedName>
    <definedName name="cx" hidden="1">{#N/A,#N/A,FALSE,"전력간선"}</definedName>
    <definedName name="CZFT">#REF!</definedName>
    <definedName name="CZWT">#REF!</definedName>
    <definedName name="d">#REF!</definedName>
    <definedName name="d.1">#REF!</definedName>
    <definedName name="d.2">#REF!</definedName>
    <definedName name="d.3">#REF!</definedName>
    <definedName name="d_1">#REF!</definedName>
    <definedName name="d_2">#REF!</definedName>
    <definedName name="d_3">#REF!</definedName>
    <definedName name="d_7">#REF!</definedName>
    <definedName name="d_rami">#REF!</definedName>
    <definedName name="d_rams">#REF!</definedName>
    <definedName name="D206xE206">#REF!</definedName>
    <definedName name="DADOOING">#REF!</definedName>
    <definedName name="DAS">#REF!</definedName>
    <definedName name="data">#REF!</definedName>
    <definedName name="DATA_7">"'file:///A:/IT%20Calculation%202005/BNP%20-I%20T%202005.xls'#$'Details Salary'.$E$5"</definedName>
    <definedName name="DATA1">#REF!</definedName>
    <definedName name="DATA1_1">OFFSET(#REF!,2,7,ROWS(#REF!)-3,1)</definedName>
    <definedName name="DATA10">#REF!</definedName>
    <definedName name="DATA100">#REF!</definedName>
    <definedName name="DATA1011">#REF!</definedName>
    <definedName name="DATA1012">#REF!</definedName>
    <definedName name="DATA1013">#REF!</definedName>
    <definedName name="DATA1014">#REF!</definedName>
    <definedName name="DATA1015">#REF!</definedName>
    <definedName name="DATA102">#REF!</definedName>
    <definedName name="DATA103">#REF!</definedName>
    <definedName name="DATA104">#REF!</definedName>
    <definedName name="DATA105">#REF!</definedName>
    <definedName name="DATA106">#REF!</definedName>
    <definedName name="DATA107A">#REF!</definedName>
    <definedName name="DATA107B">#REF!</definedName>
    <definedName name="DATA107C">#REF!</definedName>
    <definedName name="DATA107D">#REF!</definedName>
    <definedName name="DATA107E">#REF!</definedName>
    <definedName name="DATA107F">#REF!</definedName>
    <definedName name="DATA107G">#REF!</definedName>
    <definedName name="DATA108A">#REF!</definedName>
    <definedName name="DATA108B">#REF!</definedName>
    <definedName name="DATA108C">#REF!</definedName>
    <definedName name="DATA108D">#REF!</definedName>
    <definedName name="DATA108E">#REF!</definedName>
    <definedName name="DATA108F">#REF!</definedName>
    <definedName name="DATA108G">#REF!</definedName>
    <definedName name="DATA108H">#REF!</definedName>
    <definedName name="DATA108I">#REF!</definedName>
    <definedName name="DATA108J">#REF!</definedName>
    <definedName name="DATA108K">#REF!</definedName>
    <definedName name="DATA108L">#REF!</definedName>
    <definedName name="DATA108M">#REF!</definedName>
    <definedName name="DATA108N">#REF!</definedName>
    <definedName name="DATA108O">#REF!</definedName>
    <definedName name="DATA108P">#REF!</definedName>
    <definedName name="DATA109A">#REF!</definedName>
    <definedName name="DATA109B">#REF!</definedName>
    <definedName name="DATA109C">#REF!</definedName>
    <definedName name="DATA109D">#REF!</definedName>
    <definedName name="DATA109E">#REF!</definedName>
    <definedName name="DATA109F">#REF!</definedName>
    <definedName name="DATA109G">#REF!</definedName>
    <definedName name="DATA109H">#REF!</definedName>
    <definedName name="DATA109I">#REF!</definedName>
    <definedName name="DATA109J">#REF!</definedName>
    <definedName name="DATA109K">#REF!</definedName>
    <definedName name="DATA109L">#REF!</definedName>
    <definedName name="DATA109M">#REF!</definedName>
    <definedName name="DATA109N">#REF!</definedName>
    <definedName name="DATA109O">#REF!</definedName>
    <definedName name="DATA109P">#REF!</definedName>
    <definedName name="DATA11">#REF!</definedName>
    <definedName name="DATA110A">#REF!</definedName>
    <definedName name="DATA110B">#REF!</definedName>
    <definedName name="DATA110C">#REF!</definedName>
    <definedName name="DATA110D">#REF!</definedName>
    <definedName name="DATA110E">#REF!</definedName>
    <definedName name="DATA110F">#REF!</definedName>
    <definedName name="DATA110G">#REF!</definedName>
    <definedName name="DATA110H">#REF!</definedName>
    <definedName name="DATA110I">#REF!</definedName>
    <definedName name="DATA110J">#REF!</definedName>
    <definedName name="DATA110K">#REF!</definedName>
    <definedName name="DATA110L">#REF!</definedName>
    <definedName name="DATA110M">#REF!</definedName>
    <definedName name="DATA110N">#REF!</definedName>
    <definedName name="DATA110O">#REF!</definedName>
    <definedName name="DATA110P">#REF!</definedName>
    <definedName name="DATA111A">#REF!</definedName>
    <definedName name="DATA111B">#REF!</definedName>
    <definedName name="DATA111C">#REF!</definedName>
    <definedName name="DATA111D">#REF!</definedName>
    <definedName name="DATA111E">#REF!</definedName>
    <definedName name="DATA111F">#REF!</definedName>
    <definedName name="DATA111G">#REF!</definedName>
    <definedName name="DATA111H">#REF!</definedName>
    <definedName name="DATA111I">#REF!</definedName>
    <definedName name="DATA111J">#REF!</definedName>
    <definedName name="DATA111K">#REF!</definedName>
    <definedName name="DATA111L">#REF!</definedName>
    <definedName name="DATA111M">#REF!</definedName>
    <definedName name="DATA111N">#REF!</definedName>
    <definedName name="DATA111O">#REF!</definedName>
    <definedName name="DATA111P">#REF!</definedName>
    <definedName name="DATA112A">#REF!</definedName>
    <definedName name="DATA112B">#REF!</definedName>
    <definedName name="DATA112C">#REF!</definedName>
    <definedName name="DATA112D">#REF!</definedName>
    <definedName name="DATA112E">#REF!</definedName>
    <definedName name="DATA112F">#REF!</definedName>
    <definedName name="DATA112G">#REF!</definedName>
    <definedName name="DATA112H">#REF!</definedName>
    <definedName name="DATA112I">#REF!</definedName>
    <definedName name="DATA112J">#REF!</definedName>
    <definedName name="DATA112K">#REF!</definedName>
    <definedName name="DATA112L">#REF!</definedName>
    <definedName name="DATA112M">#REF!</definedName>
    <definedName name="DATA112N">#REF!</definedName>
    <definedName name="DATA112O">#REF!</definedName>
    <definedName name="DATA112P">#REF!</definedName>
    <definedName name="DATA113A">#REF!</definedName>
    <definedName name="DATA113B">#REF!</definedName>
    <definedName name="DATA113C">#REF!</definedName>
    <definedName name="DATA113D">#REF!</definedName>
    <definedName name="DATA113E">#REF!</definedName>
    <definedName name="DATA113F">#REF!</definedName>
    <definedName name="DATA113G">#REF!</definedName>
    <definedName name="DATA113H">#REF!</definedName>
    <definedName name="DATA113I">#REF!</definedName>
    <definedName name="DATA113J">#REF!</definedName>
    <definedName name="DATA113K">#REF!</definedName>
    <definedName name="DATA114">#REF!</definedName>
    <definedName name="DATA114A">#REF!</definedName>
    <definedName name="DATA115">#REF!</definedName>
    <definedName name="DATA116">#REF!</definedName>
    <definedName name="DATA117">#REF!</definedName>
    <definedName name="DATA118">#REF!</definedName>
    <definedName name="DATA119">#REF!</definedName>
    <definedName name="DATA12">#REF!</definedName>
    <definedName name="DATA120">#REF!</definedName>
    <definedName name="DATA121">#REF!</definedName>
    <definedName name="DATA122">#REF!</definedName>
    <definedName name="DATA123">#REF!</definedName>
    <definedName name="DATA124">#REF!</definedName>
    <definedName name="DATA125">#REF!</definedName>
    <definedName name="DATA126">#REF!</definedName>
    <definedName name="DATA127A">#REF!</definedName>
    <definedName name="DATA127B">#REF!</definedName>
    <definedName name="DATA127C">#REF!</definedName>
    <definedName name="DATA127D">#REF!</definedName>
    <definedName name="DATA127E">#REF!</definedName>
    <definedName name="DATA127F">#REF!</definedName>
    <definedName name="DATA127G">#REF!</definedName>
    <definedName name="DATA127H">#REF!</definedName>
    <definedName name="DATA127I">#REF!</definedName>
    <definedName name="DATA127J">#REF!</definedName>
    <definedName name="DATA128A">#REF!</definedName>
    <definedName name="DATA128B">#REF!</definedName>
    <definedName name="DATA128C">#REF!</definedName>
    <definedName name="DATA128D">#REF!</definedName>
    <definedName name="DATA128E">#REF!</definedName>
    <definedName name="DATA128F">#REF!</definedName>
    <definedName name="DATA128G">#REF!</definedName>
    <definedName name="DATA129A">#REF!</definedName>
    <definedName name="DATA129B">#REF!</definedName>
    <definedName name="DATA129C">#REF!</definedName>
    <definedName name="DATA129D">#REF!</definedName>
    <definedName name="DATA13">#REF!</definedName>
    <definedName name="DATA130A">#REF!</definedName>
    <definedName name="DATA130B">#REF!</definedName>
    <definedName name="DATA131">#REF!</definedName>
    <definedName name="DATA132">#REF!</definedName>
    <definedName name="DATA133">#REF!</definedName>
    <definedName name="DATA134110">#REF!</definedName>
    <definedName name="DATA134125">#REF!</definedName>
    <definedName name="DATA134140">#REF!</definedName>
    <definedName name="DATA134160">#REF!</definedName>
    <definedName name="DATA134180">#REF!</definedName>
    <definedName name="DATA134200">#REF!</definedName>
    <definedName name="DATA134225">#REF!</definedName>
    <definedName name="DATA134250">#REF!</definedName>
    <definedName name="DATA134280">#REF!</definedName>
    <definedName name="DATA134315">#REF!</definedName>
    <definedName name="DATA134355">#REF!</definedName>
    <definedName name="DATA134400">#REF!</definedName>
    <definedName name="DATA13450">#REF!</definedName>
    <definedName name="DATA13463">#REF!</definedName>
    <definedName name="DATA13475">#REF!</definedName>
    <definedName name="DATA13490">#REF!</definedName>
    <definedName name="DATA135110">#REF!</definedName>
    <definedName name="DATA135125">#REF!</definedName>
    <definedName name="DATA135140">#REF!</definedName>
    <definedName name="DATA135160">#REF!</definedName>
    <definedName name="DATA135180">#REF!</definedName>
    <definedName name="DATA135200">#REF!</definedName>
    <definedName name="DATA135225">#REF!</definedName>
    <definedName name="DATA135250">#REF!</definedName>
    <definedName name="DATA135280">#REF!</definedName>
    <definedName name="DATA135315">#REF!</definedName>
    <definedName name="DATA135355">#REF!</definedName>
    <definedName name="DATA135400">#REF!</definedName>
    <definedName name="DATA13550">#REF!</definedName>
    <definedName name="DATA13563">#REF!</definedName>
    <definedName name="DATA13575">#REF!</definedName>
    <definedName name="DATA13590">#REF!</definedName>
    <definedName name="DATA136A">#REF!</definedName>
    <definedName name="DATA136B">#REF!</definedName>
    <definedName name="DATA136C">#REF!</definedName>
    <definedName name="DATA136D">#REF!</definedName>
    <definedName name="DATA136E">#REF!</definedName>
    <definedName name="DATA136F">#REF!</definedName>
    <definedName name="DATA136G">#REF!</definedName>
    <definedName name="DATA136H">#REF!</definedName>
    <definedName name="DATA136I">#REF!</definedName>
    <definedName name="DATA136J">#REF!</definedName>
    <definedName name="DATA136K">#REF!</definedName>
    <definedName name="DATA136L">#REF!</definedName>
    <definedName name="DATA136M">#REF!</definedName>
    <definedName name="DATA136N">#REF!</definedName>
    <definedName name="DATA136O">#REF!</definedName>
    <definedName name="DATA136P">#REF!</definedName>
    <definedName name="DATA137I">#REF!</definedName>
    <definedName name="DATA137II">#REF!</definedName>
    <definedName name="DATA137III">#REF!</definedName>
    <definedName name="DATA137IV">#REF!</definedName>
    <definedName name="DATA137V">#REF!</definedName>
    <definedName name="DATA138I">#REF!</definedName>
    <definedName name="DATA138II">#REF!</definedName>
    <definedName name="DATA138III">#REF!</definedName>
    <definedName name="DATA138IV">#REF!</definedName>
    <definedName name="DATA138V">#REF!</definedName>
    <definedName name="DATA138VI">#REF!</definedName>
    <definedName name="DATA139IX">#REF!</definedName>
    <definedName name="DATA139V">#REF!</definedName>
    <definedName name="DATA139VI">#REF!</definedName>
    <definedName name="DATA139VII">#REF!</definedName>
    <definedName name="DATA139VIII">#REF!</definedName>
    <definedName name="DATA14">#REF!</definedName>
    <definedName name="DATA140I">#REF!</definedName>
    <definedName name="DATA140II">#REF!</definedName>
    <definedName name="DATA140III">#REF!</definedName>
    <definedName name="DATA140IV">#REF!</definedName>
    <definedName name="DATA140V">#REF!</definedName>
    <definedName name="DATA141I">#REF!</definedName>
    <definedName name="DATA141II">#REF!</definedName>
    <definedName name="DATA141III">#REF!</definedName>
    <definedName name="DATA141IV">#REF!</definedName>
    <definedName name="DATA141V">#REF!</definedName>
    <definedName name="DATA142I">#REF!</definedName>
    <definedName name="DATA142II">#REF!</definedName>
    <definedName name="DATA142III">#REF!</definedName>
    <definedName name="DATA142IV">#REF!</definedName>
    <definedName name="DATA142V">#REF!</definedName>
    <definedName name="DATA143">#REF!</definedName>
    <definedName name="DATA144">#REF!</definedName>
    <definedName name="DATA145">#REF!</definedName>
    <definedName name="DATA146">#REF!</definedName>
    <definedName name="DATA147">#REF!</definedName>
    <definedName name="DATA148">#REF!</definedName>
    <definedName name="DATA149">#REF!</definedName>
    <definedName name="DATA15">#REF!</definedName>
    <definedName name="DATA150">#REF!</definedName>
    <definedName name="DATA151A">#REF!</definedName>
    <definedName name="DATA151B">#REF!</definedName>
    <definedName name="DATA151C">#REF!</definedName>
    <definedName name="DATA151D">#REF!</definedName>
    <definedName name="DATA152">#REF!</definedName>
    <definedName name="DATA153">#REF!</definedName>
    <definedName name="DATA154">#REF!</definedName>
    <definedName name="DATA155">#REF!</definedName>
    <definedName name="DATA156">#REF!</definedName>
    <definedName name="DATA157">#REF!</definedName>
    <definedName name="DATA158">#REF!</definedName>
    <definedName name="DATA159A">#REF!</definedName>
    <definedName name="DATA159B">#REF!</definedName>
    <definedName name="DATA159C">#REF!</definedName>
    <definedName name="DATA159D">#REF!</definedName>
    <definedName name="DATA16">#REF!</definedName>
    <definedName name="DATA160">#REF!</definedName>
    <definedName name="DATA161">#REF!</definedName>
    <definedName name="DATA162">#REF!</definedName>
    <definedName name="DATA163">#REF!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71">#REF!</definedName>
    <definedName name="DATA72">#REF!</definedName>
    <definedName name="DATA73">#REF!</definedName>
    <definedName name="DATA74">#REF!</definedName>
    <definedName name="DATA75">#REF!</definedName>
    <definedName name="DATA76">#REF!</definedName>
    <definedName name="DATA77A">#REF!</definedName>
    <definedName name="DATA77B">#REF!</definedName>
    <definedName name="DATA78">#REF!</definedName>
    <definedName name="DATA79A">#REF!</definedName>
    <definedName name="DATA79B">#REF!</definedName>
    <definedName name="DATA79C">#REF!</definedName>
    <definedName name="DATA8">#REF!</definedName>
    <definedName name="DATA80A">#REF!</definedName>
    <definedName name="DATA80B">#REF!</definedName>
    <definedName name="DATA80C">#REF!</definedName>
    <definedName name="DATA81">#REF!</definedName>
    <definedName name="DATA82">#REF!</definedName>
    <definedName name="DATA83">#REF!</definedName>
    <definedName name="DATA84">#REF!</definedName>
    <definedName name="DATA85">#REF!</definedName>
    <definedName name="DATA86">#REF!</definedName>
    <definedName name="DATA87">#REF!</definedName>
    <definedName name="DATA88">#REF!</definedName>
    <definedName name="DATA89">#REF!</definedName>
    <definedName name="DATA9">#REF!</definedName>
    <definedName name="DATA90">#REF!</definedName>
    <definedName name="DATA91">#REF!</definedName>
    <definedName name="DATA92">#REF!</definedName>
    <definedName name="DATA93">#REF!</definedName>
    <definedName name="DATA94">#REF!</definedName>
    <definedName name="DATA95">#REF!</definedName>
    <definedName name="DATA96">#REF!</definedName>
    <definedName name="DATA97">#REF!</definedName>
    <definedName name="DATA98">#REF!</definedName>
    <definedName name="DATA99">#REF!</definedName>
    <definedName name="_xlnm.Database">#REF!</definedName>
    <definedName name="DataInput">#REF!</definedName>
    <definedName name="DataInputPh1">#REF!</definedName>
    <definedName name="date">#REF!</definedName>
    <definedName name="datonators">#REF!</definedName>
    <definedName name="Day_Rev">#REF!</definedName>
    <definedName name="db">#REF!</definedName>
    <definedName name="DbC">#REF!</definedName>
    <definedName name="DBM">#REF!</definedName>
    <definedName name="dboAssNO3j">#REF!</definedName>
    <definedName name="dboAssNO3Th">#REF!</definedName>
    <definedName name="DbofTP">#REF!</definedName>
    <definedName name="DbojTP">#REF!</definedName>
    <definedName name="dboretour">#REF!</definedName>
    <definedName name="dboSubstCj">#REF!</definedName>
    <definedName name="DbQ">#REF!</definedName>
    <definedName name="dc">#REF!</definedName>
    <definedName name="dcgeff">#REF!</definedName>
    <definedName name="dcgeffab">#REF!</definedName>
    <definedName name="DCLAY">#REF!</definedName>
    <definedName name="DcoEB">#REF!</definedName>
    <definedName name="DCOj">#REF!</definedName>
    <definedName name="DCOjAer">#REF!</definedName>
    <definedName name="DcojTP">#REF!</definedName>
    <definedName name="DCs">#REF!</definedName>
    <definedName name="dd">#REF!</definedName>
    <definedName name="DDD">#REF!</definedName>
    <definedName name="DDDD">#REF!</definedName>
    <definedName name="DDDD_1">#REF!</definedName>
    <definedName name="DDDDD">#REF!</definedName>
    <definedName name="dDirectory">#REF!</definedName>
    <definedName name="ddr">#REF!</definedName>
    <definedName name="DE">#REF!</definedName>
    <definedName name="de_trou">#REF!</definedName>
    <definedName name="Deb_Dico">#REF!</definedName>
    <definedName name="DEB_FIC">#REF!</definedName>
    <definedName name="deb_sup">#REF!</definedName>
    <definedName name="deb_superieur">#REF!</definedName>
    <definedName name="Dec">#REF!</definedName>
    <definedName name="DECPRIM">#REF!</definedName>
    <definedName name="DegB">#REF!</definedName>
    <definedName name="DEL">#REF!</definedName>
    <definedName name="demolition">#REF!</definedName>
    <definedName name="DENITEND">#REF!</definedName>
    <definedName name="denitrif">#REF!</definedName>
    <definedName name="dens">#REF!</definedName>
    <definedName name="densadeg">#REF!,#REF!</definedName>
    <definedName name="Densc">#REF!</definedName>
    <definedName name="DEPHOS">#REF!</definedName>
    <definedName name="DephosBio">#REF!,#REF!</definedName>
    <definedName name="DEPHOSTER">#REF!</definedName>
    <definedName name="DephoTer">#REF!,#REF!</definedName>
    <definedName name="Depn">#REF!</definedName>
    <definedName name="depr">#REF!</definedName>
    <definedName name="DERS">#REF!</definedName>
    <definedName name="DESC1">#REF!</definedName>
    <definedName name="DESC10">#REF!</definedName>
    <definedName name="DESC100">#REF!</definedName>
    <definedName name="DESC101">#REF!</definedName>
    <definedName name="DESC1011">#REF!</definedName>
    <definedName name="DESC1012">#REF!</definedName>
    <definedName name="DESC1013">#REF!</definedName>
    <definedName name="DESC1014">#REF!</definedName>
    <definedName name="DESC1015">#REF!</definedName>
    <definedName name="DESC102">#REF!</definedName>
    <definedName name="DESC103">#REF!</definedName>
    <definedName name="DESC104">#REF!</definedName>
    <definedName name="DESC105">#REF!</definedName>
    <definedName name="DESC106">#REF!</definedName>
    <definedName name="DESC107">#REF!</definedName>
    <definedName name="DESC107A">#REF!</definedName>
    <definedName name="DESC107B">#REF!</definedName>
    <definedName name="DESC107C">#REF!</definedName>
    <definedName name="DESC107D">#REF!</definedName>
    <definedName name="DESC107E">#REF!</definedName>
    <definedName name="DESC107F">#REF!</definedName>
    <definedName name="DESC107G">#REF!</definedName>
    <definedName name="DESC108">#REF!</definedName>
    <definedName name="DESC108A">#REF!</definedName>
    <definedName name="DESC108B">#REF!</definedName>
    <definedName name="DESC108C">#REF!</definedName>
    <definedName name="DESC108D">#REF!</definedName>
    <definedName name="DESC108E">#REF!</definedName>
    <definedName name="DESC108F">#REF!</definedName>
    <definedName name="DESC108G">#REF!</definedName>
    <definedName name="DESC108H">#REF!</definedName>
    <definedName name="DESC108I">#REF!</definedName>
    <definedName name="DESC108J">#REF!</definedName>
    <definedName name="DESC108K">#REF!</definedName>
    <definedName name="DESC108L">#REF!</definedName>
    <definedName name="DESC108M">#REF!</definedName>
    <definedName name="DESC108N">#REF!</definedName>
    <definedName name="DESC108O">#REF!</definedName>
    <definedName name="DESC108P">#REF!</definedName>
    <definedName name="DESC109">#REF!</definedName>
    <definedName name="DESC109A">#REF!</definedName>
    <definedName name="DESC109B">#REF!</definedName>
    <definedName name="DESC109C">#REF!</definedName>
    <definedName name="DESC109D">#REF!</definedName>
    <definedName name="DESC109E">#REF!</definedName>
    <definedName name="DESC109F">#REF!</definedName>
    <definedName name="DESC109G">#REF!</definedName>
    <definedName name="DESC109H">#REF!</definedName>
    <definedName name="DESC109I">#REF!</definedName>
    <definedName name="DESC109J">#REF!</definedName>
    <definedName name="DESC109K">#REF!</definedName>
    <definedName name="DESC109L">#REF!</definedName>
    <definedName name="DESC109M">#REF!</definedName>
    <definedName name="DESC109N">#REF!</definedName>
    <definedName name="DESC109O">#REF!</definedName>
    <definedName name="DESC109P">#REF!</definedName>
    <definedName name="DESC11">#REF!</definedName>
    <definedName name="DESC110">#REF!</definedName>
    <definedName name="DESC110A">#REF!</definedName>
    <definedName name="DESC110B">#REF!</definedName>
    <definedName name="DESC110C">#REF!</definedName>
    <definedName name="DESC110D">#REF!</definedName>
    <definedName name="DESC110E">#REF!</definedName>
    <definedName name="DESC110F">#REF!</definedName>
    <definedName name="DESC110G">#REF!</definedName>
    <definedName name="DESC110H">#REF!</definedName>
    <definedName name="DESC110I">#REF!</definedName>
    <definedName name="DESC110J">#REF!</definedName>
    <definedName name="DESC110K">#REF!</definedName>
    <definedName name="DESC110L">#REF!</definedName>
    <definedName name="DESC110M">#REF!</definedName>
    <definedName name="DESC110N">#REF!</definedName>
    <definedName name="DESC110O">#REF!</definedName>
    <definedName name="DESC110P">#REF!</definedName>
    <definedName name="DESC111">#REF!</definedName>
    <definedName name="DESC111A">#REF!</definedName>
    <definedName name="DESC111B">#REF!</definedName>
    <definedName name="DESC111C">#REF!</definedName>
    <definedName name="DESC111D">#REF!</definedName>
    <definedName name="DESC111E">#REF!</definedName>
    <definedName name="DESC111F">#REF!</definedName>
    <definedName name="DESC111G">#REF!</definedName>
    <definedName name="DESC111H">#REF!</definedName>
    <definedName name="DESC111I">#REF!</definedName>
    <definedName name="DESC111J">#REF!</definedName>
    <definedName name="DESC111K">#REF!</definedName>
    <definedName name="DESC111L">#REF!</definedName>
    <definedName name="DESC111M">#REF!</definedName>
    <definedName name="DESC111N">#REF!</definedName>
    <definedName name="DESC111O">#REF!</definedName>
    <definedName name="DESC111P">#REF!</definedName>
    <definedName name="DESC112">#REF!</definedName>
    <definedName name="DESC112A">#REF!</definedName>
    <definedName name="DESC112B">#REF!</definedName>
    <definedName name="DESC112C">#REF!</definedName>
    <definedName name="DESC112D">#REF!</definedName>
    <definedName name="DESC112E">#REF!</definedName>
    <definedName name="DESC112F">#REF!</definedName>
    <definedName name="DESC112G">#REF!</definedName>
    <definedName name="DESC112H">#REF!</definedName>
    <definedName name="DESC112I">#REF!</definedName>
    <definedName name="DESC112J">#REF!</definedName>
    <definedName name="DESC112K">#REF!</definedName>
    <definedName name="DESC112L">#REF!</definedName>
    <definedName name="DESC112M">#REF!</definedName>
    <definedName name="DESC112N">#REF!</definedName>
    <definedName name="DESC112O">#REF!</definedName>
    <definedName name="DESC112P">#REF!</definedName>
    <definedName name="DESC113">#REF!</definedName>
    <definedName name="DESC113A">#REF!</definedName>
    <definedName name="DESC113B">#REF!</definedName>
    <definedName name="DESC113C">#REF!</definedName>
    <definedName name="DESC113D">#REF!</definedName>
    <definedName name="DESC113E">#REF!</definedName>
    <definedName name="DESC113F">#REF!</definedName>
    <definedName name="DESC113G">#REF!</definedName>
    <definedName name="DESC113H">#REF!</definedName>
    <definedName name="DESC113I">#REF!</definedName>
    <definedName name="DESC113J">#REF!</definedName>
    <definedName name="DESC113K">#REF!</definedName>
    <definedName name="DESC114">#REF!</definedName>
    <definedName name="DESC115">#REF!</definedName>
    <definedName name="DESC116">#REF!</definedName>
    <definedName name="DESC117">#REF!</definedName>
    <definedName name="DESC118">#REF!</definedName>
    <definedName name="DESC119">#REF!</definedName>
    <definedName name="DESC12">#REF!</definedName>
    <definedName name="DESC120">#REF!</definedName>
    <definedName name="DESC121">#REF!</definedName>
    <definedName name="DESC122">#REF!</definedName>
    <definedName name="DESC123">#REF!</definedName>
    <definedName name="DESC124">#REF!</definedName>
    <definedName name="DESC125">#REF!</definedName>
    <definedName name="DESC126">#REF!</definedName>
    <definedName name="DESC127">#REF!</definedName>
    <definedName name="DESC127A">#REF!</definedName>
    <definedName name="DESC127B">#REF!</definedName>
    <definedName name="DESC127C">#REF!</definedName>
    <definedName name="DESC127D">#REF!</definedName>
    <definedName name="DESC127E">#REF!</definedName>
    <definedName name="DESC127F">#REF!</definedName>
    <definedName name="DESC127G">#REF!</definedName>
    <definedName name="DESC127H">#REF!</definedName>
    <definedName name="DESC127I">#REF!</definedName>
    <definedName name="DESC127J">#REF!</definedName>
    <definedName name="DESC128">#REF!</definedName>
    <definedName name="DESC128A">#REF!</definedName>
    <definedName name="DESC128B">#REF!</definedName>
    <definedName name="DESC128C">#REF!</definedName>
    <definedName name="DESC128D">#REF!</definedName>
    <definedName name="DESC128E">#REF!</definedName>
    <definedName name="DESC128F">#REF!</definedName>
    <definedName name="DESC128G">#REF!</definedName>
    <definedName name="DESC129">#REF!</definedName>
    <definedName name="DESC129A">#REF!</definedName>
    <definedName name="DESC129B">#REF!</definedName>
    <definedName name="DESC129C">#REF!</definedName>
    <definedName name="DESC129D">#REF!</definedName>
    <definedName name="DESC13">#REF!</definedName>
    <definedName name="DESC130">#REF!</definedName>
    <definedName name="DESC130A">#REF!</definedName>
    <definedName name="DESC130B">#REF!</definedName>
    <definedName name="DESC131">#REF!</definedName>
    <definedName name="DESC132">#REF!</definedName>
    <definedName name="DESC133">#REF!</definedName>
    <definedName name="DESC14">#REF!</definedName>
    <definedName name="DESC143">#REF!</definedName>
    <definedName name="DESC144">#REF!</definedName>
    <definedName name="DESC145">#REF!</definedName>
    <definedName name="DESC146">#REF!</definedName>
    <definedName name="DESC147">#REF!</definedName>
    <definedName name="DESC148">#REF!</definedName>
    <definedName name="DESC149">#REF!</definedName>
    <definedName name="DESC15">#REF!</definedName>
    <definedName name="DESC150">#REF!</definedName>
    <definedName name="DESC151">#REF!</definedName>
    <definedName name="DESC151A">#REF!</definedName>
    <definedName name="DESC151B">#REF!</definedName>
    <definedName name="DESC151C">#REF!</definedName>
    <definedName name="DESC151D">#REF!</definedName>
    <definedName name="DESC152">#REF!</definedName>
    <definedName name="DESC153">#REF!</definedName>
    <definedName name="DESC154">#REF!</definedName>
    <definedName name="DESC155">#REF!</definedName>
    <definedName name="DESC156">#REF!</definedName>
    <definedName name="DESC157">#REF!</definedName>
    <definedName name="DESC158">#REF!</definedName>
    <definedName name="DESC16">#REF!</definedName>
    <definedName name="DESC17">#REF!</definedName>
    <definedName name="DESC18">#REF!</definedName>
    <definedName name="DESC19">#REF!</definedName>
    <definedName name="DESC2">#REF!</definedName>
    <definedName name="DESC20">#REF!</definedName>
    <definedName name="DESC21">#REF!</definedName>
    <definedName name="DESC22">#REF!</definedName>
    <definedName name="DESC23">#REF!</definedName>
    <definedName name="DESC24">#REF!</definedName>
    <definedName name="DESC25">#REF!</definedName>
    <definedName name="DESC26">#REF!</definedName>
    <definedName name="DESC27">#REF!</definedName>
    <definedName name="DESC28">#REF!</definedName>
    <definedName name="DESC29">#REF!</definedName>
    <definedName name="DESC3">#REF!</definedName>
    <definedName name="DESC30">#REF!</definedName>
    <definedName name="DESC31">#REF!</definedName>
    <definedName name="DESC32">#REF!</definedName>
    <definedName name="DESC33">#REF!</definedName>
    <definedName name="DESC34">#REF!</definedName>
    <definedName name="DESC35">#REF!</definedName>
    <definedName name="DESC36">#REF!</definedName>
    <definedName name="DESC37">#REF!</definedName>
    <definedName name="DESC38">#REF!</definedName>
    <definedName name="DESC39">#REF!</definedName>
    <definedName name="DESC4">#REF!</definedName>
    <definedName name="DESC40">#REF!</definedName>
    <definedName name="DESC41">#REF!</definedName>
    <definedName name="DESC42">#REF!</definedName>
    <definedName name="DESC43">#REF!</definedName>
    <definedName name="DESC44">#REF!</definedName>
    <definedName name="DESC45">#REF!</definedName>
    <definedName name="DESC46">#REF!</definedName>
    <definedName name="DESC47">#REF!</definedName>
    <definedName name="DESC48">#REF!</definedName>
    <definedName name="DESC49">#REF!</definedName>
    <definedName name="DESC5">#REF!</definedName>
    <definedName name="DESC50">#REF!</definedName>
    <definedName name="DESC51">#REF!</definedName>
    <definedName name="DESC52">#REF!</definedName>
    <definedName name="DESC53">#REF!</definedName>
    <definedName name="DESC54">#REF!</definedName>
    <definedName name="DESC55">#REF!</definedName>
    <definedName name="DESC56">#REF!</definedName>
    <definedName name="DESC57">#REF!</definedName>
    <definedName name="DESC58">#REF!</definedName>
    <definedName name="DESC59">#REF!</definedName>
    <definedName name="DESC6">#REF!</definedName>
    <definedName name="DESC60">#REF!</definedName>
    <definedName name="DESC61">#REF!</definedName>
    <definedName name="DESC62">#REF!</definedName>
    <definedName name="DESC63">#REF!</definedName>
    <definedName name="DESC64">#REF!</definedName>
    <definedName name="DESC65">#REF!</definedName>
    <definedName name="DESC66">#REF!</definedName>
    <definedName name="DESC67">#REF!</definedName>
    <definedName name="DESC68">#REF!</definedName>
    <definedName name="DESC69">#REF!</definedName>
    <definedName name="DESC7">#REF!</definedName>
    <definedName name="DESC70">#REF!</definedName>
    <definedName name="DESC71">#REF!</definedName>
    <definedName name="DESC72">#REF!</definedName>
    <definedName name="DESC73">#REF!</definedName>
    <definedName name="DESC74">#REF!</definedName>
    <definedName name="DESC75">#REF!</definedName>
    <definedName name="DESC76">#REF!</definedName>
    <definedName name="DESC77">#REF!</definedName>
    <definedName name="DESC78">#REF!</definedName>
    <definedName name="DESC79">#REF!</definedName>
    <definedName name="DESC79A">#REF!</definedName>
    <definedName name="DESC79B">#REF!</definedName>
    <definedName name="DESC79C">#REF!</definedName>
    <definedName name="DESC8">#REF!</definedName>
    <definedName name="DESC80">#REF!</definedName>
    <definedName name="DESC80A">#REF!</definedName>
    <definedName name="DESC80B">#REF!</definedName>
    <definedName name="DESC80C">#REF!</definedName>
    <definedName name="DESC81">#REF!</definedName>
    <definedName name="DESC82">#REF!</definedName>
    <definedName name="DESC83">#REF!</definedName>
    <definedName name="DESC84">#REF!</definedName>
    <definedName name="DESC85">#REF!</definedName>
    <definedName name="DESC86">#REF!</definedName>
    <definedName name="DESC87">#REF!</definedName>
    <definedName name="DESC88">#REF!</definedName>
    <definedName name="DESC89">#REF!</definedName>
    <definedName name="DESC9">#REF!</definedName>
    <definedName name="DESC90">#REF!</definedName>
    <definedName name="DESC91">#REF!</definedName>
    <definedName name="DESC92">#REF!</definedName>
    <definedName name="DESC93">#REF!</definedName>
    <definedName name="DESC94">#REF!</definedName>
    <definedName name="DESC95">#REF!</definedName>
    <definedName name="DESC96">#REF!</definedName>
    <definedName name="DESC97">#REF!</definedName>
    <definedName name="DESC98">#REF!</definedName>
    <definedName name="DESC99">#REF!</definedName>
    <definedName name="Descri">#REF!</definedName>
    <definedName name="Description">#REF!</definedName>
    <definedName name="dese">#REF!</definedName>
    <definedName name="Design_sheet">#REF!</definedName>
    <definedName name="designed">#REF!</definedName>
    <definedName name="desine">#REF!</definedName>
    <definedName name="Desri">#REF!,#REF!,#REF!,#REF!</definedName>
    <definedName name="Desup">#REF!</definedName>
    <definedName name="Detonator">#REF!</definedName>
    <definedName name="dex">#REF!</definedName>
    <definedName name="dext_rami">#REF!</definedName>
    <definedName name="df">#REF!</definedName>
    <definedName name="dfasdfasdfasdfasdfasdfasdf">#REF!</definedName>
    <definedName name="dfbbdb">#REF!</definedName>
    <definedName name="DFDFGSDG">#REF!</definedName>
    <definedName name="dfdnp">#REF!</definedName>
    <definedName name="dfg">#REF!</definedName>
    <definedName name="dfgdfg" localSheetId="4" hidden="1">{"'Sheet1'!$A$4386:$N$4591"}</definedName>
    <definedName name="dfgdfg" hidden="1">{"'Sheet1'!$A$4386:$N$4591"}</definedName>
    <definedName name="dfgdfgdfgdfg">#REF!</definedName>
    <definedName name="DFINE">#REF!</definedName>
    <definedName name="dfydyhdghdfghdgh">#REF!</definedName>
    <definedName name="dg">#REF!</definedName>
    <definedName name="dghdgdgdfgd">#REF!</definedName>
    <definedName name="dhl">[8]Boq!#REF!</definedName>
    <definedName name="Dia">"aa"</definedName>
    <definedName name="dia_pipe">#REF!</definedName>
    <definedName name="DIA_pvc">#REF!</definedName>
    <definedName name="dia_rams">#REF!</definedName>
    <definedName name="dia_repa">#REF!</definedName>
    <definedName name="dia_t_c">#REF!</definedName>
    <definedName name="dia_trco">#REF!</definedName>
    <definedName name="diaab">#REF!</definedName>
    <definedName name="diabend">#REF!</definedName>
    <definedName name="Diai">#REF!</definedName>
    <definedName name="DIAM">#REF!</definedName>
    <definedName name="DiamClfR">#REF!</definedName>
    <definedName name="DIAME">#REF!</definedName>
    <definedName name="DIAMET">#REF!</definedName>
    <definedName name="Diar">#REF!</definedName>
    <definedName name="DIAVAN">#REF!</definedName>
    <definedName name="Dico">#REF!</definedName>
    <definedName name="dico1">#REF!</definedName>
    <definedName name="DICost">#REF!</definedName>
    <definedName name="diesel">#REF!</definedName>
    <definedName name="DIFF">#REF!</definedName>
    <definedName name="difst">#REF!</definedName>
    <definedName name="DIRates">#REF!</definedName>
    <definedName name="dis_bour">#REF!</definedName>
    <definedName name="DIS_UNIT">#REF!</definedName>
    <definedName name="DISPAER">#REF!</definedName>
    <definedName name="DISPL">#REF!</definedName>
    <definedName name="dist_pla">#REF!</definedName>
    <definedName name="Distrib">#REF!</definedName>
    <definedName name="Div">#REF!</definedName>
    <definedName name="Divers">#REF!</definedName>
    <definedName name="djb">#REF!</definedName>
    <definedName name="DJTSHSNFGN">#REF!</definedName>
    <definedName name="DL">#REF!</definedName>
    <definedName name="dlcg">#REF!</definedName>
    <definedName name="DM">#REF!</definedName>
    <definedName name="DMUCK">#REF!</definedName>
    <definedName name="dn" localSheetId="20" hidden="1">{#N/A,#N/A,FALSE,"혼합골재"}</definedName>
    <definedName name="dn" localSheetId="11" hidden="1">{#N/A,#N/A,FALSE,"혼합골재"}</definedName>
    <definedName name="dn" localSheetId="4" hidden="1">{#N/A,#N/A,FALSE,"혼합골재"}</definedName>
    <definedName name="dn" hidden="1">{#N/A,#N/A,FALSE,"혼합골재"}</definedName>
    <definedName name="dn_alim">#REF!</definedName>
    <definedName name="dn_lav_b">#REF!</definedName>
    <definedName name="dn_lav_c">#REF!</definedName>
    <definedName name="dn_rami">#REF!</definedName>
    <definedName name="dn_rams">#REF!</definedName>
    <definedName name="dnaj">#REF!</definedName>
    <definedName name="dnconc">#REF!</definedName>
    <definedName name="DNmm">#REF!</definedName>
    <definedName name="dnpconc">#REF!</definedName>
    <definedName name="dnsoil">#REF!</definedName>
    <definedName name="DOCR">#REF!</definedName>
    <definedName name="docu">#REF!</definedName>
    <definedName name="Document_array" localSheetId="4">{"Book1","M&amp;R Lit. base.xls"}</definedName>
    <definedName name="Document_array">{"Book1","M&amp;R Lit. base.xls"}</definedName>
    <definedName name="Document_array_1" localSheetId="4">{"Book1","Schedule-B.xls","Estimate All.xls"}</definedName>
    <definedName name="Document_array_1">{"Book1","Schedule-B.xls","Estimate All.xls"}</definedName>
    <definedName name="Document_array_10" localSheetId="4">{"Book1","Price Bid with Figure.XLS"}</definedName>
    <definedName name="Document_array_10">{"Book1","Price Bid with Figure.XLS"}</definedName>
    <definedName name="Document_array_11" localSheetId="4">{"Book1","Price Bid with Figure.XLS"}</definedName>
    <definedName name="Document_array_11">{"Book1","Price Bid with Figure.XLS"}</definedName>
    <definedName name="Document_array_12" localSheetId="4">{"Book1","M&amp;R Lit. base.xls"}</definedName>
    <definedName name="Document_array_12">{"Book1","M&amp;R Lit. base.xls"}</definedName>
    <definedName name="Document_array_15" localSheetId="4">{"Book1","M&amp;R Lit. base.xls"}</definedName>
    <definedName name="Document_array_15">{"Book1","M&amp;R Lit. base.xls"}</definedName>
    <definedName name="Document_array_2" localSheetId="4">{"Book1","Schedule-B.xls","Estimate All.xls"}</definedName>
    <definedName name="Document_array_2">{"Book1","Schedule-B.xls","Estimate All.xls"}</definedName>
    <definedName name="Document_array_28" localSheetId="4">{"Book1","M&amp;RDtp-HINDOLIYA.xls"}</definedName>
    <definedName name="Document_array_28">{"Book1","M&amp;RDtp-HINDOLIYA.xls"}</definedName>
    <definedName name="Document_array_3" localSheetId="4">{"Book1","Schedule-B.xls","Estimate All.xls"}</definedName>
    <definedName name="Document_array_3">{"Book1","Schedule-B.xls","Estimate All.xls"}</definedName>
    <definedName name="Document_array_4" localSheetId="4">{"Book1","M&amp;R Lit. base.xls"}</definedName>
    <definedName name="Document_array_4">{"Book1","M&amp;R Lit. base.xls"}</definedName>
    <definedName name="Document_array_5" localSheetId="4">{"Book1","Schedule-B.xls","Estimate All.xls"}</definedName>
    <definedName name="Document_array_5">{"Book1","Schedule-B.xls","Estimate All.xls"}</definedName>
    <definedName name="Document_array_6" localSheetId="4">{"Book1","Schedule-B.xls","Estimate All.xls"}</definedName>
    <definedName name="Document_array_6">{"Book1","Schedule-B.xls","Estimate All.xls"}</definedName>
    <definedName name="Document_array_7" localSheetId="4">{"Book1","Schedule-B.xls","Estimate All.xls"}</definedName>
    <definedName name="Document_array_7">{"Book1","Schedule-B.xls","Estimate All.xls"}</definedName>
    <definedName name="Document_array_8" localSheetId="4">{"Book1","Schedule-B.xls","Estimate All.xls"}</definedName>
    <definedName name="Document_array_8">{"Book1","Schedule-B.xls","Estimate All.xls"}</definedName>
    <definedName name="Documents_array">#N/A</definedName>
    <definedName name="Documents_array_1">#REF!</definedName>
    <definedName name="Documents_array_2">#REF!</definedName>
    <definedName name="DOOR">#REF!</definedName>
    <definedName name="dopk" localSheetId="4" hidden="1">{"'Sheet1'!$A$4386:$N$4591"}</definedName>
    <definedName name="dopk" hidden="1">{"'Sheet1'!$A$4386:$N$4591"}</definedName>
    <definedName name="DOW_CORNING_789_SILICONE_SEALANT">#REF!</definedName>
    <definedName name="dozer">#REF!</definedName>
    <definedName name="dozer200">#REF!</definedName>
    <definedName name="DP">#REF!</definedName>
    <definedName name="DPC">#REF!</definedName>
    <definedName name="dq">#REF!</definedName>
    <definedName name="DR">#REF!</definedName>
    <definedName name="drad">#REF!</definedName>
    <definedName name="drains">#REF!</definedName>
    <definedName name="DRAW">#REF!</definedName>
    <definedName name="DRAWINGS">#REF!</definedName>
    <definedName name="DRAWINGS_I">#REF!</definedName>
    <definedName name="dresser">#REF!</definedName>
    <definedName name="drgdfgdg">#REF!</definedName>
    <definedName name="DRGDFGDGG">#REF!</definedName>
    <definedName name="DRI">#REF!</definedName>
    <definedName name="driller">#REF!</definedName>
    <definedName name="drillingequipment">#REF!</definedName>
    <definedName name="DRIP">#REF!</definedName>
    <definedName name="Drp">#REF!</definedName>
    <definedName name="DrS">#REF!</definedName>
    <definedName name="DRT">#REF!</definedName>
    <definedName name="drtht">#REF!</definedName>
    <definedName name="drtthk">#REF!</definedName>
    <definedName name="drtwid">#REF!</definedName>
    <definedName name="DS">#REF!</definedName>
    <definedName name="dsd">#REF!</definedName>
    <definedName name="dsecc">#REF!</definedName>
    <definedName name="dseccab">#REF!</definedName>
    <definedName name="Dslab">#REF!</definedName>
    <definedName name="dsm">#REF!</definedName>
    <definedName name="dsobwd">#REF!</definedName>
    <definedName name="dsth">#REF!</definedName>
    <definedName name="dt">#REF!</definedName>
    <definedName name="DTA">#REF!</definedName>
    <definedName name="DTB">#REF!</definedName>
    <definedName name="DtC">#REF!</definedName>
    <definedName name="DTE">#REF!</definedName>
    <definedName name="DTp">#REF!</definedName>
    <definedName name="dttt">#REF!</definedName>
    <definedName name="DU">#REF!</definedName>
    <definedName name="dus">#N/A</definedName>
    <definedName name="Dust">#REF!</definedName>
    <definedName name="DVF">#REF!</definedName>
    <definedName name="DVL">#REF!</definedName>
    <definedName name="DVV">#REF!</definedName>
    <definedName name="DVVn">#REF!</definedName>
    <definedName name="dwpefb">#REF!</definedName>
    <definedName name="dwpeld">#REF!</definedName>
    <definedName name="dwpelw">#REF!</definedName>
    <definedName name="dx" localSheetId="20" hidden="1">{#N/A,#N/A,FALSE,"혼합골재"}</definedName>
    <definedName name="dx" localSheetId="11" hidden="1">{#N/A,#N/A,FALSE,"혼합골재"}</definedName>
    <definedName name="dx" localSheetId="4" hidden="1">{#N/A,#N/A,FALSE,"혼합골재"}</definedName>
    <definedName name="dx" hidden="1">{#N/A,#N/A,FALSE,"혼합골재"}</definedName>
    <definedName name="Dy">#REF!</definedName>
    <definedName name="dydfgdfgdfgdf">#REF!</definedName>
    <definedName name="e">#REF!</definedName>
    <definedName name="e_1">#REF!</definedName>
    <definedName name="E_2">#REF!</definedName>
    <definedName name="E_3">#REF!</definedName>
    <definedName name="E_7">#REF!</definedName>
    <definedName name="EA." hidden="1">#REF!</definedName>
    <definedName name="EAG">#REF!</definedName>
    <definedName name="eapd3">#REF!</definedName>
    <definedName name="eapv3">#REF!</definedName>
    <definedName name="EAR">#REF!</definedName>
    <definedName name="EARTHFILL_NEWEARTH">#REF!</definedName>
    <definedName name="eau_clmi">#REF!</definedName>
    <definedName name="EAX">#REF!</definedName>
    <definedName name="EBL">#REF!</definedName>
    <definedName name="EBN">#REF!</definedName>
    <definedName name="EC">#REF!</definedName>
    <definedName name="ecable">#REF!</definedName>
    <definedName name="ecceff">#REF!</definedName>
    <definedName name="ecel">#REF!</definedName>
    <definedName name="econ">#REF!</definedName>
    <definedName name="econc28">#REF!</definedName>
    <definedName name="econc7">#REF!</definedName>
    <definedName name="ECP">#REF!</definedName>
    <definedName name="ed">#REF!</definedName>
    <definedName name="Edi">#REF!</definedName>
    <definedName name="Edition">#REF!</definedName>
    <definedName name="edld">#REF!</definedName>
    <definedName name="ee">#REF!</definedName>
    <definedName name="EE_1">#REF!</definedName>
    <definedName name="eee">#REF!</definedName>
    <definedName name="EEE_1">#REF!</definedName>
    <definedName name="eert" localSheetId="4" hidden="1">{"'Sheet1'!$A$4386:$N$4591"}</definedName>
    <definedName name="eert" hidden="1">{"'Sheet1'!$A$4386:$N$4591"}</definedName>
    <definedName name="eerwewer">#REF!</definedName>
    <definedName name="effd">#REF!</definedName>
    <definedName name="Effieciens_Sclammabscheidung">#REF!</definedName>
    <definedName name="Effizienz_Abscheidung_Schlammw_inVK">#REF!</definedName>
    <definedName name="effpr">#REF!</definedName>
    <definedName name="EFILL_AVAILABLE">#REF!</definedName>
    <definedName name="EFINE">#REF!</definedName>
    <definedName name="EL">#N/A</definedName>
    <definedName name="elasmod">#REF!</definedName>
    <definedName name="elctricsp">#REF!</definedName>
    <definedName name="ele">#REF!</definedName>
    <definedName name="ele." localSheetId="4" hidden="1">{"'Sheet1'!$A$4386:$N$4591"}</definedName>
    <definedName name="ele." hidden="1">{"'Sheet1'!$A$4386:$N$4591"}</definedName>
    <definedName name="ELEC">#REF!</definedName>
    <definedName name="Elecrtri">#REF!</definedName>
    <definedName name="Elecrtri_1">#REF!</definedName>
    <definedName name="ELECTRI">#N/A</definedName>
    <definedName name="ELECTRICAL">#REF!</definedName>
    <definedName name="Electricalengineer">#REF!</definedName>
    <definedName name="electricals">#REF!</definedName>
    <definedName name="electrician">#REF!</definedName>
    <definedName name="EM">#REF!</definedName>
    <definedName name="EMAL">#REF!</definedName>
    <definedName name="Embankment">#REF!</definedName>
    <definedName name="EMMN">#REF!</definedName>
    <definedName name="EMUCK">#REF!</definedName>
    <definedName name="emulsion">#REF!</definedName>
    <definedName name="ENAMEL">#REF!</definedName>
    <definedName name="End_Bal">#REF!</definedName>
    <definedName name="EndBorder">#REF!</definedName>
    <definedName name="Endindent">#REF!</definedName>
    <definedName name="endo1">#REF!</definedName>
    <definedName name="endo2">#REF!</definedName>
    <definedName name="endo3">#REF!</definedName>
    <definedName name="endo4">#REF!</definedName>
    <definedName name="Endwrap">#REF!</definedName>
    <definedName name="ENGC">#REF!</definedName>
    <definedName name="Entra">#REF!</definedName>
    <definedName name="entree_parametrage">#REF!</definedName>
    <definedName name="EP">#REF!</definedName>
    <definedName name="ep_mur">#REF!</definedName>
    <definedName name="ep_trou">#REF!</definedName>
    <definedName name="EPA">#REF!</definedName>
    <definedName name="EPG">#REF!</definedName>
    <definedName name="epr_goul">#REF!</definedName>
    <definedName name="epr_mur">#REF!</definedName>
    <definedName name="epr_pgou">#REF!</definedName>
    <definedName name="eprld">#REF!</definedName>
    <definedName name="eprld1">#REF!</definedName>
    <definedName name="eprld2">#REF!</definedName>
    <definedName name="EQ">#REF!</definedName>
    <definedName name="eqabbs">#REF!</definedName>
    <definedName name="eqabsft">#REF!</definedName>
    <definedName name="eqac">#REF!</definedName>
    <definedName name="eqac11">#REF!</definedName>
    <definedName name="eqacab">#REF!</definedName>
    <definedName name="eqacabn">#REF!</definedName>
    <definedName name="eqas1">#REF!</definedName>
    <definedName name="eqas2">#REF!</definedName>
    <definedName name="eqasab1">#REF!</definedName>
    <definedName name="eqasab1n">#REF!</definedName>
    <definedName name="eqasab2">#REF!</definedName>
    <definedName name="eqasab2n">#REF!</definedName>
    <definedName name="eqc">#REF!</definedName>
    <definedName name="eqfp">#REF!</definedName>
    <definedName name="eqsupstr">#REF!</definedName>
    <definedName name="EQUAL">#REF!</definedName>
    <definedName name="EQUAL_1">#REF!</definedName>
    <definedName name="er">#REF!</definedName>
    <definedName name="ere" localSheetId="4" hidden="1">{"'Sheet1'!$A$4386:$N$4591"}</definedName>
    <definedName name="ere" hidden="1">{"'Sheet1'!$A$4386:$N$4591"}</definedName>
    <definedName name="EREC">#REF!</definedName>
    <definedName name="ERECCOST">#REF!</definedName>
    <definedName name="erert" localSheetId="4" hidden="1">{"'Sheet1'!$A$4386:$N$4591"}</definedName>
    <definedName name="erert" hidden="1">{"'Sheet1'!$A$4386:$N$4591"}</definedName>
    <definedName name="erfghhhhhhjjj">#REF!</definedName>
    <definedName name="ERIP">#REF!</definedName>
    <definedName name="ert">#REF!</definedName>
    <definedName name="erte" localSheetId="4" hidden="1">{"'Sheet1'!$A$4386:$N$4591"}</definedName>
    <definedName name="erte" hidden="1">{"'Sheet1'!$A$4386:$N$4591"}</definedName>
    <definedName name="erter">#REF!</definedName>
    <definedName name="ertert" localSheetId="4" hidden="1">{"'Sheet1'!$A$4386:$N$4591"}</definedName>
    <definedName name="ertert" hidden="1">{"'Sheet1'!$A$4386:$N$4591"}</definedName>
    <definedName name="erteryeretert">#REF!</definedName>
    <definedName name="erthwtap">#REF!</definedName>
    <definedName name="erthwtrvs">#REF!</definedName>
    <definedName name="ES">#REF!</definedName>
    <definedName name="ESSR1">#REF!</definedName>
    <definedName name="ESSR10">#REF!</definedName>
    <definedName name="ESSR11">#REF!</definedName>
    <definedName name="ESSR12">#REF!</definedName>
    <definedName name="ESSR13">#REF!</definedName>
    <definedName name="ESSR2">#REF!</definedName>
    <definedName name="ESSR3">#REF!</definedName>
    <definedName name="ESSR4">#REF!</definedName>
    <definedName name="ESSR5">#REF!</definedName>
    <definedName name="ESSR6">#REF!</definedName>
    <definedName name="ESSR7">#REF!</definedName>
    <definedName name="ESSR8">#REF!</definedName>
    <definedName name="ESSR9">#REF!</definedName>
    <definedName name="EST">#REF!</definedName>
    <definedName name="estimatelevel">#REF!</definedName>
    <definedName name="ESTQTY">#REF!</definedName>
    <definedName name="etr_rams">#REF!</definedName>
    <definedName name="etr_rams1">#REF!</definedName>
    <definedName name="etr_t_c">#REF!</definedName>
    <definedName name="eur">#REF!</definedName>
    <definedName name="EURO">#REF!</definedName>
    <definedName name="EURO_USD">#REF!</definedName>
    <definedName name="EVG">#REF!</definedName>
    <definedName name="ew">#REF!</definedName>
    <definedName name="EWET">#REF!</definedName>
    <definedName name="EWHR">#REF!</definedName>
    <definedName name="EWHS">#REF!</definedName>
    <definedName name="EWMR">#REF!</definedName>
    <definedName name="EWOR">#REF!</definedName>
    <definedName name="EWS">#REF!</definedName>
    <definedName name="EX">#REF!</definedName>
    <definedName name="exc">#REF!</definedName>
    <definedName name="EXC20B">#REF!</definedName>
    <definedName name="EXC20BPOL">#REF!</definedName>
    <definedName name="EXC20POL">#REF!</definedName>
    <definedName name="Excavation">#REF!</definedName>
    <definedName name="excavationsheet">#REF!</definedName>
    <definedName name="excavator">#REF!</definedName>
    <definedName name="Excel_BuiltIn__FilterDatabase_1">#REF!</definedName>
    <definedName name="Excel_BuiltIn__FilterDatabase_8">#REF!</definedName>
    <definedName name="Excel_BuiltIn__FilterDatabase_9">#REF!</definedName>
    <definedName name="Excel_BuiltIn_Auto_Open">#REF!</definedName>
    <definedName name="Excel_BuiltIn_Auto_Open_1">#REF!</definedName>
    <definedName name="Excel_BuiltIn_Auto_Open_2">#REF!</definedName>
    <definedName name="Excel_BuiltIn_Print_Area">#REF!</definedName>
    <definedName name="Excel_BuiltIn_Print_Area_1">NA()</definedName>
    <definedName name="Excel_BuiltIn_Print_Area_1_1">#REF!</definedName>
    <definedName name="Excel_BuiltIn_Print_Area_10">#REF!</definedName>
    <definedName name="Excel_BuiltIn_Print_Area_11">#REF!</definedName>
    <definedName name="Excel_BuiltIn_Print_Area_13_1">#REF!</definedName>
    <definedName name="Excel_BuiltIn_Print_Area_15_1">#REF!</definedName>
    <definedName name="Excel_BuiltIn_Print_Area_2">#REF!</definedName>
    <definedName name="Excel_BuiltIn_Print_Area_2_1">"$#REF!.$#REF!$#REF!:$#REF!$#REF!"</definedName>
    <definedName name="Excel_BuiltIn_Print_Area_2_1_1">"$#REF!.$#REF!$#REF!:$#REF!$#REF!"</definedName>
    <definedName name="Excel_BuiltIn_Print_Area_2_1_1_2">#REF!</definedName>
    <definedName name="Excel_BuiltIn_Print_Area_2_1_1_3">#REF!</definedName>
    <definedName name="Excel_BuiltIn_Print_Area_2_1_11">#REF!</definedName>
    <definedName name="Excel_BuiltIn_Print_Area_2_1_13">#REF!</definedName>
    <definedName name="Excel_BuiltIn_Print_Area_2_1_3">#REF!</definedName>
    <definedName name="Excel_BuiltIn_Print_Area_2_1_5">#REF!</definedName>
    <definedName name="Excel_BuiltIn_Print_Area_2_1_7">#REF!</definedName>
    <definedName name="Excel_BuiltIn_Print_Area_2_1_9">#REF!</definedName>
    <definedName name="Excel_BuiltIn_Print_Area_2_10">(#REF!,#REF!,#REF!)</definedName>
    <definedName name="Excel_BuiltIn_Print_Area_2_11">(#REF!,#REF!,#REF!)</definedName>
    <definedName name="Excel_BuiltIn_Print_Area_2_12">(#REF!,#REF!,#REF!)</definedName>
    <definedName name="Excel_BuiltIn_Print_Area_2_13">(#REF!,#REF!,#REF!)</definedName>
    <definedName name="Excel_BuiltIn_Print_Area_2_16">(#REF!,#REF!,#REF!)</definedName>
    <definedName name="Excel_BuiltIn_Print_Area_2_2">(#REF!,#REF!,#REF!)</definedName>
    <definedName name="Excel_BuiltIn_Print_Area_2_3">(#REF!,#REF!,#REF!)</definedName>
    <definedName name="Excel_BuiltIn_Print_Area_2_4">(#REF!,#REF!,#REF!)</definedName>
    <definedName name="Excel_BuiltIn_Print_Area_2_5">(#REF!,#REF!,#REF!)</definedName>
    <definedName name="Excel_BuiltIn_Print_Area_2_6">(#REF!,#REF!,#REF!)</definedName>
    <definedName name="Excel_BuiltIn_Print_Area_2_7">(#REF!,#REF!,#REF!)</definedName>
    <definedName name="Excel_BuiltIn_Print_Area_2_8">(#REF!,#REF!,#REF!)</definedName>
    <definedName name="Excel_BuiltIn_Print_Area_2_9">(#REF!,#REF!,#REF!)</definedName>
    <definedName name="Excel_BuiltIn_Print_Area_28">#REF!</definedName>
    <definedName name="Excel_BuiltIn_Print_Area_3">#REF!</definedName>
    <definedName name="Excel_BuiltIn_Print_Area_5">#REF!</definedName>
    <definedName name="Excel_BuiltIn_Print_Area_6">#REF!</definedName>
    <definedName name="Excel_BuiltIn_Print_Area_7">#REF!</definedName>
    <definedName name="Excel_BuiltIn_Print_Area_8">#REF!</definedName>
    <definedName name="Excel_BuiltIn_Print_Area_9_1">#REF!</definedName>
    <definedName name="Excel_BuiltIn_Print_Area_9_1_1">#REF!</definedName>
    <definedName name="Excel_BuiltIn_Print_Titles">#REF!</definedName>
    <definedName name="Excel_BuiltIn_Print_Titles_10">#REF!</definedName>
    <definedName name="Excel_BuiltIn_Print_Titles_12">#REF!</definedName>
    <definedName name="Excel_BuiltIn_Print_Titles_15">#REF!</definedName>
    <definedName name="Excel_BuiltIn_Print_Titles_2">#REF!</definedName>
    <definedName name="Excel_BuiltIn_Print_Titles_2_1">#REF!</definedName>
    <definedName name="Excel_BuiltIn_Print_Titles_3">#REF!</definedName>
    <definedName name="Excel_BuiltIn_Print_Titles_4">#REF!</definedName>
    <definedName name="Excel_BuiltIn_Print_Titles_5">#REF!</definedName>
    <definedName name="Excel_BuiltIn_Print_Titles_6">#REF!</definedName>
    <definedName name="Excel_BuiltIn_Print_Titles_7">#REF!</definedName>
    <definedName name="Excel_BuiltIn_Print_Titles_8">#REF!</definedName>
    <definedName name="Excel_BuiltIn_Print_Titles_9">#REF!</definedName>
    <definedName name="Exchange">#REF!</definedName>
    <definedName name="exclusion">#REF!</definedName>
    <definedName name="EXCLUSIONS">#REF!</definedName>
    <definedName name="EXCVN">#REF!</definedName>
    <definedName name="EXD">#REF!</definedName>
    <definedName name="EXIT">#REF!</definedName>
    <definedName name="expedition">#REF!</definedName>
    <definedName name="EXPR">#REF!</definedName>
    <definedName name="Ext">#REF!</definedName>
    <definedName name="EXTERNL_PLASTER">#REF!</definedName>
    <definedName name="Extra_Pay">#REF!</definedName>
    <definedName name="_xlnm.Extract">#REF!</definedName>
    <definedName name="F">#REF!</definedName>
    <definedName name="F_5">#REF!</definedName>
    <definedName name="F_CODE">#N/A</definedName>
    <definedName name="F_DESC">#N/A</definedName>
    <definedName name="F_LVL">#N/A</definedName>
    <definedName name="F_PAGE">#N/A</definedName>
    <definedName name="F_REMK">#N/A</definedName>
    <definedName name="F_SEQ">#N/A</definedName>
    <definedName name="F_SIZE">#N/A</definedName>
    <definedName name="F_UNIT">#N/A</definedName>
    <definedName name="fa">35.31*13</definedName>
    <definedName name="fac">#REF!</definedName>
    <definedName name="facia">#REF!</definedName>
    <definedName name="faciastone">#REF!</definedName>
    <definedName name="facom">#REF!</definedName>
    <definedName name="factor">[9]version_sent!$J$63</definedName>
    <definedName name="fafur">#REF!</definedName>
    <definedName name="Falsoond">#REF!</definedName>
    <definedName name="Famc">#REF!</definedName>
    <definedName name="Fams">#REF!</definedName>
    <definedName name="faofeq">#REF!</definedName>
    <definedName name="faplm">#REF!</definedName>
    <definedName name="fapms">#REF!</definedName>
    <definedName name="fas">#REF!</definedName>
    <definedName name="faultMVA">#REF!</definedName>
    <definedName name="faveh">#REF!</definedName>
    <definedName name="FB">#REF!</definedName>
    <definedName name="fcab">#REF!</definedName>
    <definedName name="fcabn">#REF!</definedName>
    <definedName name="fcb">#REF!</definedName>
    <definedName name="FCC">#REF!</definedName>
    <definedName name="fck">#REF!</definedName>
    <definedName name="fcpl">#REF!</definedName>
    <definedName name="fcplab">#REF!</definedName>
    <definedName name="fcpr">#REF!</definedName>
    <definedName name="fcprab">#REF!</definedName>
    <definedName name="fct">#REF!</definedName>
    <definedName name="fdgdfg">#REF!</definedName>
    <definedName name="FDR">#REF!</definedName>
    <definedName name="fdsa">#REF!</definedName>
    <definedName name="Fe_kg_BiopurN">#REF!</definedName>
    <definedName name="Fe_kg_Vorfällung">#REF!</definedName>
    <definedName name="FeDEPHOS2">#REF!</definedName>
    <definedName name="FeDEPHOS3">#REF!</definedName>
    <definedName name="FENCE">#REF!</definedName>
    <definedName name="FePTj1">#REF!</definedName>
    <definedName name="FePTj2">#REF!</definedName>
    <definedName name="FePTj3">#REF!</definedName>
    <definedName name="FF">#REF!</definedName>
    <definedName name="FG">#REF!</definedName>
    <definedName name="FGFFG">#REF!</definedName>
    <definedName name="fgh">#REF!,#REF!,#REF!,#REF!</definedName>
    <definedName name="FGL">#REF!</definedName>
    <definedName name="FGS_ACT">#REF!</definedName>
    <definedName name="FGS_DESC">#REF!</definedName>
    <definedName name="FGS_EST">#REF!</definedName>
    <definedName name="FGS_INFLOW">#REF!</definedName>
    <definedName name="FGS_NID">#REF!</definedName>
    <definedName name="FGS_STATUS">#REF!</definedName>
    <definedName name="FGS_TABLE">#REF!</definedName>
    <definedName name="FGS_TOW">#REF!</definedName>
    <definedName name="fhfuyfhfhf">#REF!</definedName>
    <definedName name="fhsdsdhwf">#REF!</definedName>
    <definedName name="fhuo" localSheetId="4" hidden="1">{"'Sheet1'!$A$4386:$N$4591"}</definedName>
    <definedName name="fhuo" hidden="1">{"'Sheet1'!$A$4386:$N$4591"}</definedName>
    <definedName name="fiberboard">#REF!</definedName>
    <definedName name="fiberboard20">#REF!</definedName>
    <definedName name="fiberboard5">#REF!</definedName>
    <definedName name="fibreboard12">#REF!</definedName>
    <definedName name="Fich">#REF!</definedName>
    <definedName name="FICHIER_PARAMETRAGE">#REF!</definedName>
    <definedName name="fid">#REF!</definedName>
    <definedName name="fifb">#REF!</definedName>
    <definedName name="fil">#REF!</definedName>
    <definedName name="filename">'[6]Summary 1'!$D$4</definedName>
    <definedName name="Fill" hidden="1">#REF!</definedName>
    <definedName name="Filter" localSheetId="4" hidden="1">{"'Sheet1'!$A$4386:$N$4591"}</definedName>
    <definedName name="Filter" hidden="1">{"'Sheet1'!$A$4386:$N$4591"}</definedName>
    <definedName name="filtermaterial">#REF!</definedName>
    <definedName name="FIN">#REF!</definedName>
    <definedName name="Fin_Dico">#REF!</definedName>
    <definedName name="FIN_ZIMP">#REF!</definedName>
    <definedName name="FIN_ZONE_IMPRESSION">#REF!</definedName>
    <definedName name="FIRE">#REF!</definedName>
    <definedName name="Fire_Hydrant">#REF!</definedName>
    <definedName name="Fire_Hydrant_1">#REF!</definedName>
    <definedName name="firstmom">#REF!</definedName>
    <definedName name="firstmomn">#REF!</definedName>
    <definedName name="fitter">#REF!</definedName>
    <definedName name="fiw">#REF!</definedName>
    <definedName name="fixc">#REF!</definedName>
    <definedName name="fixca">#REF!</definedName>
    <definedName name="fixed_asset">#REF!</definedName>
    <definedName name="FIXRAIL">#REF!</definedName>
    <definedName name="fk">#REF!</definedName>
    <definedName name="FL">#REF!</definedName>
    <definedName name="flag1">#REF!</definedName>
    <definedName name="flag2">#REF!</definedName>
    <definedName name="FLAGGING">#REF!</definedName>
    <definedName name="fld">#REF!</definedName>
    <definedName name="flg">#REF!</definedName>
    <definedName name="FLICK">#REF!</definedName>
    <definedName name="FLOORING">#REF!</definedName>
    <definedName name="FLUSH_DOORS">#REF!</definedName>
    <definedName name="FLY">#REF!</definedName>
    <definedName name="FLYERSSSSSSSSSSSS">#REF!</definedName>
    <definedName name="fm">#REF!</definedName>
    <definedName name="FML">#REF!</definedName>
    <definedName name="fmld">#REF!</definedName>
    <definedName name="Fo">#REF!</definedName>
    <definedName name="FOB">#REF!</definedName>
    <definedName name="FOB_1">#REF!</definedName>
    <definedName name="FORM_NO._16">#REF!</definedName>
    <definedName name="formlvl">#REF!</definedName>
    <definedName name="fos">#REF!</definedName>
    <definedName name="FP">#REF!</definedName>
    <definedName name="FP_1">#REF!</definedName>
    <definedName name="fpllwt">#REF!</definedName>
    <definedName name="FR">#REF!</definedName>
    <definedName name="FRAME_DOOR">#REF!</definedName>
    <definedName name="FRAME2">#REF!</definedName>
    <definedName name="frcnco">#REF!</definedName>
    <definedName name="Freehaul">#REF!</definedName>
    <definedName name="FREIGHT">#REF!</definedName>
    <definedName name="frl">#REF!</definedName>
    <definedName name="frlvclcw">#REF!</definedName>
    <definedName name="frlvclpr">#REF!</definedName>
    <definedName name="frlvl">#REF!</definedName>
    <definedName name="frncis">#REF!</definedName>
    <definedName name="FROM">#REF!</definedName>
    <definedName name="FRT" hidden="1">#REF!</definedName>
    <definedName name="fs">#REF!</definedName>
    <definedName name="fsab">#REF!</definedName>
    <definedName name="fsabn">#REF!</definedName>
    <definedName name="Fsct">#REF!</definedName>
    <definedName name="fsdgejhgfjryuj">#REF!</definedName>
    <definedName name="fsfs">#REF!</definedName>
    <definedName name="fspl">#REF!</definedName>
    <definedName name="fsplab">#REF!</definedName>
    <definedName name="fspr">#REF!</definedName>
    <definedName name="fsprab">#REF!</definedName>
    <definedName name="Fst">#REF!</definedName>
    <definedName name="fsz">#REF!</definedName>
    <definedName name="Full_Print">#REF!</definedName>
    <definedName name="fusewire">#REF!</definedName>
    <definedName name="fw">#REF!</definedName>
    <definedName name="fwfb">#REF!</definedName>
    <definedName name="fwl">#REF!</definedName>
    <definedName name="fwld">#REF!</definedName>
    <definedName name="fwrfb">#REF!</definedName>
    <definedName name="fwrl">#REF!</definedName>
    <definedName name="fwrld">#REF!</definedName>
    <definedName name="fwrw">#REF!</definedName>
    <definedName name="fwsfb">#REF!</definedName>
    <definedName name="fwsl">#REF!</definedName>
    <definedName name="fwsld">#REF!</definedName>
    <definedName name="fwsw">#REF!</definedName>
    <definedName name="fww">#REF!</definedName>
    <definedName name="FxdboDPS">#REF!</definedName>
    <definedName name="FxdboTPS">#REF!</definedName>
    <definedName name="FxdcoDPS">#REF!</definedName>
    <definedName name="FxdcoTPS">#REF!</definedName>
    <definedName name="FxmesDPS">#REF!</definedName>
    <definedName name="FxmesTPS">#REF!</definedName>
    <definedName name="FxNkDPS">#REF!</definedName>
    <definedName name="FxNkTPS">#REF!</definedName>
    <definedName name="FxPhoTDPS">#REF!</definedName>
    <definedName name="FxPhoTPS">#REF!</definedName>
    <definedName name="fy">#REF!</definedName>
    <definedName name="G">#REF!</definedName>
    <definedName name="g1052.">#REF!</definedName>
    <definedName name="G13.modules.per.cell">#REF!</definedName>
    <definedName name="g922.">#REF!</definedName>
    <definedName name="Ga">#REF!</definedName>
    <definedName name="Gaa">#REF!</definedName>
    <definedName name="gama">#REF!</definedName>
    <definedName name="GATE">#REF!</definedName>
    <definedName name="gatehouse">[8]Boq!#REF!</definedName>
    <definedName name="GATIE">#REF!</definedName>
    <definedName name="Gb">#REF!</definedName>
    <definedName name="Gbb">#REF!</definedName>
    <definedName name="Gc">#REF!</definedName>
    <definedName name="Gcc">#REF!</definedName>
    <definedName name="Gci">#REF!</definedName>
    <definedName name="gelatine">#REF!</definedName>
    <definedName name="geofabric">#REF!</definedName>
    <definedName name="Gera">#REF!</definedName>
    <definedName name="Gera_40">#REF!</definedName>
    <definedName name="Geschäftsbereich">#REF!</definedName>
    <definedName name="GF">#REF!</definedName>
    <definedName name="gfgf">#REF!</definedName>
    <definedName name="gftyrf">#REF!</definedName>
    <definedName name="GG">#REF!</definedName>
    <definedName name="ggg">#REF!</definedName>
    <definedName name="GGG_1">#REF!</definedName>
    <definedName name="GGGGG">#REF!</definedName>
    <definedName name="gggggggggg">#REF!</definedName>
    <definedName name="gh" localSheetId="20" hidden="1">{#N/A,#N/A,TRUE,"COVER";#N/A,#N/A,TRUE,"DETAILS";#N/A,#N/A,TRUE,"SUMMARY";#N/A,#N/A,TRUE,"EXP MON";#N/A,#N/A,TRUE,"APPENDIX A";#N/A,#N/A,TRUE,"APPENDIX B";#N/A,#N/A,TRUE,"APPENDIX C";#N/A,#N/A,TRUE,"APPENDIX D";#N/A,#N/A,TRUE,"APPENDIX E";#N/A,#N/A,TRUE,"APPENDIX F";#N/A,#N/A,TRUE,"APPENDIX G"}</definedName>
    <definedName name="gh" localSheetId="11" hidden="1">{#N/A,#N/A,TRUE,"COVER";#N/A,#N/A,TRUE,"DETAILS";#N/A,#N/A,TRUE,"SUMMARY";#N/A,#N/A,TRUE,"EXP MON";#N/A,#N/A,TRUE,"APPENDIX A";#N/A,#N/A,TRUE,"APPENDIX B";#N/A,#N/A,TRUE,"APPENDIX C";#N/A,#N/A,TRUE,"APPENDIX D";#N/A,#N/A,TRUE,"APPENDIX E";#N/A,#N/A,TRUE,"APPENDIX F";#N/A,#N/A,TRUE,"APPENDIX G"}</definedName>
    <definedName name="gh" localSheetId="4" hidden="1">{#N/A,#N/A,TRUE,"COVER";#N/A,#N/A,TRUE,"DETAILS";#N/A,#N/A,TRUE,"SUMMARY";#N/A,#N/A,TRUE,"EXP MON";#N/A,#N/A,TRUE,"APPENDIX A";#N/A,#N/A,TRUE,"APPENDIX B";#N/A,#N/A,TRUE,"APPENDIX C";#N/A,#N/A,TRUE,"APPENDIX D";#N/A,#N/A,TRUE,"APPENDIX E";#N/A,#N/A,TRUE,"APPENDIX F";#N/A,#N/A,TRUE,"APPENDIX G"}</definedName>
    <definedName name="gh" hidden="1">{#N/A,#N/A,TRUE,"COVER";#N/A,#N/A,TRUE,"DETAILS";#N/A,#N/A,TRUE,"SUMMARY";#N/A,#N/A,TRUE,"EXP MON";#N/A,#N/A,TRUE,"APPENDIX A";#N/A,#N/A,TRUE,"APPENDIX B";#N/A,#N/A,TRUE,"APPENDIX C";#N/A,#N/A,TRUE,"APPENDIX D";#N/A,#N/A,TRUE,"APPENDIX E";#N/A,#N/A,TRUE,"APPENDIX F";#N/A,#N/A,TRUE,"APPENDIX G"}</definedName>
    <definedName name="ghbn" localSheetId="4" hidden="1">{"'Sheet1'!$A$4386:$N$4591"}</definedName>
    <definedName name="ghbn" hidden="1">{"'Sheet1'!$A$4386:$N$4591"}</definedName>
    <definedName name="ghfgnmtyt">#REF!</definedName>
    <definedName name="glf">[8]Boq!#REF!</definedName>
    <definedName name="Gm">#REF!</definedName>
    <definedName name="golfarchitect1">#REF!</definedName>
    <definedName name="golfarchitect2">#REF!</definedName>
    <definedName name="GOULO">#REF!</definedName>
    <definedName name="Govt.5" localSheetId="4" hidden="1">{"'Sheet1'!$A$4386:$N$4591"}</definedName>
    <definedName name="Govt.5" hidden="1">{"'Sheet1'!$A$4386:$N$4591"}</definedName>
    <definedName name="gpcd">#REF!</definedName>
    <definedName name="grader">#REF!</definedName>
    <definedName name="gram1_11_01">#REF!</definedName>
    <definedName name="GRANIT_SKIRTING">#REF!</definedName>
    <definedName name="grav">#REF!</definedName>
    <definedName name="grconc">#REF!</definedName>
    <definedName name="Grevel1ø20">[5]Bahan!$D$31</definedName>
    <definedName name="grew" hidden="1">#REF!</definedName>
    <definedName name="grid">#REF!</definedName>
    <definedName name="GRILLWORK">#REF!</definedName>
    <definedName name="grlvl">#REF!</definedName>
    <definedName name="GROOVES">#REF!</definedName>
    <definedName name="Ground_Floor">#REF!</definedName>
    <definedName name="GROUT">#REF!</definedName>
    <definedName name="GRP">#REF!</definedName>
    <definedName name="gs">#REF!</definedName>
    <definedName name="GSB">#REF!</definedName>
    <definedName name="Gsec">#REF!</definedName>
    <definedName name="gsub">#REF!</definedName>
    <definedName name="Gt">#REF!</definedName>
    <definedName name="h">#REF!</definedName>
    <definedName name="h.1">#REF!</definedName>
    <definedName name="h.2">#REF!</definedName>
    <definedName name="h.3">#REF!</definedName>
    <definedName name="h.4">#REF!</definedName>
    <definedName name="h.5">#REF!</definedName>
    <definedName name="H_B">#REF!</definedName>
    <definedName name="h_lame">#REF!</definedName>
    <definedName name="h2_h1">#REF!</definedName>
    <definedName name="Hac">#REF!</definedName>
    <definedName name="HAE">#REF!</definedName>
    <definedName name="Hag">#REF!</definedName>
    <definedName name="Hammerman">#REF!</definedName>
    <definedName name="han" hidden="1">#REF!</definedName>
    <definedName name="HARD_EXCVN">#REF!</definedName>
    <definedName name="HARDROCK_EXCVN">#REF!</definedName>
    <definedName name="HARDSOIL_EXCVN">#REF!</definedName>
    <definedName name="hau_cana">#REF!</definedName>
    <definedName name="hau_con">#REF!</definedName>
    <definedName name="hau_conc">#REF!</definedName>
    <definedName name="hau_cren">#REF!</definedName>
    <definedName name="hau_pgou">#REF!</definedName>
    <definedName name="hau_rami">#REF!</definedName>
    <definedName name="hau_rams">#REF!</definedName>
    <definedName name="hau_sut1">#REF!</definedName>
    <definedName name="hau_sut2">#REF!</definedName>
    <definedName name="hau_sut3">#REF!</definedName>
    <definedName name="hau_sutr">#REF!</definedName>
    <definedName name="hau_tran">#REF!</definedName>
    <definedName name="haui_clo">#REF!</definedName>
    <definedName name="haui_con">#REF!</definedName>
    <definedName name="haut_clo">#REF!</definedName>
    <definedName name="haut_con">#REF!</definedName>
    <definedName name="haut_eau">#REF!</definedName>
    <definedName name="haut_gou">#REF!</definedName>
    <definedName name="haut_pul">#REF!</definedName>
    <definedName name="HAUVAS">#REF!</definedName>
    <definedName name="Hb">#REF!</definedName>
    <definedName name="Hc">#REF!</definedName>
    <definedName name="hcc">#REF!</definedName>
    <definedName name="hce">#REF!</definedName>
    <definedName name="hce4R">#REF!</definedName>
    <definedName name="HCM">#REF!</definedName>
    <definedName name="Hcon">#REF!</definedName>
    <definedName name="HCS">#REF!</definedName>
    <definedName name="HD">#REF!</definedName>
    <definedName name="hdfydfydf">#REF!</definedName>
    <definedName name="HDPE">#REF!</definedName>
    <definedName name="HE">#REF!</definedName>
    <definedName name="headblacksmith">#REF!</definedName>
    <definedName name="Header_Row">#REF!</definedName>
    <definedName name="headmason">#REF!</definedName>
    <definedName name="Heater.kW">#REF!</definedName>
    <definedName name="Heau">#REF!</definedName>
    <definedName name="HEE">#REF!</definedName>
    <definedName name="HEL">#REF!</definedName>
    <definedName name="Hello">#N/A</definedName>
    <definedName name="Hello_1">#REF!</definedName>
    <definedName name="Hello_2">#REF!</definedName>
    <definedName name="Hep">#REF!</definedName>
    <definedName name="Her">#REF!</definedName>
    <definedName name="HERAMU" hidden="1">'[10]schedule nos'!$A$1:$A$99</definedName>
    <definedName name="HessianCloth">#REF!</definedName>
    <definedName name="HEV">#REF!</definedName>
    <definedName name="hf">#REF!</definedName>
    <definedName name="hfgh" localSheetId="4">{0,1,2,3,4}</definedName>
    <definedName name="hfgh">{0,1,2,3,4}</definedName>
    <definedName name="hfghf" localSheetId="4" hidden="1">{"'Sheet1'!$A$4386:$N$4591"}</definedName>
    <definedName name="hfghf" hidden="1">{"'Sheet1'!$A$4386:$N$4591"}</definedName>
    <definedName name="hfghfg" localSheetId="4" hidden="1">{"'Sheet1'!$A$4386:$N$4591"}</definedName>
    <definedName name="hfghfg" hidden="1">{"'Sheet1'!$A$4386:$N$4591"}</definedName>
    <definedName name="hfl">#REF!</definedName>
    <definedName name="hfla">#REF!</definedName>
    <definedName name="hgdfgdfgd">#REF!</definedName>
    <definedName name="HGE">#REF!</definedName>
    <definedName name="HH">#REF!*#REF!</definedName>
    <definedName name="Hiway">#REF!</definedName>
    <definedName name="hjhhj">#REF!</definedName>
    <definedName name="hl">#REF!</definedName>
    <definedName name="Hlam">#REF!</definedName>
    <definedName name="Hlcr">#REF!</definedName>
    <definedName name="HLE">#REF!</definedName>
    <definedName name="hmplant">#REF!</definedName>
    <definedName name="hmplant10">#REF!</definedName>
    <definedName name="hmplant30">#REF!</definedName>
    <definedName name="hmsrl">#REF!</definedName>
    <definedName name="hmsrm">#REF!</definedName>
    <definedName name="ho1_">#REF!</definedName>
    <definedName name="ho20_">#REF!</definedName>
    <definedName name="ho3_">#REF!</definedName>
    <definedName name="ho8_">#REF!</definedName>
    <definedName name="ho9_">#REF!</definedName>
    <definedName name="HOC">#REF!</definedName>
    <definedName name="HOE">#REF!</definedName>
    <definedName name="HOF">#REF!</definedName>
    <definedName name="HOME">#REF!</definedName>
    <definedName name="HOME_1">#REF!</definedName>
    <definedName name="hotel">#REF!</definedName>
    <definedName name="hotmixmidium">#REF!</definedName>
    <definedName name="hotmixplant">#REF!</definedName>
    <definedName name="hotmixsmall">#REF!</definedName>
    <definedName name="household">#REF!</definedName>
    <definedName name="HOV">#REF!</definedName>
    <definedName name="Hp">#REF!</definedName>
    <definedName name="HPP">#REF!</definedName>
    <definedName name="Hra">#REF!</definedName>
    <definedName name="HRc">#REF!</definedName>
    <definedName name="HRc4R">#REF!</definedName>
    <definedName name="HS">#REF!</definedName>
    <definedName name="HSA">#REF!</definedName>
    <definedName name="HSD">#REF!</definedName>
    <definedName name="HSE1B">#REF!</definedName>
    <definedName name="HSE2B">#REF!</definedName>
    <definedName name="HSP">#REF!</definedName>
    <definedName name="HT">#REF!</definedName>
    <definedName name="htflf">#REF!</definedName>
    <definedName name="htflr">#REF!</definedName>
    <definedName name="HTML_CodePage" hidden="1">1252</definedName>
    <definedName name="HTML_Control" localSheetId="4" hidden="1">{"'Sheet1'!$A$4386:$N$4591"}</definedName>
    <definedName name="HTML_Control" hidden="1">{"'Sheet1'!$A$4386:$N$4591"}</definedName>
    <definedName name="HTML_Control_1" localSheetId="4">{"'Sheet1'!$A$4386:$N$4591"}</definedName>
    <definedName name="HTML_Control_1">{"'Sheet1'!$A$4386:$N$4591"}</definedName>
    <definedName name="HTML_Control_2" localSheetId="4">{"'Sheet1'!$A$4386:$N$4591"}</definedName>
    <definedName name="HTML_Control_2">{"'Sheet1'!$A$4386:$N$4591"}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HtMS">#REF!</definedName>
    <definedName name="HTT">#REF!</definedName>
    <definedName name="Hu">#REF!</definedName>
    <definedName name="humepipe1000">#REF!</definedName>
    <definedName name="humepipe1200">#REF!</definedName>
    <definedName name="Humepipe600">#REF!</definedName>
    <definedName name="Humepipe900">#REF!</definedName>
    <definedName name="humepipenp3">#REF!</definedName>
    <definedName name="HV">#REF!</definedName>
    <definedName name="HVM">#REF!</definedName>
    <definedName name="Hypo.CIP.EDTA.conc">#REF!</definedName>
    <definedName name="Hypo.CIP.Hypo.conc">#REF!</definedName>
    <definedName name="Hypo.CIP.Memclean.conc">#REF!</definedName>
    <definedName name="Hypo.CIP.Temp">#REF!</definedName>
    <definedName name="hysd">#REF!</definedName>
    <definedName name="hyttr">#REF!</definedName>
    <definedName name="I" hidden="1">#REF!</definedName>
    <definedName name="I_CO">#REF!</definedName>
    <definedName name="I_COR">#REF!</definedName>
    <definedName name="I00.48">#REF!</definedName>
    <definedName name="I0138.0">#REF!</definedName>
    <definedName name="I04.16">#REF!</definedName>
    <definedName name="IBoue">#REF!</definedName>
    <definedName name="ic">5%</definedName>
    <definedName name="iconcn">#REF!</definedName>
    <definedName name="id">#REF!</definedName>
    <definedName name="id_1">#REF!</definedName>
    <definedName name="iDwg">#REF!</definedName>
    <definedName name="iEDIT">#REF!</definedName>
    <definedName name="ieff">#REF!</definedName>
    <definedName name="ieffab">#REF!</definedName>
    <definedName name="ieffabn">#REF!</definedName>
    <definedName name="ieffpl">#REF!</definedName>
    <definedName name="ieffplab">#REF!</definedName>
    <definedName name="iepr">#REF!</definedName>
    <definedName name="Ifac1">#REF!</definedName>
    <definedName name="Ifac2">#REF!</definedName>
    <definedName name="ifcreep">#REF!</definedName>
    <definedName name="ifeloss">#REF!</definedName>
    <definedName name="ifrelax">#REF!</definedName>
    <definedName name="ifshr">#REF!</definedName>
    <definedName name="IG0.48">#REF!</definedName>
    <definedName name="IG138.0">#REF!</definedName>
    <definedName name="IL0">#REF!</definedName>
    <definedName name="IL11_">#REF!</definedName>
    <definedName name="IL15_">#REF!</definedName>
    <definedName name="IL2_">#REF!</definedName>
    <definedName name="IL3_">#REF!</definedName>
    <definedName name="IL4_">#REF!</definedName>
    <definedName name="IL4R">#REF!</definedName>
    <definedName name="IL6_">#REF!</definedName>
    <definedName name="IL7_">#REF!</definedName>
    <definedName name="imp">#REF!</definedName>
    <definedName name="IMPFAC4">#REF!</definedName>
    <definedName name="IMPFAC5">#REF!</definedName>
    <definedName name="IMPFAC6">#REF!</definedName>
    <definedName name="imppc">#REF!</definedName>
    <definedName name="IMPRIME">#REF!</definedName>
    <definedName name="inAst1">#REF!</definedName>
    <definedName name="inAst2">#REF!</definedName>
    <definedName name="inAst3">#REF!</definedName>
    <definedName name="inAst4">#REF!</definedName>
    <definedName name="income">#REF!</definedName>
    <definedName name="Indent">#REF!</definedName>
    <definedName name="Index">#REF!</definedName>
    <definedName name="INDUSTRY">#REF!</definedName>
    <definedName name="INF">#REF!</definedName>
    <definedName name="infa">#REF!</definedName>
    <definedName name="INFLOW_ACT">#REF!</definedName>
    <definedName name="INFLOW_DESC">#REF!</definedName>
    <definedName name="INFLOW_EST">#REF!</definedName>
    <definedName name="INFLOW_INFLOW">#REF!</definedName>
    <definedName name="INFLOW_NID">#REF!</definedName>
    <definedName name="INFLOW_NPUMPS">#REF!</definedName>
    <definedName name="INFLOW_PCURVE">#REF!</definedName>
    <definedName name="INFLOW_STATUS">#REF!</definedName>
    <definedName name="INFLOW_TABLE">#REF!</definedName>
    <definedName name="INFO">#REF!</definedName>
    <definedName name="inmaxm1">#REF!</definedName>
    <definedName name="inmaxm2">#REF!</definedName>
    <definedName name="inmaxm3">#REF!</definedName>
    <definedName name="inmaxm4">#REF!</definedName>
    <definedName name="inser">#REF!</definedName>
    <definedName name="Insert">#REF!</definedName>
    <definedName name="Inserts_Fitted">#REF!</definedName>
    <definedName name="inspbg">#REF!</definedName>
    <definedName name="inspbgcharges">#REF!</definedName>
    <definedName name="Inspection">#REF!</definedName>
    <definedName name="Inspection_1">#REF!</definedName>
    <definedName name="Instrumentation">#REF!</definedName>
    <definedName name="Int">#REF!</definedName>
    <definedName name="inTDS">#REF!</definedName>
    <definedName name="Interest_Rate">#REF!</definedName>
    <definedName name="INTERLOCK_PVRBLOCK">#REF!</definedName>
    <definedName name="inudl">#REF!</definedName>
    <definedName name="invert">#REF!</definedName>
    <definedName name="investment">#REF!</definedName>
    <definedName name="iocl">#REF!</definedName>
    <definedName name="ipl">#REF!</definedName>
    <definedName name="Ishan1" localSheetId="4" hidden="1">{"'Sheet1'!$A$4386:$N$4591"}</definedName>
    <definedName name="Ishan1" hidden="1">{"'Sheet1'!$A$4386:$N$4591"}</definedName>
    <definedName name="ISLG4.16">#REF!</definedName>
    <definedName name="ISo">#REF!</definedName>
    <definedName name="Isolating_Valve">#REF!</definedName>
    <definedName name="Isolating_Valve_1">#REF!</definedName>
    <definedName name="itah">#REF!</definedName>
    <definedName name="itaha">#REF!</definedName>
    <definedName name="ITE">#REF!,#REF!</definedName>
    <definedName name="ITEM">#REF!</definedName>
    <definedName name="ItemDescription50mmCISluiceValve">#REF!</definedName>
    <definedName name="ItemDescription50mmCISluiceValveLabour">#REF!</definedName>
    <definedName name="ItemDescription50mmGIPipe">#REF!</definedName>
    <definedName name="ItemDescription50mmGIPipesLabour">#REF!</definedName>
    <definedName name="ItemDescription80mmCISluiceValve">#REF!</definedName>
    <definedName name="ItemDescription80mmCISluiceValveLabour">#REF!</definedName>
    <definedName name="ItemDescription80mmGIPipe">#REF!</definedName>
    <definedName name="ItemDescription80mmGIPipesLabour">#REF!</definedName>
    <definedName name="Items_01">#REF!</definedName>
    <definedName name="Items_01_1">#REF!</definedName>
    <definedName name="ITMS">#REF!</definedName>
    <definedName name="ITNUM">#N/A</definedName>
    <definedName name="IV">#REF!</definedName>
    <definedName name="Ixtra">#REF!</definedName>
    <definedName name="j" hidden="1">#REF!</definedName>
    <definedName name="J_26">#REF!</definedName>
    <definedName name="J_30">#REF!</definedName>
    <definedName name="J_5">#REF!</definedName>
    <definedName name="J1ws">#REF!</definedName>
    <definedName name="J1wsES">#REF!</definedName>
    <definedName name="JACK">#REF!</definedName>
    <definedName name="jamani">#REF!</definedName>
    <definedName name="JCBB">#REF!</definedName>
    <definedName name="JCBPOL">#REF!</definedName>
    <definedName name="JEU">#REF!</definedName>
    <definedName name="JGJ">#REF!</definedName>
    <definedName name="JGJ_7">"'file:///A:/PAY.xls'#$CHALAN_GPF.$W$23"</definedName>
    <definedName name="jgui" localSheetId="4" hidden="1">{"'Sheet1'!$A$4386:$N$4591"}</definedName>
    <definedName name="jgui" hidden="1">{"'Sheet1'!$A$4386:$N$4591"}</definedName>
    <definedName name="jh">#REF!</definedName>
    <definedName name="jhjhjhjhjhjhjhfg">#REF!</definedName>
    <definedName name="jhkhjk">#REF!</definedName>
    <definedName name="jj">#REF!</definedName>
    <definedName name="JJF">[11]间接费!$C$29</definedName>
    <definedName name="jjfl">[12]定义!$C$16</definedName>
    <definedName name="jjjj">#REF!</definedName>
    <definedName name="JJJJJJ" hidden="1">#REF!</definedName>
    <definedName name="JK">#REF!</definedName>
    <definedName name="jkjkjkj">#REF!</definedName>
    <definedName name="jkl" localSheetId="4" hidden="1">{"'Sheet1'!$A$4386:$N$4591"}</definedName>
    <definedName name="jkl" hidden="1">{"'Sheet1'!$A$4386:$N$4591"}</definedName>
    <definedName name="jkss">#REF!</definedName>
    <definedName name="jm">#REF!</definedName>
    <definedName name="job.no" localSheetId="20" hidden="1">#REF!</definedName>
    <definedName name="job.no" localSheetId="11" hidden="1">#REF!</definedName>
    <definedName name="job.no" localSheetId="19" hidden="1">[13]Database!$C$6:$C$26</definedName>
    <definedName name="job.no" hidden="1">[13]Database!$C$6:$C$26</definedName>
    <definedName name="job_no">#REF!</definedName>
    <definedName name="JobID">#REF!</definedName>
    <definedName name="joe">#REF!</definedName>
    <definedName name="JRENTHDBFDS">#REF!</definedName>
    <definedName name="JUMBO">#REF!</definedName>
    <definedName name="k">#REF!</definedName>
    <definedName name="K.Shs">#REF!</definedName>
    <definedName name="K.Shs_1">#REF!</definedName>
    <definedName name="k_1">#REF!</definedName>
    <definedName name="k_2">#REF!</definedName>
    <definedName name="k_3">#REF!</definedName>
    <definedName name="k_7">#REF!</definedName>
    <definedName name="k1_table">#REF!</definedName>
    <definedName name="k1pl">#REF!</definedName>
    <definedName name="k1x">#REF!</definedName>
    <definedName name="k1y">#REF!</definedName>
    <definedName name="k2x">#REF!</definedName>
    <definedName name="k2y">#REF!</definedName>
    <definedName name="KA">#REF!</definedName>
    <definedName name="Kal">#REF!</definedName>
    <definedName name="Kal_1">#REF!</definedName>
    <definedName name="Kal_2">#REF!</definedName>
    <definedName name="Kal_3">#REF!</definedName>
    <definedName name="Kal_5">#REF!</definedName>
    <definedName name="Kal_8">#REF!</definedName>
    <definedName name="kapil">#REF!</definedName>
    <definedName name="KATAV">#REF!</definedName>
    <definedName name="Kb">#REF!</definedName>
    <definedName name="Kd">#REF!</definedName>
    <definedName name="Kdbo">#REF!</definedName>
    <definedName name="kdjkflks" localSheetId="4" hidden="1">{"'Sheet1'!$A$4386:$N$4591"}</definedName>
    <definedName name="kdjkflks" hidden="1">{"'Sheet1'!$A$4386:$N$4591"}</definedName>
    <definedName name="Keith" localSheetId="20" hidden="1">{#N/A,#N/A,TRUE,"COVER";#N/A,#N/A,TRUE,"DETAILS";#N/A,#N/A,TRUE,"SUMMARY";#N/A,#N/A,TRUE,"EXP MON";#N/A,#N/A,TRUE,"APPENDIX A";#N/A,#N/A,TRUE,"APPENDIX B";#N/A,#N/A,TRUE,"APPENDIX C";#N/A,#N/A,TRUE,"APPENDIX D";#N/A,#N/A,TRUE,"APPENDIX E";#N/A,#N/A,TRUE,"APPENDIX F";#N/A,#N/A,TRUE,"APPENDIX G"}</definedName>
    <definedName name="Keith" localSheetId="11" hidden="1">{#N/A,#N/A,TRUE,"COVER";#N/A,#N/A,TRUE,"DETAILS";#N/A,#N/A,TRUE,"SUMMARY";#N/A,#N/A,TRUE,"EXP MON";#N/A,#N/A,TRUE,"APPENDIX A";#N/A,#N/A,TRUE,"APPENDIX B";#N/A,#N/A,TRUE,"APPENDIX C";#N/A,#N/A,TRUE,"APPENDIX D";#N/A,#N/A,TRUE,"APPENDIX E";#N/A,#N/A,TRUE,"APPENDIX F";#N/A,#N/A,TRUE,"APPENDIX G"}</definedName>
    <definedName name="Keith" localSheetId="4" hidden="1">{#N/A,#N/A,TRUE,"COVER";#N/A,#N/A,TRUE,"DETAILS";#N/A,#N/A,TRUE,"SUMMARY";#N/A,#N/A,TRUE,"EXP MON";#N/A,#N/A,TRUE,"APPENDIX A";#N/A,#N/A,TRUE,"APPENDIX B";#N/A,#N/A,TRUE,"APPENDIX C";#N/A,#N/A,TRUE,"APPENDIX D";#N/A,#N/A,TRUE,"APPENDIX E";#N/A,#N/A,TRUE,"APPENDIX F";#N/A,#N/A,TRUE,"APPENDIX G"}</definedName>
    <definedName name="Keith" hidden="1">{#N/A,#N/A,TRUE,"COVER";#N/A,#N/A,TRUE,"DETAILS";#N/A,#N/A,TRUE,"SUMMARY";#N/A,#N/A,TRUE,"EXP MON";#N/A,#N/A,TRUE,"APPENDIX A";#N/A,#N/A,TRUE,"APPENDIX B";#N/A,#N/A,TRUE,"APPENDIX C";#N/A,#N/A,TRUE,"APPENDIX D";#N/A,#N/A,TRUE,"APPENDIX E";#N/A,#N/A,TRUE,"APPENDIX F";#N/A,#N/A,TRUE,"APPENDIX G"}</definedName>
    <definedName name="kep">#REF!</definedName>
    <definedName name="KEY">#REF!</definedName>
    <definedName name="kfgjfjdfudfusdufedfe">#REF!</definedName>
    <definedName name="khal">#REF!</definedName>
    <definedName name="khalasi">#REF!</definedName>
    <definedName name="kih">#REF!</definedName>
    <definedName name="kjhfgyukyk">#REF!</definedName>
    <definedName name="kjnfdgdgdy">#REF!</definedName>
    <definedName name="kk">#REF!</definedName>
    <definedName name="kkkkkk" localSheetId="20" hidden="1">{#N/A,#N/A,FALSE,"조골재"}</definedName>
    <definedName name="kkkkkk" localSheetId="11" hidden="1">{#N/A,#N/A,FALSE,"조골재"}</definedName>
    <definedName name="kkkkkk">#REF!</definedName>
    <definedName name="kl">#REF!,#REF!</definedName>
    <definedName name="Kn">#REF!</definedName>
    <definedName name="kokdj_1">#REF!</definedName>
    <definedName name="kolo">#REF!</definedName>
    <definedName name="Konsortialanteil">#REF!</definedName>
    <definedName name="KOTASTN">#REF!</definedName>
    <definedName name="kp">#REF!</definedName>
    <definedName name="KTR">#REF!</definedName>
    <definedName name="kv">#REF!</definedName>
    <definedName name="KVC">#REF!</definedName>
    <definedName name="L">#REF!</definedName>
    <definedName name="L.1">#REF!</definedName>
    <definedName name="L.2">#REF!</definedName>
    <definedName name="L.4">#REF!</definedName>
    <definedName name="L.5">#REF!</definedName>
    <definedName name="L_1">#REF!</definedName>
    <definedName name="L_10">#REF!</definedName>
    <definedName name="L_11">#REF!</definedName>
    <definedName name="L_12">#REF!</definedName>
    <definedName name="L_13">#REF!</definedName>
    <definedName name="L_14">#REF!</definedName>
    <definedName name="L_15">#REF!</definedName>
    <definedName name="L_16">#REF!</definedName>
    <definedName name="L_2">#REF!</definedName>
    <definedName name="L_3">#REF!</definedName>
    <definedName name="L_4">#REF!</definedName>
    <definedName name="L_5">#REF!</definedName>
    <definedName name="L_6">#REF!</definedName>
    <definedName name="L_7">#REF!</definedName>
    <definedName name="L_8">#REF!</definedName>
    <definedName name="L_9">#REF!</definedName>
    <definedName name="L_Bhisti">#REF!</definedName>
    <definedName name="L_BitumenSprayer">#REF!</definedName>
    <definedName name="L_Blacksmith">#REF!</definedName>
    <definedName name="L_Blaster">#REF!</definedName>
    <definedName name="L_Carpenter_1stClass">#REF!</definedName>
    <definedName name="L_ChipsSpreader">#REF!</definedName>
    <definedName name="L_Chiseller">#REF!</definedName>
    <definedName name="L_Dresser_Skilled">#REF!</definedName>
    <definedName name="L_Driller">#REF!</definedName>
    <definedName name="L_Electrician_Lineman">#REF!</definedName>
    <definedName name="L_Fitter">#REF!</definedName>
    <definedName name="L_Mason_1stClass">#REF!</definedName>
    <definedName name="L_Mason_2ndClass">#REF!</definedName>
    <definedName name="L_Mate">#REF!</definedName>
    <definedName name="L_Mazdoor">#REF!</definedName>
    <definedName name="L_Mazdoor_Semi">#REF!</definedName>
    <definedName name="L_Mazdoor_Skilled">#REF!</definedName>
    <definedName name="L_Painter_1stClass">#REF!</definedName>
    <definedName name="L_Plumber">#REF!</definedName>
    <definedName name="L_Surveyor">#REF!</definedName>
    <definedName name="L_WhiteWasher">#REF!</definedName>
    <definedName name="L1L">#REF!</definedName>
    <definedName name="l1pl">#REF!</definedName>
    <definedName name="L1Q">#REF!</definedName>
    <definedName name="L2L">#REF!</definedName>
    <definedName name="L2Q">#REF!</definedName>
    <definedName name="L3L">#REF!</definedName>
    <definedName name="L3Q">#REF!</definedName>
    <definedName name="L4L">#REF!</definedName>
    <definedName name="L4Q">#REF!</definedName>
    <definedName name="L5L">#REF!</definedName>
    <definedName name="L5Q">#REF!</definedName>
    <definedName name="L8L">#REF!</definedName>
    <definedName name="L8Q">#REF!</definedName>
    <definedName name="L9L">#REF!</definedName>
    <definedName name="L9Q">#REF!</definedName>
    <definedName name="LABOUR">#REF!</definedName>
    <definedName name="LABOUR_SALES_TAX">#REF!</definedName>
    <definedName name="LABOUR_SALES_TAX_1">#REF!</definedName>
    <definedName name="LAC">#REF!</definedName>
    <definedName name="LACS">#REF!</definedName>
    <definedName name="laibon">#REF!</definedName>
    <definedName name="Land_adv">#REF!</definedName>
    <definedName name="Landscapearchitect">#REF!</definedName>
    <definedName name="lar_cana">#REF!</definedName>
    <definedName name="lar_cont">#REF!</definedName>
    <definedName name="lar_cont1">#REF!</definedName>
    <definedName name="lar_cren">#REF!</definedName>
    <definedName name="lar_goul">#REF!</definedName>
    <definedName name="lar_p">#REF!</definedName>
    <definedName name="lar_pgou">#REF!</definedName>
    <definedName name="larg_con">#REF!</definedName>
    <definedName name="larg_test">#REF!</definedName>
    <definedName name="LARVAS">#REF!</definedName>
    <definedName name="Lastext">#REF!</definedName>
    <definedName name="Laterite_Rate">#REF!</definedName>
    <definedName name="Lav">#REF!</definedName>
    <definedName name="lb1_26">#REF!</definedName>
    <definedName name="lb1_30">#REF!</definedName>
    <definedName name="lb1_5">#REF!</definedName>
    <definedName name="lb2_26">#REF!</definedName>
    <definedName name="lb2_30">#REF!</definedName>
    <definedName name="lb2_5">#REF!</definedName>
    <definedName name="Lba">#REF!</definedName>
    <definedName name="LC">#REF!</definedName>
    <definedName name="LC_5">#REF!</definedName>
    <definedName name="LCC">NA()</definedName>
    <definedName name="Lce">#REF!</definedName>
    <definedName name="Lce4R">#REF!</definedName>
    <definedName name="lcnc">#REF!</definedName>
    <definedName name="Ld">#REF!</definedName>
    <definedName name="Ldev">#REF!</definedName>
    <definedName name="LDR">#REF!</definedName>
    <definedName name="LDth">#REF!</definedName>
    <definedName name="LDV">#REF!</definedName>
    <definedName name="lead">#REF!</definedName>
    <definedName name="Lead_statement">#REF!</definedName>
    <definedName name="lef">#REF!</definedName>
    <definedName name="LEG">#REF!</definedName>
    <definedName name="lel">#REF!</definedName>
    <definedName name="len">#REF!</definedName>
    <definedName name="lenbeam">#REF!</definedName>
    <definedName name="Length">#REF!</definedName>
    <definedName name="Level_1">#REF!</definedName>
    <definedName name="Level_10">#REF!</definedName>
    <definedName name="Level_2">#REF!</definedName>
    <definedName name="Level_3">#REF!</definedName>
    <definedName name="Level_3_Mezz">#REF!</definedName>
    <definedName name="Level_4">#REF!</definedName>
    <definedName name="Level_5">#REF!</definedName>
    <definedName name="Level_6">#REF!</definedName>
    <definedName name="Level_7">#REF!</definedName>
    <definedName name="Level_7_Mezz">#REF!</definedName>
    <definedName name="Level_8">#REF!</definedName>
    <definedName name="Level_9">#REF!</definedName>
    <definedName name="Level_B1">#REF!</definedName>
    <definedName name="Level_B2">#REF!</definedName>
    <definedName name="Level_B3">#REF!</definedName>
    <definedName name="level9">#REF!</definedName>
    <definedName name="levelling">#REF!</definedName>
    <definedName name="LF">#REF!</definedName>
    <definedName name="lfb">#REF!</definedName>
    <definedName name="Lfd">#REF!</definedName>
    <definedName name="lfdnp">#REF!</definedName>
    <definedName name="LfdS">#REF!</definedName>
    <definedName name="Lfm">#REF!</definedName>
    <definedName name="LfmS">#REF!</definedName>
    <definedName name="Lfp">#REF!</definedName>
    <definedName name="lfpl">#REF!</definedName>
    <definedName name="Lfpp">#REF!</definedName>
    <definedName name="LfppS">#REF!</definedName>
    <definedName name="LfpS">#REF!</definedName>
    <definedName name="LFT">#REF!</definedName>
    <definedName name="Lg_f">#REF!</definedName>
    <definedName name="lg_f1">#REF!</definedName>
    <definedName name="lg_u">#REF!</definedName>
    <definedName name="LGO">#REF!</definedName>
    <definedName name="light">#REF!</definedName>
    <definedName name="Lime">#REF!</definedName>
    <definedName name="liq.bw.flow.per.mod">#REF!</definedName>
    <definedName name="LIT">#REF!</definedName>
    <definedName name="LJI">#REF!</definedName>
    <definedName name="LJP">#REF!</definedName>
    <definedName name="lkjh">#REF!,#REF!</definedName>
    <definedName name="ll">#REF!</definedName>
    <definedName name="lld">#REF!</definedName>
    <definedName name="lldr">#REF!</definedName>
    <definedName name="lll">#REF!</definedName>
    <definedName name="llsr">#REF!</definedName>
    <definedName name="llsurch">#REF!</definedName>
    <definedName name="llw">#REF!</definedName>
    <definedName name="lmfa">#REF!</definedName>
    <definedName name="lmfr">#REF!</definedName>
    <definedName name="lnga1">#REF!</definedName>
    <definedName name="lngf">#REF!</definedName>
    <definedName name="lngf1">#REF!</definedName>
    <definedName name="lngfa">#REF!</definedName>
    <definedName name="lnmr">#REF!</definedName>
    <definedName name="load">#REF!</definedName>
    <definedName name="load1">#REF!</definedName>
    <definedName name="loader">#REF!</definedName>
    <definedName name="Loan_Amount">#REF!</definedName>
    <definedName name="Loan_Start">#REF!</definedName>
    <definedName name="Loan_Years">#REF!</definedName>
    <definedName name="loans_adv">#REF!</definedName>
    <definedName name="LOC_Basic_Discount">#REF!</definedName>
    <definedName name="LOC_Currency">#REF!</definedName>
    <definedName name="LOC_Designation">#REF!</definedName>
    <definedName name="LOC_Exceptional_Discount">#REF!</definedName>
    <definedName name="LOC_Family_Code">#REF!</definedName>
    <definedName name="LOC_Family_designation">#REF!</definedName>
    <definedName name="LOC_Functional_Label">#REF!</definedName>
    <definedName name="LOC_Functional_Name">#REF!</definedName>
    <definedName name="LOC_Internal_Part_Number">#REF!</definedName>
    <definedName name="LOC_Manufacturer">#REF!</definedName>
    <definedName name="LOC_Part_Number">#REF!</definedName>
    <definedName name="LOC_Product_Grouping_Key">#REF!</definedName>
    <definedName name="LOC_Product_Key">#REF!</definedName>
    <definedName name="LOC_products_list">#REF!</definedName>
    <definedName name="LOC_ProductsConsumable_Margin">#REF!</definedName>
    <definedName name="LOC_Purchase_Price_per_Switchboard">#REF!</definedName>
    <definedName name="LOC_Quantity">#REF!</definedName>
    <definedName name="LOC_Sale_Price_per_Switchboard">#REF!</definedName>
    <definedName name="LOC_Switchboard">#REF!</definedName>
    <definedName name="LOC_Total_Catalog_Price">#REF!</definedName>
    <definedName name="LOC_Total_Purchase_Price">#REF!</definedName>
    <definedName name="LOC_Total_Sale_Price">#REF!</definedName>
    <definedName name="LOC_Unit_Catalog_Price">#REF!</definedName>
    <definedName name="LOC_Unit_Purchase_Price">#REF!</definedName>
    <definedName name="LOC_Unit_Sale_Price">#REF!</definedName>
    <definedName name="LOCO">#REF!</definedName>
    <definedName name="LOE">#REF!</definedName>
    <definedName name="LOFT">#REF!</definedName>
    <definedName name="LOj">#REF!</definedName>
    <definedName name="LojAer">#REF!</definedName>
    <definedName name="lon_clo">#REF!</definedName>
    <definedName name="lon_cloe">#REF!</definedName>
    <definedName name="lon_rami">#REF!</definedName>
    <definedName name="lon_rams">#REF!</definedName>
    <definedName name="lon_sura">#REF!</definedName>
    <definedName name="lon_sutr">#REF!</definedName>
    <definedName name="lon_tran">#REF!</definedName>
    <definedName name="Long_base">#REF!</definedName>
    <definedName name="long_pul">#REF!</definedName>
    <definedName name="long_test">#REF!</definedName>
    <definedName name="LOOP">#REF!</definedName>
    <definedName name="LoV">#REF!</definedName>
    <definedName name="love">#REF!</definedName>
    <definedName name="lp">#REF!</definedName>
    <definedName name="lpav">#REF!</definedName>
    <definedName name="lpcd">#REF!</definedName>
    <definedName name="LPDC">#REF!</definedName>
    <definedName name="lpnt">#REF!</definedName>
    <definedName name="LPV">#REF!</definedName>
    <definedName name="LRAM">#REF!</definedName>
    <definedName name="LRI">#REF!</definedName>
    <definedName name="LrS">#REF!</definedName>
    <definedName name="LS">#REF!</definedName>
    <definedName name="lscf">#REF!</definedName>
    <definedName name="LSNO1">#REF!</definedName>
    <definedName name="LSNO10">#REF!</definedName>
    <definedName name="LSNO100">#REF!</definedName>
    <definedName name="LSNO101">#REF!</definedName>
    <definedName name="LSNO102">#REF!</definedName>
    <definedName name="LSNO103">#REF!</definedName>
    <definedName name="LSNO104">#REF!</definedName>
    <definedName name="LSNO105">#REF!</definedName>
    <definedName name="LSNO106">#REF!</definedName>
    <definedName name="LSNO107">#REF!</definedName>
    <definedName name="LSNO108">#REF!</definedName>
    <definedName name="LSNO109">#REF!</definedName>
    <definedName name="LSNO11">#REF!</definedName>
    <definedName name="LSNO110">#REF!</definedName>
    <definedName name="LSNO111">#REF!</definedName>
    <definedName name="LSNO112">#REF!</definedName>
    <definedName name="LSNO113">#REF!</definedName>
    <definedName name="LSNO114">#REF!</definedName>
    <definedName name="LSNO115">#REF!</definedName>
    <definedName name="LSNO116">#REF!</definedName>
    <definedName name="LSNO117">#REF!</definedName>
    <definedName name="LSNO118">#REF!</definedName>
    <definedName name="LSNO119">#REF!</definedName>
    <definedName name="LSNO12">#REF!</definedName>
    <definedName name="LSNO120">#REF!</definedName>
    <definedName name="LSNO121">#REF!</definedName>
    <definedName name="LSNO122">#REF!</definedName>
    <definedName name="LSNO123">#REF!</definedName>
    <definedName name="LSNO124">#REF!</definedName>
    <definedName name="LSNO125">#REF!</definedName>
    <definedName name="LSNO126">#REF!</definedName>
    <definedName name="LSNO127">#REF!</definedName>
    <definedName name="LSNO128">#REF!</definedName>
    <definedName name="LSNO129">#REF!</definedName>
    <definedName name="LSNO13">#REF!</definedName>
    <definedName name="LSNO130">#REF!</definedName>
    <definedName name="LSNO131">#REF!</definedName>
    <definedName name="LSNO132">#REF!</definedName>
    <definedName name="LSNO133">#REF!</definedName>
    <definedName name="LSNO134">#REF!</definedName>
    <definedName name="LSNO135">#REF!</definedName>
    <definedName name="LSNO136">#REF!</definedName>
    <definedName name="LSNO137">#REF!</definedName>
    <definedName name="LSNO138">#REF!</definedName>
    <definedName name="LSNO139">#REF!</definedName>
    <definedName name="LSNO14">#REF!</definedName>
    <definedName name="LSNO140">#REF!</definedName>
    <definedName name="LSNO141">#REF!</definedName>
    <definedName name="LSNO142">#REF!</definedName>
    <definedName name="LSNO143">#REF!</definedName>
    <definedName name="LSNO144">#REF!</definedName>
    <definedName name="LSNO145">#REF!</definedName>
    <definedName name="LSNO146">#REF!</definedName>
    <definedName name="LSNO147">#REF!</definedName>
    <definedName name="LSNO148">#REF!</definedName>
    <definedName name="LSNO149">#REF!</definedName>
    <definedName name="LSNO15">#REF!</definedName>
    <definedName name="LSNO150">#REF!</definedName>
    <definedName name="LSNO151">#REF!</definedName>
    <definedName name="LSNO152">#REF!</definedName>
    <definedName name="LSNO153">#REF!</definedName>
    <definedName name="LSNO154">#REF!</definedName>
    <definedName name="LSNO155">#REF!</definedName>
    <definedName name="LSNO156">#REF!</definedName>
    <definedName name="LSNO157">#REF!</definedName>
    <definedName name="LSNO158">#REF!</definedName>
    <definedName name="LSNO159">#REF!</definedName>
    <definedName name="LSNO16">#REF!</definedName>
    <definedName name="LSNO160">#REF!</definedName>
    <definedName name="LSNO161">#REF!</definedName>
    <definedName name="LSNO162">#REF!</definedName>
    <definedName name="LSNO163">#REF!</definedName>
    <definedName name="LSNO164">#REF!</definedName>
    <definedName name="LSNO165">#REF!</definedName>
    <definedName name="LSNO166">#REF!</definedName>
    <definedName name="LSNO167">#REF!</definedName>
    <definedName name="LSNO168">#REF!</definedName>
    <definedName name="LSNO169">#REF!</definedName>
    <definedName name="LSNO17">#REF!</definedName>
    <definedName name="LSNO170">#REF!</definedName>
    <definedName name="LSNO171">#REF!</definedName>
    <definedName name="LSNO172">#REF!</definedName>
    <definedName name="LSNO173">#REF!</definedName>
    <definedName name="LSNO174">#REF!</definedName>
    <definedName name="LSNO175">#REF!</definedName>
    <definedName name="LSNO176">#REF!</definedName>
    <definedName name="LSNO177">#REF!</definedName>
    <definedName name="LSNO178">#REF!</definedName>
    <definedName name="LSNO179">#REF!</definedName>
    <definedName name="LSNO18">#REF!</definedName>
    <definedName name="LSNO180">#REF!</definedName>
    <definedName name="LSNO181">#REF!</definedName>
    <definedName name="LSNO182">#REF!</definedName>
    <definedName name="LSNO183">#REF!</definedName>
    <definedName name="LSNO184">#REF!</definedName>
    <definedName name="LSNO185">#REF!</definedName>
    <definedName name="LSNO186">#REF!</definedName>
    <definedName name="LSNO187">#REF!</definedName>
    <definedName name="LSNO188">#REF!</definedName>
    <definedName name="LSNO189">#REF!</definedName>
    <definedName name="LSNO19">#REF!</definedName>
    <definedName name="LSNO190">#REF!</definedName>
    <definedName name="LSNO191">#REF!</definedName>
    <definedName name="LSNO192">#REF!</definedName>
    <definedName name="LSNO193">#REF!</definedName>
    <definedName name="LSNO194">#REF!</definedName>
    <definedName name="LSNO195">#REF!</definedName>
    <definedName name="LSNO196">#REF!</definedName>
    <definedName name="LSNO197">#REF!</definedName>
    <definedName name="LSNO198">#REF!</definedName>
    <definedName name="LSNO199">#REF!</definedName>
    <definedName name="LSNO2">#REF!</definedName>
    <definedName name="LSNO20">#REF!</definedName>
    <definedName name="LSNO200">#REF!</definedName>
    <definedName name="LSNO201">#REF!</definedName>
    <definedName name="LSNO202">#REF!</definedName>
    <definedName name="LSNO203">#REF!</definedName>
    <definedName name="LSNO204">#REF!</definedName>
    <definedName name="LSNO205">#REF!</definedName>
    <definedName name="LSNO206">#REF!</definedName>
    <definedName name="LSNO207">#REF!</definedName>
    <definedName name="LSNO208">#REF!</definedName>
    <definedName name="LSNO209">#REF!</definedName>
    <definedName name="LSNO21">#REF!</definedName>
    <definedName name="LSNO210">#REF!</definedName>
    <definedName name="LSNO211">#REF!</definedName>
    <definedName name="LSNO212">#REF!</definedName>
    <definedName name="LSNO213">#REF!</definedName>
    <definedName name="LSNO214">#REF!</definedName>
    <definedName name="LSNO215">#REF!</definedName>
    <definedName name="LSNO216">#REF!</definedName>
    <definedName name="LSNO217">#REF!</definedName>
    <definedName name="LSNO218">#REF!</definedName>
    <definedName name="LSNO219">#REF!</definedName>
    <definedName name="LSNO22">#REF!</definedName>
    <definedName name="LSNO220">#REF!</definedName>
    <definedName name="LSNO221">#REF!</definedName>
    <definedName name="LSNO222">#REF!</definedName>
    <definedName name="LSNO223">#REF!</definedName>
    <definedName name="LSNO224">#REF!</definedName>
    <definedName name="LSNO225">#REF!</definedName>
    <definedName name="LSNO226">#REF!</definedName>
    <definedName name="LSNO227">#REF!</definedName>
    <definedName name="LSNO228">#REF!</definedName>
    <definedName name="LSNO229">#REF!</definedName>
    <definedName name="LSNO23">#REF!</definedName>
    <definedName name="LSNO230">#REF!</definedName>
    <definedName name="LSNO231">#REF!</definedName>
    <definedName name="LSNO232">#REF!</definedName>
    <definedName name="LSNO233">#REF!</definedName>
    <definedName name="LSNO234">#REF!</definedName>
    <definedName name="LSNO235">#REF!</definedName>
    <definedName name="LSNO236">#REF!</definedName>
    <definedName name="LSNO237">#REF!</definedName>
    <definedName name="LSNO238">#REF!</definedName>
    <definedName name="LSNO239">#REF!</definedName>
    <definedName name="LSNO24">#REF!</definedName>
    <definedName name="LSNO240">#REF!</definedName>
    <definedName name="LSNO241">#REF!</definedName>
    <definedName name="LSNO242">#REF!</definedName>
    <definedName name="LSNO243">#REF!</definedName>
    <definedName name="LSNO244">#REF!</definedName>
    <definedName name="LSNO245">#REF!</definedName>
    <definedName name="LSNO246">#REF!</definedName>
    <definedName name="LSNO247">#REF!</definedName>
    <definedName name="LSNO248">#REF!</definedName>
    <definedName name="LSNO249">#REF!</definedName>
    <definedName name="LSNO25">#REF!</definedName>
    <definedName name="LSNO250">#REF!</definedName>
    <definedName name="LSNO251">#REF!</definedName>
    <definedName name="LSNO26">#REF!</definedName>
    <definedName name="LSNO27">#REF!</definedName>
    <definedName name="LSNO28">#REF!</definedName>
    <definedName name="LSNO29">#REF!</definedName>
    <definedName name="LSNO3">#REF!</definedName>
    <definedName name="LSNO30">#REF!</definedName>
    <definedName name="LSNO31">#REF!</definedName>
    <definedName name="LSNO32">#REF!</definedName>
    <definedName name="LSNO33">#REF!</definedName>
    <definedName name="LSNO34">#REF!</definedName>
    <definedName name="LSNO35">#REF!</definedName>
    <definedName name="LSNO36">#REF!</definedName>
    <definedName name="LSNO37">#REF!</definedName>
    <definedName name="LSNO38">#REF!</definedName>
    <definedName name="LSNO39">#REF!</definedName>
    <definedName name="LSNO4">#REF!</definedName>
    <definedName name="LSNO40">#REF!</definedName>
    <definedName name="LSNO41">#REF!</definedName>
    <definedName name="LSNO42">#REF!</definedName>
    <definedName name="LSNO43">#REF!</definedName>
    <definedName name="LSNO44">#REF!</definedName>
    <definedName name="LSNO45">#REF!</definedName>
    <definedName name="LSNO46">#REF!</definedName>
    <definedName name="LSNO47">#REF!</definedName>
    <definedName name="LSNO48">#REF!</definedName>
    <definedName name="LSNO49">#REF!</definedName>
    <definedName name="LSNO5">#REF!</definedName>
    <definedName name="LSNO50">#REF!</definedName>
    <definedName name="LSNO51">#REF!</definedName>
    <definedName name="LSNO52">#REF!</definedName>
    <definedName name="LSNO53">#REF!</definedName>
    <definedName name="LSNO54">#REF!</definedName>
    <definedName name="LSNO55">#REF!</definedName>
    <definedName name="LSNO56">#REF!</definedName>
    <definedName name="LSNO57">#REF!</definedName>
    <definedName name="LSNO58">#REF!</definedName>
    <definedName name="LSNO59">#REF!</definedName>
    <definedName name="LSNO6">#REF!</definedName>
    <definedName name="LSNO60">#REF!</definedName>
    <definedName name="LSNO61">#REF!</definedName>
    <definedName name="LSNO62">#REF!</definedName>
    <definedName name="LSNO63">#REF!</definedName>
    <definedName name="LSNO64">#REF!</definedName>
    <definedName name="LSNO65">#REF!</definedName>
    <definedName name="LSNO66">#REF!</definedName>
    <definedName name="LSNO67">#REF!</definedName>
    <definedName name="LSNO68">#REF!</definedName>
    <definedName name="LSNO69">#REF!</definedName>
    <definedName name="LSNO7">#REF!</definedName>
    <definedName name="LSNO70">#REF!</definedName>
    <definedName name="LSNO71">#REF!</definedName>
    <definedName name="LSNO72">#REF!</definedName>
    <definedName name="LSNO73">#REF!</definedName>
    <definedName name="LSNO74">#REF!</definedName>
    <definedName name="LSNO75">#REF!</definedName>
    <definedName name="LSNO76">#REF!</definedName>
    <definedName name="LSNO77">#REF!</definedName>
    <definedName name="LSNO78">#REF!</definedName>
    <definedName name="LSNO79">#REF!</definedName>
    <definedName name="LSNO8">#REF!</definedName>
    <definedName name="LSNO80">#REF!</definedName>
    <definedName name="LSNO81">#REF!</definedName>
    <definedName name="LSNO82">#REF!</definedName>
    <definedName name="LSNO83">#REF!</definedName>
    <definedName name="LSNO84">#REF!</definedName>
    <definedName name="LSNO85">#REF!</definedName>
    <definedName name="LSNO86">#REF!</definedName>
    <definedName name="LSNO87">#REF!</definedName>
    <definedName name="LSNO88">#REF!</definedName>
    <definedName name="LSNO89">#REF!</definedName>
    <definedName name="LSNO9">#REF!</definedName>
    <definedName name="LSNO90">#REF!</definedName>
    <definedName name="LSNO91">#REF!</definedName>
    <definedName name="LSNO92">#REF!</definedName>
    <definedName name="LSNO93">#REF!</definedName>
    <definedName name="LSNO94">#REF!</definedName>
    <definedName name="LSNO95">#REF!</definedName>
    <definedName name="LSNO96">#REF!</definedName>
    <definedName name="LSNO97">#REF!</definedName>
    <definedName name="LSNO98">#REF!</definedName>
    <definedName name="LSNO99">#REF!</definedName>
    <definedName name="lspe">#REF!</definedName>
    <definedName name="Lsr">#REF!</definedName>
    <definedName name="LST">#REF!</definedName>
    <definedName name="LST_1">#REF!</definedName>
    <definedName name="Lte" localSheetId="4" hidden="1">{"'Sheet1'!$A$4386:$N$4591"}</definedName>
    <definedName name="Lte" hidden="1">{"'Sheet1'!$A$4386:$N$4591"}</definedName>
    <definedName name="LTF">#REF!</definedName>
    <definedName name="LTP">#REF!</definedName>
    <definedName name="LTR">#REF!</definedName>
    <definedName name="ludabai">#REF!</definedName>
    <definedName name="LVL_Z1">#REF!</definedName>
    <definedName name="LVLFB">#REF!</definedName>
    <definedName name="LVM">#REF!</definedName>
    <definedName name="LWL">#REF!</definedName>
    <definedName name="lwla">#REF!</definedName>
    <definedName name="lwld">#REF!</definedName>
    <definedName name="lyujghgh">#REF!</definedName>
    <definedName name="LZD">#REF!</definedName>
    <definedName name="M">#REF!</definedName>
    <definedName name="M.S.Pipe">#REF!</definedName>
    <definedName name="M_1">#REF!</definedName>
    <definedName name="M_10">#REF!</definedName>
    <definedName name="M_11">#REF!</definedName>
    <definedName name="M_12">#REF!</definedName>
    <definedName name="M_13">#REF!</definedName>
    <definedName name="M_14">#REF!</definedName>
    <definedName name="M_15">#REF!</definedName>
    <definedName name="M_16">#REF!</definedName>
    <definedName name="M_17">#REF!</definedName>
    <definedName name="M_18">#REF!</definedName>
    <definedName name="M_19">#REF!</definedName>
    <definedName name="M_2">#REF!</definedName>
    <definedName name="M_25_box_Culvert">#REF!</definedName>
    <definedName name="m_26">#REF!</definedName>
    <definedName name="M_3">#REF!</definedName>
    <definedName name="m_30">#REF!</definedName>
    <definedName name="M_4">#REF!</definedName>
    <definedName name="M_5">#REF!</definedName>
    <definedName name="M_6">#REF!</definedName>
    <definedName name="M_7">#REF!</definedName>
    <definedName name="M_8">#REF!</definedName>
    <definedName name="M_9">#REF!</definedName>
    <definedName name="M_ACPipe_100">#REF!</definedName>
    <definedName name="M_Aggregate_10">#REF!</definedName>
    <definedName name="M_Aggregate_20">#REF!</definedName>
    <definedName name="M_Aggregate_224_236m_WMM">#REF!</definedName>
    <definedName name="M_Aggregate_375mmMaximum_224_56mm">#REF!</definedName>
    <definedName name="M_Aggregate_375mmMaximum_45_225mm">#REF!</definedName>
    <definedName name="M_Aggregate_375mmMaximum_Below_56mm">#REF!</definedName>
    <definedName name="M_Aggregate_40">#REF!</definedName>
    <definedName name="M_Aggregate_45_224m_WMM">#REF!</definedName>
    <definedName name="M_Aggregate_53mmMaximum_225_56mm">#REF!</definedName>
    <definedName name="M_Aggregate_53mmMaximum_63_45mm">#REF!</definedName>
    <definedName name="M_Aggregate_53mmMaximum_below_56mm">#REF!</definedName>
    <definedName name="M_Aggregate_Crushable_GradeI">#REF!</definedName>
    <definedName name="M_Aggregate_Crushable_GradeII">#REF!</definedName>
    <definedName name="M_Aggregate_Crushable_GradeIII">#REF!</definedName>
    <definedName name="M_Aggregate_GradeI_40mmNominal_10_5mm">#REF!</definedName>
    <definedName name="M_Aggregate_GradeI_40mmNominal_25_10mm">#REF!</definedName>
    <definedName name="M_Aggregate_GradeI_40mmNominal_3725_25mm">#REF!</definedName>
    <definedName name="M_Aggregate_GradeI_40mmNominal_5mm">#REF!</definedName>
    <definedName name="M_Aggregate_GradeI_90_45mm">#REF!</definedName>
    <definedName name="M_Aggregate_GradeII_19mmNominal_10_5mm">#REF!</definedName>
    <definedName name="M_Aggregate_GradeII_19mmNominal_25_10mm">#REF!</definedName>
    <definedName name="M_Aggregate_GradeII_19mmNominal_5mm_below">#REF!</definedName>
    <definedName name="M_Aggregate_GradeII_63_45mm">#REF!</definedName>
    <definedName name="M_Aggregate_GradeIII_53_224mm">#REF!</definedName>
    <definedName name="M_AluminiumSheeting_15mm">#REF!</definedName>
    <definedName name="M_AluminiumStuds_100_100_Lense">#REF!</definedName>
    <definedName name="M_Bamboo_1stClass_85_100mm_25m_long">#REF!</definedName>
    <definedName name="M_Bamboo_1stClass_85_100mm_2m_long">#REF!</definedName>
    <definedName name="M_Bamboo_1stClass_85_100mm_3m_long">#REF!</definedName>
    <definedName name="M_Bamboo_1stClass_85_100mm_45_55m_long">#REF!</definedName>
    <definedName name="M_Bamboo_2ndClass_75mm_18_25m_long">#REF!</definedName>
    <definedName name="M_Bamboo_2ndClass_75mm_21_30m_long">#REF!</definedName>
    <definedName name="M_BarbedWire">#REF!</definedName>
    <definedName name="M_BindingMaterial">#REF!</definedName>
    <definedName name="M_BindingWire">#REF!</definedName>
    <definedName name="M_Bitumen_CRM">#REF!</definedName>
    <definedName name="M_Bitumen_NRM">#REF!</definedName>
    <definedName name="M_Bitumen_PM">#REF!</definedName>
    <definedName name="M_Bitumen_S65">#REF!</definedName>
    <definedName name="M_Bitumen_S90">#REF!</definedName>
    <definedName name="M_BitumenEmulsion_RS1">#REF!</definedName>
    <definedName name="M_BitumenEmulsion_SS1">#REF!</definedName>
    <definedName name="M_BitumenSealant">#REF!</definedName>
    <definedName name="M_Blasted_Rubble">#REF!</definedName>
    <definedName name="M_BlastingMaterial">#REF!</definedName>
    <definedName name="M_BondStone_400_150_150mm">#REF!</definedName>
    <definedName name="M_Brick_1stClass">#REF!</definedName>
    <definedName name="M_Cement">#REF!</definedName>
    <definedName name="M_CementPrimer">#REF!</definedName>
    <definedName name="M_ChlorpreneElastomer_OR_ClosedCellFoamSealingElement">#REF!</definedName>
    <definedName name="M_CompensationForEarthTakenFromPrivateLand">#REF!</definedName>
    <definedName name="M_CompressibleFibreBoard">#REF!</definedName>
    <definedName name="M_CopperPlate">#REF!</definedName>
    <definedName name="M_CorbellingStones_300_150_150mm">#REF!</definedName>
    <definedName name="M_CorrosionResistantStructuralSteelGrating">#REF!</definedName>
    <definedName name="M_CreditForExcavatedRock">#REF!</definedName>
    <definedName name="M_CrowBars_40mm">#REF!</definedName>
    <definedName name="M_CrushedSand_OR_Grit">#REF!</definedName>
    <definedName name="M_CrushedSlag">#REF!</definedName>
    <definedName name="M_CrushedStoneAggregate_265_75">#REF!</definedName>
    <definedName name="M_CrushedStoneChipping_132">#REF!</definedName>
    <definedName name="M_CrushedStoneChipping_67mm_100Passing_112mm">#REF!</definedName>
    <definedName name="M_CrushedStoneChipping_67mm_100Passing_95mm">#REF!</definedName>
    <definedName name="M_CrushedStoneChipping_95">#REF!</definedName>
    <definedName name="M_CrushedStoneCoarseAggregatePassing_53mm">#REF!</definedName>
    <definedName name="M_CuringCompound">#REF!</definedName>
    <definedName name="M_DebondingStrips">#REF!</definedName>
    <definedName name="M_EdgeStone_450_350_100mm">#REF!</definedName>
    <definedName name="M_EdgeStone_450_350_200mm">#REF!</definedName>
    <definedName name="M_ElastomericBearingAssembly">#REF!</definedName>
    <definedName name="M_ElectricDetonator">#REF!</definedName>
    <definedName name="M_EpoxyPaint">#REF!</definedName>
    <definedName name="M_FarmyardManure">#REF!</definedName>
    <definedName name="M_FevicolAdhesive">#REF!</definedName>
    <definedName name="M_FilterMedia">#REF!</definedName>
    <definedName name="M_FineAggregate_CrushedSand">#REF!</definedName>
    <definedName name="M_GalvanisedAngle">#REF!</definedName>
    <definedName name="M_Gelatine_80">#REF!</definedName>
    <definedName name="M_GIPipe_100mm">#REF!</definedName>
    <definedName name="M_GIPipe_50mm">#REF!</definedName>
    <definedName name="M_GIWires">#REF!</definedName>
    <definedName name="M_GradedStoneAggregate">#REF!</definedName>
    <definedName name="M_GranularMaterial">#REF!</definedName>
    <definedName name="M_HandBrokenMetal_40mm">#REF!</definedName>
    <definedName name="M_Indigo">#REF!</definedName>
    <definedName name="M_InterlockingBlocks_60mm">#REF!</definedName>
    <definedName name="M_InterlockingBlocks_80mm">#REF!</definedName>
    <definedName name="M_JointFillerBoard">#REF!</definedName>
    <definedName name="M_JuteNetting_OpenWeave_25mm">#REF!</definedName>
    <definedName name="M_JuteRope_12mm">#REF!</definedName>
    <definedName name="M_KeyAggregatesPassing_224mm">#REF!</definedName>
    <definedName name="M_Lime">#REF!</definedName>
    <definedName name="M_LocalWoodPiles_1stClass">#REF!</definedName>
    <definedName name="M_LocalWoodPiles_1stClass_100_75mm">#REF!</definedName>
    <definedName name="M_LooseStone">#REF!</definedName>
    <definedName name="M_MS_Sheet_15mm">#REF!</definedName>
    <definedName name="M_MS_Sheet_2mm">#REF!</definedName>
    <definedName name="M_MSClamps">#REF!</definedName>
    <definedName name="M_MSFlat_StructuralSteel">#REF!</definedName>
    <definedName name="M_MSSheetTube_47_47mm_12_SWG">#REF!</definedName>
    <definedName name="M_Nuts_Bolts_Rivets">#REF!</definedName>
    <definedName name="M_Paint_SyntheticEnamel">#REF!</definedName>
    <definedName name="M_Plasticizer">#REF!</definedName>
    <definedName name="M_PolytheneSheet_125">#REF!</definedName>
    <definedName name="M_PolytheneSheething">#REF!</definedName>
    <definedName name="M_QuarriedStone_150_200mm">#REF!</definedName>
    <definedName name="M_RCCPipeNP3_1000mm">#REF!</definedName>
    <definedName name="M_RCCPipeNP3_1200mm">#REF!</definedName>
    <definedName name="M_RCCPipeNP3_500mm">#REF!</definedName>
    <definedName name="M_RCCPipeNP3_750mm">#REF!</definedName>
    <definedName name="M_RCCPipeNP4_1000mm">#REF!</definedName>
    <definedName name="M_RCCPipeNP4_1200mm">#REF!</definedName>
    <definedName name="M_RCCPipeNP4_500mm">#REF!</definedName>
    <definedName name="M_RCCPipeNP4_750mm">#REF!</definedName>
    <definedName name="M_RedOxidePrimer">#REF!</definedName>
    <definedName name="M_RoadMarkingPaint">#REF!</definedName>
    <definedName name="M_Sand_Coarse">#REF!</definedName>
    <definedName name="M_Sand_Fine">#REF!</definedName>
    <definedName name="M_Seeds">#REF!</definedName>
    <definedName name="M_SteelPipe_500mm">#REF!</definedName>
    <definedName name="M_SteelReinforcement_HYSDBars">#REF!</definedName>
    <definedName name="M_SteelReinforcement_MSRoundBars">#REF!</definedName>
    <definedName name="M_SteelReinforcement_TMTBars">#REF!</definedName>
    <definedName name="M_StoneBoulder_150mm_below">#REF!</definedName>
    <definedName name="M_StoneChips_12mm">#REF!</definedName>
    <definedName name="M_StoneCrushedAggregate_112_009mm">#REF!</definedName>
    <definedName name="M_StoneForCoarseRubbleMasonry_1stSort">#REF!</definedName>
    <definedName name="M_StoneForCoarseRubbleMasonry_2ndSort">#REF!</definedName>
    <definedName name="M_StoneForRandomRubbleMasonry">#REF!</definedName>
    <definedName name="M_StoneForStoneSetPavement">#REF!</definedName>
    <definedName name="M_StoneScreening_TypeA_132mm_Grade1">#REF!</definedName>
    <definedName name="M_StoneScreening_TypeB_112mm_Grade2">#REF!</definedName>
    <definedName name="M_StoneScreening_TypeB_112mm_Grade3">#REF!</definedName>
    <definedName name="M_StoneSpalls">#REF!</definedName>
    <definedName name="M_TrafficCones">#REF!</definedName>
    <definedName name="M_Water">#REF!</definedName>
    <definedName name="M_WellGradedGranularBaseMaterial_GradeA_236mm">#REF!</definedName>
    <definedName name="M_WellGradedGranularBaseMaterial_GradeA_265_475mm">#REF!</definedName>
    <definedName name="M_WellGradedGranularBaseMaterial_GradeA_53_265mm">#REF!</definedName>
    <definedName name="M_WellGradedGranularBaseMaterial_GradeB_236mm_below">#REF!</definedName>
    <definedName name="M_WellGradedGranularBaseMaterial_GradeB_265_475mm">#REF!</definedName>
    <definedName name="M_WellGradedGranularBaseMaterial_GradeC_236mm_below">#REF!</definedName>
    <definedName name="M_WellGradedGranularBaseMaterial_GradeC_95_475mm">#REF!</definedName>
    <definedName name="M_WellGradedMateralForSubbase_GradeI_236mm_below">#REF!</definedName>
    <definedName name="M_WellGradedMateralForSubbase_GradeI_53_95mm">#REF!</definedName>
    <definedName name="M_WellGradedMateralForSubbase_GradeI_95_236mm">#REF!</definedName>
    <definedName name="M_WellGradedMateralForSubbase_GradeII_236mm_below">#REF!</definedName>
    <definedName name="M_WellGradedMateralForSubbase_GradeII_265_95mm">#REF!</definedName>
    <definedName name="M_WellGradedMateralForSubbase_GradeII_95_236mm">#REF!</definedName>
    <definedName name="M_WellGradedMateralForSubbase_GradeIII_236mm_below">#REF!</definedName>
    <definedName name="M_WellGradedMateralForSubbase_GradeIII_475_236mm">#REF!</definedName>
    <definedName name="M_WellGradedMateralForSubbase_GradeIII_95_475mm">#REF!</definedName>
    <definedName name="M_WoodenSleepers">#REF!</definedName>
    <definedName name="M10_">#REF!</definedName>
    <definedName name="M15_Cement">#REF!</definedName>
    <definedName name="M15_Metal20mm">#REF!</definedName>
    <definedName name="M15_Sand">#REF!</definedName>
    <definedName name="m15cem">#REF!</definedName>
    <definedName name="m15levelling">#REF!</definedName>
    <definedName name="M1x">#REF!</definedName>
    <definedName name="M1y">#REF!</definedName>
    <definedName name="M20_">#REF!</definedName>
    <definedName name="M20_cement">#REF!</definedName>
    <definedName name="M20_Metal20mm">#REF!</definedName>
    <definedName name="M20_sand">#REF!</definedName>
    <definedName name="m20cement">#REF!</definedName>
    <definedName name="m20metal20">#REF!</definedName>
    <definedName name="m20sand">#REF!</definedName>
    <definedName name="M25_cement">#REF!</definedName>
    <definedName name="M25_Metal20mm">#REF!</definedName>
    <definedName name="M25_sand">#REF!</definedName>
    <definedName name="M2x">#REF!</definedName>
    <definedName name="M2y">#REF!</definedName>
    <definedName name="M35PILE">#REF!</definedName>
    <definedName name="ma">#REF!</definedName>
    <definedName name="Ma_Ouvrir_DECPRIM">#REF!</definedName>
    <definedName name="mabb">#REF!</definedName>
    <definedName name="mabbsm">#REF!</definedName>
    <definedName name="mac">75</definedName>
    <definedName name="machinery">#REF!</definedName>
    <definedName name="mad.xls">#REF!</definedName>
    <definedName name="maddsm">#REF!</definedName>
    <definedName name="Madgha">#REF!</definedName>
    <definedName name="MAGADI_CLAD">#REF!</definedName>
    <definedName name="MAGADIPINK_CLADDING">#REF!</definedName>
    <definedName name="MAINMENU">#REF!</definedName>
    <definedName name="maintenance">#REF!</definedName>
    <definedName name="Mandor">[5]Upah!$D$24</definedName>
    <definedName name="mapd3">#REF!</definedName>
    <definedName name="mapv3">#REF!</definedName>
    <definedName name="MARBLE_PARTNS">#REF!</definedName>
    <definedName name="Marge_Materiel_Consommables">#REF!</definedName>
    <definedName name="MARGIN">#REF!</definedName>
    <definedName name="Marker_Post">#REF!</definedName>
    <definedName name="Marker_Post_1">#REF!</definedName>
    <definedName name="maro">#REF!</definedName>
    <definedName name="mason">#REF!</definedName>
    <definedName name="mason1">#REF!</definedName>
    <definedName name="mason2">#REF!</definedName>
    <definedName name="masonhelper">#REF!</definedName>
    <definedName name="master">#REF!</definedName>
    <definedName name="Mastersummary" hidden="1">{#N/A,#N/A,FALSE,"Order Taker Form ";#N/A,#N/A,FALSE,"Project Control Sheet";#N/A,#N/A,FALSE,"Proposal Prep Form";#N/A,#N/A,FALSE,"Fee Agreement"}</definedName>
    <definedName name="mat">#REF!</definedName>
    <definedName name="mat_apt_B">#REF!</definedName>
    <definedName name="mat_gou">#REF!</definedName>
    <definedName name="MAT_PER">#REF!</definedName>
    <definedName name="Mat_rami">#REF!</definedName>
    <definedName name="Match1">#REF!</definedName>
    <definedName name="Match2">#REF!</definedName>
    <definedName name="Match3">#REF!</definedName>
    <definedName name="Match4">#REF!</definedName>
    <definedName name="Mate">#REF!</definedName>
    <definedName name="MATERIAL">#REF!</definedName>
    <definedName name="materials">#REF!</definedName>
    <definedName name="MATHI_DOOR">#REF!</definedName>
    <definedName name="Matrice_Code_AI">#REF!,#REF!,#REF!,#REF!,#REF!,#REF!,#REF!,#REF!,#REF!,#REF!,#REF!,#REF!,#REF!,#REF!,#REF!,#REF!</definedName>
    <definedName name="Matrice_Code_Elec">#REF!</definedName>
    <definedName name="Matrice_Code_Equipt">#REF!</definedName>
    <definedName name="Matrice_Code_Ingenie">#REF!</definedName>
    <definedName name="Max_unit_modules">#REF!</definedName>
    <definedName name="maxmom">#REF!</definedName>
    <definedName name="MaxSNo">#REF!</definedName>
    <definedName name="MAY">#REF!</definedName>
    <definedName name="Mazdoor">#REF!</definedName>
    <definedName name="mb">#REF!</definedName>
    <definedName name="mbpt">#REF!</definedName>
    <definedName name="mbra">#REF!</definedName>
    <definedName name="mc">#REF!</definedName>
    <definedName name="MCAR">#REF!</definedName>
    <definedName name="Mccgl">#REF!</definedName>
    <definedName name="Mcf">#REF!</definedName>
    <definedName name="md">#REF!</definedName>
    <definedName name="ME">#REF!</definedName>
    <definedName name="MEASUREMENT">#REF!</definedName>
    <definedName name="MEASUREMENTS">#REF!</definedName>
    <definedName name="MEC">#REF!</definedName>
    <definedName name="MECH">#REF!</definedName>
    <definedName name="MECH1">#REF!</definedName>
    <definedName name="MECH2">#REF!</definedName>
    <definedName name="MECH3">#REF!</definedName>
    <definedName name="MECH4">#REF!</definedName>
    <definedName name="MECH5">#REF!</definedName>
    <definedName name="MECH6">#REF!</definedName>
    <definedName name="MECH7">#REF!</definedName>
    <definedName name="MECHANICAL">#REF!</definedName>
    <definedName name="Median">#REF!</definedName>
    <definedName name="Membrane_Data">#REF!</definedName>
    <definedName name="Membrane_Types">#REF!</definedName>
    <definedName name="MEN">#REF!</definedName>
    <definedName name="MENU">#REF!</definedName>
    <definedName name="mepr1">#REF!</definedName>
    <definedName name="mepr2">#REF!</definedName>
    <definedName name="mes">#REF!</definedName>
    <definedName name="MESj">#REF!</definedName>
    <definedName name="MESjAer">#REF!</definedName>
    <definedName name="MesjTP">#REF!</definedName>
    <definedName name="mesretour">#REF!</definedName>
    <definedName name="message">#REF!</definedName>
    <definedName name="messal">#REF!</definedName>
    <definedName name="MET">#REF!</definedName>
    <definedName name="metal">#REF!</definedName>
    <definedName name="Metal_124">#REF!</definedName>
    <definedName name="Metal_Rate">#REF!</definedName>
    <definedName name="Metal12mm">#REF!</definedName>
    <definedName name="Metal20mm">#REF!</definedName>
    <definedName name="Metal40mm">#REF!</definedName>
    <definedName name="Metal6mm">#REF!</definedName>
    <definedName name="Meter_Chamber">#REF!</definedName>
    <definedName name="Meter_Chamber_1">#REF!</definedName>
    <definedName name="MF">#REF!</definedName>
    <definedName name="MFeq">#REF!</definedName>
    <definedName name="MFforTribal">#REF!</definedName>
    <definedName name="MH">#REF!</definedName>
    <definedName name="mhsplca">#REF!</definedName>
    <definedName name="mht">#REF!</definedName>
    <definedName name="mhtt">#REF!</definedName>
    <definedName name="Mimic_panel">#REF!</definedName>
    <definedName name="MinSNo">#REF!</definedName>
    <definedName name="Mix_15">#REF!</definedName>
    <definedName name="Mix_30">#REF!</definedName>
    <definedName name="mixer">#REF!</definedName>
    <definedName name="ML">#REF!</definedName>
    <definedName name="mm">#REF!</definedName>
    <definedName name="mm1_26">#REF!</definedName>
    <definedName name="mm1_30">#REF!</definedName>
    <definedName name="mm1_5">#REF!</definedName>
    <definedName name="mm2_26">#REF!</definedName>
    <definedName name="mm2_30">#REF!</definedName>
    <definedName name="mm2_5">#REF!</definedName>
    <definedName name="mm3_26">#REF!</definedName>
    <definedName name="mm3_30">#REF!</definedName>
    <definedName name="mm3_5">#REF!</definedName>
    <definedName name="mmbhbwfufh">#REF!</definedName>
    <definedName name="MMF">#REF!</definedName>
    <definedName name="mmm" localSheetId="20" hidden="1">{#N/A,#N/A,FALSE,"배수2"}</definedName>
    <definedName name="mmm" localSheetId="11" hidden="1">{#N/A,#N/A,FALSE,"배수2"}</definedName>
    <definedName name="mmm" localSheetId="4" hidden="1">{#N/A,#N/A,FALSE,"배수2"}</definedName>
    <definedName name="mmm" hidden="1">{#N/A,#N/A,FALSE,"배수2"}</definedName>
    <definedName name="MMMMM">#REF!</definedName>
    <definedName name="MN">#REF!</definedName>
    <definedName name="mns">#REF!</definedName>
    <definedName name="mod">#REF!</definedName>
    <definedName name="Model_Data">#REF!</definedName>
    <definedName name="Model_Selection_Table">#REF!</definedName>
    <definedName name="modifiedbitumen">#REF!</definedName>
    <definedName name="momentab">#REF!</definedName>
    <definedName name="montage0">#REF!</definedName>
    <definedName name="montage1">#REF!</definedName>
    <definedName name="MOP">#REF!</definedName>
    <definedName name="MOVE1">#REF!,#REF!</definedName>
    <definedName name="MOVE2">#REF!,#REF!</definedName>
    <definedName name="MOVE3">#REF!,#REF!</definedName>
    <definedName name="MOVE4">#REF!,#REF!,#REF!,#REF!</definedName>
    <definedName name="mp">'[7]budget alternative'!$C$5</definedName>
    <definedName name="mpa">'[7]budget alternative'!$C$7</definedName>
    <definedName name="mperh_per_usgpm">2.444</definedName>
    <definedName name="mrf">#REF!</definedName>
    <definedName name="mrhtyjrwyu4">#REF!</definedName>
    <definedName name="MRM">#REF!</definedName>
    <definedName name="MS">#REF!</definedName>
    <definedName name="MS_LADDER">#REF!</definedName>
    <definedName name="msbars">#REF!</definedName>
    <definedName name="MSC">#REF!</definedName>
    <definedName name="Mscgl">#REF!</definedName>
    <definedName name="msl">#REF!</definedName>
    <definedName name="MSPI">#REF!</definedName>
    <definedName name="MSpipeRateAnalysis">#REF!</definedName>
    <definedName name="MSPipeRatesData">#REF!</definedName>
    <definedName name="MSRATES">#REF!</definedName>
    <definedName name="MSRATES2">#REF!</definedName>
    <definedName name="MSRATES3">#REF!</definedName>
    <definedName name="msrates4">#REF!</definedName>
    <definedName name="MSRATESJULY">#REF!</definedName>
    <definedName name="MSSPL">#REF!</definedName>
    <definedName name="MT">#REF!</definedName>
    <definedName name="mthl">[12]定义!$C$7</definedName>
    <definedName name="Mu">#REF!</definedName>
    <definedName name="MUK">#REF!,#REF!</definedName>
    <definedName name="MUL">#REF!</definedName>
    <definedName name="MUR">#REF!</definedName>
    <definedName name="Muram">#REF!</definedName>
    <definedName name="museis">#REF!</definedName>
    <definedName name="mvecc">#REF!</definedName>
    <definedName name="MVF">#REF!</definedName>
    <definedName name="MVSj">#REF!</definedName>
    <definedName name="mvwt">#REF!</definedName>
    <definedName name="mw">#REF!</definedName>
    <definedName name="mwt">#REF!</definedName>
    <definedName name="mybl">[12]定义!$C$17</definedName>
    <definedName name="n">#REF!</definedName>
    <definedName name="N.S.P">#REF!</definedName>
    <definedName name="n_17">#REF!</definedName>
    <definedName name="n_18">#REF!</definedName>
    <definedName name="n_19">#REF!</definedName>
    <definedName name="n_20">#REF!</definedName>
    <definedName name="n_21">#REF!</definedName>
    <definedName name="n_22">#REF!</definedName>
    <definedName name="n_24">#REF!</definedName>
    <definedName name="N_5">#REF!</definedName>
    <definedName name="N_dec">#REF!</definedName>
    <definedName name="naa">#REF!</definedName>
    <definedName name="naab">#REF!</definedName>
    <definedName name="naabn">#REF!</definedName>
    <definedName name="nac">#REF!</definedName>
    <definedName name="nacbn">#REF!</definedName>
    <definedName name="Name">#REF!</definedName>
    <definedName name="Nameboard">#REF!</definedName>
    <definedName name="Nameboard_1">#REF!</definedName>
    <definedName name="NASA" hidden="1">[10]Database!$C$6:$C$26</definedName>
    <definedName name="nava" localSheetId="4" hidden="1">{"'Sheet1'!$A$4386:$N$4591"}</definedName>
    <definedName name="nava" hidden="1">{"'Sheet1'!$A$4386:$N$4591"}</definedName>
    <definedName name="naveen">#REF!</definedName>
    <definedName name="nb_cloc">#REF!</definedName>
    <definedName name="nb_col">#REF!</definedName>
    <definedName name="nb_cor_g">#REF!</definedName>
    <definedName name="nb_cren">#REF!</definedName>
    <definedName name="Nb_E_S_total">#REF!</definedName>
    <definedName name="nb_goul">#REF!</definedName>
    <definedName name="nb_lav_b">#REF!</definedName>
    <definedName name="nb_lav_c">#REF!</definedName>
    <definedName name="nb_pgou">#REF!</definedName>
    <definedName name="NB_RAMC">#REF!</definedName>
    <definedName name="nb_ramic">#REF!</definedName>
    <definedName name="nb_ramil">#REF!</definedName>
    <definedName name="nb_ramim">#REF!</definedName>
    <definedName name="NB_RAML">#REF!</definedName>
    <definedName name="nb_t_coc">#REF!</definedName>
    <definedName name="nb_t_col">#REF!</definedName>
    <definedName name="nb_t_gg">#REF!</definedName>
    <definedName name="nb_t_pg">#REF!</definedName>
    <definedName name="nb_trcol">#REF!</definedName>
    <definedName name="nb_trcre">#REF!</definedName>
    <definedName name="nb_trepa">#REF!</definedName>
    <definedName name="NbBP">#REF!</definedName>
    <definedName name="NbC">#REF!</definedName>
    <definedName name="NbClf">#REF!</definedName>
    <definedName name="NbD">#REF!</definedName>
    <definedName name="NbF">#REF!</definedName>
    <definedName name="NbFa">#REF!</definedName>
    <definedName name="NbFt">#REF!</definedName>
    <definedName name="nbhg">#REF!</definedName>
    <definedName name="NbP">#REF!</definedName>
    <definedName name="NbR">#REF!</definedName>
    <definedName name="nbr_pgou">#REF!</definedName>
    <definedName name="nbr_pipe">#REF!</definedName>
    <definedName name="nbr_rami">#REF!</definedName>
    <definedName name="nbr_rams">#REF!</definedName>
    <definedName name="nbr_supp">#REF!</definedName>
    <definedName name="nbr_tran">#REF!</definedName>
    <definedName name="NbRP">#REF!</definedName>
    <definedName name="NBT">#REF!</definedName>
    <definedName name="NBU">#REF!</definedName>
    <definedName name="NbV">#REF!</definedName>
    <definedName name="Nc">#REF!</definedName>
    <definedName name="nc0">#REF!</definedName>
    <definedName name="Ncor1">#REF!</definedName>
    <definedName name="Ncr">#REF!</definedName>
    <definedName name="NdB">#REF!</definedName>
    <definedName name="NDF">#REF!</definedName>
    <definedName name="Neels" localSheetId="20" hidden="1">{#N/A,#N/A,TRUE,"COVER";#N/A,#N/A,TRUE,"DETAILS";#N/A,#N/A,TRUE,"SUMMARY";#N/A,#N/A,TRUE,"EXP MON";#N/A,#N/A,TRUE,"APPENDIX A";#N/A,#N/A,TRUE,"APPENDIX B";#N/A,#N/A,TRUE,"APPENDIX C";#N/A,#N/A,TRUE,"APPENDIX D";#N/A,#N/A,TRUE,"APPENDIX E";#N/A,#N/A,TRUE,"APPENDIX F";#N/A,#N/A,TRUE,"APPENDIX G"}</definedName>
    <definedName name="Neels" localSheetId="11" hidden="1">{#N/A,#N/A,TRUE,"COVER";#N/A,#N/A,TRUE,"DETAILS";#N/A,#N/A,TRUE,"SUMMARY";#N/A,#N/A,TRUE,"EXP MON";#N/A,#N/A,TRUE,"APPENDIX A";#N/A,#N/A,TRUE,"APPENDIX B";#N/A,#N/A,TRUE,"APPENDIX C";#N/A,#N/A,TRUE,"APPENDIX D";#N/A,#N/A,TRUE,"APPENDIX E";#N/A,#N/A,TRUE,"APPENDIX F";#N/A,#N/A,TRUE,"APPENDIX G"}</definedName>
    <definedName name="Neels" localSheetId="4" hidden="1">{#N/A,#N/A,TRUE,"COVER";#N/A,#N/A,TRUE,"DETAILS";#N/A,#N/A,TRUE,"SUMMARY";#N/A,#N/A,TRUE,"EXP MON";#N/A,#N/A,TRUE,"APPENDIX A";#N/A,#N/A,TRUE,"APPENDIX B";#N/A,#N/A,TRUE,"APPENDIX C";#N/A,#N/A,TRUE,"APPENDIX D";#N/A,#N/A,TRUE,"APPENDIX E";#N/A,#N/A,TRUE,"APPENDIX F";#N/A,#N/A,TRUE,"APPENDIX G"}</definedName>
    <definedName name="Neels" hidden="1">{#N/A,#N/A,TRUE,"COVER";#N/A,#N/A,TRUE,"DETAILS";#N/A,#N/A,TRUE,"SUMMARY";#N/A,#N/A,TRUE,"EXP MON";#N/A,#N/A,TRUE,"APPENDIX A";#N/A,#N/A,TRUE,"APPENDIX B";#N/A,#N/A,TRUE,"APPENDIX C";#N/A,#N/A,TRUE,"APPENDIX D";#N/A,#N/A,TRUE,"APPENDIX E";#N/A,#N/A,TRUE,"APPENDIX F";#N/A,#N/A,TRUE,"APPENDIX G"}</definedName>
    <definedName name="NEL">#REF!</definedName>
    <definedName name="NEL_1">#REF!</definedName>
    <definedName name="neoprene">#REF!</definedName>
    <definedName name="neoprinbearing">#REF!</definedName>
    <definedName name="Neqh">#REF!</definedName>
    <definedName name="neuaab">#REF!</definedName>
    <definedName name="neuab">#REF!</definedName>
    <definedName name="neucab">#REF!</definedName>
    <definedName name="New">#REF!</definedName>
    <definedName name="new_old">#REF!</definedName>
    <definedName name="Next">#REF!</definedName>
    <definedName name="Next2">#REF!</definedName>
    <definedName name="Nextline">#REF!</definedName>
    <definedName name="Nextspace">#REF!</definedName>
    <definedName name="NFX">#REF!</definedName>
    <definedName name="ng">#REF!</definedName>
    <definedName name="NGg">#REF!</definedName>
    <definedName name="nh" localSheetId="20" hidden="1">{#N/A,#N/A,TRUE,"COVER";#N/A,#N/A,TRUE,"DETAILS";#N/A,#N/A,TRUE,"SUMMARY";#N/A,#N/A,TRUE,"EXP MON";#N/A,#N/A,TRUE,"APPENDIX A";#N/A,#N/A,TRUE,"APPENDIX B";#N/A,#N/A,TRUE,"APPENDIX C";#N/A,#N/A,TRUE,"APPENDIX D";#N/A,#N/A,TRUE,"APPENDIX E";#N/A,#N/A,TRUE,"APPENDIX F";#N/A,#N/A,TRUE,"APPENDIX G"}</definedName>
    <definedName name="nh" localSheetId="11" hidden="1">{#N/A,#N/A,TRUE,"COVER";#N/A,#N/A,TRUE,"DETAILS";#N/A,#N/A,TRUE,"SUMMARY";#N/A,#N/A,TRUE,"EXP MON";#N/A,#N/A,TRUE,"APPENDIX A";#N/A,#N/A,TRUE,"APPENDIX B";#N/A,#N/A,TRUE,"APPENDIX C";#N/A,#N/A,TRUE,"APPENDIX D";#N/A,#N/A,TRUE,"APPENDIX E";#N/A,#N/A,TRUE,"APPENDIX F";#N/A,#N/A,TRUE,"APPENDIX G"}</definedName>
    <definedName name="nh" localSheetId="4" hidden="1">{#N/A,#N/A,TRUE,"COVER";#N/A,#N/A,TRUE,"DETAILS";#N/A,#N/A,TRUE,"SUMMARY";#N/A,#N/A,TRUE,"EXP MON";#N/A,#N/A,TRUE,"APPENDIX A";#N/A,#N/A,TRUE,"APPENDIX B";#N/A,#N/A,TRUE,"APPENDIX C";#N/A,#N/A,TRUE,"APPENDIX D";#N/A,#N/A,TRUE,"APPENDIX E";#N/A,#N/A,TRUE,"APPENDIX F";#N/A,#N/A,TRUE,"APPENDIX G"}</definedName>
    <definedName name="nh" hidden="1">{#N/A,#N/A,TRUE,"COVER";#N/A,#N/A,TRUE,"DETAILS";#N/A,#N/A,TRUE,"SUMMARY";#N/A,#N/A,TRUE,"EXP MON";#N/A,#N/A,TRUE,"APPENDIX A";#N/A,#N/A,TRUE,"APPENDIX B";#N/A,#N/A,TRUE,"APPENDIX C";#N/A,#N/A,TRUE,"APPENDIX D";#N/A,#N/A,TRUE,"APPENDIX E";#N/A,#N/A,TRUE,"APPENDIX F";#N/A,#N/A,TRUE,"APPENDIX G"}</definedName>
    <definedName name="NH4jTP">#REF!</definedName>
    <definedName name="NH4Rückläufekg">#REF!</definedName>
    <definedName name="NH4vorklkg">#REF!</definedName>
    <definedName name="NH4vorklmg">#REF!</definedName>
    <definedName name="nil">#REF!</definedName>
    <definedName name="nil_1">#REF!</definedName>
    <definedName name="NIT">#REF!</definedName>
    <definedName name="nitrification">#REF!,#REF!,#REF!</definedName>
    <definedName name="niv_paro">#REF!</definedName>
    <definedName name="niv_vid">#REF!</definedName>
    <definedName name="NivPhoT">#REF!</definedName>
    <definedName name="NivRdbo">#REF!</definedName>
    <definedName name="NivRNk">#REF!</definedName>
    <definedName name="Nje">#REF!</definedName>
    <definedName name="NKj">#REF!</definedName>
    <definedName name="NKjAer">#REF!</definedName>
    <definedName name="NKjassim">#REF!</definedName>
    <definedName name="NL">#REF!</definedName>
    <definedName name="NMC">#REF!</definedName>
    <definedName name="nmdc">#REF!</definedName>
    <definedName name="nmvnm">#REF!</definedName>
    <definedName name="nn">#REF!</definedName>
    <definedName name="nnn" localSheetId="20" hidden="1">{#N/A,#N/A,FALSE,"운반시간"}</definedName>
    <definedName name="nnn" localSheetId="11" hidden="1">{#N/A,#N/A,FALSE,"운반시간"}</definedName>
    <definedName name="nnn" localSheetId="4" hidden="1">{#N/A,#N/A,FALSE,"운반시간"}</definedName>
    <definedName name="nnn" hidden="1">{#N/A,#N/A,FALSE,"운반시간"}</definedName>
    <definedName name="nnnnm">#REF!</definedName>
    <definedName name="nnwjwjwjwjwjw">#REF!</definedName>
    <definedName name="NO">#REF!</definedName>
    <definedName name="NO_1">#REF!</definedName>
    <definedName name="NO3anoxjE">#REF!</definedName>
    <definedName name="NO3anoxjMax">#REF!</definedName>
    <definedName name="NO3anoxjR">#REF!</definedName>
    <definedName name="NO3denitCj">#REF!</definedName>
    <definedName name="NO3denitj">#REF!</definedName>
    <definedName name="NO3Endj">#REF!</definedName>
    <definedName name="NO3EndjR">#REF!</definedName>
    <definedName name="NO3jrecLM">#REF!</definedName>
    <definedName name="NO3jrecyclé">#REF!</definedName>
    <definedName name="NO3Nith">#REF!</definedName>
    <definedName name="NO3Nitj">#REF!</definedName>
    <definedName name="NO3Nitp">#REF!</definedName>
    <definedName name="NO3vorklkg">#REF!</definedName>
    <definedName name="NO3vorklmg">#REF!</definedName>
    <definedName name="no7.2">#REF!</definedName>
    <definedName name="NoB">#REF!</definedName>
    <definedName name="NoB0">#REF!</definedName>
    <definedName name="nobeam">#REF!</definedName>
    <definedName name="noc">#REF!</definedName>
    <definedName name="nocable1">#REF!</definedName>
    <definedName name="nocable2">#REF!</definedName>
    <definedName name="NOCABLE3">#REF!</definedName>
    <definedName name="NODE_DEM">#REF!</definedName>
    <definedName name="Node_Demands">#REF!</definedName>
    <definedName name="NODE_DESC">#REF!</definedName>
    <definedName name="NODE_ELEV">#REF!</definedName>
    <definedName name="NODE_HGL">#REF!</definedName>
    <definedName name="NODE_ID">#REF!</definedName>
    <definedName name="NODE_PRES">#REF!</definedName>
    <definedName name="NODE_STATUS">#REF!</definedName>
    <definedName name="NODE_TABLE">#REF!</definedName>
    <definedName name="NODE_X">#REF!</definedName>
    <definedName name="NODE_Y">#REF!</definedName>
    <definedName name="NODEAREAS_WD">#REF!</definedName>
    <definedName name="NOK">#REF!</definedName>
    <definedName name="NOM">#REF!</definedName>
    <definedName name="NOMBRE_DE_RAMIFICATIONS_OU_PETITES_GOULOTTES_PIQUEES_A_CHEVEL_SUR_CLOCHE">#REF!</definedName>
    <definedName name="none">#REF!</definedName>
    <definedName name="nopl">#REF!</definedName>
    <definedName name="NOSING_BLKGRANITE">#REF!</definedName>
    <definedName name="NOSING_TANDURBLUE">#REF!</definedName>
    <definedName name="NoSip">#REF!</definedName>
    <definedName name="nothing">#REF!</definedName>
    <definedName name="NP">#REF!</definedName>
    <definedName name="NP2__P1__P2_P3">#REF!</definedName>
    <definedName name="NP3HP450">#REF!</definedName>
    <definedName name="NP3HP600">#REF!</definedName>
    <definedName name="NP3HP750">#REF!</definedName>
    <definedName name="np3humepipe600">#REF!</definedName>
    <definedName name="np3humepipe750">#REF!</definedName>
    <definedName name="NP4Hume1.2">#REF!</definedName>
    <definedName name="NP4Hume1000">#REF!</definedName>
    <definedName name="NP4Hume1200">#REF!</definedName>
    <definedName name="NP4Hume600">#REF!</definedName>
    <definedName name="NP4Hume900">#REF!</definedName>
    <definedName name="npc">#REF!</definedName>
    <definedName name="npf">#REF!</definedName>
    <definedName name="nq">#REF!</definedName>
    <definedName name="nq0">#REF!</definedName>
    <definedName name="NrS">#REF!</definedName>
    <definedName name="Nsc">#REF!</definedName>
    <definedName name="Nsip">#REF!</definedName>
    <definedName name="NSPCCC">#REF!</definedName>
    <definedName name="NSSR1">#REF!</definedName>
    <definedName name="NSSR10">#REF!</definedName>
    <definedName name="NSSR100">#REF!</definedName>
    <definedName name="NSSR101">#REF!</definedName>
    <definedName name="NSSR102">#REF!</definedName>
    <definedName name="NSSR103">#REF!</definedName>
    <definedName name="NSSR104">#REF!</definedName>
    <definedName name="NSSR105">#REF!</definedName>
    <definedName name="NSSR106">#REF!</definedName>
    <definedName name="NSSR107">#REF!</definedName>
    <definedName name="NSSR108">#REF!</definedName>
    <definedName name="NSSR109">#REF!</definedName>
    <definedName name="NSSR11">#REF!</definedName>
    <definedName name="NSSR110">#REF!</definedName>
    <definedName name="NSSR111">#REF!</definedName>
    <definedName name="NSSR112">#REF!</definedName>
    <definedName name="NSSR113">#REF!</definedName>
    <definedName name="NSSR114">#REF!</definedName>
    <definedName name="NSSR115">#REF!</definedName>
    <definedName name="NSSR116">#REF!</definedName>
    <definedName name="NSSR117">#REF!</definedName>
    <definedName name="NSSR118">#REF!</definedName>
    <definedName name="NSSR119">#REF!</definedName>
    <definedName name="NSSR12">#REF!</definedName>
    <definedName name="NSSR120">#REF!</definedName>
    <definedName name="NSSR121">#REF!</definedName>
    <definedName name="NSSR122">#REF!</definedName>
    <definedName name="NSSR123">#REF!</definedName>
    <definedName name="NSSR124">#REF!</definedName>
    <definedName name="NSSR125">#REF!</definedName>
    <definedName name="NSSR126">#REF!</definedName>
    <definedName name="NSSR127">#REF!</definedName>
    <definedName name="NSSR128">#REF!</definedName>
    <definedName name="NSSR129">#REF!</definedName>
    <definedName name="NSSR13">#REF!</definedName>
    <definedName name="NSSR130">#REF!</definedName>
    <definedName name="NSSR131">#REF!</definedName>
    <definedName name="NSSR132">#REF!</definedName>
    <definedName name="NSSR133">#REF!</definedName>
    <definedName name="NSSR134">#REF!</definedName>
    <definedName name="NSSR135">#REF!</definedName>
    <definedName name="NSSR136">#REF!</definedName>
    <definedName name="NSSR137">#REF!</definedName>
    <definedName name="NSSR138">#REF!</definedName>
    <definedName name="NSSR139">#REF!</definedName>
    <definedName name="NSSR14">#REF!</definedName>
    <definedName name="NSSR140">#REF!</definedName>
    <definedName name="NSSR141">#REF!</definedName>
    <definedName name="NSSR142">#REF!</definedName>
    <definedName name="NSSR143">#REF!</definedName>
    <definedName name="NSSR144">#REF!</definedName>
    <definedName name="NSSR145">#REF!</definedName>
    <definedName name="NSSR146">#REF!</definedName>
    <definedName name="NSSR147">#REF!</definedName>
    <definedName name="NSSR148">#REF!</definedName>
    <definedName name="NSSR149">#REF!</definedName>
    <definedName name="NSSR15">#REF!</definedName>
    <definedName name="NSSR150">#REF!</definedName>
    <definedName name="NSSR151">#REF!</definedName>
    <definedName name="NSSR152">#REF!</definedName>
    <definedName name="NSSR153">#REF!</definedName>
    <definedName name="NSSR154">#REF!</definedName>
    <definedName name="NSSR155">#REF!</definedName>
    <definedName name="NSSR156">#REF!</definedName>
    <definedName name="NSSR157">#REF!</definedName>
    <definedName name="NSSR158">#REF!</definedName>
    <definedName name="NSSR159">#REF!</definedName>
    <definedName name="NSSR16">#REF!</definedName>
    <definedName name="NSSR160">#REF!</definedName>
    <definedName name="NSSR161">#REF!</definedName>
    <definedName name="NSSR162">#REF!</definedName>
    <definedName name="NSSR163">#REF!</definedName>
    <definedName name="NSSR164">#REF!</definedName>
    <definedName name="NSSR165">#REF!</definedName>
    <definedName name="NSSR166">#REF!</definedName>
    <definedName name="NSSR167">#REF!</definedName>
    <definedName name="NSSR168">#REF!</definedName>
    <definedName name="NSSR169">#REF!</definedName>
    <definedName name="NSSR17">#REF!</definedName>
    <definedName name="NSSR170">#REF!</definedName>
    <definedName name="NSSR171">#REF!</definedName>
    <definedName name="NSSR172">#REF!</definedName>
    <definedName name="NSSR173">#REF!</definedName>
    <definedName name="NSSR174">#REF!</definedName>
    <definedName name="NSSR18">#REF!</definedName>
    <definedName name="NSSR19">#REF!</definedName>
    <definedName name="NSSR2">#REF!</definedName>
    <definedName name="NSSR20">#REF!</definedName>
    <definedName name="NSSR21">#REF!</definedName>
    <definedName name="NSSR22">#REF!</definedName>
    <definedName name="NSSR23">#REF!</definedName>
    <definedName name="NSSR24">#REF!</definedName>
    <definedName name="NSSR25">#REF!</definedName>
    <definedName name="NSSR26">#REF!</definedName>
    <definedName name="NSSR27">#REF!</definedName>
    <definedName name="NSSR28">#REF!</definedName>
    <definedName name="NSSR29">#REF!</definedName>
    <definedName name="NSSR3">#REF!</definedName>
    <definedName name="NSSR30">#REF!</definedName>
    <definedName name="NSSR31">#REF!</definedName>
    <definedName name="NSSR32">#REF!</definedName>
    <definedName name="NSSR33">#REF!</definedName>
    <definedName name="NSSR34">#REF!</definedName>
    <definedName name="NSSR35">#REF!</definedName>
    <definedName name="NSSR36">#REF!</definedName>
    <definedName name="NSSR37">#REF!</definedName>
    <definedName name="NSSR38">#REF!</definedName>
    <definedName name="NSSR39">#REF!</definedName>
    <definedName name="NSSR4">#REF!</definedName>
    <definedName name="NSSR40">#REF!</definedName>
    <definedName name="NSSR41">#REF!</definedName>
    <definedName name="NSSR42">#REF!</definedName>
    <definedName name="NSSR43">#REF!</definedName>
    <definedName name="NSSR44">#REF!</definedName>
    <definedName name="NSSR45">#REF!</definedName>
    <definedName name="NSSR46">#REF!</definedName>
    <definedName name="NSSR47">#REF!</definedName>
    <definedName name="NSSR48">#REF!</definedName>
    <definedName name="NSSR49">#REF!</definedName>
    <definedName name="NSSR5">#REF!</definedName>
    <definedName name="NSSR50">#REF!</definedName>
    <definedName name="NSSR51">#REF!</definedName>
    <definedName name="NSSR52">#REF!</definedName>
    <definedName name="NSSR53">#REF!</definedName>
    <definedName name="NSSR54">#REF!</definedName>
    <definedName name="NSSR55">#REF!</definedName>
    <definedName name="NSSR56">#REF!</definedName>
    <definedName name="NSSR57">#REF!</definedName>
    <definedName name="NSSR58">#REF!</definedName>
    <definedName name="NSSR59">#REF!</definedName>
    <definedName name="NSSR6">#REF!</definedName>
    <definedName name="NSSR60">#REF!</definedName>
    <definedName name="NSSR61">#REF!</definedName>
    <definedName name="NSSR62">#REF!</definedName>
    <definedName name="NSSR63">#REF!</definedName>
    <definedName name="NSSR64">#REF!</definedName>
    <definedName name="NSSR65">#REF!</definedName>
    <definedName name="NSSR66">#REF!</definedName>
    <definedName name="NSSR67">#REF!</definedName>
    <definedName name="NSSR68">#REF!</definedName>
    <definedName name="NSSR69">#REF!</definedName>
    <definedName name="NSSR7">#REF!</definedName>
    <definedName name="NSSR70">#REF!</definedName>
    <definedName name="NSSR71">#REF!</definedName>
    <definedName name="NSSR72">#REF!</definedName>
    <definedName name="NSSR73">#REF!</definedName>
    <definedName name="NSSR74">#REF!</definedName>
    <definedName name="NSSR75">#REF!</definedName>
    <definedName name="NSSR76">#REF!</definedName>
    <definedName name="NSSR77">#REF!</definedName>
    <definedName name="NSSR78">#REF!</definedName>
    <definedName name="NSSR79">#REF!</definedName>
    <definedName name="NSSR8">#REF!</definedName>
    <definedName name="NSSR80">#REF!</definedName>
    <definedName name="NSSR81">#REF!</definedName>
    <definedName name="NSSR82">#REF!</definedName>
    <definedName name="NSSR83">#REF!</definedName>
    <definedName name="NSSR84">#REF!</definedName>
    <definedName name="NSSR85">#REF!</definedName>
    <definedName name="NSSR86">#REF!</definedName>
    <definedName name="NSSR87">#REF!</definedName>
    <definedName name="NSSR88">#REF!</definedName>
    <definedName name="NSSR89">#REF!</definedName>
    <definedName name="NSSR9">#REF!</definedName>
    <definedName name="NSSR90">#REF!</definedName>
    <definedName name="NSSR91">#REF!</definedName>
    <definedName name="NSSR92">#REF!</definedName>
    <definedName name="NSSR93">#REF!</definedName>
    <definedName name="NSSR94">#REF!</definedName>
    <definedName name="NSSR95">#REF!</definedName>
    <definedName name="NSSR96">#REF!</definedName>
    <definedName name="NSSR97">#REF!</definedName>
    <definedName name="NSSR98">#REF!</definedName>
    <definedName name="NSSR99">#REF!</definedName>
    <definedName name="NT">#REF!</definedName>
    <definedName name="NtC">#REF!</definedName>
    <definedName name="Nth">#REF!</definedName>
    <definedName name="NtkjTP">#REF!</definedName>
    <definedName name="NTKmes">#REF!</definedName>
    <definedName name="NTKnh4">#REF!</definedName>
    <definedName name="NTKres">#REF!</definedName>
    <definedName name="NTKretour">#REF!</definedName>
    <definedName name="NTx">#REF!</definedName>
    <definedName name="Num_Pmt_Per_Year">#REF!</definedName>
    <definedName name="Number">#REF!</definedName>
    <definedName name="Nva">#REF!</definedName>
    <definedName name="NVCP">#REF!</definedName>
    <definedName name="NVM">#REF!</definedName>
    <definedName name="NvV">#REF!</definedName>
    <definedName name="ny0">#REF!</definedName>
    <definedName name="o">#REF!</definedName>
    <definedName name="O_M">#REF!</definedName>
    <definedName name="O2h1">#REF!</definedName>
    <definedName name="O2h2">#REF!</definedName>
    <definedName name="O2hEnd">#REF!</definedName>
    <definedName name="O2hp">#REF!</definedName>
    <definedName name="O2hpSt">#REF!</definedName>
    <definedName name="O2hpStR">#REF!</definedName>
    <definedName name="O2j">#REF!</definedName>
    <definedName name="O2jNit">#REF!</definedName>
    <definedName name="O2jSt">#REF!</definedName>
    <definedName name="oAst1">#REF!</definedName>
    <definedName name="oAst2">#REF!</definedName>
    <definedName name="oAst3">#REF!</definedName>
    <definedName name="oAst4">#REF!</definedName>
    <definedName name="OBD">#REF!</definedName>
    <definedName name="obpl">#REF!</definedName>
    <definedName name="ocgl">#REF!</definedName>
    <definedName name="OD">#REF!</definedName>
    <definedName name="ODac12">#REF!</definedName>
    <definedName name="ODac18">#REF!</definedName>
    <definedName name="ODac24">#REF!</definedName>
    <definedName name="ODdi">#REF!</definedName>
    <definedName name="ODst">#REF!</definedName>
    <definedName name="oexudl">#REF!</definedName>
    <definedName name="office">'[6]Summary 1'!$C$1</definedName>
    <definedName name="OH_TANK">#REF!</definedName>
    <definedName name="Ok">#REF!</definedName>
    <definedName name="OLR">#REF!</definedName>
    <definedName name="omaxm1">#REF!</definedName>
    <definedName name="omaxm2">#REF!</definedName>
    <definedName name="omaxm3">#REF!</definedName>
    <definedName name="omaxm4">#REF!</definedName>
    <definedName name="OO">#N/A</definedName>
    <definedName name="oooooooooooooo">#REF!</definedName>
    <definedName name="OPC">#REF!</definedName>
    <definedName name="Oper">#REF!</definedName>
    <definedName name="Opérateur">#REF!</definedName>
    <definedName name="OPT">#REF!</definedName>
    <definedName name="OPTION">#REF!</definedName>
    <definedName name="Or">#REF!</definedName>
    <definedName name="ORC1B">#REF!</definedName>
    <definedName name="ORC2B">#REF!</definedName>
    <definedName name="OrdinaryRodBinder">#REF!</definedName>
    <definedName name="OrgNvorklkg">#REF!</definedName>
    <definedName name="OrgNvorklmg">#REF!</definedName>
    <definedName name="ORH">#REF!</definedName>
    <definedName name="ORL">#REF!</definedName>
    <definedName name="ORN">#REF!</definedName>
    <definedName name="os">#REF!</definedName>
    <definedName name="Oth">#REF!</definedName>
    <definedName name="OTHER">#REF!</definedName>
    <definedName name="OTHER_1">#REF!</definedName>
    <definedName name="OTHERS">#REF!</definedName>
    <definedName name="OTP">#REF!</definedName>
    <definedName name="otto">#REF!</definedName>
    <definedName name="otto_1">#REF!</definedName>
    <definedName name="oudl">#REF!</definedName>
    <definedName name="OvaMu">#REF!</definedName>
    <definedName name="ovdep">#REF!</definedName>
    <definedName name="ovdpr">#REF!</definedName>
    <definedName name="OVERHEADS">#REF!</definedName>
    <definedName name="OVERHEADS_1">#REF!</definedName>
    <definedName name="OVL">#REF!</definedName>
    <definedName name="OVM">#REF!</definedName>
    <definedName name="OVN">#REF!</definedName>
    <definedName name="ovpr">#REF!</definedName>
    <definedName name="OVQ">#REF!</definedName>
    <definedName name="ow">#REF!</definedName>
    <definedName name="OXt">#REF!</definedName>
    <definedName name="P" localSheetId="20">{#N/A,#N/A,TRUE,"COVER";#N/A,#N/A,TRUE,"DETAILS";#N/A,#N/A,TRUE,"SUMMARY";#N/A,#N/A,TRUE,"EXP MON";#N/A,#N/A,TRUE,"APPENDIX A";#N/A,#N/A,TRUE,"APPENDIX B";#N/A,#N/A,TRUE,"APPENDIX C";#N/A,#N/A,TRUE,"APPENDIX D";#N/A,#N/A,TRUE,"APPENDIX E";#N/A,#N/A,TRUE,"APPENDIX F";#N/A,#N/A,TRUE,"APPENDIX G"}</definedName>
    <definedName name="P" localSheetId="11">{#N/A,#N/A,TRUE,"COVER";#N/A,#N/A,TRUE,"DETAILS";#N/A,#N/A,TRUE,"SUMMARY";#N/A,#N/A,TRUE,"EXP MON";#N/A,#N/A,TRUE,"APPENDIX A";#N/A,#N/A,TRUE,"APPENDIX B";#N/A,#N/A,TRUE,"APPENDIX C";#N/A,#N/A,TRUE,"APPENDIX D";#N/A,#N/A,TRUE,"APPENDIX E";#N/A,#N/A,TRUE,"APPENDIX F";#N/A,#N/A,TRUE,"APPENDIX G"}</definedName>
    <definedName name="p">#REF!</definedName>
    <definedName name="p.sch1">#REF!</definedName>
    <definedName name="P_1" localSheetId="20">{#N/A,#N/A,TRUE,"COVER";#N/A,#N/A,TRUE,"DETAILS";#N/A,#N/A,TRUE,"SUMMARY";#N/A,#N/A,TRUE,"EXP MON";#N/A,#N/A,TRUE,"APPENDIX A";#N/A,#N/A,TRUE,"APPENDIX B";#N/A,#N/A,TRUE,"APPENDIX C";#N/A,#N/A,TRUE,"APPENDIX D";#N/A,#N/A,TRUE,"APPENDIX E";#N/A,#N/A,TRUE,"APPENDIX F";#N/A,#N/A,TRUE,"APPENDIX G"}</definedName>
    <definedName name="P_1" localSheetId="11">{#N/A,#N/A,TRUE,"COVER";#N/A,#N/A,TRUE,"DETAILS";#N/A,#N/A,TRUE,"SUMMARY";#N/A,#N/A,TRUE,"EXP MON";#N/A,#N/A,TRUE,"APPENDIX A";#N/A,#N/A,TRUE,"APPENDIX B";#N/A,#N/A,TRUE,"APPENDIX C";#N/A,#N/A,TRUE,"APPENDIX D";#N/A,#N/A,TRUE,"APPENDIX E";#N/A,#N/A,TRUE,"APPENDIX F";#N/A,#N/A,TRUE,"APPENDIX G"}</definedName>
    <definedName name="P_1" localSheetId="4">{#N/A,#N/A,TRUE,"COVER";#N/A,#N/A,TRUE,"DETAILS";#N/A,#N/A,TRUE,"SUMMARY";#N/A,#N/A,TRUE,"EXP MON";#N/A,#N/A,TRUE,"APPENDIX A";#N/A,#N/A,TRUE,"APPENDIX B";#N/A,#N/A,TRUE,"APPENDIX C";#N/A,#N/A,TRUE,"APPENDIX D";#N/A,#N/A,TRUE,"APPENDIX E";#N/A,#N/A,TRUE,"APPENDIX F";#N/A,#N/A,TRUE,"APPENDIX G"}</definedName>
    <definedName name="P_1">{#N/A,#N/A,TRUE,"COVER";#N/A,#N/A,TRUE,"DETAILS";#N/A,#N/A,TRUE,"SUMMARY";#N/A,#N/A,TRUE,"EXP MON";#N/A,#N/A,TRUE,"APPENDIX A";#N/A,#N/A,TRUE,"APPENDIX B";#N/A,#N/A,TRUE,"APPENDIX C";#N/A,#N/A,TRUE,"APPENDIX D";#N/A,#N/A,TRUE,"APPENDIX E";#N/A,#N/A,TRUE,"APPENDIX F";#N/A,#N/A,TRUE,"APPENDIX G"}</definedName>
    <definedName name="P_reinigung_in_BiopurN">#REF!</definedName>
    <definedName name="P_reinigung_in_Filter">#REF!</definedName>
    <definedName name="PA">#REF!</definedName>
    <definedName name="PaB">#REF!</definedName>
    <definedName name="PaC">#REF!</definedName>
    <definedName name="Packer_Vol">#REF!</definedName>
    <definedName name="Packers_Fitted">#REF!</definedName>
    <definedName name="PaF">#REF!</definedName>
    <definedName name="pag">#REF!</definedName>
    <definedName name="painter">#REF!</definedName>
    <definedName name="painter1">#REF!</definedName>
    <definedName name="painting">#REF!</definedName>
    <definedName name="pair">#REF!</definedName>
    <definedName name="Parapet_Length">#REF!</definedName>
    <definedName name="parm">#REF!</definedName>
    <definedName name="PART">#REF!</definedName>
    <definedName name="Part_Description">#REF!</definedName>
    <definedName name="Part_fixe_MCR">#REF!</definedName>
    <definedName name="Part_No.">#REF!</definedName>
    <definedName name="part1">#REF!</definedName>
    <definedName name="part2">#REF!</definedName>
    <definedName name="PARTITION_WALL">#REF!</definedName>
    <definedName name="PAS">#REF!</definedName>
    <definedName name="Patm">#REF!</definedName>
    <definedName name="PATTI_ALROUND">#REF!</definedName>
    <definedName name="paver">#REF!</definedName>
    <definedName name="Pay_Date">#REF!</definedName>
    <definedName name="Pay_Num">#REF!</definedName>
    <definedName name="PAY1_1">#REF!</definedName>
    <definedName name="PAY1_2">#REF!</definedName>
    <definedName name="PAY1_3">#REF!</definedName>
    <definedName name="PAY1_5">#REF!</definedName>
    <definedName name="PAY1_6">#REF!</definedName>
    <definedName name="PAY1_7">#REF!</definedName>
    <definedName name="PAY1_8">#REF!</definedName>
    <definedName name="PAY2_1">#REF!</definedName>
    <definedName name="PAY2_2">#REF!</definedName>
    <definedName name="PAY2_3">#REF!</definedName>
    <definedName name="PAY2_5">#REF!</definedName>
    <definedName name="PAY2_6">#REF!</definedName>
    <definedName name="PAY2_7">#REF!</definedName>
    <definedName name="PAY2_8">#REF!</definedName>
    <definedName name="PAY3_1">#REF!</definedName>
    <definedName name="PAY3_2">#REF!</definedName>
    <definedName name="PAY3_3">#REF!</definedName>
    <definedName name="PAY3_5">#REF!</definedName>
    <definedName name="PAY3_6">#REF!</definedName>
    <definedName name="PAY3_7">#REF!</definedName>
    <definedName name="PAY3_8">#REF!</definedName>
    <definedName name="PAY4_1">#REF!</definedName>
    <definedName name="PAY4_2">#REF!</definedName>
    <definedName name="PAY4_3">#REF!</definedName>
    <definedName name="PAY4_5">#REF!</definedName>
    <definedName name="PAY4_6">#REF!</definedName>
    <definedName name="PAY4_7">#REF!</definedName>
    <definedName name="PAY4_8">#REF!</definedName>
    <definedName name="pbg">#REF!</definedName>
    <definedName name="pbpt">#REF!</definedName>
    <definedName name="Pbx">#REF!</definedName>
    <definedName name="Pby">#REF!</definedName>
    <definedName name="pcar">#REF!</definedName>
    <definedName name="pcc">#REF!</definedName>
    <definedName name="PCforecastfinal">#REF!</definedName>
    <definedName name="pclen">#REF!</definedName>
    <definedName name="pcofm">#REF!</definedName>
    <definedName name="pcofmab">#REF!</definedName>
    <definedName name="pcofn">#REF!</definedName>
    <definedName name="pcofnab">#REF!</definedName>
    <definedName name="pcthk">#REF!</definedName>
    <definedName name="pcwd">#REF!</definedName>
    <definedName name="pd">#REF!</definedName>
    <definedName name="pdm">#REF!</definedName>
    <definedName name="pdmab">#REF!</definedName>
    <definedName name="PDS">#REF!</definedName>
    <definedName name="PE">#REF!</definedName>
    <definedName name="pefb">#REF!</definedName>
    <definedName name="PEg">#REF!</definedName>
    <definedName name="Pekerja">[5]Upah!$D$18</definedName>
    <definedName name="peld">#REF!</definedName>
    <definedName name="pelw">#REF!</definedName>
    <definedName name="PERC">#REF!</definedName>
    <definedName name="perdiem">#REF!</definedName>
    <definedName name="Perf_Garantee">#REF!</definedName>
    <definedName name="performanceguarantee">#REF!</definedName>
    <definedName name="peru">#REF!</definedName>
    <definedName name="perugudi">#REF!</definedName>
    <definedName name="perungudi">#REF!</definedName>
    <definedName name="PFLW">#REF!</definedName>
    <definedName name="pftw">#REF!</definedName>
    <definedName name="phbn">#REF!</definedName>
    <definedName name="phbnsr">#REF!</definedName>
    <definedName name="phbnsr.">#REF!</definedName>
    <definedName name="phbnsr1">#REF!</definedName>
    <definedName name="phbsr">#REF!</definedName>
    <definedName name="phbsr1">#REF!</definedName>
    <definedName name="pHi">#REF!</definedName>
    <definedName name="PhoNSj3">#REF!</definedName>
    <definedName name="PhoSassim">#REF!</definedName>
    <definedName name="PhoSj3">#REF!</definedName>
    <definedName name="PhoSrej1">#REF!</definedName>
    <definedName name="PhoSrej2">#REF!</definedName>
    <definedName name="PhoT3">#REF!</definedName>
    <definedName name="PhoTj">#REF!</definedName>
    <definedName name="PhoTjAer">#REF!</definedName>
    <definedName name="PhoTjTP">#REF!</definedName>
    <definedName name="PHYSICOTP">#REF!</definedName>
    <definedName name="pidp">#REF!</definedName>
    <definedName name="piep">#REF!</definedName>
    <definedName name="pilaxl">#REF!</definedName>
    <definedName name="pild">#REF!</definedName>
    <definedName name="pileab">#REF!</definedName>
    <definedName name="pilem">#REF!</definedName>
    <definedName name="pilfck">#REF!</definedName>
    <definedName name="pill">#REF!</definedName>
    <definedName name="pillab">#REF!</definedName>
    <definedName name="piln">#REF!</definedName>
    <definedName name="pilnab">#REF!</definedName>
    <definedName name="pilnabmin">#REF!</definedName>
    <definedName name="pilst">#REF!</definedName>
    <definedName name="pilstab">#REF!</definedName>
    <definedName name="PIP">#REF!</definedName>
    <definedName name="PIPE_DESC">#REF!</definedName>
    <definedName name="PIPE_DIA">#REF!</definedName>
    <definedName name="PIPE_DNN">#REF!</definedName>
    <definedName name="PIPE_FLOW">#REF!</definedName>
    <definedName name="PIPE_HL">#REF!</definedName>
    <definedName name="PIPE_ID">#REF!</definedName>
    <definedName name="PIPE_LEN">#REF!</definedName>
    <definedName name="PIPE_ROUGH">#REF!</definedName>
    <definedName name="PIPE_STATUS">#REF!</definedName>
    <definedName name="PIPE_TABLE">#REF!</definedName>
    <definedName name="PIPE_UPN">#REF!</definedName>
    <definedName name="PIPE_VEL">#REF!</definedName>
    <definedName name="PipeCost">#REF!</definedName>
    <definedName name="PipeRates">#REF!</definedName>
    <definedName name="Pipes">#REF!</definedName>
    <definedName name="pis">#REF!</definedName>
    <definedName name="pitching">#REF!</definedName>
    <definedName name="pl_alim1">#REF!</definedName>
    <definedName name="pl_alim2">#REF!</definedName>
    <definedName name="pl_alim3">#REF!</definedName>
    <definedName name="PLAIN">#REF!</definedName>
    <definedName name="PLAIN_PLASTERING">#REF!</definedName>
    <definedName name="Plant_Capacities">#REF!</definedName>
    <definedName name="Plant_Data">#REF!</definedName>
    <definedName name="PLAT">#REF!</definedName>
    <definedName name="platecompactor">#REF!</definedName>
    <definedName name="plcaar">#REF!</definedName>
    <definedName name="plcablvl">#REF!</definedName>
    <definedName name="plcasl">#REF!</definedName>
    <definedName name="plcast">#REF!</definedName>
    <definedName name="plcaswt">#REF!</definedName>
    <definedName name="plcath">#REF!</definedName>
    <definedName name="plcathe">#REF!</definedName>
    <definedName name="plcathl">#REF!</definedName>
    <definedName name="plcathlb">#REF!</definedName>
    <definedName name="plcathlt">#REF!</definedName>
    <definedName name="plcathm">#REF!</definedName>
    <definedName name="plcatht">#REF!</definedName>
    <definedName name="plcathtb">#REF!</definedName>
    <definedName name="plcathtt">#REF!</definedName>
    <definedName name="plcatlvl">#REF!</definedName>
    <definedName name="plcawdl">#REF!</definedName>
    <definedName name="plcawdt">#REF!</definedName>
    <definedName name="plcawt">#REF!</definedName>
    <definedName name="plcb">#REF!</definedName>
    <definedName name="plcbab">#REF!</definedName>
    <definedName name="plcf">#REF!</definedName>
    <definedName name="plcfa">#REF!</definedName>
    <definedName name="plcl">#REF!</definedName>
    <definedName name="plclab">#REF!</definedName>
    <definedName name="plct">#REF!</definedName>
    <definedName name="plcta">#REF!</definedName>
    <definedName name="plcwt">#REF!</definedName>
    <definedName name="plcwta">#REF!</definedName>
    <definedName name="pldp">#REF!</definedName>
    <definedName name="pldpa">#REF!</definedName>
    <definedName name="plfl">#REF!</definedName>
    <definedName name="plfla">#REF!</definedName>
    <definedName name="pll">#REF!</definedName>
    <definedName name="plla">#REF!</definedName>
    <definedName name="plt">#REF!</definedName>
    <definedName name="plumber">#REF!</definedName>
    <definedName name="PLUMBING">#REF!</definedName>
    <definedName name="Pm">#REF!</definedName>
    <definedName name="PM_AirCompressor_210cfm">#REF!</definedName>
    <definedName name="PM_BatchMixHMP_46_60THP">#REF!</definedName>
    <definedName name="PM_BatchTypeHMP_30_40">#REF!</definedName>
    <definedName name="PM_BitumenBoilerOilFired_1000">#REF!</definedName>
    <definedName name="PM_BitumenBoilerOilFired_200">#REF!</definedName>
    <definedName name="PM_BitumenEmulsionPressureDistributor">#REF!</definedName>
    <definedName name="PM_ConcreteMixer">#REF!</definedName>
    <definedName name="PM_Crane">#REF!</definedName>
    <definedName name="PM_Dozer_D50">#REF!</definedName>
    <definedName name="PM_ElectricGeneratorSet_125">#REF!</definedName>
    <definedName name="PM_FrontEndLoader_1cum">#REF!</definedName>
    <definedName name="PM_HydraulicBroom">#REF!</definedName>
    <definedName name="PM_HydraulicExcavator_09cum">#REF!</definedName>
    <definedName name="PM_HydraulicSelfPropelledChipSpreader">#REF!</definedName>
    <definedName name="PM_JackHammer">#REF!</definedName>
    <definedName name="PM_JointCuttingMachine">#REF!</definedName>
    <definedName name="PM_Mixall_6_10t">#REF!</definedName>
    <definedName name="PM_MotorGrader">#REF!</definedName>
    <definedName name="PM_NeedleVibrator">#REF!</definedName>
    <definedName name="PM_PaverFinisher">#REF!</definedName>
    <definedName name="PM_PlateCompactor">#REF!</definedName>
    <definedName name="PM_PlateVibrator">#REF!</definedName>
    <definedName name="PM_ScreedVibrator">#REF!</definedName>
    <definedName name="PM_StoneCrusher_200TPH">#REF!</definedName>
    <definedName name="PM_ThreeWheeled_80_100kN_StaticRoller">#REF!</definedName>
    <definedName name="PM_Tipper_55">#REF!</definedName>
    <definedName name="PM_Tractor_DiscHarrows">#REF!</definedName>
    <definedName name="PM_Tractor_Ripper">#REF!</definedName>
    <definedName name="PM_Tractor_Rotavator">#REF!</definedName>
    <definedName name="PM_Tractor_Trolley">#REF!</definedName>
    <definedName name="PM_Truck">#REF!</definedName>
    <definedName name="PM_VibratoryRoller_80_100kN">#REF!</definedName>
    <definedName name="PM_WaterTanker_6kl">#REF!</definedName>
    <definedName name="PM_WetMixPlant_or_PugMill">#REF!</definedName>
    <definedName name="pmomi">#REF!</definedName>
    <definedName name="pmomia">#REF!</definedName>
    <definedName name="PMQ">#REF!</definedName>
    <definedName name="PNT">#REF!</definedName>
    <definedName name="PoI">#REF!</definedName>
    <definedName name="POINTING">#REF!</definedName>
    <definedName name="POUND">#REF!</definedName>
    <definedName name="POUND_1">#REF!</definedName>
    <definedName name="POUTRE">#REF!</definedName>
    <definedName name="Pp">#REF!</definedName>
    <definedName name="ppn">#REF!</definedName>
    <definedName name="ppna">#REF!</definedName>
    <definedName name="ppp">#REF!</definedName>
    <definedName name="pprt">#REF!</definedName>
    <definedName name="pprtab">#REF!</definedName>
    <definedName name="pr">#REF!</definedName>
    <definedName name="PRange">#REF!</definedName>
    <definedName name="prar">#REF!</definedName>
    <definedName name="pras">#REF!</definedName>
    <definedName name="prbsm">#REF!</definedName>
    <definedName name="prbsme">#REF!</definedName>
    <definedName name="prbsms">#REF!</definedName>
    <definedName name="prbsn">#REF!</definedName>
    <definedName name="prbtm">#REF!</definedName>
    <definedName name="prcablvl">#REF!</definedName>
    <definedName name="prcacl">#REF!</definedName>
    <definedName name="prcasl">#REF!</definedName>
    <definedName name="prcathe">#REF!</definedName>
    <definedName name="prcathm">#REF!</definedName>
    <definedName name="prcatl">#REF!</definedName>
    <definedName name="prcatlvl">#REF!</definedName>
    <definedName name="prcawi">#REF!</definedName>
    <definedName name="prcawie">#REF!</definedName>
    <definedName name="prcawim">#REF!</definedName>
    <definedName name="PrcntgRng">#REF!</definedName>
    <definedName name="PrcntgRngFrExcvtn" localSheetId="4">{0,1,2,3,4}</definedName>
    <definedName name="PrcntgRngFrExcvtn">{0,1,2,3,4}</definedName>
    <definedName name="prdia">#REF!</definedName>
    <definedName name="precc">#REF!</definedName>
    <definedName name="preccs">#REF!</definedName>
    <definedName name="Prelm_Exp">#REF!</definedName>
    <definedName name="Premould20">#REF!</definedName>
    <definedName name="premoulded">#REF!</definedName>
    <definedName name="prepared.by" localSheetId="20" hidden="1">#REF!</definedName>
    <definedName name="prepared.by" localSheetId="11" hidden="1">#REF!</definedName>
    <definedName name="prepared.by" localSheetId="19" hidden="1">[13]Database!$D$6:$D$26</definedName>
    <definedName name="prepared.by" hidden="1">[13]Database!$D$6:$D$26</definedName>
    <definedName name="prepared_by">#REF!</definedName>
    <definedName name="PRES">#REF!</definedName>
    <definedName name="prface">#REF!</definedName>
    <definedName name="prfrht">#REF!</definedName>
    <definedName name="prht">#REF!</definedName>
    <definedName name="Princ">#REF!</definedName>
    <definedName name="PRINT">#REF!</definedName>
    <definedName name="_xlnm.Print_Area" localSheetId="20">'BILL Nr 4-PROVISIONAL SUMS'!$A$1:$G$43</definedName>
    <definedName name="_xlnm.Print_Area" localSheetId="0">COVER!$A$1:$H$38</definedName>
    <definedName name="_xlnm.Print_Area" localSheetId="6">'EL 1(SUBSTRUCTURE)'!$A$1:$G$147</definedName>
    <definedName name="_xlnm.Print_Area" localSheetId="16">'EL 10(MECHANICAL)'!$A$1:$G$131</definedName>
    <definedName name="_xlnm.Print_Area" localSheetId="7">'EL 2(FRAME) '!$A$1:$G$54</definedName>
    <definedName name="_xlnm.Print_Area" localSheetId="8">'EL 3(WALLS) '!$A$1:$G$47</definedName>
    <definedName name="_xlnm.Print_Area" localSheetId="9">'EL 4(ROOF)'!$A$1:$G$50</definedName>
    <definedName name="_xlnm.Print_Area" localSheetId="10">'EL 5(FINISHING) '!$A$1:$G$96</definedName>
    <definedName name="_xlnm.Print_Area" localSheetId="12">'EL 6(DECORATION) '!$A$1:$G$54</definedName>
    <definedName name="_xlnm.Print_Area" localSheetId="13">'EL 7(DOORS) '!$A$1:$G$93</definedName>
    <definedName name="_xlnm.Print_Area" localSheetId="14">'EL 8(WINDOWS) '!$A$1:$G$43</definedName>
    <definedName name="_xlnm.Print_Area" localSheetId="15">'EL 9(EXTERNAL WORKS) '!$A$1:$G$53</definedName>
    <definedName name="_xlnm.Print_Area" localSheetId="18">'EL-SUMMARY '!$A$1:$D$57</definedName>
    <definedName name="_xlnm.Print_Area" localSheetId="2">'GENERAL SUMMARY'!$B$3:$E$37</definedName>
    <definedName name="_xlnm.Print_Area" localSheetId="11">'MEASUREMENT SHEET'!$A$1:$I$412</definedName>
    <definedName name="_xlnm.Print_Area" localSheetId="4">PRELIMINARY!$A$1:$E$77</definedName>
    <definedName name="_xlnm.Print_Area" localSheetId="3">'Sep. Bill No. 1'!$A$1:$I$33</definedName>
    <definedName name="_xlnm.Print_Area" localSheetId="5">'Sep. Bill No. 3'!$A$1:$I$33</definedName>
    <definedName name="_xlnm.Print_Area" localSheetId="1">'Sep. G.S'!$A$1:$I$26</definedName>
    <definedName name="_xlnm.Print_Area" localSheetId="19">'Sep. PC '!$A$1:$I$33</definedName>
    <definedName name="_xlnm.Print_Area">#REF!</definedName>
    <definedName name="PRINT_AREA_MI">#N/A</definedName>
    <definedName name="Print_Area_MI___0">#N/A</definedName>
    <definedName name="Print_Area_MI_2">"$T0745.$#REF!$#REF!:$#REF!$#REF!"</definedName>
    <definedName name="PRINT_HEADING">#REF!</definedName>
    <definedName name="PRINT_TILES">#REF!</definedName>
    <definedName name="print_tiltles">#REF!</definedName>
    <definedName name="print_title">#REF!</definedName>
    <definedName name="PRINT_TITLEAS">#REF!</definedName>
    <definedName name="_xlnm.Print_Titles" localSheetId="6">'EL 1(SUBSTRUCTURE)'!$1:$1</definedName>
    <definedName name="_xlnm.Print_Titles" localSheetId="16">'EL 10(MECHANICAL)'!$1:$1</definedName>
    <definedName name="_xlnm.Print_Titles" localSheetId="9">'EL 4(ROOF)'!$1:$1</definedName>
    <definedName name="_xlnm.Print_Titles" localSheetId="10">'EL 5(FINISHING) '!$2:$2</definedName>
    <definedName name="_xlnm.Print_Titles" localSheetId="13">'EL 7(DOORS) '!$1:$1</definedName>
    <definedName name="_xlnm.Print_Titles" localSheetId="14">'EL 8(WINDOWS) '!$1:$1</definedName>
    <definedName name="_xlnm.Print_Titles" localSheetId="15">'EL 9(EXTERNAL WORKS) '!$1:$1</definedName>
    <definedName name="_xlnm.Print_Titles" localSheetId="17">'ELECTRICAL '!$1:$1</definedName>
    <definedName name="_xlnm.Print_Titles" localSheetId="11">'MEASUREMENT SHEET'!#REF!</definedName>
    <definedName name="_xlnm.Print_Titles" localSheetId="4">PRELIMINARY!$1:$1</definedName>
    <definedName name="_xlnm.Print_Titles">#REF!</definedName>
    <definedName name="PRINT_TITLES_MI">#REF!</definedName>
    <definedName name="PRINT_TITYLES">#REF!</definedName>
    <definedName name="PrintArea1">#REF!</definedName>
    <definedName name="PRINTMENU">#REF!</definedName>
    <definedName name="PrintTitles1">#REF!</definedName>
    <definedName name="Prix_E_S">#REF!</definedName>
    <definedName name="PRJ">#REF!</definedName>
    <definedName name="prlatl">#REF!</definedName>
    <definedName name="prlgthl">#REF!</definedName>
    <definedName name="prlgtht">#REF!</definedName>
    <definedName name="prmf1">#REF!</definedName>
    <definedName name="prmf2">#REF!</definedName>
    <definedName name="prmfc">#REF!</definedName>
    <definedName name="prmi1">#REF!</definedName>
    <definedName name="prmi2">#REF!</definedName>
    <definedName name="prmic">#REF!</definedName>
    <definedName name="PRN_MAJ_QUANTITY">#REF!</definedName>
    <definedName name="pro" hidden="1">#REF!</definedName>
    <definedName name="pro_pgou">#REF!</definedName>
    <definedName name="Proceed">#REF!</definedName>
    <definedName name="Process">#REF!</definedName>
    <definedName name="ProdBB">#REF!</definedName>
    <definedName name="ProdBBRet">#REF!</definedName>
    <definedName name="ProdBBTheo">#REF!</definedName>
    <definedName name="prof_gou">#REF!</definedName>
    <definedName name="prof_vid">#REF!</definedName>
    <definedName name="PROFIT">#REF!</definedName>
    <definedName name="PROFIT_1">#REF!</definedName>
    <definedName name="profitability1">#REF!</definedName>
    <definedName name="profitability2">#REF!</definedName>
    <definedName name="PROGRAMME_DE_DIMENSIONNEMENT">#REF!</definedName>
    <definedName name="projcum">OFFSET(#REF!,0,0,COUNTA(#REF!),1)</definedName>
    <definedName name="project">#REF!</definedName>
    <definedName name="Project_No.">#REF!</definedName>
    <definedName name="project2">#REF!</definedName>
    <definedName name="Projection_Basis">#REF!</definedName>
    <definedName name="projectmanager1">#REF!</definedName>
    <definedName name="projectmanager2">#REF!</definedName>
    <definedName name="projecttitle">#REF!</definedName>
    <definedName name="projmonthly">OFFSET(#REF!,0,0,COUNTA(#REF!),1)</definedName>
    <definedName name="projmonthmax">OFFSET(#REF!,0,0,MATCH(#REF!,#REF!,0),1)</definedName>
    <definedName name="PROPFLOW">#REF!</definedName>
    <definedName name="Provforecastfinal">#REF!</definedName>
    <definedName name="prprcnt">#REF!</definedName>
    <definedName name="prtab">#REF!</definedName>
    <definedName name="prthk">#REF!</definedName>
    <definedName name="prtp">#REF!</definedName>
    <definedName name="PRückläufekg">#REF!</definedName>
    <definedName name="PRV_CKVSTATE">#REF!</definedName>
    <definedName name="PRV_CVKPRESENT">#REF!</definedName>
    <definedName name="PRV_DESC">#REF!</definedName>
    <definedName name="PRV_OPENK">#REF!</definedName>
    <definedName name="PRV_PID">#REF!</definedName>
    <definedName name="PRV_PRVLOSS">#REF!</definedName>
    <definedName name="PRV_PSETTTING">#REF!</definedName>
    <definedName name="PRV_SRCNID">#REF!</definedName>
    <definedName name="PRV_STATUS">#REF!</definedName>
    <definedName name="PRV_TABLE">#REF!</definedName>
    <definedName name="prwt">#REF!</definedName>
    <definedName name="prwtb">#REF!</definedName>
    <definedName name="prwts">#REF!</definedName>
    <definedName name="PS">#REF!</definedName>
    <definedName name="Ps.beton">#REF!</definedName>
    <definedName name="psbmth">#REF!</definedName>
    <definedName name="PSL">#REF!</definedName>
    <definedName name="pspl">#REF!</definedName>
    <definedName name="pspla">#REF!</definedName>
    <definedName name="pspt">#REF!</definedName>
    <definedName name="pspta">#REF!</definedName>
    <definedName name="PSV_DESC">#REF!</definedName>
    <definedName name="PSV_DNDEMAND">#REF!</definedName>
    <definedName name="PSV_DNNODE">#REF!</definedName>
    <definedName name="PSV_NID">#REF!</definedName>
    <definedName name="PSV_OPTION">#REF!</definedName>
    <definedName name="PSV_OUTPRESS">#REF!</definedName>
    <definedName name="PSV_PSETTING">#REF!</definedName>
    <definedName name="PSV_SRCNID">#REF!</definedName>
    <definedName name="PSV_STATUS">#REF!</definedName>
    <definedName name="PSV_TABLE">#REF!</definedName>
    <definedName name="PT">#REF!</definedName>
    <definedName name="Pte">#REF!</definedName>
    <definedName name="PTION">#REF!</definedName>
    <definedName name="PTretour">#REF!</definedName>
    <definedName name="Ptroller">#REF!</definedName>
    <definedName name="PTSpare">#REF!</definedName>
    <definedName name="Pugmill">#REF!</definedName>
    <definedName name="pugu">#REF!</definedName>
    <definedName name="pummm">#REF!</definedName>
    <definedName name="PUMP">#REF!</definedName>
    <definedName name="PUMP1">#REF!</definedName>
    <definedName name="PUMP2">#REF!</definedName>
    <definedName name="PUMP3">#REF!</definedName>
    <definedName name="PUMP4">#REF!</definedName>
    <definedName name="Puna" localSheetId="4" hidden="1">{"'Sheet1'!$A$4386:$N$4591"}</definedName>
    <definedName name="Puna" hidden="1">{"'Sheet1'!$A$4386:$N$4591"}</definedName>
    <definedName name="Puz">#REF!</definedName>
    <definedName name="PVC">#REF!</definedName>
    <definedName name="pvcpipe100">#REF!</definedName>
    <definedName name="pvcpipe150">#REF!</definedName>
    <definedName name="pvcpipe50">#REF!</definedName>
    <definedName name="Pvorklkg">#REF!</definedName>
    <definedName name="Pvorklmg">#REF!</definedName>
    <definedName name="pwid">#REF!</definedName>
    <definedName name="q" localSheetId="20" hidden="1">{#N/A,#N/A,TRUE,"COVER";#N/A,#N/A,TRUE,"DETAILS";#N/A,#N/A,TRUE,"SUMMARY";#N/A,#N/A,TRUE,"EXP MON";#N/A,#N/A,TRUE,"APPENDIX A";#N/A,#N/A,TRUE,"APPENDIX B";#N/A,#N/A,TRUE,"APPENDIX C";#N/A,#N/A,TRUE,"APPENDIX D";#N/A,#N/A,TRUE,"APPENDIX E";#N/A,#N/A,TRUE,"APPENDIX F";#N/A,#N/A,TRUE,"APPENDIX G"}</definedName>
    <definedName name="q" localSheetId="11" hidden="1">{#N/A,#N/A,TRUE,"COVER";#N/A,#N/A,TRUE,"DETAILS";#N/A,#N/A,TRUE,"SUMMARY";#N/A,#N/A,TRUE,"EXP MON";#N/A,#N/A,TRUE,"APPENDIX A";#N/A,#N/A,TRUE,"APPENDIX B";#N/A,#N/A,TRUE,"APPENDIX C";#N/A,#N/A,TRUE,"APPENDIX D";#N/A,#N/A,TRUE,"APPENDIX E";#N/A,#N/A,TRUE,"APPENDIX F";#N/A,#N/A,TRUE,"APPENDIX G"}</definedName>
    <definedName name="Q">#REF!</definedName>
    <definedName name="Q_5">#REF!</definedName>
    <definedName name="QA">#REF!</definedName>
    <definedName name="QAS">#REF!</definedName>
    <definedName name="QASs">#REF!</definedName>
    <definedName name="Qb">#REF!</definedName>
    <definedName name="Qd">#REF!</definedName>
    <definedName name="QEB">#REF!</definedName>
    <definedName name="QEBs">#REF!</definedName>
    <definedName name="QED">#REF!</definedName>
    <definedName name="QedAer">#REF!</definedName>
    <definedName name="QEF">#REF!</definedName>
    <definedName name="QEL">#REF!</definedName>
    <definedName name="QELs">#REF!</definedName>
    <definedName name="QemAer">#REF!</definedName>
    <definedName name="QePpAer">#REF!</definedName>
    <definedName name="QePsAer">#REF!</definedName>
    <definedName name="QES">#REF!</definedName>
    <definedName name="QESs">#REF!</definedName>
    <definedName name="QFB">#REF!</definedName>
    <definedName name="QFBs">#REF!</definedName>
    <definedName name="QFF">#REF!</definedName>
    <definedName name="QFFs">#REF!</definedName>
    <definedName name="QFL">#REF!</definedName>
    <definedName name="QFLs">#REF!</definedName>
    <definedName name="QFS">#REF!</definedName>
    <definedName name="QFSs">#REF!</definedName>
    <definedName name="QG">#REF!</definedName>
    <definedName name="QhPhoT3">#REF!</definedName>
    <definedName name="Qhretour">#REF!</definedName>
    <definedName name="qip">#REF!</definedName>
    <definedName name="qiv">#REF!</definedName>
    <definedName name="Qj">#REF!</definedName>
    <definedName name="QjAer">#REF!</definedName>
    <definedName name="QjEB">#REF!</definedName>
    <definedName name="QjPhoT2">#REF!</definedName>
    <definedName name="QjPhoT3">#REF!</definedName>
    <definedName name="Qjretour">#REF!</definedName>
    <definedName name="QjTP">#REF!</definedName>
    <definedName name="Qm">#REF!</definedName>
    <definedName name="Qmaxvorkl">#REF!</definedName>
    <definedName name="QmEB">#REF!</definedName>
    <definedName name="Qmittelvorkl">#REF!</definedName>
    <definedName name="Qn">#REF!</definedName>
    <definedName name="qnet">#REF!</definedName>
    <definedName name="qnetl">#REF!</definedName>
    <definedName name="qnetlat">#REF!</definedName>
    <definedName name="qnetseis">#REF!</definedName>
    <definedName name="qnetsi">#REF!</definedName>
    <definedName name="qnetsil">#REF!</definedName>
    <definedName name="qnetsiv">#REF!</definedName>
    <definedName name="qnetv">#REF!</definedName>
    <definedName name="qor" hidden="1">#REF!</definedName>
    <definedName name="Qp">#REF!</definedName>
    <definedName name="Qpa">#REF!</definedName>
    <definedName name="Qpm">#REF!</definedName>
    <definedName name="Qpp">#REF!</definedName>
    <definedName name="Qps">#REF!</definedName>
    <definedName name="QpsEB">#REF!</definedName>
    <definedName name="Qpu">#REF!</definedName>
    <definedName name="qq" localSheetId="20" hidden="1">{#N/A,#N/A,FALSE,"단가표지"}</definedName>
    <definedName name="qq" localSheetId="11" hidden="1">{#N/A,#N/A,FALSE,"단가표지"}</definedName>
    <definedName name="qq" localSheetId="4" hidden="1">{#N/A,#N/A,FALSE,"단가표지"}</definedName>
    <definedName name="qq" hidden="1">{#N/A,#N/A,FALSE,"단가표지"}</definedName>
    <definedName name="QQQ">#REF!</definedName>
    <definedName name="QQQ_1">#REF!</definedName>
    <definedName name="qqqq">#REF!</definedName>
    <definedName name="qqqqqqqqqqqqq">#REF!</definedName>
    <definedName name="QQT">#REF!</definedName>
    <definedName name="QR">#REF!</definedName>
    <definedName name="QrezirkRegenw.">#REF!</definedName>
    <definedName name="QrezirkTrockenw.">#REF!</definedName>
    <definedName name="QRückläufe">#REF!</definedName>
    <definedName name="QSchlamwasser_Dauer">#REF!</definedName>
    <definedName name="Qsu">#REF!</definedName>
    <definedName name="Qt">#REF!</definedName>
    <definedName name="QTC">#REF!</definedName>
    <definedName name="QTE">#REF!</definedName>
    <definedName name="QTEs">#REF!</definedName>
    <definedName name="QTY">#N/A</definedName>
    <definedName name="QTY1_1">OFFSET(#REF!,2,2,ROWS(#REF!)-3,1)</definedName>
    <definedName name="qtye">#REF!</definedName>
    <definedName name="Quan">#REF!</definedName>
    <definedName name="QUANTITY">#REF!</definedName>
    <definedName name="Quanup">#REF!</definedName>
    <definedName name="QUERRIES">#REF!</definedName>
    <definedName name="qult">#REF!</definedName>
    <definedName name="qw" localSheetId="20" hidden="1">{#N/A,#N/A,FALSE,"단가표지"}</definedName>
    <definedName name="qw" localSheetId="11" hidden="1">{#N/A,#N/A,FALSE,"단가표지"}</definedName>
    <definedName name="qw" localSheetId="4" hidden="1">{#N/A,#N/A,FALSE,"단가표지"}</definedName>
    <definedName name="qw" hidden="1">{#N/A,#N/A,FALSE,"단가표지"}</definedName>
    <definedName name="qweqweqweqweeertertert">#REF!</definedName>
    <definedName name="R.Bill">#REF!</definedName>
    <definedName name="R_">#REF!</definedName>
    <definedName name="R__5">#REF!</definedName>
    <definedName name="R_2008">#REF!</definedName>
    <definedName name="R_2011">#REF!</definedName>
    <definedName name="R_2016">#REF!</definedName>
    <definedName name="R_2023">#REF!</definedName>
    <definedName name="R_2031">#REF!</definedName>
    <definedName name="R_2038">#REF!</definedName>
    <definedName name="railecc">#REF!</definedName>
    <definedName name="railwt">#REF!</definedName>
    <definedName name="rajib">#REF!</definedName>
    <definedName name="RAND">#REF!</definedName>
    <definedName name="RAND_1">#REF!</definedName>
    <definedName name="RANGE">#REF!</definedName>
    <definedName name="RANGE1">#REF!</definedName>
    <definedName name="RANGE2">#REF!</definedName>
    <definedName name="RANGE3">#REF!</definedName>
    <definedName name="RANGE4">#REF!</definedName>
    <definedName name="RAS">#REF!</definedName>
    <definedName name="RATE">#REF!</definedName>
    <definedName name="Rate_a_CuttingTree_300_1800">#REF!</definedName>
    <definedName name="RATE_ANALYSIS">#REF!</definedName>
    <definedName name="Rate_b_CuttingTree_above1800">#REF!</definedName>
    <definedName name="Rate_BM_excluding">#REF!</definedName>
    <definedName name="Rate_BM_including">#REF!</definedName>
    <definedName name="Rate_Clearing_grubbing">#REF!</definedName>
    <definedName name="Rate_Disposal">#REF!</definedName>
    <definedName name="Rate_Earthexcavation_indrains_HS">#REF!</definedName>
    <definedName name="Rate_Earthexcavation_infounation_ORWB">#REF!</definedName>
    <definedName name="Rate_Earthexcavation_infoundation_HS">#REF!</definedName>
    <definedName name="Rate_Earthfilling_surplussoil">#REF!</definedName>
    <definedName name="Rate_Embankment_availableearth">#REF!</definedName>
    <definedName name="Rate_Embankment_newearth">#REF!</definedName>
    <definedName name="Rate_LBM_excluding">#REF!</definedName>
    <definedName name="Rate_LBM_including">#REF!</definedName>
    <definedName name="Rate_MSS_excluding">#REF!</definedName>
    <definedName name="Rate_MSS_including">#REF!</definedName>
    <definedName name="Rate_Primercoat_excluding">#REF!</definedName>
    <definedName name="Rate_Primercoat_including">#REF!</definedName>
    <definedName name="Rate_Profilecorrective_excluding">#REF!</definedName>
    <definedName name="Rate_Profilecorrective_including">#REF!</definedName>
    <definedName name="Rate_Repairpothole_including">#REF!</definedName>
    <definedName name="Rate_Repairpotholes_exluding">#REF!</definedName>
    <definedName name="Rate_Sandfilling">#REF!</definedName>
    <definedName name="Rate_SDBC_excluding">#REF!</definedName>
    <definedName name="Rate_SDBC_including">#REF!</definedName>
    <definedName name="Rate_Subbase">#REF!</definedName>
    <definedName name="Rate_Tackcoat_granular_including">#REF!</definedName>
    <definedName name="Rate_Tackcoat_granularbase_excluding">#REF!</definedName>
    <definedName name="Rate_Tackcoat_topsurface_excluding">#REF!</definedName>
    <definedName name="Rate_Tackcoat_topsurface_including">#REF!</definedName>
    <definedName name="Rate_WMM">#REF!</definedName>
    <definedName name="rate0">#REF!</definedName>
    <definedName name="RATE1">OFFSET(#REF!,2,5,ROWS(#REF!)-3,1)</definedName>
    <definedName name="RATE1_1">OFFSET(#REF!,2,5,ROWS(#REF!)-3,1)</definedName>
    <definedName name="Rates">#REF!</definedName>
    <definedName name="rathod">#REF!</definedName>
    <definedName name="Ratio_API_GMAO">#REF!</definedName>
    <definedName name="Ratio_API_Sup">#REF!</definedName>
    <definedName name="Ratio_chantier\BàB_MCR">#REF!</definedName>
    <definedName name="Ratio_chantier\MCC">#REF!</definedName>
    <definedName name="ravi">#REF!</definedName>
    <definedName name="Rb">#REF!</definedName>
    <definedName name="Rbuc">#REF!</definedName>
    <definedName name="RC_RACKS">#REF!</definedName>
    <definedName name="RC_WORKS">#REF!</definedName>
    <definedName name="RCC_BEAMS">#REF!</definedName>
    <definedName name="RCC_CHAJJA">#REF!</definedName>
    <definedName name="RCC_COLUMNS">#REF!</definedName>
    <definedName name="RCC_FOOTINGS">#REF!</definedName>
    <definedName name="RCC_FOR_LINELS">#REF!</definedName>
    <definedName name="RCCABSTRACT">#REF!</definedName>
    <definedName name="RCCFOR_ROOFSLAB">#REF!</definedName>
    <definedName name="RCCMEASUREMENT">#REF!</definedName>
    <definedName name="Rdeck">#REF!</definedName>
    <definedName name="rdl">#REF!</definedName>
    <definedName name="rdla">#REF!</definedName>
    <definedName name="RE">#REF!</definedName>
    <definedName name="REBAR">#REF!</definedName>
    <definedName name="RECORDAL">#REF!</definedName>
    <definedName name="_xlnm.Recorder">#REF!</definedName>
    <definedName name="rect_4_415">#REF!</definedName>
    <definedName name="RED">#REF!</definedName>
    <definedName name="REF">#REF!</definedName>
    <definedName name="REINFORCEMENT">#REF!</definedName>
    <definedName name="Reinstate_Road">#REF!</definedName>
    <definedName name="Reinstate_Road_1">#REF!</definedName>
    <definedName name="rel">#REF!</definedName>
    <definedName name="relax1000">#REF!</definedName>
    <definedName name="remeasurement">#REF!</definedName>
    <definedName name="Remeasurements">#REF!</definedName>
    <definedName name="remf1">#REF!</definedName>
    <definedName name="remf2">#REF!</definedName>
    <definedName name="remfc">#REF!</definedName>
    <definedName name="remi1">#REF!</definedName>
    <definedName name="remi2">#REF!</definedName>
    <definedName name="remic">#REF!</definedName>
    <definedName name="report">#REF!</definedName>
    <definedName name="reportno">#REF!</definedName>
    <definedName name="Reqh">#REF!</definedName>
    <definedName name="ReqhDBO">#REF!</definedName>
    <definedName name="ReqhMES">#REF!</definedName>
    <definedName name="ReqhNK">#REF!</definedName>
    <definedName name="ReqhPT">#REF!</definedName>
    <definedName name="ReqhQ">#REF!</definedName>
    <definedName name="ReqhTAC">#REF!</definedName>
    <definedName name="Réseau">#REF!</definedName>
    <definedName name="Resptime">#REF!</definedName>
    <definedName name="RET">#REF!</definedName>
    <definedName name="RETENTION">#REF!</definedName>
    <definedName name="Retentionlimit">#REF!</definedName>
    <definedName name="RETOURS">#REF!</definedName>
    <definedName name="returnw">#REF!</definedName>
    <definedName name="Rev">#REF!</definedName>
    <definedName name="REVENUES_TAX">#REF!</definedName>
    <definedName name="REVENUES_TAX_1">#REF!</definedName>
    <definedName name="Revision">#REF!</definedName>
    <definedName name="Rh">#REF!</definedName>
    <definedName name="rig">#REF!</definedName>
    <definedName name="RJdbo24h">#REF!</definedName>
    <definedName name="RJdco24h">#REF!</definedName>
    <definedName name="RJmes24h">#REF!</definedName>
    <definedName name="Rjmesm">#REF!</definedName>
    <definedName name="RJNGL24h">#REF!</definedName>
    <definedName name="RJNK24h">#REF!</definedName>
    <definedName name="RJNO3.24h">#REF!</definedName>
    <definedName name="RJPhoT">#REF!</definedName>
    <definedName name="Rk">#REF!</definedName>
    <definedName name="rl">#REF!</definedName>
    <definedName name="rm" localSheetId="4" hidden="1">{"'Sheet1'!$A$4386:$N$4591"}</definedName>
    <definedName name="rm" hidden="1">{"'Sheet1'!$A$4386:$N$4591"}</definedName>
    <definedName name="rmdegm">#REF!</definedName>
    <definedName name="rmt" localSheetId="4" hidden="1">{"'Sheet1'!$A$4386:$N$4591"}</definedName>
    <definedName name="rmt" hidden="1">{"'Sheet1'!$A$4386:$N$4591"}</definedName>
    <definedName name="Rng">#REF!</definedName>
    <definedName name="RngCpctyCstn">#REF!</definedName>
    <definedName name="RngPRSize">#REF!</definedName>
    <definedName name="RngSteel">#REF!</definedName>
    <definedName name="Ro">#REF!</definedName>
    <definedName name="ROADWORKS">#REF!</definedName>
    <definedName name="robot">#REF!</definedName>
    <definedName name="rockk">#REF!</definedName>
    <definedName name="Rodbinder">#REF!</definedName>
    <definedName name="roller">#REF!</definedName>
    <definedName name="ROOF">#REF!</definedName>
    <definedName name="rosid">#REF!</definedName>
    <definedName name="Ross" localSheetId="20" hidden="1">{#N/A,#N/A,TRUE,"COVER";#N/A,#N/A,TRUE,"DETAILS";#N/A,#N/A,TRUE,"SUMMARY";#N/A,#N/A,TRUE,"EXP MON";#N/A,#N/A,TRUE,"APPENDIX A";#N/A,#N/A,TRUE,"APPENDIX B";#N/A,#N/A,TRUE,"APPENDIX C";#N/A,#N/A,TRUE,"APPENDIX D";#N/A,#N/A,TRUE,"APPENDIX E";#N/A,#N/A,TRUE,"APPENDIX F";#N/A,#N/A,TRUE,"APPENDIX G"}</definedName>
    <definedName name="Ross" localSheetId="11" hidden="1">{#N/A,#N/A,TRUE,"COVER";#N/A,#N/A,TRUE,"DETAILS";#N/A,#N/A,TRUE,"SUMMARY";#N/A,#N/A,TRUE,"EXP MON";#N/A,#N/A,TRUE,"APPENDIX A";#N/A,#N/A,TRUE,"APPENDIX B";#N/A,#N/A,TRUE,"APPENDIX C";#N/A,#N/A,TRUE,"APPENDIX D";#N/A,#N/A,TRUE,"APPENDIX E";#N/A,#N/A,TRUE,"APPENDIX F";#N/A,#N/A,TRUE,"APPENDIX G"}</definedName>
    <definedName name="Ross" localSheetId="4" hidden="1">{#N/A,#N/A,TRUE,"COVER";#N/A,#N/A,TRUE,"DETAILS";#N/A,#N/A,TRUE,"SUMMARY";#N/A,#N/A,TRUE,"EXP MON";#N/A,#N/A,TRUE,"APPENDIX A";#N/A,#N/A,TRUE,"APPENDIX B";#N/A,#N/A,TRUE,"APPENDIX C";#N/A,#N/A,TRUE,"APPENDIX D";#N/A,#N/A,TRUE,"APPENDIX E";#N/A,#N/A,TRUE,"APPENDIX F";#N/A,#N/A,TRUE,"APPENDIX G"}</definedName>
    <definedName name="Ross" hidden="1">{#N/A,#N/A,TRUE,"COVER";#N/A,#N/A,TRUE,"DETAILS";#N/A,#N/A,TRUE,"SUMMARY";#N/A,#N/A,TRUE,"EXP MON";#N/A,#N/A,TRUE,"APPENDIX A";#N/A,#N/A,TRUE,"APPENDIX B";#N/A,#N/A,TRUE,"APPENDIX C";#N/A,#N/A,TRUE,"APPENDIX D";#N/A,#N/A,TRUE,"APPENDIX E";#N/A,#N/A,TRUE,"APPENDIX F";#N/A,#N/A,TRUE,"APPENDIX G"}</definedName>
    <definedName name="ROTARY">#REF!</definedName>
    <definedName name="roughstone">#REF!</definedName>
    <definedName name="ROUND">#REF!</definedName>
    <definedName name="ROUND_1">#REF!</definedName>
    <definedName name="ROUND_4">"'file://Dkc/d/My%20Documents/My%20Documents/LLCJ-Repeat%20Tender/New%20ReEsti-%20HSCF-16.xls'#$'CH-1'.$CJ$88"</definedName>
    <definedName name="ROUND_5">#REF!</definedName>
    <definedName name="ROUND_7">"'file://Gautam/c/My%20Documents/My%20Documents/LLCJ-Repeat%20Tender/New%20ReEsti-%20HSCF-16.xls'#$'CH-1'.$CJ$88"</definedName>
    <definedName name="row">#REF!</definedName>
    <definedName name="rows">#REF!</definedName>
    <definedName name="ROWS1">OFFSET(#REF!,ROWS(#REF!),0,ROWS(#REF!)-(ROWS(#REF!)+2),1)</definedName>
    <definedName name="ROWS2">OFFSET(#REF!,ROWS(#REF!),0,ROWS(#REF!)-(ROWS(#REF!)+2),1)</definedName>
    <definedName name="RPh">#REF!</definedName>
    <definedName name="RPhoSprec1">#REF!</definedName>
    <definedName name="RPhoSprec2">#REF!</definedName>
    <definedName name="RPhoSprec3">#REF!</definedName>
    <definedName name="RPhoSprec3Al">#REF!</definedName>
    <definedName name="RPhoSprec3Fe">#REF!</definedName>
    <definedName name="RptMAlPT2">#REF!</definedName>
    <definedName name="RptMAlPT3">#REF!</definedName>
    <definedName name="RptMFePT1">#REF!</definedName>
    <definedName name="RptMFePT2">#REF!</definedName>
    <definedName name="RptMFePT3">#REF!</definedName>
    <definedName name="RptPAlPT2">#REF!</definedName>
    <definedName name="RptPFePT2">#REF!</definedName>
    <definedName name="rq" localSheetId="20" hidden="1">{#N/A,#N/A,FALSE,"단가표지"}</definedName>
    <definedName name="rq" localSheetId="11" hidden="1">{#N/A,#N/A,FALSE,"단가표지"}</definedName>
    <definedName name="rq" localSheetId="4" hidden="1">{#N/A,#N/A,FALSE,"단가표지"}</definedName>
    <definedName name="rq" hidden="1">{#N/A,#N/A,FALSE,"단가표지"}</definedName>
    <definedName name="RRFP">#REF!</definedName>
    <definedName name="RRSUR">#REF!</definedName>
    <definedName name="rst">#REF!</definedName>
    <definedName name="rtnht">#REF!</definedName>
    <definedName name="rtnht1">#REF!</definedName>
    <definedName name="rtnht2">#REF!</definedName>
    <definedName name="rtnlb">#REF!</definedName>
    <definedName name="rtnlt">#REF!</definedName>
    <definedName name="rtnthk">#REF!</definedName>
    <definedName name="rtop" localSheetId="4" hidden="1">{"'Sheet1'!$A$4386:$N$4591"}</definedName>
    <definedName name="rtop" hidden="1">{"'Sheet1'!$A$4386:$N$4591"}</definedName>
    <definedName name="rtrt" localSheetId="4">{"Book1","Price Bid with Figure.XLS"}</definedName>
    <definedName name="rtrt">{"Book1","Price Bid with Figure.XLS"}</definedName>
    <definedName name="rtrtyrty">#REF!</definedName>
    <definedName name="RTT" hidden="1">#REF!</definedName>
    <definedName name="rtwta">#REF!</definedName>
    <definedName name="rtyrtyrtyr">#REF!</definedName>
    <definedName name="RU">#REF!</definedName>
    <definedName name="RW" localSheetId="20" hidden="1">{#N/A,#N/A,TRUE,"COVER";#N/A,#N/A,TRUE,"DETAILS";#N/A,#N/A,TRUE,"SUMMARY";#N/A,#N/A,TRUE,"EXP MON";#N/A,#N/A,TRUE,"APPENDIX A";#N/A,#N/A,TRUE,"APPENDIX B";#N/A,#N/A,TRUE,"APPENDIX C";#N/A,#N/A,TRUE,"APPENDIX D";#N/A,#N/A,TRUE,"APPENDIX E";#N/A,#N/A,TRUE,"APPENDIX F";#N/A,#N/A,TRUE,"APPENDIX G"}</definedName>
    <definedName name="RW" localSheetId="11" hidden="1">{#N/A,#N/A,TRUE,"COVER";#N/A,#N/A,TRUE,"DETAILS";#N/A,#N/A,TRUE,"SUMMARY";#N/A,#N/A,TRUE,"EXP MON";#N/A,#N/A,TRUE,"APPENDIX A";#N/A,#N/A,TRUE,"APPENDIX B";#N/A,#N/A,TRUE,"APPENDIX C";#N/A,#N/A,TRUE,"APPENDIX D";#N/A,#N/A,TRUE,"APPENDIX E";#N/A,#N/A,TRUE,"APPENDIX F";#N/A,#N/A,TRUE,"APPENDIX G"}</definedName>
    <definedName name="RW" localSheetId="4" hidden="1">{#N/A,#N/A,TRUE,"COVER";#N/A,#N/A,TRUE,"DETAILS";#N/A,#N/A,TRUE,"SUMMARY";#N/A,#N/A,TRUE,"EXP MON";#N/A,#N/A,TRUE,"APPENDIX A";#N/A,#N/A,TRUE,"APPENDIX B";#N/A,#N/A,TRUE,"APPENDIX C";#N/A,#N/A,TRUE,"APPENDIX D";#N/A,#N/A,TRUE,"APPENDIX E";#N/A,#N/A,TRUE,"APPENDIX F";#N/A,#N/A,TRUE,"APPENDIX G"}</definedName>
    <definedName name="RW" hidden="1">{#N/A,#N/A,TRUE,"COVER";#N/A,#N/A,TRUE,"DETAILS";#N/A,#N/A,TRUE,"SUMMARY";#N/A,#N/A,TRUE,"EXP MON";#N/A,#N/A,TRUE,"APPENDIX A";#N/A,#N/A,TRUE,"APPENDIX B";#N/A,#N/A,TRUE,"APPENDIX C";#N/A,#N/A,TRUE,"APPENDIX D";#N/A,#N/A,TRUE,"APPENDIX E";#N/A,#N/A,TRUE,"APPENDIX F";#N/A,#N/A,TRUE,"APPENDIX G"}</definedName>
    <definedName name="rwgrd">#REF!</definedName>
    <definedName name="Rxy">#REF!</definedName>
    <definedName name="Ryx">#REF!</definedName>
    <definedName name="RzaVba">#REF!</definedName>
    <definedName name="s">#REF!</definedName>
    <definedName name="s_5">#REF!</definedName>
    <definedName name="S1r">#REF!</definedName>
    <definedName name="S1th">#REF!</definedName>
    <definedName name="S2r">#REF!</definedName>
    <definedName name="S2th">#REF!</definedName>
    <definedName name="S3n">#REF!</definedName>
    <definedName name="S3r">#REF!</definedName>
    <definedName name="S3th">#REF!</definedName>
    <definedName name="S4th">#REF!</definedName>
    <definedName name="sa">#REF!</definedName>
    <definedName name="SADIQ">#REF!</definedName>
    <definedName name="saikat">#REF!</definedName>
    <definedName name="sajid">#REF!</definedName>
    <definedName name="Sal">#REF!</definedName>
    <definedName name="salballies">#REF!</definedName>
    <definedName name="SAMASTIPUR">#REF!</definedName>
    <definedName name="Samc">#REF!</definedName>
    <definedName name="Sams">#REF!</definedName>
    <definedName name="SANAA" hidden="1">[10]Database!$D$6:$D$26</definedName>
    <definedName name="Sand">#REF!</definedName>
    <definedName name="Sand_124">#REF!</definedName>
    <definedName name="Sand_Rate">#REF!</definedName>
    <definedName name="sand124">#REF!</definedName>
    <definedName name="SANDEEP">#REF!</definedName>
    <definedName name="SANDEEP1">#REF!</definedName>
    <definedName name="sandfilling">#REF!</definedName>
    <definedName name="sanjay">#REF!</definedName>
    <definedName name="sanjaythute">#REF!</definedName>
    <definedName name="satz1">#REF!</definedName>
    <definedName name="satz2">#REF!</definedName>
    <definedName name="SAVE">#REF!</definedName>
    <definedName name="SB">#REF!</definedName>
    <definedName name="SBED">#REF!</definedName>
    <definedName name="SC">#REF!</definedName>
    <definedName name="SC_5">#REF!</definedName>
    <definedName name="Scb">#REF!</definedName>
    <definedName name="scbc">#REF!</definedName>
    <definedName name="scc">#REF!</definedName>
    <definedName name="scd">#REF!</definedName>
    <definedName name="scda">#REF!</definedName>
    <definedName name="scdam">#REF!</definedName>
    <definedName name="Sce">#REF!</definedName>
    <definedName name="Sce4R">#REF!</definedName>
    <definedName name="Scenarios">#REF!</definedName>
    <definedName name="scfb">#REF!</definedName>
    <definedName name="SchB">#REF!</definedName>
    <definedName name="Sched_Pay">#REF!</definedName>
    <definedName name="Schedule">#REF!</definedName>
    <definedName name="schedule.nos" localSheetId="20" hidden="1">#REF!</definedName>
    <definedName name="schedule.nos" localSheetId="11" hidden="1">#REF!</definedName>
    <definedName name="schedule.nos" localSheetId="19" hidden="1">'[13]schedule nos'!$A$1:$A$99</definedName>
    <definedName name="schedule.nos" hidden="1">'[13]schedule nos'!$A$1:$A$99</definedName>
    <definedName name="schedule_nos">#REF!</definedName>
    <definedName name="Scheduled_Extra_Payments">#REF!</definedName>
    <definedName name="Scheduled_Interest_Rate">#REF!</definedName>
    <definedName name="Scheduled_Monthly_Payment">#REF!</definedName>
    <definedName name="schools">#REF!</definedName>
    <definedName name="scl">#REF!</definedName>
    <definedName name="Sclarifvir">#REF!</definedName>
    <definedName name="scld">#REF!</definedName>
    <definedName name="Scour_Valve">#REF!</definedName>
    <definedName name="Scour_Valve_1">#REF!</definedName>
    <definedName name="scraper">#REF!</definedName>
    <definedName name="Scth">#REF!</definedName>
    <definedName name="scv">#REF!</definedName>
    <definedName name="scw">#REF!</definedName>
    <definedName name="sd" localSheetId="20" hidden="1">{#N/A,#N/A,FALSE,"단가표지"}</definedName>
    <definedName name="sd" localSheetId="11" hidden="1">{#N/A,#N/A,FALSE,"단가표지"}</definedName>
    <definedName name="sd">#REF!</definedName>
    <definedName name="sdadsa">#REF!</definedName>
    <definedName name="Sdate">#REF!</definedName>
    <definedName name="Sdeg">#REF!</definedName>
    <definedName name="sdfasdfasdfsdf">#REF!</definedName>
    <definedName name="sdfasdfsdfasdfsdfsdf" localSheetId="4">{0,1,2,3,4}</definedName>
    <definedName name="sdfasdfsdfasdfsdfsdf">{0,1,2,3,4}</definedName>
    <definedName name="sdfdg">#REF!</definedName>
    <definedName name="sdfe">#REF!</definedName>
    <definedName name="sdfg">#REF!</definedName>
    <definedName name="sdfhsfhjsfghfh">#REF!</definedName>
    <definedName name="sdfsdf">#REF!</definedName>
    <definedName name="sdfw">#REF!</definedName>
    <definedName name="sdg" hidden="1">#REF!</definedName>
    <definedName name="sdl">#REF!</definedName>
    <definedName name="sdlcg">#REF!</definedName>
    <definedName name="SDO">#REF!</definedName>
    <definedName name="sdpl">#REF!</definedName>
    <definedName name="SDPLBS">#REF!</definedName>
    <definedName name="SDPLFA">#REF!</definedName>
    <definedName name="SDPLPL">#REF!</definedName>
    <definedName name="sdsdadsad">#REF!</definedName>
    <definedName name="sdsdas">#REF!</definedName>
    <definedName name="sdsdsd">#REF!</definedName>
    <definedName name="se">#REF!</definedName>
    <definedName name="sec_deposit">#REF!</definedName>
    <definedName name="second">#REF!</definedName>
    <definedName name="Sect">#REF!</definedName>
    <definedName name="SECTION_A">#REF!</definedName>
    <definedName name="SECTION_B">#REF!</definedName>
    <definedName name="secured">#REF!</definedName>
    <definedName name="seddfsfdfd">#REF!</definedName>
    <definedName name="seiscg">#REF!</definedName>
    <definedName name="seisfor">#REF!</definedName>
    <definedName name="seishcof">#REF!</definedName>
    <definedName name="SEK">#REF!</definedName>
    <definedName name="SelectD1OrC1">#REF!</definedName>
    <definedName name="Selection">#REF!</definedName>
    <definedName name="SelectLessOrExcess">#REF!</definedName>
    <definedName name="Semen">#REF!</definedName>
    <definedName name="semfc">#REF!</definedName>
    <definedName name="Semi">#REF!</definedName>
    <definedName name="semi1">#REF!</definedName>
    <definedName name="semi2">#REF!</definedName>
    <definedName name="semic">#REF!</definedName>
    <definedName name="sencount" hidden="1">1</definedName>
    <definedName name="Sens">#REF!</definedName>
    <definedName name="sens_g">#REF!</definedName>
    <definedName name="senserpaver">#REF!</definedName>
    <definedName name="separator">#REF!</definedName>
    <definedName name="SEPERATOR18B">#REF!</definedName>
    <definedName name="SEPTIC_TANK">#REF!</definedName>
    <definedName name="SEPTIC_TANL">#REF!</definedName>
    <definedName name="ser">#REF!</definedName>
    <definedName name="Series">#REF!</definedName>
    <definedName name="Setflag">#REF!</definedName>
    <definedName name="setmnt">#REF!</definedName>
    <definedName name="seu_ecre">#REF!</definedName>
    <definedName name="SF">#REF!</definedName>
    <definedName name="sfab">#REF!</definedName>
    <definedName name="sfdgaga">#REF!</definedName>
    <definedName name="Sfm">#REF!</definedName>
    <definedName name="Sfp">#REF!</definedName>
    <definedName name="sfpr">#REF!</definedName>
    <definedName name="SfTP">#REF!</definedName>
    <definedName name="sg">#REF!</definedName>
    <definedName name="sgrade">#REF!</definedName>
    <definedName name="SHABAD_FLOOR">#REF!</definedName>
    <definedName name="shaeff">#REF!</definedName>
    <definedName name="shape.codes" hidden="1">[4]SCHEDULE!$BC$9:$BS$9</definedName>
    <definedName name="sheet">#REF!</definedName>
    <definedName name="SHEET1">#REF!</definedName>
    <definedName name="sheet3">#REF!</definedName>
    <definedName name="SHIFT">#REF!*#REF!</definedName>
    <definedName name="Shipping">#REF!</definedName>
    <definedName name="Shipping_1">#REF!</definedName>
    <definedName name="SHOLD">#REF!</definedName>
    <definedName name="SHOT">#REF!</definedName>
    <definedName name="Shoulder">#REF!</definedName>
    <definedName name="shrinf">#REF!</definedName>
    <definedName name="sht">#REF!</definedName>
    <definedName name="SHTR">#REF!</definedName>
    <definedName name="shutteringtimber">#REF!</definedName>
    <definedName name="SHV">#REF!</definedName>
    <definedName name="side1">#REF!</definedName>
    <definedName name="side2">#REF!</definedName>
    <definedName name="side22">#REF!</definedName>
    <definedName name="simab">#REF!</definedName>
    <definedName name="simpr">#REF!</definedName>
    <definedName name="Sip">#REF!</definedName>
    <definedName name="SIPHON">#REF!</definedName>
    <definedName name="Site">#REF!</definedName>
    <definedName name="site.ref" localSheetId="20" hidden="1">#REF!</definedName>
    <definedName name="site.ref" localSheetId="11" hidden="1">#REF!</definedName>
    <definedName name="site.ref" localSheetId="19" hidden="1">[13]Database!$B$6:$B$26</definedName>
    <definedName name="site.ref" hidden="1">[13]Database!$B$6:$B$26</definedName>
    <definedName name="site_ref">#REF!</definedName>
    <definedName name="SITEWORKS">#REF!</definedName>
    <definedName name="Size">#REF!</definedName>
    <definedName name="SK" hidden="1">#REF!</definedName>
    <definedName name="Skil">#REF!</definedName>
    <definedName name="skilldresser">#REF!</definedName>
    <definedName name="skilledmazdoor">#REF!</definedName>
    <definedName name="skillmazdoor">#REF!</definedName>
    <definedName name="SKYLIGHT_ROOF">#REF!</definedName>
    <definedName name="SL">#REF!</definedName>
    <definedName name="slab12">#REF!</definedName>
    <definedName name="slab15">#REF!</definedName>
    <definedName name="slab18">#REF!</definedName>
    <definedName name="slab19">#REF!</definedName>
    <definedName name="slab21">#REF!</definedName>
    <definedName name="slab24">#REF!</definedName>
    <definedName name="slab27">#REF!</definedName>
    <definedName name="slab3">#REF!</definedName>
    <definedName name="slab6">#REF!</definedName>
    <definedName name="slab9">#REF!</definedName>
    <definedName name="SLp">#REF!</definedName>
    <definedName name="SLT">#REF!</definedName>
    <definedName name="SMod">#REF!</definedName>
    <definedName name="SO">#REF!</definedName>
    <definedName name="SOE">#REF!</definedName>
    <definedName name="soh">0%</definedName>
    <definedName name="SOIL">#REF!</definedName>
    <definedName name="soil_data">#REF!</definedName>
    <definedName name="soilht">#REF!</definedName>
    <definedName name="soko">#REF!</definedName>
    <definedName name="SOLUB_O2">#REF!</definedName>
    <definedName name="SORTCODE">#N/A</definedName>
    <definedName name="sourceF">#REF!</definedName>
    <definedName name="SourceV">#REF!</definedName>
    <definedName name="SOV">#REF!</definedName>
    <definedName name="Sp">#REF!</definedName>
    <definedName name="span">#REF!</definedName>
    <definedName name="span1">#REF!</definedName>
    <definedName name="span2">#REF!</definedName>
    <definedName name="Spare">#REF!</definedName>
    <definedName name="spares">#REF!</definedName>
    <definedName name="SPARES1">#REF!</definedName>
    <definedName name="SPAVER">#REF!</definedName>
    <definedName name="SpellNumber">#REF!</definedName>
    <definedName name="SpellNumber123">#REF!</definedName>
    <definedName name="SPFactor">#REF!</definedName>
    <definedName name="Split">#REF!</definedName>
    <definedName name="sprayer">#REF!</definedName>
    <definedName name="SPRINK">#REF!</definedName>
    <definedName name="Spülfreqenz_Filter">#REF!</definedName>
    <definedName name="sqx">#REF!</definedName>
    <definedName name="sqy">#REF!</definedName>
    <definedName name="Sr_No">#REF!</definedName>
    <definedName name="SS" hidden="1">#REF!</definedName>
    <definedName name="SS_Reinigung_in_BiopurC">#REF!</definedName>
    <definedName name="SS_reinigung_in_BiopurN">#REF!</definedName>
    <definedName name="SS_Reinigung_in_Filter">#REF!</definedName>
    <definedName name="SSM">#REF!</definedName>
    <definedName name="SSM_ABOVE_GL">#REF!</definedName>
    <definedName name="SSM_BELOW_GL">#REF!</definedName>
    <definedName name="SSp">#REF!</definedName>
    <definedName name="SSRückläufekg">#REF!</definedName>
    <definedName name="SSS">#REF!</definedName>
    <definedName name="SSS_1">#REF!</definedName>
    <definedName name="ssss" localSheetId="20" hidden="1">{#N/A,#N/A,FALSE,"전력간선"}</definedName>
    <definedName name="ssss" localSheetId="11" hidden="1">{#N/A,#N/A,FALSE,"전력간선"}</definedName>
    <definedName name="ssss" localSheetId="4" hidden="1">{#N/A,#N/A,FALSE,"전력간선"}</definedName>
    <definedName name="ssss" hidden="1">{#N/A,#N/A,FALSE,"전력간선"}</definedName>
    <definedName name="sssssss">#REF!</definedName>
    <definedName name="sst">#REF!</definedName>
    <definedName name="SSvorklkg">#REF!</definedName>
    <definedName name="SSvorklmg">#REF!</definedName>
    <definedName name="ST">#REF!</definedName>
    <definedName name="St_Table">#REF!</definedName>
    <definedName name="St_table1">#REF!</definedName>
    <definedName name="Stair">#REF!</definedName>
    <definedName name="Start">#REF!</definedName>
    <definedName name="staticpaver">#REF!</definedName>
    <definedName name="STC">#REF!</definedName>
    <definedName name="STEEL">#REF!</definedName>
    <definedName name="STEEL_WINDOW">#REF!</definedName>
    <definedName name="steelbars">#REF!</definedName>
    <definedName name="steelrod">#REF!</definedName>
    <definedName name="steelstrands">#REF!</definedName>
    <definedName name="steelwire">#REF!</definedName>
    <definedName name="steelwires">#REF!</definedName>
    <definedName name="STHT">#REF!</definedName>
    <definedName name="STLFBR">#REF!</definedName>
    <definedName name="STN">#REF!</definedName>
    <definedName name="Stone_Bedding">#REF!</definedName>
    <definedName name="stonebreaker">#REF!</definedName>
    <definedName name="stp">#REF!</definedName>
    <definedName name="strands">#REF!</definedName>
    <definedName name="strata1">#REF!</definedName>
    <definedName name="strata2">#REF!</definedName>
    <definedName name="Streitwert">#REF!</definedName>
    <definedName name="Stress_Table">#REF!</definedName>
    <definedName name="StrID">#REF!</definedName>
    <definedName name="strthk">#REF!</definedName>
    <definedName name="STRUCTURAL">#REF!</definedName>
    <definedName name="structuralsteel">#REF!</definedName>
    <definedName name="structure">#REF!</definedName>
    <definedName name="sts">#REF!</definedName>
    <definedName name="studext">#REF!</definedName>
    <definedName name="STUDEXT1">#REF!</definedName>
    <definedName name="su">#REF!</definedName>
    <definedName name="sub">#REF!</definedName>
    <definedName name="subcg">#REF!</definedName>
    <definedName name="Subgrade">#REF!</definedName>
    <definedName name="Subject">#REF!</definedName>
    <definedName name="SubstC">#REF!</definedName>
    <definedName name="substructure">#REF!</definedName>
    <definedName name="sum">#REF!</definedName>
    <definedName name="sum_1">#REF!</definedName>
    <definedName name="sumana">#REF!</definedName>
    <definedName name="SUMM" hidden="1">#REF!</definedName>
    <definedName name="Summary">#REF!</definedName>
    <definedName name="summary1">#REF!</definedName>
    <definedName name="SUMP_TANK">#REF!</definedName>
    <definedName name="sumrisk">#REF!</definedName>
    <definedName name="SUN">#REF!</definedName>
    <definedName name="SUNKENPRN_PLASTERING">#REF!</definedName>
    <definedName name="super">#REF!</definedName>
    <definedName name="supht">#REF!</definedName>
    <definedName name="suptrcn1">#REF!</definedName>
    <definedName name="suptrcn2">#REF!</definedName>
    <definedName name="SurfClfR">#REF!</definedName>
    <definedName name="SurfClfTheo">#REF!</definedName>
    <definedName name="SURYA">#REF!</definedName>
    <definedName name="Sv">#REF!</definedName>
    <definedName name="SVRATES">#REF!</definedName>
    <definedName name="SW">#REF!</definedName>
    <definedName name="SWFR">#REF!</definedName>
    <definedName name="sx">#REF!</definedName>
    <definedName name="Sy">#REF!</definedName>
    <definedName name="SYN">#REF!</definedName>
    <definedName name="system">#REF!</definedName>
    <definedName name="t">#REF!</definedName>
    <definedName name="T.FOOTING">#REF!</definedName>
    <definedName name="T.FOOTINGS">#REF!</definedName>
    <definedName name="T_5">#REF!</definedName>
    <definedName name="T_adj">#REF!</definedName>
    <definedName name="T_AMOUNT">#N/A</definedName>
    <definedName name="T_UPRICE">#N/A</definedName>
    <definedName name="tab">#REF!</definedName>
    <definedName name="Table">#REF!</definedName>
    <definedName name="table1">#REF!</definedName>
    <definedName name="TABLE2">#REF!</definedName>
    <definedName name="table250">#REF!</definedName>
    <definedName name="table275">#REF!</definedName>
    <definedName name="table300">#REF!</definedName>
    <definedName name="table325">#REF!</definedName>
    <definedName name="table350">#REF!</definedName>
    <definedName name="table375">#REF!</definedName>
    <definedName name="table400">#REF!</definedName>
    <definedName name="table425">#REF!</definedName>
    <definedName name="table450">#REF!</definedName>
    <definedName name="table475">#REF!</definedName>
    <definedName name="table500">#REF!</definedName>
    <definedName name="table525">#REF!</definedName>
    <definedName name="table550">#REF!</definedName>
    <definedName name="table575">#REF!</definedName>
    <definedName name="table600">#REF!</definedName>
    <definedName name="table625">#REF!</definedName>
    <definedName name="table650">#REF!</definedName>
    <definedName name="table675">#REF!</definedName>
    <definedName name="table700">#REF!</definedName>
    <definedName name="table725">#REF!</definedName>
    <definedName name="table750">#REF!</definedName>
    <definedName name="table775">#REF!</definedName>
    <definedName name="table800">#REF!</definedName>
    <definedName name="TableRange">#REF!</definedName>
    <definedName name="TACeb">#REF!</definedName>
    <definedName name="TACep">#REF!</definedName>
    <definedName name="TACPol">#REF!</definedName>
    <definedName name="TaerEnd">#REF!</definedName>
    <definedName name="Taerj">#REF!</definedName>
    <definedName name="Tair">#REF!</definedName>
    <definedName name="TAKING">#N/A</definedName>
    <definedName name="TAlNa2Al2O4">#REF!</definedName>
    <definedName name="Tan">#REF!</definedName>
    <definedName name="TanaerMoy">#REF!</definedName>
    <definedName name="TanaerRec">#REF!</definedName>
    <definedName name="TANDOOR_BLUE">#REF!</definedName>
    <definedName name="TANDOOR_FLOOR">#REF!</definedName>
    <definedName name="TANDOOR_SKIRT">#REF!</definedName>
    <definedName name="TANDURBLUE_FLOORING">#REF!</definedName>
    <definedName name="TAP">#REF!</definedName>
    <definedName name="tapc">#REF!</definedName>
    <definedName name="tarnian">#REF!</definedName>
    <definedName name="TAU">#REF!</definedName>
    <definedName name="Taux_m">#REF!</definedName>
    <definedName name="TauxEu">#REF!</definedName>
    <definedName name="TAX">#REF!</definedName>
    <definedName name="TAX_INVOICE">#REF!</definedName>
    <definedName name="TaxTV">10%</definedName>
    <definedName name="TaxXL">5%</definedName>
    <definedName name="TB">#REF!</definedName>
    <definedName name="Tbassin">#REF!</definedName>
    <definedName name="Tc">#REF!</definedName>
    <definedName name="TCAL">#REF!</definedName>
    <definedName name="tcb">'[14]Pré-chiffrage bas'!$C$2</definedName>
    <definedName name="TCE">#REF!</definedName>
    <definedName name="tco">#REF!</definedName>
    <definedName name="tcold">#REF!</definedName>
    <definedName name="TCPR">#REF!</definedName>
    <definedName name="TCW">#REF!</definedName>
    <definedName name="TCW_B">#REF!</definedName>
    <definedName name="TCWC">#REF!</definedName>
    <definedName name="Td">#REF!</definedName>
    <definedName name="TdboAssNO3">#REF!</definedName>
    <definedName name="Tdia">#REF!</definedName>
    <definedName name="TE">#REF!</definedName>
    <definedName name="TED">#REF!</definedName>
    <definedName name="Tee">#REF!</definedName>
    <definedName name="Teff">#REF!</definedName>
    <definedName name="TEM">#REF!</definedName>
    <definedName name="TEMP">#REF!</definedName>
    <definedName name="Temp._bassin">#REF!</definedName>
    <definedName name="TEMP_1">#REF!</definedName>
    <definedName name="TEMPE">#REF!</definedName>
    <definedName name="TEN">#REF!</definedName>
    <definedName name="Tender">#REF!</definedName>
    <definedName name="tenderbond">#REF!</definedName>
    <definedName name="TEP_A">#REF!</definedName>
    <definedName name="TEST">#REF!</definedName>
    <definedName name="test_sor">#REF!</definedName>
    <definedName name="TEX">#REF!</definedName>
    <definedName name="text">#REF!</definedName>
    <definedName name="text0">#REF!</definedName>
    <definedName name="TFeCl3Fe">#REF!</definedName>
    <definedName name="TFeClSO4Fe">#REF!</definedName>
    <definedName name="TFeSO4Fe">#REF!</definedName>
    <definedName name="theta">#REF!</definedName>
    <definedName name="Theta1">#REF!</definedName>
    <definedName name="Theta2">#REF!</definedName>
    <definedName name="thickness">#REF!</definedName>
    <definedName name="thickness1">#REF!</definedName>
    <definedName name="THK">#REF!</definedName>
    <definedName name="tI">#REF!</definedName>
    <definedName name="Tie_in">#REF!</definedName>
    <definedName name="Tie_in_1">#REF!</definedName>
    <definedName name="Tiles">#REF!</definedName>
    <definedName name="TILISHO" hidden="1">[10]Database!$B$6:$B$26</definedName>
    <definedName name="timber">#REF!</definedName>
    <definedName name="TIP">#REF!</definedName>
    <definedName name="tipp5t">#REF!</definedName>
    <definedName name="tipper">#REF!</definedName>
    <definedName name="tipper5t">#REF!</definedName>
    <definedName name="TIPPOL">#REF!</definedName>
    <definedName name="Tit">#REF!</definedName>
    <definedName name="Title">#REF!</definedName>
    <definedName name="Title1">#REF!</definedName>
    <definedName name="Title2">#REF!</definedName>
    <definedName name="Titre">#REF!</definedName>
    <definedName name="tkkayu">[5]Upah!$D$23</definedName>
    <definedName name="TL">#REF!</definedName>
    <definedName name="tlatl">#REF!</definedName>
    <definedName name="tlatlsm">#REF!</definedName>
    <definedName name="TLoAss">#REF!</definedName>
    <definedName name="TMEA">#REF!</definedName>
    <definedName name="TMEC">#REF!</definedName>
    <definedName name="TMECH">#REF!</definedName>
    <definedName name="TMV">#REF!</definedName>
    <definedName name="TMVa">#REF!</definedName>
    <definedName name="TMVaBBe">#REF!</definedName>
    <definedName name="TMVBBe">#REF!</definedName>
    <definedName name="TMVBDP">#REF!</definedName>
    <definedName name="TMVBterPTAl">#REF!</definedName>
    <definedName name="TMVBterPTFe">#REF!</definedName>
    <definedName name="TMVDPS">#REF!</definedName>
    <definedName name="TMVS">#REF!</definedName>
    <definedName name="TMVSaer">#REF!</definedName>
    <definedName name="TNKrej">#REF!</definedName>
    <definedName name="TNkres">#REF!</definedName>
    <definedName name="TNTKinrt">#REF!</definedName>
    <definedName name="TNTKsyn">#REF!</definedName>
    <definedName name="TO2Nit">#REF!</definedName>
    <definedName name="Today">#REF!</definedName>
    <definedName name="tol">#REF!</definedName>
    <definedName name="topl">#REF!</definedName>
    <definedName name="topn">#REF!</definedName>
    <definedName name="topsheet">#REF!</definedName>
    <definedName name="total">#REF!</definedName>
    <definedName name="total_1">#REF!</definedName>
    <definedName name="total_amount_ba">#REF!</definedName>
    <definedName name="Total_appro_Elec">#REF!</definedName>
    <definedName name="Total_appro_Equipt">#REF!</definedName>
    <definedName name="Total_ingenierie">#REF!</definedName>
    <definedName name="Total_Interest">#REF!</definedName>
    <definedName name="Total_Pay">#REF!</definedName>
    <definedName name="Total_prix_Revient">#REF!</definedName>
    <definedName name="TOTAL01">#REF!</definedName>
    <definedName name="total011">'[15] Foundations'!#REF!</definedName>
    <definedName name="total012">#REF!</definedName>
    <definedName name="TOTAL02">#REF!</definedName>
    <definedName name="total021">[15]Substructure!#REF!</definedName>
    <definedName name="total022">#REF!</definedName>
    <definedName name="total023">#REF!</definedName>
    <definedName name="TOTAL03">#REF!</definedName>
    <definedName name="total031">[15]Superstructure!#REF!</definedName>
    <definedName name="total032">#REF!</definedName>
    <definedName name="total033">#REF!</definedName>
    <definedName name="TOTAL04">#REF!</definedName>
    <definedName name="total041">'[15]Exterior Closure'!#REF!</definedName>
    <definedName name="total042">#REF!</definedName>
    <definedName name="total06">#REF!</definedName>
    <definedName name="total061">'[15]Interior Construction'!#REF!</definedName>
    <definedName name="total062">#REF!</definedName>
    <definedName name="total063">#REF!</definedName>
    <definedName name="total08">#REF!</definedName>
    <definedName name="total082">#REF!</definedName>
    <definedName name="total083">#REF!</definedName>
    <definedName name="total084">#REF!</definedName>
    <definedName name="total09">#REF!</definedName>
    <definedName name="total091">[15]Electrical!#REF!</definedName>
    <definedName name="total092">#REF!</definedName>
    <definedName name="total093">#REF!</definedName>
    <definedName name="total11">#REF!</definedName>
    <definedName name="total111">[15]Equipment!#REF!</definedName>
    <definedName name="total112">#REF!</definedName>
    <definedName name="total113">#REF!</definedName>
    <definedName name="total12">#REF!</definedName>
    <definedName name="total121">#REF!</definedName>
    <definedName name="total122">#REF!</definedName>
    <definedName name="total123">#REF!</definedName>
    <definedName name="total124">#REF!</definedName>
    <definedName name="total131">#REF!</definedName>
    <definedName name="total132">#REF!</definedName>
    <definedName name="total133">#REF!</definedName>
    <definedName name="TotalCost">#REF!</definedName>
    <definedName name="totalp1">#REF!</definedName>
    <definedName name="TotNvorklkg">#REF!</definedName>
    <definedName name="TotNvorklmg">#REF!</definedName>
    <definedName name="totwd">#REF!</definedName>
    <definedName name="tower">#N/A</definedName>
    <definedName name="TOWNSHIPS_CTYPES">#REF!</definedName>
    <definedName name="TOWNSHIPS_LUSES">#REF!</definedName>
    <definedName name="Tp">#REF!</definedName>
    <definedName name="TPF">#REF!</definedName>
    <definedName name="TphoS">#REF!</definedName>
    <definedName name="TphoS_DPS">#REF!</definedName>
    <definedName name="TphoS_EB">#REF!</definedName>
    <definedName name="TphoS_rej1">#REF!</definedName>
    <definedName name="TPhoSassim">#REF!</definedName>
    <definedName name="tppc">#REF!</definedName>
    <definedName name="tppca">#REF!</definedName>
    <definedName name="tppcr">#REF!</definedName>
    <definedName name="tppcra">#REF!</definedName>
    <definedName name="TPR">#REF!</definedName>
    <definedName name="TPrBBe">#REF!</definedName>
    <definedName name="TQd">#REF!</definedName>
    <definedName name="TQn">#REF!</definedName>
    <definedName name="TQps">#REF!</definedName>
    <definedName name="tr" hidden="1">#REF!</definedName>
    <definedName name="tr70r">#REF!</definedName>
    <definedName name="tractor">#REF!</definedName>
    <definedName name="TractPOL">#REF!</definedName>
    <definedName name="Trakadi">#REF!</definedName>
    <definedName name="Trakadi_1">#REF!</definedName>
    <definedName name="Trakadi_2">#REF!</definedName>
    <definedName name="Trakadi_3">#REF!</definedName>
    <definedName name="Trakadi_5">#REF!</definedName>
    <definedName name="Trakadi_7">#REF!</definedName>
    <definedName name="Trakadi_8">#REF!</definedName>
    <definedName name="transitmixer">#REF!</definedName>
    <definedName name="TRBPOL">#REF!</definedName>
    <definedName name="TRecNO3R">#REF!</definedName>
    <definedName name="TRF">#REF!</definedName>
    <definedName name="trtr" localSheetId="4">{"Book1","Price Bid with Figure.XLS"}</definedName>
    <definedName name="trtr">{"Book1","Price Bid with Figure.XLS"}</definedName>
    <definedName name="truck5t">#REF!</definedName>
    <definedName name="try">#REF!,#REF!</definedName>
    <definedName name="tryrtyrty">#REF!</definedName>
    <definedName name="Ts">#REF!</definedName>
    <definedName name="TSC">#REF!</definedName>
    <definedName name="TSd">#REF!</definedName>
    <definedName name="TSEnd">#REF!</definedName>
    <definedName name="TSEnd3zones">#REF!</definedName>
    <definedName name="TSEndChenal">#REF!</definedName>
    <definedName name="tsfb">#REF!</definedName>
    <definedName name="TshAer">#REF!</definedName>
    <definedName name="tsl">#REF!</definedName>
    <definedName name="TSm">#REF!</definedName>
    <definedName name="TSpp">#REF!</definedName>
    <definedName name="TSps">#REF!</definedName>
    <definedName name="Tss">#REF!</definedName>
    <definedName name="tsswd">#REF!</definedName>
    <definedName name="TST">#REF!</definedName>
    <definedName name="TSubstCNO3">#REF!</definedName>
    <definedName name="tsw">#REF!</definedName>
    <definedName name="Tt">#REF!</definedName>
    <definedName name="TTT">#REF!</definedName>
    <definedName name="Tv">#REF!</definedName>
    <definedName name="TWL5R">#REF!</definedName>
    <definedName name="TWL6p">#REF!</definedName>
    <definedName name="TWL6R">#REF!</definedName>
    <definedName name="two_span_length">#REF!</definedName>
    <definedName name="TWR">#REF!</definedName>
    <definedName name="TxLMNO3">#REF!</definedName>
    <definedName name="TxLMNO3R">#REF!</definedName>
    <definedName name="TXRec">#REF!</definedName>
    <definedName name="TXRECMini">#REF!</definedName>
    <definedName name="TXRecTh">#REF!</definedName>
    <definedName name="TyA">#REF!</definedName>
    <definedName name="TyB">#REF!</definedName>
    <definedName name="Tyc">#REF!</definedName>
    <definedName name="TyD">#REF!</definedName>
    <definedName name="TyP">#REF!</definedName>
    <definedName name="typ_cana">#REF!</definedName>
    <definedName name="typ_con">#REF!</definedName>
    <definedName name="typ_fac">#REF!</definedName>
    <definedName name="typ_facad">#REF!</definedName>
    <definedName name="Typ_lang">#REF!</definedName>
    <definedName name="typ_lav">#REF!</definedName>
    <definedName name="typ_plan">#REF!</definedName>
    <definedName name="TypCH">#REF!</definedName>
    <definedName name="Type">#REF!</definedName>
    <definedName name="TypeDP">#REF!</definedName>
    <definedName name="TyR">#REF!</definedName>
    <definedName name="Tyred">#REF!</definedName>
    <definedName name="TYRO_PLASTERING">#REF!</definedName>
    <definedName name="TySiP">#REF!</definedName>
    <definedName name="tyui">#REF!</definedName>
    <definedName name="TZS">#REF!</definedName>
    <definedName name="TZSH">#REF!</definedName>
    <definedName name="U">#REF!</definedName>
    <definedName name="U_2008">#REF!</definedName>
    <definedName name="U_2011">#REF!</definedName>
    <definedName name="U_2016">#REF!</definedName>
    <definedName name="U_2023">#REF!</definedName>
    <definedName name="U_2031">#REF!</definedName>
    <definedName name="U_2038">#REF!</definedName>
    <definedName name="UCRABSTRACT">#REF!</definedName>
    <definedName name="UDmoy">#REF!</definedName>
    <definedName name="ULmax">#REF!</definedName>
    <definedName name="Un_Deux">#REF!</definedName>
    <definedName name="Unfixedmaterials">#REF!</definedName>
    <definedName name="uNiT">#REF!</definedName>
    <definedName name="Unpaidsums">#REF!</definedName>
    <definedName name="unsecured">#REF!</definedName>
    <definedName name="uom">#REF!</definedName>
    <definedName name="UP_BOUE">#REF!</definedName>
    <definedName name="UP_DEPHOSBIO">#REF!</definedName>
    <definedName name="UP_DEPHOSTER">#REF!</definedName>
    <definedName name="UP_ELIM_DBO">#REF!</definedName>
    <definedName name="UP_O2">#REF!</definedName>
    <definedName name="UP_RECIR_B">#REF!</definedName>
    <definedName name="UP_RETOURS">#REF!</definedName>
    <definedName name="UP_SUBST_C">#REF!</definedName>
    <definedName name="uppp">#REF!</definedName>
    <definedName name="urrtyryrt">#REF!</definedName>
    <definedName name="US">#REF!</definedName>
    <definedName name="US_DOLLAR">#REF!</definedName>
    <definedName name="US_DOLLAR_1">#REF!</definedName>
    <definedName name="USD">#REF!</definedName>
    <definedName name="uts">#REF!</definedName>
    <definedName name="v">#REF!</definedName>
    <definedName name="V1r">#REF!</definedName>
    <definedName name="V1th">#REF!</definedName>
    <definedName name="Va">#REF!</definedName>
    <definedName name="Vaer">#REF!</definedName>
    <definedName name="Vaér">#REF!</definedName>
    <definedName name="VaerTh">#REF!</definedName>
    <definedName name="vagadiya_28">#REF!</definedName>
    <definedName name="val">#REF!</definedName>
    <definedName name="valuevx">42.314159</definedName>
    <definedName name="VALVES">#REF!</definedName>
    <definedName name="VAN">#REF!</definedName>
    <definedName name="Vanaero">#REF!</definedName>
    <definedName name="VanaeroTh">#REF!</definedName>
    <definedName name="Vanoxdbo">#REF!</definedName>
    <definedName name="VanoxMax">#REF!</definedName>
    <definedName name="VanoxR">#REF!</definedName>
    <definedName name="VanoxTh">#REF!</definedName>
    <definedName name="VAR">#REF!</definedName>
    <definedName name="Variation">#REF!</definedName>
    <definedName name="VARIATIONORDERNO7">#REF!</definedName>
    <definedName name="varsha">#REF!</definedName>
    <definedName name="VAS">#REF!</definedName>
    <definedName name="vas_larg">#REF!</definedName>
    <definedName name="Vasc">#REF!</definedName>
    <definedName name="VascMax">#REF!</definedName>
    <definedName name="Vascth">#REF!</definedName>
    <definedName name="Vastrict">#REF!</definedName>
    <definedName name="VAT">#REF!</definedName>
    <definedName name="VBioT">#REF!</definedName>
    <definedName name="vbnv" localSheetId="4" hidden="1">{"'Sheet1'!$A$4386:$N$4591"}</definedName>
    <definedName name="vbnv" hidden="1">{"'Sheet1'!$A$4386:$N$4591"}</definedName>
    <definedName name="vc">#REF!</definedName>
    <definedName name="VCboue">#REF!</definedName>
    <definedName name="vce">#REF!</definedName>
    <definedName name="vce0">#REF!</definedName>
    <definedName name="vce4R">#REF!</definedName>
    <definedName name="Vcho">#REF!</definedName>
    <definedName name="Vcl">#REF!</definedName>
    <definedName name="vcp4R">#REF!</definedName>
    <definedName name="Vd">#REF!</definedName>
    <definedName name="Vdes">#REF!</definedName>
    <definedName name="Veau">#REF!</definedName>
    <definedName name="vel">#REF!</definedName>
    <definedName name="Vel.">#REF!</definedName>
    <definedName name="Vend3zones">#REF!</definedName>
    <definedName name="VEndaere">#REF!</definedName>
    <definedName name="VendMini24h">#REF!</definedName>
    <definedName name="Vendstrict">#REF!</definedName>
    <definedName name="venu">150</definedName>
    <definedName name="Vers">#REF!</definedName>
    <definedName name="Versi">#REF!</definedName>
    <definedName name="versions">#REF!</definedName>
    <definedName name="Vex">#REF!</definedName>
    <definedName name="Vf">#REF!</definedName>
    <definedName name="vfb">#REF!</definedName>
    <definedName name="VFF">#REF!</definedName>
    <definedName name="VFL">#REF!</definedName>
    <definedName name="vfm">#REF!</definedName>
    <definedName name="VFS">#REF!</definedName>
    <definedName name="VHB">#REF!</definedName>
    <definedName name="VhbaJK">#REF!</definedName>
    <definedName name="vibrator">#REF!</definedName>
    <definedName name="vibro">#REF!</definedName>
    <definedName name="vid_rep">#REF!</definedName>
    <definedName name="vipul">#REF!</definedName>
    <definedName name="vipul_1">#REF!</definedName>
    <definedName name="vipul_2">#REF!</definedName>
    <definedName name="visc">#REF!</definedName>
    <definedName name="VISCO">#REF!</definedName>
    <definedName name="Vit_Canal">#REF!</definedName>
    <definedName name="VitdeNit">#REF!</definedName>
    <definedName name="VitNitrif">#REF!</definedName>
    <definedName name="VitNO3End">#REF!</definedName>
    <definedName name="VitNO3Nit">#REF!</definedName>
    <definedName name="vkm">#REF!</definedName>
    <definedName name="VL">#REF!</definedName>
    <definedName name="Vmod">#REF!</definedName>
    <definedName name="VMV">#REF!</definedName>
    <definedName name="VNitMini">#REF!</definedName>
    <definedName name="VNitth">#REF!</definedName>
    <definedName name="voiture">#REF!</definedName>
    <definedName name="VolA">#REF!</definedName>
    <definedName name="Volb1">#REF!</definedName>
    <definedName name="VolClfR">#REF!</definedName>
    <definedName name="Volf1">#REF!</definedName>
    <definedName name="Vp">#REF!</definedName>
    <definedName name="Vpap">#REF!</definedName>
    <definedName name="VPE">#REF!</definedName>
    <definedName name="Vpic">#REF!</definedName>
    <definedName name="Vr">#REF!</definedName>
    <definedName name="Vrec">#REF!</definedName>
    <definedName name="VrecMini">#REF!</definedName>
    <definedName name="Vs">#REF!</definedName>
    <definedName name="Vsl">#REF!</definedName>
    <definedName name="vsm">#REF!</definedName>
    <definedName name="Vsr">#REF!</definedName>
    <definedName name="Vt">#REF!</definedName>
    <definedName name="VTB">#REF!</definedName>
    <definedName name="Vu">#REF!</definedName>
    <definedName name="vv">#REF!</definedName>
    <definedName name="vvv">#REF!</definedName>
    <definedName name="VX">#REF!</definedName>
    <definedName name="Vz">#REF!</definedName>
    <definedName name="w" localSheetId="20" hidden="1">{#N/A,#N/A,TRUE,"COVER";#N/A,#N/A,TRUE,"DETAILS";#N/A,#N/A,TRUE,"SUMMARY";#N/A,#N/A,TRUE,"EXP MON";#N/A,#N/A,TRUE,"APPENDIX A";#N/A,#N/A,TRUE,"APPENDIX B";#N/A,#N/A,TRUE,"APPENDIX C";#N/A,#N/A,TRUE,"APPENDIX D";#N/A,#N/A,TRUE,"APPENDIX E";#N/A,#N/A,TRUE,"APPENDIX F";#N/A,#N/A,TRUE,"APPENDIX G"}</definedName>
    <definedName name="w" localSheetId="11" hidden="1">{#N/A,#N/A,TRUE,"COVER";#N/A,#N/A,TRUE,"DETAILS";#N/A,#N/A,TRUE,"SUMMARY";#N/A,#N/A,TRUE,"EXP MON";#N/A,#N/A,TRUE,"APPENDIX A";#N/A,#N/A,TRUE,"APPENDIX B";#N/A,#N/A,TRUE,"APPENDIX C";#N/A,#N/A,TRUE,"APPENDIX D";#N/A,#N/A,TRUE,"APPENDIX E";#N/A,#N/A,TRUE,"APPENDIX F";#N/A,#N/A,TRUE,"APPENDIX G"}</definedName>
    <definedName name="w">#REF!</definedName>
    <definedName name="w.">#REF!</definedName>
    <definedName name="w.g">#REF!</definedName>
    <definedName name="wa">#REF!</definedName>
    <definedName name="WAG">#REF!</definedName>
    <definedName name="washing">#REF!</definedName>
    <definedName name="Water.temp">#REF!</definedName>
    <definedName name="Water_Erf_Connection">#REF!</definedName>
    <definedName name="Water_Erf_Connection_1">#REF!</definedName>
    <definedName name="WATER_NODE_ZONES">#REF!</definedName>
    <definedName name="Water_Temp_Data">#REF!</definedName>
    <definedName name="watertank">#REF!</definedName>
    <definedName name="watertanker">#REF!</definedName>
    <definedName name="wbag">#REF!</definedName>
    <definedName name="Wce">#REF!</definedName>
    <definedName name="Wce4R">#REF!</definedName>
    <definedName name="wcol">#REF!</definedName>
    <definedName name="wcth">#REF!</definedName>
    <definedName name="wcthd">#REF!</definedName>
    <definedName name="WDE" hidden="1">#REF!</definedName>
    <definedName name="we">#REF!</definedName>
    <definedName name="wearingcourse">#REF!</definedName>
    <definedName name="weepholes">#REF!</definedName>
    <definedName name="Welder">#REF!</definedName>
    <definedName name="welderhelper">#REF!</definedName>
    <definedName name="WELFARE" localSheetId="4" hidden="1">{"'Sheet1'!$A$4386:$N$4591"}</definedName>
    <definedName name="WELFARE" hidden="1">{"'Sheet1'!$A$4386:$N$4591"}</definedName>
    <definedName name="WER">#N/A</definedName>
    <definedName name="werwre" localSheetId="4" hidden="1">{"'Sheet1'!$A$4386:$N$4591"}</definedName>
    <definedName name="werwre" hidden="1">{"'Sheet1'!$A$4386:$N$4591"}</definedName>
    <definedName name="Wetengineer">#REF!</definedName>
    <definedName name="WEWE">#REF!</definedName>
    <definedName name="wexcxcdfertfghvbfgtrgbvbfgrtgf">#REF!</definedName>
    <definedName name="wfgdfg">#REF!</definedName>
    <definedName name="WHat_Is_This">#REF!</definedName>
    <definedName name="width">#REF!</definedName>
    <definedName name="wiljeile">#REF!</definedName>
    <definedName name="wip">#REF!</definedName>
    <definedName name="wire">#REF!</definedName>
    <definedName name="WIRE_GLASS">#REF!</definedName>
    <definedName name="Wires">#REF!</definedName>
    <definedName name="WlF">#REF!</definedName>
    <definedName name="WlP">#REF!</definedName>
    <definedName name="wm.조골재1" localSheetId="20" hidden="1">{#N/A,#N/A,FALSE,"조골재"}</definedName>
    <definedName name="wm.조골재1" localSheetId="11" hidden="1">{#N/A,#N/A,FALSE,"조골재"}</definedName>
    <definedName name="wm.조골재1" localSheetId="4" hidden="1">{#N/A,#N/A,FALSE,"조골재"}</definedName>
    <definedName name="wm.조골재1" hidden="1">{#N/A,#N/A,FALSE,"조골재"}</definedName>
    <definedName name="WMM">#REF!</definedName>
    <definedName name="wmmplant">#REF!</definedName>
    <definedName name="woac">#REF!</definedName>
    <definedName name="word">#REF!</definedName>
    <definedName name="work">#REF!</definedName>
    <definedName name="WPC">#REF!</definedName>
    <definedName name="WPcomp">#REF!</definedName>
    <definedName name="wq">#REF!</definedName>
    <definedName name="wrap">#REF!</definedName>
    <definedName name="Wrapit">#REF!</definedName>
    <definedName name="Wrapping">#REF!</definedName>
    <definedName name="Wrapping_1">#REF!</definedName>
    <definedName name="Wraptxt">#REF!</definedName>
    <definedName name="wrn.2번." localSheetId="20" hidden="1">{#N/A,#N/A,FALSE,"2~8번"}</definedName>
    <definedName name="wrn.2번." localSheetId="11" hidden="1">{#N/A,#N/A,FALSE,"2~8번"}</definedName>
    <definedName name="wrn.2번." localSheetId="4" hidden="1">{#N/A,#N/A,FALSE,"2~8번"}</definedName>
    <definedName name="wrn.2번." hidden="1">{#N/A,#N/A,FALSE,"2~8번"}</definedName>
    <definedName name="wrn.Backup." localSheetId="20" hidden="1">{#N/A,#N/A,FALSE,"SUBS";#N/A,#N/A,FALSE,"SUPERS";#N/A,#N/A,FALSE,"FINISHES";#N/A,#N/A,FALSE,"FITTINGS";#N/A,#N/A,FALSE,"SERVICES";#N/A,#N/A,FALSE,"SITEWORKS"}</definedName>
    <definedName name="wrn.Backup." localSheetId="11" hidden="1">{#N/A,#N/A,FALSE,"SUBS";#N/A,#N/A,FALSE,"SUPERS";#N/A,#N/A,FALSE,"FINISHES";#N/A,#N/A,FALSE,"FITTINGS";#N/A,#N/A,FALSE,"SERVICES";#N/A,#N/A,FALSE,"SITEWORKS"}</definedName>
    <definedName name="wrn.Backup." localSheetId="4" hidden="1">{#N/A,#N/A,FALSE,"SUBS";#N/A,#N/A,FALSE,"SUPERS";#N/A,#N/A,FALSE,"FINISHES";#N/A,#N/A,FALSE,"FITTINGS";#N/A,#N/A,FALSE,"SERVICES";#N/A,#N/A,FALSE,"SITEWORKS"}</definedName>
    <definedName name="wrn.Backup." hidden="1">{#N/A,#N/A,FALSE,"SUBS";#N/A,#N/A,FALSE,"SUPERS";#N/A,#N/A,FALSE,"FINISHES";#N/A,#N/A,FALSE,"FITTINGS";#N/A,#N/A,FALSE,"SERVICES";#N/A,#N/A,FALSE,"SITEWORKS"}</definedName>
    <definedName name="wrn.backup1" localSheetId="20" hidden="1">{#N/A,#N/A,FALSE,"SUBS";#N/A,#N/A,FALSE,"SUPERS";#N/A,#N/A,FALSE,"FINISHES";#N/A,#N/A,FALSE,"FITTINGS";#N/A,#N/A,FALSE,"SERVICES";#N/A,#N/A,FALSE,"SITEWORKS"}</definedName>
    <definedName name="wrn.backup1" localSheetId="11" hidden="1">{#N/A,#N/A,FALSE,"SUBS";#N/A,#N/A,FALSE,"SUPERS";#N/A,#N/A,FALSE,"FINISHES";#N/A,#N/A,FALSE,"FITTINGS";#N/A,#N/A,FALSE,"SERVICES";#N/A,#N/A,FALSE,"SITEWORKS"}</definedName>
    <definedName name="wrn.backup1" localSheetId="4" hidden="1">{#N/A,#N/A,FALSE,"SUBS";#N/A,#N/A,FALSE,"SUPERS";#N/A,#N/A,FALSE,"FINISHES";#N/A,#N/A,FALSE,"FITTINGS";#N/A,#N/A,FALSE,"SERVICES";#N/A,#N/A,FALSE,"SITEWORKS"}</definedName>
    <definedName name="wrn.backup1" hidden="1">{#N/A,#N/A,FALSE,"SUBS";#N/A,#N/A,FALSE,"SUPERS";#N/A,#N/A,FALSE,"FINISHES";#N/A,#N/A,FALSE,"FITTINGS";#N/A,#N/A,FALSE,"SERVICES";#N/A,#N/A,FALSE,"SITEWORKS"}</definedName>
    <definedName name="wrn.BILL18.">#REF!</definedName>
    <definedName name="wrn.bill2.">#REF!</definedName>
    <definedName name="wrn.CHK._.REPORT." hidden="1">{#N/A,#N/A,FALSE,"Order Taker Form ";#N/A,#N/A,FALSE,"Project Control Sheet";#N/A,#N/A,FALSE,"Proposal Prep Form";#N/A,#N/A,FALSE,"Fee Agreement"}</definedName>
    <definedName name="wrn.Cost._.Report." localSheetId="20" hidden="1">{#N/A,#N/A,TRUE,"COVER";#N/A,#N/A,TRUE,"DETAILS";#N/A,#N/A,TRUE,"SUMMARY";#N/A,#N/A,TRUE,"EXP MON";#N/A,#N/A,TRUE,"APPENDIX A";#N/A,#N/A,TRUE,"APPENDIX B";#N/A,#N/A,TRUE,"APPENDIX C";#N/A,#N/A,TRUE,"APPENDIX D";#N/A,#N/A,TRUE,"APPENDIX E";#N/A,#N/A,TRUE,"APPENDIX F";#N/A,#N/A,TRUE,"APPENDIX G"}</definedName>
    <definedName name="wrn.Cost._.Report." localSheetId="11" hidden="1">{#N/A,#N/A,TRUE,"COVER";#N/A,#N/A,TRUE,"DETAILS";#N/A,#N/A,TRUE,"SUMMARY";#N/A,#N/A,TRUE,"EXP MON";#N/A,#N/A,TRUE,"APPENDIX A";#N/A,#N/A,TRUE,"APPENDIX B";#N/A,#N/A,TRUE,"APPENDIX C";#N/A,#N/A,TRUE,"APPENDIX D";#N/A,#N/A,TRUE,"APPENDIX E";#N/A,#N/A,TRUE,"APPENDIX F";#N/A,#N/A,TRUE,"APPENDIX G"}</definedName>
    <definedName name="wrn.Cost._.Report." localSheetId="4" hidden="1">{#N/A,#N/A,TRUE,"COVER";#N/A,#N/A,TRUE,"DETAILS";#N/A,#N/A,TRUE,"SUMMARY";#N/A,#N/A,TRUE,"EXP MON";#N/A,#N/A,TRUE,"APPENDIX A";#N/A,#N/A,TRUE,"APPENDIX B";#N/A,#N/A,TRUE,"APPENDIX C";#N/A,#N/A,TRUE,"APPENDIX D";#N/A,#N/A,TRUE,"APPENDIX E";#N/A,#N/A,TRUE,"APPENDIX F";#N/A,#N/A,TRUE,"APPENDIX G"}</definedName>
    <definedName name="wrn.Cost._.Report." hidden="1">{#N/A,#N/A,TRUE,"COVER";#N/A,#N/A,TRUE,"DETAILS";#N/A,#N/A,TRUE,"SUMMARY";#N/A,#N/A,TRUE,"EXP MON";#N/A,#N/A,TRUE,"APPENDIX A";#N/A,#N/A,TRUE,"APPENDIX B";#N/A,#N/A,TRUE,"APPENDIX C";#N/A,#N/A,TRUE,"APPENDIX D";#N/A,#N/A,TRUE,"APPENDIX E";#N/A,#N/A,TRUE,"APPENDIX F";#N/A,#N/A,TRUE,"APPENDIX G"}</definedName>
    <definedName name="wrn.printing1.">#REF!</definedName>
    <definedName name="wrn.골재소요량." localSheetId="20" hidden="1">{#N/A,#N/A,FALSE,"골재소요량";#N/A,#N/A,FALSE,"골재소요량"}</definedName>
    <definedName name="wrn.골재소요량." localSheetId="11" hidden="1">{#N/A,#N/A,FALSE,"골재소요량";#N/A,#N/A,FALSE,"골재소요량"}</definedName>
    <definedName name="wrn.골재소요량." localSheetId="4" hidden="1">{#N/A,#N/A,FALSE,"골재소요량";#N/A,#N/A,FALSE,"골재소요량"}</definedName>
    <definedName name="wrn.골재소요량." hidden="1">{#N/A,#N/A,FALSE,"골재소요량";#N/A,#N/A,FALSE,"골재소요량"}</definedName>
    <definedName name="wrn.교육청." localSheetId="20" hidden="1">{#N/A,#N/A,FALSE,"전력간선"}</definedName>
    <definedName name="wrn.교육청." localSheetId="11" hidden="1">{#N/A,#N/A,FALSE,"전력간선"}</definedName>
    <definedName name="wrn.교육청." localSheetId="4" hidden="1">{#N/A,#N/A,FALSE,"전력간선"}</definedName>
    <definedName name="wrn.교육청." hidden="1">{#N/A,#N/A,FALSE,"전력간선"}</definedName>
    <definedName name="wrn.구조2." localSheetId="20" hidden="1">{#N/A,#N/A,FALSE,"구조2"}</definedName>
    <definedName name="wrn.구조2." localSheetId="11" hidden="1">{#N/A,#N/A,FALSE,"구조2"}</definedName>
    <definedName name="wrn.구조2." localSheetId="4" hidden="1">{#N/A,#N/A,FALSE,"구조2"}</definedName>
    <definedName name="wrn.구조2." hidden="1">{#N/A,#N/A,FALSE,"구조2"}</definedName>
    <definedName name="wrn.단가표지." localSheetId="20" hidden="1">{#N/A,#N/A,FALSE,"단가표지"}</definedName>
    <definedName name="wrn.단가표지." localSheetId="11" hidden="1">{#N/A,#N/A,FALSE,"단가표지"}</definedName>
    <definedName name="wrn.단가표지." localSheetId="4" hidden="1">{#N/A,#N/A,FALSE,"단가표지"}</definedName>
    <definedName name="wrn.단가표지." hidden="1">{#N/A,#N/A,FALSE,"단가표지"}</definedName>
    <definedName name="wrn.배수1." localSheetId="20" hidden="1">{#N/A,#N/A,FALSE,"배수1"}</definedName>
    <definedName name="wrn.배수1." localSheetId="11" hidden="1">{#N/A,#N/A,FALSE,"배수1"}</definedName>
    <definedName name="wrn.배수1." localSheetId="4" hidden="1">{#N/A,#N/A,FALSE,"배수1"}</definedName>
    <definedName name="wrn.배수1." hidden="1">{#N/A,#N/A,FALSE,"배수1"}</definedName>
    <definedName name="wrn.배수2." localSheetId="20" hidden="1">{#N/A,#N/A,FALSE,"배수2"}</definedName>
    <definedName name="wrn.배수2." localSheetId="11" hidden="1">{#N/A,#N/A,FALSE,"배수2"}</definedName>
    <definedName name="wrn.배수2." localSheetId="4" hidden="1">{#N/A,#N/A,FALSE,"배수2"}</definedName>
    <definedName name="wrn.배수2." hidden="1">{#N/A,#N/A,FALSE,"배수2"}</definedName>
    <definedName name="wrn.부대1." localSheetId="20" hidden="1">{#N/A,#N/A,FALSE,"부대1"}</definedName>
    <definedName name="wrn.부대1." localSheetId="11" hidden="1">{#N/A,#N/A,FALSE,"부대1"}</definedName>
    <definedName name="wrn.부대1." localSheetId="4" hidden="1">{#N/A,#N/A,FALSE,"부대1"}</definedName>
    <definedName name="wrn.부대1." hidden="1">{#N/A,#N/A,FALSE,"부대1"}</definedName>
    <definedName name="wrn.부대2." localSheetId="20" hidden="1">{#N/A,#N/A,FALSE,"부대2"}</definedName>
    <definedName name="wrn.부대2." localSheetId="11" hidden="1">{#N/A,#N/A,FALSE,"부대2"}</definedName>
    <definedName name="wrn.부대2." localSheetId="4" hidden="1">{#N/A,#N/A,FALSE,"부대2"}</definedName>
    <definedName name="wrn.부대2." hidden="1">{#N/A,#N/A,FALSE,"부대2"}</definedName>
    <definedName name="wrn.속도." localSheetId="20" hidden="1">{#N/A,#N/A,FALSE,"속도"}</definedName>
    <definedName name="wrn.속도." localSheetId="11" hidden="1">{#N/A,#N/A,FALSE,"속도"}</definedName>
    <definedName name="wrn.속도." localSheetId="4" hidden="1">{#N/A,#N/A,FALSE,"속도"}</definedName>
    <definedName name="wrn.속도." hidden="1">{#N/A,#N/A,FALSE,"속도"}</definedName>
    <definedName name="wrn.운반시간." localSheetId="20" hidden="1">{#N/A,#N/A,FALSE,"운반시간"}</definedName>
    <definedName name="wrn.운반시간." localSheetId="11" hidden="1">{#N/A,#N/A,FALSE,"운반시간"}</definedName>
    <definedName name="wrn.운반시간." localSheetId="4" hidden="1">{#N/A,#N/A,FALSE,"운반시간"}</definedName>
    <definedName name="wrn.운반시간." hidden="1">{#N/A,#N/A,FALSE,"운반시간"}</definedName>
    <definedName name="wrn.이정표." localSheetId="20" hidden="1">{#N/A,#N/A,FALSE,"이정표"}</definedName>
    <definedName name="wrn.이정표." localSheetId="11" hidden="1">{#N/A,#N/A,FALSE,"이정표"}</definedName>
    <definedName name="wrn.이정표." localSheetId="4" hidden="1">{#N/A,#N/A,FALSE,"이정표"}</definedName>
    <definedName name="wrn.이정표." hidden="1">{#N/A,#N/A,FALSE,"이정표"}</definedName>
    <definedName name="wrn.조골재." localSheetId="20" hidden="1">{#N/A,#N/A,FALSE,"조골재"}</definedName>
    <definedName name="wrn.조골재." localSheetId="11" hidden="1">{#N/A,#N/A,FALSE,"조골재"}</definedName>
    <definedName name="wrn.조골재." localSheetId="4" hidden="1">{#N/A,#N/A,FALSE,"조골재"}</definedName>
    <definedName name="wrn.조골재." hidden="1">{#N/A,#N/A,FALSE,"조골재"}</definedName>
    <definedName name="wrn.토공1." localSheetId="20" hidden="1">{#N/A,#N/A,FALSE,"구조1"}</definedName>
    <definedName name="wrn.토공1." localSheetId="11" hidden="1">{#N/A,#N/A,FALSE,"구조1"}</definedName>
    <definedName name="wrn.토공1." localSheetId="4" hidden="1">{#N/A,#N/A,FALSE,"구조1"}</definedName>
    <definedName name="wrn.토공1." hidden="1">{#N/A,#N/A,FALSE,"구조1"}</definedName>
    <definedName name="wrn.토공2." localSheetId="20" hidden="1">{#N/A,#N/A,FALSE,"토공2"}</definedName>
    <definedName name="wrn.토공2." localSheetId="11" hidden="1">{#N/A,#N/A,FALSE,"토공2"}</definedName>
    <definedName name="wrn.토공2." localSheetId="4" hidden="1">{#N/A,#N/A,FALSE,"토공2"}</definedName>
    <definedName name="wrn.토공2." hidden="1">{#N/A,#N/A,FALSE,"토공2"}</definedName>
    <definedName name="wrn.포장1." localSheetId="20" hidden="1">{#N/A,#N/A,FALSE,"포장1";#N/A,#N/A,FALSE,"포장1"}</definedName>
    <definedName name="wrn.포장1." localSheetId="11" hidden="1">{#N/A,#N/A,FALSE,"포장1";#N/A,#N/A,FALSE,"포장1"}</definedName>
    <definedName name="wrn.포장1." localSheetId="4" hidden="1">{#N/A,#N/A,FALSE,"포장1";#N/A,#N/A,FALSE,"포장1"}</definedName>
    <definedName name="wrn.포장1." hidden="1">{#N/A,#N/A,FALSE,"포장1";#N/A,#N/A,FALSE,"포장1"}</definedName>
    <definedName name="wrn.포장2." localSheetId="20" hidden="1">{#N/A,#N/A,FALSE,"포장2"}</definedName>
    <definedName name="wrn.포장2." localSheetId="11" hidden="1">{#N/A,#N/A,FALSE,"포장2"}</definedName>
    <definedName name="wrn.포장2." localSheetId="4" hidden="1">{#N/A,#N/A,FALSE,"포장2"}</definedName>
    <definedName name="wrn.포장2." hidden="1">{#N/A,#N/A,FALSE,"포장2"}</definedName>
    <definedName name="wrn.표지목차." localSheetId="20" hidden="1">{#N/A,#N/A,FALSE,"표지목차"}</definedName>
    <definedName name="wrn.표지목차." localSheetId="11" hidden="1">{#N/A,#N/A,FALSE,"표지목차"}</definedName>
    <definedName name="wrn.표지목차." localSheetId="4" hidden="1">{#N/A,#N/A,FALSE,"표지목차"}</definedName>
    <definedName name="wrn.표지목차." hidden="1">{#N/A,#N/A,FALSE,"표지목차"}</definedName>
    <definedName name="wrn.혼합골재." localSheetId="20" hidden="1">{#N/A,#N/A,FALSE,"혼합골재"}</definedName>
    <definedName name="wrn.혼합골재." localSheetId="11" hidden="1">{#N/A,#N/A,FALSE,"혼합골재"}</definedName>
    <definedName name="wrn.혼합골재." localSheetId="4" hidden="1">{#N/A,#N/A,FALSE,"혼합골재"}</definedName>
    <definedName name="wrn.혼합골재." hidden="1">{#N/A,#N/A,FALSE,"혼합골재"}</definedName>
    <definedName name="wrow">#REF!</definedName>
    <definedName name="wrwerwerwerwer">#REF!</definedName>
    <definedName name="WS_PIPE_INFO">#REF!</definedName>
    <definedName name="WT">#REF!</definedName>
    <definedName name="WTBR">#REF!</definedName>
    <definedName name="wtfnd">#REF!</definedName>
    <definedName name="wtpr">#REF!</definedName>
    <definedName name="wtprca">#REF!</definedName>
    <definedName name="wtsbfd">#REF!</definedName>
    <definedName name="wtsub">#REF!</definedName>
    <definedName name="Ww">#REF!</definedName>
    <definedName name="www">#REF!</definedName>
    <definedName name="WWWWW">#REF!</definedName>
    <definedName name="x">#REF!</definedName>
    <definedName name="X_CQuelleBiopurC">#REF!</definedName>
    <definedName name="X0G">#REF!</definedName>
    <definedName name="X1B">#REF!</definedName>
    <definedName name="X1BP">#REF!</definedName>
    <definedName name="X2G">#REF!</definedName>
    <definedName name="X980210_payment_printing_List">#REF!</definedName>
    <definedName name="Xac">#REF!</definedName>
    <definedName name="XAP">#REF!</definedName>
    <definedName name="xce">#REF!</definedName>
    <definedName name="XChBIO">#REF!</definedName>
    <definedName name="XChPRIM">#REF!</definedName>
    <definedName name="xcii">#REF!</definedName>
    <definedName name="Xconcg">#REF!</definedName>
    <definedName name="xfgcvhyut">#REF!</definedName>
    <definedName name="xgdep">#REF!</definedName>
    <definedName name="xglen">#REF!</definedName>
    <definedName name="xgwd">#REF!</definedName>
    <definedName name="xl">#REF!</definedName>
    <definedName name="Xpb">#REF!</definedName>
    <definedName name="xsa">#REF!</definedName>
    <definedName name="xse">#REF!</definedName>
    <definedName name="xtrascg">#REF!</definedName>
    <definedName name="xx" hidden="1">#REF!</definedName>
    <definedName name="XX1B">#REF!</definedName>
    <definedName name="XXB0">#REF!</definedName>
    <definedName name="XXB01">#REF!</definedName>
    <definedName name="XXB02">#REF!</definedName>
    <definedName name="XXB03">#REF!</definedName>
    <definedName name="XXB1">#REF!</definedName>
    <definedName name="XXB11">#REF!</definedName>
    <definedName name="XXB12">#REF!</definedName>
    <definedName name="XXB2">#REF!</definedName>
    <definedName name="xxx" hidden="1">#REF!</definedName>
    <definedName name="xxxx">#REF!</definedName>
    <definedName name="xxxxx">#REF!</definedName>
    <definedName name="xyz">#REF!</definedName>
    <definedName name="y">#REF!</definedName>
    <definedName name="Y_5">#REF!</definedName>
    <definedName name="Y2_">#REF!</definedName>
    <definedName name="YC">#REF!</definedName>
    <definedName name="Ycd">#REF!</definedName>
    <definedName name="YEN">#REF!</definedName>
    <definedName name="ykghgjghj">#REF!</definedName>
    <definedName name="ys">#REF!</definedName>
    <definedName name="Ysd">#REF!</definedName>
    <definedName name="Yss">#REF!</definedName>
    <definedName name="ytutyu">#REF!</definedName>
    <definedName name="YY">#REF!,#REF!</definedName>
    <definedName name="Z" localSheetId="11">#N/A</definedName>
    <definedName name="z">#REF!</definedName>
    <definedName name="Z_CONTACT">#REF!</definedName>
    <definedName name="z0at">#REF!</definedName>
    <definedName name="Z0eq138">#REF!</definedName>
    <definedName name="Z0eq4.16">#REF!</definedName>
    <definedName name="Z0G">#REF!</definedName>
    <definedName name="Z0p">#REF!</definedName>
    <definedName name="Z0ps">#REF!</definedName>
    <definedName name="Z0s">#REF!</definedName>
    <definedName name="Z0So">#REF!</definedName>
    <definedName name="Z0t">#REF!</definedName>
    <definedName name="Z1_Co">#REF!</definedName>
    <definedName name="Z1A">#REF!</definedName>
    <definedName name="z1at">#REF!</definedName>
    <definedName name="Z1eq138">#REF!</definedName>
    <definedName name="Z1eq4.16">#REF!</definedName>
    <definedName name="Z1G">#REF!</definedName>
    <definedName name="Z1p">#REF!</definedName>
    <definedName name="Z1ps">#REF!</definedName>
    <definedName name="Z1s">#REF!</definedName>
    <definedName name="Z1so">#REF!</definedName>
    <definedName name="Z1t">#REF!</definedName>
    <definedName name="Z1x">#REF!</definedName>
    <definedName name="Z1y">#REF!</definedName>
    <definedName name="Z2A">#REF!</definedName>
    <definedName name="z2at">#REF!</definedName>
    <definedName name="Z2eq138">#REF!</definedName>
    <definedName name="Z2eq4.16">#REF!</definedName>
    <definedName name="Z2G">#REF!</definedName>
    <definedName name="Z2p">#REF!</definedName>
    <definedName name="Z2ps">#REF!</definedName>
    <definedName name="Z2s">#REF!</definedName>
    <definedName name="Z2So">#REF!</definedName>
    <definedName name="Z2t">#REF!</definedName>
    <definedName name="Z2x">#REF!</definedName>
    <definedName name="z2y">#REF!</definedName>
    <definedName name="Z3_CO">#REF!</definedName>
    <definedName name="za" hidden="1">#REF!</definedName>
    <definedName name="Zaér">#REF!</definedName>
    <definedName name="Zbat">#REF!</definedName>
    <definedName name="zcmp" localSheetId="4" hidden="1">{"'Sheet1'!$A$4386:$N$4591"}</definedName>
    <definedName name="zcmp" hidden="1">{"'Sheet1'!$A$4386:$N$4591"}</definedName>
    <definedName name="zcnhm">#REF!</definedName>
    <definedName name="zcvnsfgf">#REF!</definedName>
    <definedName name="ZEBRA">#REF!</definedName>
    <definedName name="ZEBRA_1">#REF!</definedName>
    <definedName name="Zeq00.48">#REF!</definedName>
    <definedName name="zeq10.48">#REF!</definedName>
    <definedName name="Zeq20.48">#REF!</definedName>
    <definedName name="ZERO">#REF!</definedName>
    <definedName name="ZERO_1">#REF!</definedName>
    <definedName name="ZG">#REF!</definedName>
    <definedName name="Zins_Garantee">#REF!</definedName>
    <definedName name="Zins_Monat">#REF!</definedName>
    <definedName name="Zinz_ÖKB">#REF!</definedName>
    <definedName name="zngr">#REF!</definedName>
    <definedName name="ZONE_1">#REF!</definedName>
    <definedName name="ZONE_2">#REF!</definedName>
    <definedName name="ZONE_3">#REF!</definedName>
    <definedName name="ZONE_3ZONES">#REF!,#REF!,#REF!</definedName>
    <definedName name="ZONE_ANOXIE">#REF!,#REF!</definedName>
    <definedName name="ZONE_CHENAL">#REF!</definedName>
    <definedName name="ZONE_CONTACT">#REF!</definedName>
    <definedName name="Zone_DECPRIM">#REF!</definedName>
    <definedName name="Zone_elec">#REF!</definedName>
    <definedName name="ZONE_ENDOGENE">#REF!</definedName>
    <definedName name="Zone_equipt">#REF!</definedName>
    <definedName name="Zone_ingenierie">#REF!</definedName>
    <definedName name="ZONE_PHYSICO">#REF!</definedName>
    <definedName name="ZONE_SIMULT_ALU">#REF!</definedName>
    <definedName name="ZONE_SIMULT_FER">#REF!</definedName>
    <definedName name="ZONE_TERT_ALU">#REF!</definedName>
    <definedName name="ZONE_TERT_FER">#REF!</definedName>
    <definedName name="ZONES">#REF!</definedName>
    <definedName name="zp">#REF!</definedName>
    <definedName name="Zps">#REF!</definedName>
    <definedName name="zpsb">#REF!</definedName>
    <definedName name="Zpt">#REF!</definedName>
    <definedName name="zptb">#REF!</definedName>
    <definedName name="ZR">#REF!</definedName>
    <definedName name="Zs">#REF!</definedName>
    <definedName name="ZS0">#REF!</definedName>
    <definedName name="ZSo">#REF!</definedName>
    <definedName name="Zst">#REF!</definedName>
    <definedName name="zstb">#REF!</definedName>
    <definedName name="Zt">#REF!</definedName>
    <definedName name="ZZXzcbv">#REF!</definedName>
    <definedName name="zzz">#REF!</definedName>
    <definedName name="zzz1">#REF!</definedName>
    <definedName name="zzzzzz">#REF!</definedName>
    <definedName name="ㄱㅈㅎ" hidden="1">#REF!</definedName>
    <definedName name="골재" localSheetId="20" hidden="1">{#N/A,#N/A,FALSE,"골재소요량";#N/A,#N/A,FALSE,"골재소요량"}</definedName>
    <definedName name="골재" localSheetId="11" hidden="1">{#N/A,#N/A,FALSE,"골재소요량";#N/A,#N/A,FALSE,"골재소요량"}</definedName>
    <definedName name="골재" localSheetId="4" hidden="1">{#N/A,#N/A,FALSE,"골재소요량";#N/A,#N/A,FALSE,"골재소요량"}</definedName>
    <definedName name="골재" hidden="1">{#N/A,#N/A,FALSE,"골재소요량";#N/A,#N/A,FALSE,"골재소요량"}</definedName>
    <definedName name="공사감리율">#REF!</definedName>
    <definedName name="교육" localSheetId="20" hidden="1">{#N/A,#N/A,FALSE,"전력간선"}</definedName>
    <definedName name="교육" localSheetId="11" hidden="1">{#N/A,#N/A,FALSE,"전력간선"}</definedName>
    <definedName name="교육" localSheetId="4" hidden="1">{#N/A,#N/A,FALSE,"전력간선"}</definedName>
    <definedName name="교육" hidden="1">{#N/A,#N/A,FALSE,"전력간선"}</definedName>
    <definedName name="기존도로상태" localSheetId="20" hidden="1">{#N/A,#N/A,FALSE,"혼합골재"}</definedName>
    <definedName name="기존도로상태" localSheetId="11" hidden="1">{#N/A,#N/A,FALSE,"혼합골재"}</definedName>
    <definedName name="기존도로상태" localSheetId="4" hidden="1">{#N/A,#N/A,FALSE,"혼합골재"}</definedName>
    <definedName name="기존도로상태" hidden="1">{#N/A,#N/A,FALSE,"혼합골재"}</definedName>
    <definedName name="ㄴㄱㄹ" hidden="1">#REF!</definedName>
    <definedName name="ㄴㅁ" hidden="1">#REF!</definedName>
    <definedName name="낙찰가">#N/A</definedName>
    <definedName name="내전">#REF!</definedName>
    <definedName name="도로" localSheetId="20" hidden="1">{#N/A,#N/A,FALSE,"2~8번"}</definedName>
    <definedName name="도로" localSheetId="11" hidden="1">{#N/A,#N/A,FALSE,"2~8번"}</definedName>
    <definedName name="도로" localSheetId="4" hidden="1">{#N/A,#N/A,FALSE,"2~8번"}</definedName>
    <definedName name="도로" hidden="1">{#N/A,#N/A,FALSE,"2~8번"}</definedName>
    <definedName name="ㄹ호" hidden="1">#REF!</definedName>
    <definedName name="롯데안">#REF!</definedName>
    <definedName name="ㅁㅁ" localSheetId="20" hidden="1">{#N/A,#N/A,FALSE,"운반시간"}</definedName>
    <definedName name="ㅁㅁ" localSheetId="11" hidden="1">{#N/A,#N/A,FALSE,"운반시간"}</definedName>
    <definedName name="ㅁㅁ" localSheetId="4" hidden="1">{#N/A,#N/A,FALSE,"운반시간"}</definedName>
    <definedName name="ㅁㅁ" hidden="1">{#N/A,#N/A,FALSE,"운반시간"}</definedName>
    <definedName name="ㅁㅁㅁㅁ" localSheetId="20" hidden="1">{#N/A,#N/A,FALSE,"혼합골재"}</definedName>
    <definedName name="ㅁㅁㅁㅁ" localSheetId="11" hidden="1">{#N/A,#N/A,FALSE,"혼합골재"}</definedName>
    <definedName name="ㅁㅁㅁㅁ" localSheetId="4" hidden="1">{#N/A,#N/A,FALSE,"혼합골재"}</definedName>
    <definedName name="ㅁㅁㅁㅁ" hidden="1">{#N/A,#N/A,FALSE,"혼합골재"}</definedName>
    <definedName name="ㅁㅁㅁㅁㅁㅁ" hidden="1">#REF!</definedName>
    <definedName name="무안">#REF!</definedName>
    <definedName name="민">#REF!</definedName>
    <definedName name="바보" localSheetId="20" hidden="1">{#N/A,#N/A,FALSE,"표지목차"}</definedName>
    <definedName name="바보" localSheetId="11" hidden="1">{#N/A,#N/A,FALSE,"표지목차"}</definedName>
    <definedName name="바보" localSheetId="4" hidden="1">{#N/A,#N/A,FALSE,"표지목차"}</definedName>
    <definedName name="바보" hidden="1">{#N/A,#N/A,FALSE,"표지목차"}</definedName>
    <definedName name="바보2" localSheetId="20" hidden="1">{#N/A,#N/A,FALSE,"운반시간"}</definedName>
    <definedName name="바보2" localSheetId="11" hidden="1">{#N/A,#N/A,FALSE,"운반시간"}</definedName>
    <definedName name="바보2" localSheetId="4" hidden="1">{#N/A,#N/A,FALSE,"운반시간"}</definedName>
    <definedName name="바보2" hidden="1">{#N/A,#N/A,FALSE,"운반시간"}</definedName>
    <definedName name="밥보" localSheetId="20" hidden="1">{#N/A,#N/A,FALSE,"표지목차"}</definedName>
    <definedName name="밥보" localSheetId="11" hidden="1">{#N/A,#N/A,FALSE,"표지목차"}</definedName>
    <definedName name="밥보" localSheetId="4" hidden="1">{#N/A,#N/A,FALSE,"표지목차"}</definedName>
    <definedName name="밥보" hidden="1">{#N/A,#N/A,FALSE,"표지목차"}</definedName>
    <definedName name="배관자재중량">#REF!</definedName>
    <definedName name="보험">#REF!</definedName>
    <definedName name="사" hidden="1">#REF!</definedName>
    <definedName name="사업관리율">#REF!</definedName>
    <definedName name="산보">#REF!</definedName>
    <definedName name="설계가">#N/A</definedName>
    <definedName name="세부설계율">#REF!</definedName>
    <definedName name="수중모터펌프중량">#REF!</definedName>
    <definedName name="순공">#REF!</definedName>
    <definedName name="ㅇㄴㅁ" hidden="1">#REF!</definedName>
    <definedName name="ㅇㄹ" hidden="1">#REF!</definedName>
    <definedName name="억이상" localSheetId="20" hidden="1">{#N/A,#N/A,FALSE,"2~8번"}</definedName>
    <definedName name="억이상" localSheetId="11" hidden="1">{#N/A,#N/A,FALSE,"2~8번"}</definedName>
    <definedName name="억이상" localSheetId="4" hidden="1">{#N/A,#N/A,FALSE,"2~8번"}</definedName>
    <definedName name="억이상" hidden="1">{#N/A,#N/A,FALSE,"2~8번"}</definedName>
    <definedName name="업체" hidden="1">#REF!</definedName>
    <definedName name="오" hidden="1">#REF!</definedName>
    <definedName name="운반비">#REF!</definedName>
    <definedName name="원가" localSheetId="20" hidden="1">{#N/A,#N/A,FALSE,"운반시간"}</definedName>
    <definedName name="원가" localSheetId="11" hidden="1">{#N/A,#N/A,FALSE,"운반시간"}</definedName>
    <definedName name="원가" localSheetId="4" hidden="1">{#N/A,#N/A,FALSE,"운반시간"}</definedName>
    <definedName name="원가" hidden="1">{#N/A,#N/A,FALSE,"운반시간"}</definedName>
    <definedName name="원남내역" hidden="1">#REF!</definedName>
    <definedName name="위치">#N/A</definedName>
    <definedName name="의" localSheetId="20" hidden="1">{#N/A,#N/A,FALSE,"운반시간"}</definedName>
    <definedName name="의" localSheetId="11" hidden="1">{#N/A,#N/A,FALSE,"운반시간"}</definedName>
    <definedName name="의" localSheetId="4" hidden="1">{#N/A,#N/A,FALSE,"운반시간"}</definedName>
    <definedName name="의" hidden="1">{#N/A,#N/A,FALSE,"운반시간"}</definedName>
    <definedName name="일" hidden="1">#REF!</definedName>
    <definedName name="자재수">#REF!</definedName>
    <definedName name="자재평">#REF!</definedName>
    <definedName name="지역">#N/A</definedName>
    <definedName name="집계">#REF!</definedName>
    <definedName name="칠">#REF!</definedName>
    <definedName name="토" hidden="1">#REF!</definedName>
    <definedName name="토목설계" localSheetId="20" hidden="1">{#N/A,#N/A,FALSE,"골재소요량";#N/A,#N/A,FALSE,"골재소요량"}</definedName>
    <definedName name="토목설계" localSheetId="11" hidden="1">{#N/A,#N/A,FALSE,"골재소요량";#N/A,#N/A,FALSE,"골재소요량"}</definedName>
    <definedName name="토목설계" localSheetId="4" hidden="1">{#N/A,#N/A,FALSE,"골재소요량";#N/A,#N/A,FALSE,"골재소요량"}</definedName>
    <definedName name="토목설계" hidden="1">{#N/A,#N/A,FALSE,"골재소요량";#N/A,#N/A,FALSE,"골재소요량"}</definedName>
    <definedName name="통내">#REF!</definedName>
    <definedName name="통설">#REF!</definedName>
    <definedName name="팔" hidden="1">#REF!</definedName>
    <definedName name="현경">#REF!</definedName>
    <definedName name="ㅓㄴㄱ" hidden="1">#REF!</definedName>
    <definedName name="ㅠㅠ" localSheetId="20" hidden="1">{#N/A,#N/A,FALSE,"포장2"}</definedName>
    <definedName name="ㅠㅠ" localSheetId="11" hidden="1">{#N/A,#N/A,FALSE,"포장2"}</definedName>
    <definedName name="ㅠㅠ" localSheetId="4" hidden="1">{#N/A,#N/A,FALSE,"포장2"}</definedName>
    <definedName name="ㅠㅠ" hidden="1">{#N/A,#N/A,FALSE,"포장2"}</definedName>
    <definedName name="ㅣㅏ" localSheetId="20" hidden="1">{#N/A,#N/A,FALSE,"2~8번"}</definedName>
    <definedName name="ㅣㅏ" localSheetId="11" hidden="1">{#N/A,#N/A,FALSE,"2~8번"}</definedName>
    <definedName name="ㅣㅏ" localSheetId="4" hidden="1">{#N/A,#N/A,FALSE,"2~8번"}</definedName>
    <definedName name="ㅣㅏ" hidden="1">{#N/A,#N/A,FALSE,"2~8번"}</definedName>
    <definedName name="兑换率">#REF!</definedName>
    <definedName name="单价分析表">[11]单价分析表!$A:$IV</definedName>
    <definedName name="砂石料价格计算">#REF!</definedName>
    <definedName name="硬木安装">#REF!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15" l="1"/>
  <c r="E8" i="19" l="1"/>
  <c r="G15" i="27"/>
  <c r="G9" i="27"/>
  <c r="G37" i="32"/>
  <c r="G40" i="32"/>
  <c r="G47" i="2"/>
  <c r="F39" i="33" l="1"/>
  <c r="F35" i="33"/>
  <c r="F33" i="33"/>
  <c r="F29" i="33"/>
  <c r="F25" i="33"/>
  <c r="F23" i="33"/>
  <c r="F21" i="33"/>
  <c r="F19" i="33"/>
  <c r="F17" i="33"/>
  <c r="F15" i="33"/>
  <c r="F12" i="33"/>
  <c r="F10" i="33"/>
  <c r="F8" i="33"/>
  <c r="F5" i="33"/>
  <c r="F3" i="33"/>
  <c r="F27" i="33" l="1"/>
  <c r="F41" i="33"/>
  <c r="G44" i="5"/>
  <c r="G47" i="32"/>
  <c r="G130" i="1"/>
  <c r="G52" i="31"/>
  <c r="G53" i="31"/>
  <c r="G54" i="31"/>
  <c r="G55" i="31"/>
  <c r="G57" i="31"/>
  <c r="G60" i="31"/>
  <c r="G61" i="31"/>
  <c r="G62" i="31"/>
  <c r="G63" i="31"/>
  <c r="D68" i="31"/>
  <c r="G68" i="31" s="1"/>
  <c r="G69" i="31"/>
  <c r="G70" i="31"/>
  <c r="G71" i="31"/>
  <c r="G74" i="31"/>
  <c r="D76" i="31"/>
  <c r="G76" i="31" s="1"/>
  <c r="G80" i="31"/>
  <c r="G83" i="31"/>
  <c r="G86" i="31"/>
  <c r="G43" i="2"/>
  <c r="G19" i="15"/>
  <c r="D23" i="2"/>
  <c r="G23" i="2" s="1"/>
  <c r="G25" i="2"/>
  <c r="D21" i="2"/>
  <c r="G21" i="2" s="1"/>
  <c r="G11" i="2"/>
  <c r="D13" i="2"/>
  <c r="G13" i="2"/>
  <c r="G15" i="2"/>
  <c r="G27" i="2"/>
  <c r="G33" i="2"/>
  <c r="D35" i="2"/>
  <c r="G35" i="2" s="1"/>
  <c r="G37" i="2"/>
  <c r="G39" i="2"/>
  <c r="D11" i="6"/>
  <c r="G11" i="6" s="1"/>
  <c r="D13" i="6"/>
  <c r="G13" i="6" s="1"/>
  <c r="G21" i="6"/>
  <c r="G25" i="6"/>
  <c r="G31" i="6"/>
  <c r="G9" i="15"/>
  <c r="G23" i="31"/>
  <c r="G28" i="31"/>
  <c r="G29" i="31"/>
  <c r="G30" i="31"/>
  <c r="G31" i="31"/>
  <c r="G32" i="31"/>
  <c r="G33" i="31"/>
  <c r="G34" i="31"/>
  <c r="G35" i="31"/>
  <c r="G36" i="31"/>
  <c r="G37" i="31"/>
  <c r="G38" i="31"/>
  <c r="G39" i="31"/>
  <c r="G40" i="31"/>
  <c r="G41" i="31"/>
  <c r="G42" i="31"/>
  <c r="G43" i="31"/>
  <c r="G44" i="31"/>
  <c r="G45" i="31"/>
  <c r="G9" i="31"/>
  <c r="G11" i="31"/>
  <c r="G13" i="31"/>
  <c r="G15" i="31"/>
  <c r="G17" i="31"/>
  <c r="G19" i="31"/>
  <c r="G21" i="31"/>
  <c r="G26" i="31"/>
  <c r="G27" i="31"/>
  <c r="G92" i="31"/>
  <c r="G100" i="31" s="1"/>
  <c r="G109" i="31" s="1"/>
  <c r="G94" i="31"/>
  <c r="G98" i="31"/>
  <c r="G21" i="4"/>
  <c r="G13" i="4"/>
  <c r="G19" i="4"/>
  <c r="G27" i="4"/>
  <c r="G29" i="4"/>
  <c r="G31" i="4"/>
  <c r="G35" i="4"/>
  <c r="E37" i="30"/>
  <c r="E71" i="30" s="1"/>
  <c r="E67" i="30"/>
  <c r="E73" i="30" s="1"/>
  <c r="G52" i="32"/>
  <c r="G42" i="32"/>
  <c r="G35" i="32"/>
  <c r="G33" i="32"/>
  <c r="G25" i="32"/>
  <c r="G21" i="32"/>
  <c r="G17" i="32"/>
  <c r="G13" i="32"/>
  <c r="G9" i="32"/>
  <c r="G7" i="32"/>
  <c r="G66" i="7"/>
  <c r="G64" i="7"/>
  <c r="D28" i="5"/>
  <c r="D19" i="6" s="1"/>
  <c r="G19" i="6" s="1"/>
  <c r="G29" i="16"/>
  <c r="G44" i="32"/>
  <c r="G31" i="32"/>
  <c r="G29" i="32"/>
  <c r="G27" i="32"/>
  <c r="G23" i="32"/>
  <c r="G19" i="32"/>
  <c r="G15" i="32"/>
  <c r="G11" i="32"/>
  <c r="G42" i="5"/>
  <c r="G38" i="5"/>
  <c r="G18" i="5"/>
  <c r="H503" i="28"/>
  <c r="H501" i="28"/>
  <c r="H502" i="28"/>
  <c r="H492" i="28"/>
  <c r="H493" i="28"/>
  <c r="B495" i="28" s="1"/>
  <c r="H495" i="28" s="1"/>
  <c r="H500" i="28"/>
  <c r="B507" i="28" s="1"/>
  <c r="H507" i="28" s="1"/>
  <c r="H505" i="28"/>
  <c r="H480" i="28"/>
  <c r="H481" i="28"/>
  <c r="H456" i="28"/>
  <c r="H457" i="28"/>
  <c r="H458" i="28"/>
  <c r="B474" i="28" s="1"/>
  <c r="H474" i="28" s="1"/>
  <c r="H485" i="28" s="1"/>
  <c r="H459" i="28"/>
  <c r="H460" i="28"/>
  <c r="H461" i="28"/>
  <c r="H462" i="28"/>
  <c r="H463" i="28"/>
  <c r="H464" i="28"/>
  <c r="H465" i="28"/>
  <c r="H466" i="28"/>
  <c r="H467" i="28"/>
  <c r="H468" i="28"/>
  <c r="H469" i="28"/>
  <c r="H470" i="28"/>
  <c r="H471" i="28"/>
  <c r="H472" i="28"/>
  <c r="H479" i="28"/>
  <c r="B483" i="28" s="1"/>
  <c r="H483" i="28" s="1"/>
  <c r="H421" i="28"/>
  <c r="H422" i="28"/>
  <c r="H423" i="28"/>
  <c r="H424" i="28"/>
  <c r="B439" i="28" s="1"/>
  <c r="H439" i="28" s="1"/>
  <c r="H425" i="28"/>
  <c r="H426" i="28"/>
  <c r="H427" i="28"/>
  <c r="H428" i="28"/>
  <c r="H429" i="28"/>
  <c r="H430" i="28"/>
  <c r="H431" i="28"/>
  <c r="H432" i="28"/>
  <c r="H433" i="28"/>
  <c r="H434" i="28"/>
  <c r="H435" i="28"/>
  <c r="H436" i="28"/>
  <c r="H437" i="28"/>
  <c r="H444" i="28"/>
  <c r="B447" i="28" s="1"/>
  <c r="H447" i="28" s="1"/>
  <c r="H445" i="28"/>
  <c r="K317" i="28"/>
  <c r="K324" i="28" s="1"/>
  <c r="K318" i="28"/>
  <c r="K319" i="28"/>
  <c r="K320" i="28"/>
  <c r="K321" i="28"/>
  <c r="K322" i="28"/>
  <c r="K323" i="28"/>
  <c r="K281" i="28"/>
  <c r="K282" i="28"/>
  <c r="K283" i="28"/>
  <c r="K297" i="28" s="1"/>
  <c r="K284" i="28"/>
  <c r="K285" i="28"/>
  <c r="K286" i="28"/>
  <c r="K287" i="28"/>
  <c r="K288" i="28"/>
  <c r="K289" i="28"/>
  <c r="K290" i="28"/>
  <c r="K291" i="28"/>
  <c r="K292" i="28"/>
  <c r="K293" i="28"/>
  <c r="K294" i="28"/>
  <c r="K295" i="28"/>
  <c r="K296" i="28"/>
  <c r="H305" i="28"/>
  <c r="B308" i="28" s="1"/>
  <c r="H308" i="28" s="1"/>
  <c r="H332" i="28"/>
  <c r="H333" i="28"/>
  <c r="H334" i="28"/>
  <c r="H335" i="28"/>
  <c r="H317" i="28"/>
  <c r="B326" i="28" s="1"/>
  <c r="H326" i="28" s="1"/>
  <c r="H318" i="28"/>
  <c r="H319" i="28"/>
  <c r="H320" i="28"/>
  <c r="H321" i="28"/>
  <c r="H322" i="28"/>
  <c r="H323" i="28"/>
  <c r="H331" i="28"/>
  <c r="B338" i="28" s="1"/>
  <c r="H338" i="28" s="1"/>
  <c r="H336" i="28"/>
  <c r="H281" i="28"/>
  <c r="H282" i="28"/>
  <c r="H283" i="28"/>
  <c r="B299" i="28" s="1"/>
  <c r="H299" i="28" s="1"/>
  <c r="H284" i="28"/>
  <c r="H285" i="28"/>
  <c r="H286" i="28"/>
  <c r="H287" i="28"/>
  <c r="H288" i="28"/>
  <c r="H289" i="28"/>
  <c r="H290" i="28"/>
  <c r="H291" i="28"/>
  <c r="H292" i="28"/>
  <c r="H293" i="28"/>
  <c r="H294" i="28"/>
  <c r="H295" i="28"/>
  <c r="H296" i="28"/>
  <c r="H304" i="28"/>
  <c r="H306" i="28"/>
  <c r="G13" i="16"/>
  <c r="G15" i="16"/>
  <c r="G19" i="16"/>
  <c r="G21" i="16"/>
  <c r="G23" i="16"/>
  <c r="G25" i="16"/>
  <c r="G35" i="16"/>
  <c r="G37" i="16"/>
  <c r="G39" i="16"/>
  <c r="G41" i="16"/>
  <c r="E413" i="28"/>
  <c r="N413" i="28" s="1"/>
  <c r="F413" i="28"/>
  <c r="H413" i="28"/>
  <c r="I413" i="28"/>
  <c r="J413" i="28"/>
  <c r="L413" i="28"/>
  <c r="E414" i="28"/>
  <c r="F414" i="28"/>
  <c r="H414" i="28"/>
  <c r="N414" i="28" s="1"/>
  <c r="I414" i="28"/>
  <c r="J414" i="28"/>
  <c r="L414" i="28"/>
  <c r="E412" i="28"/>
  <c r="N412" i="28" s="1"/>
  <c r="F412" i="28"/>
  <c r="H412" i="28"/>
  <c r="I412" i="28"/>
  <c r="J412" i="28"/>
  <c r="L412" i="28"/>
  <c r="G17" i="15"/>
  <c r="G13" i="7"/>
  <c r="G17" i="7"/>
  <c r="G21" i="7"/>
  <c r="G25" i="7"/>
  <c r="G29" i="7"/>
  <c r="G31" i="7"/>
  <c r="G33" i="7"/>
  <c r="G37" i="7"/>
  <c r="G41" i="7"/>
  <c r="G43" i="7"/>
  <c r="G48" i="7"/>
  <c r="G50" i="7"/>
  <c r="G52" i="7"/>
  <c r="G58" i="7"/>
  <c r="J11" i="7"/>
  <c r="H393" i="28"/>
  <c r="I394" i="28" s="1"/>
  <c r="H394" i="28"/>
  <c r="H391" i="28"/>
  <c r="I392" i="28" s="1"/>
  <c r="H392" i="28"/>
  <c r="B397" i="28"/>
  <c r="H397" i="28" s="1"/>
  <c r="H407" i="28" s="1"/>
  <c r="H402" i="28"/>
  <c r="H403" i="28"/>
  <c r="B405" i="28"/>
  <c r="H405" i="28"/>
  <c r="H53" i="28"/>
  <c r="B58" i="28" s="1"/>
  <c r="H58" i="28" s="1"/>
  <c r="H68" i="28" s="1"/>
  <c r="B116" i="28" s="1"/>
  <c r="H116" i="28" s="1"/>
  <c r="H54" i="28"/>
  <c r="H55" i="28"/>
  <c r="H56" i="28"/>
  <c r="H63" i="28"/>
  <c r="H64" i="28"/>
  <c r="B66" i="28"/>
  <c r="H66" i="28"/>
  <c r="H75" i="28"/>
  <c r="H76" i="28"/>
  <c r="B78" i="28" s="1"/>
  <c r="H78" i="28" s="1"/>
  <c r="H83" i="28"/>
  <c r="B86" i="28" s="1"/>
  <c r="H86" i="28" s="1"/>
  <c r="H84" i="28"/>
  <c r="H95" i="28"/>
  <c r="B98" i="28" s="1"/>
  <c r="H98" i="28" s="1"/>
  <c r="H108" i="28" s="1"/>
  <c r="B118" i="28" s="1"/>
  <c r="H118" i="28" s="1"/>
  <c r="H96" i="28"/>
  <c r="H103" i="28"/>
  <c r="B106" i="28" s="1"/>
  <c r="H106" i="28" s="1"/>
  <c r="H104" i="28"/>
  <c r="H31" i="28"/>
  <c r="B36" i="28" s="1"/>
  <c r="H36" i="28" s="1"/>
  <c r="H32" i="28"/>
  <c r="H33" i="28"/>
  <c r="H34" i="28"/>
  <c r="H41" i="28"/>
  <c r="B44" i="28" s="1"/>
  <c r="H44" i="28" s="1"/>
  <c r="H42" i="28"/>
  <c r="G121" i="1"/>
  <c r="G91" i="1"/>
  <c r="G101" i="1"/>
  <c r="G99" i="1"/>
  <c r="G117" i="1"/>
  <c r="G115" i="1"/>
  <c r="H161" i="28"/>
  <c r="H259" i="28"/>
  <c r="H260" i="28"/>
  <c r="H261" i="28"/>
  <c r="H262" i="28"/>
  <c r="H157" i="28"/>
  <c r="H158" i="28"/>
  <c r="H159" i="28"/>
  <c r="H160" i="28"/>
  <c r="H271" i="28"/>
  <c r="H270" i="28"/>
  <c r="B273" i="28" s="1"/>
  <c r="H273" i="28" s="1"/>
  <c r="H258" i="28"/>
  <c r="H257" i="28"/>
  <c r="B265" i="28" s="1"/>
  <c r="H265" i="28" s="1"/>
  <c r="H256" i="28"/>
  <c r="H381" i="28"/>
  <c r="H380" i="28"/>
  <c r="B383" i="28" s="1"/>
  <c r="H383" i="28" s="1"/>
  <c r="H372" i="28"/>
  <c r="H371" i="28"/>
  <c r="H373" i="28" s="1"/>
  <c r="B375" i="28" s="1"/>
  <c r="H375" i="28" s="1"/>
  <c r="H385" i="28" s="1"/>
  <c r="H370" i="28"/>
  <c r="H359" i="28"/>
  <c r="H358" i="28"/>
  <c r="H350" i="28"/>
  <c r="H349" i="28"/>
  <c r="H348" i="28"/>
  <c r="H347" i="28"/>
  <c r="H351" i="28" s="1"/>
  <c r="B353" i="28" s="1"/>
  <c r="H353" i="28" s="1"/>
  <c r="H230" i="28"/>
  <c r="H231" i="28"/>
  <c r="H232" i="28"/>
  <c r="H233" i="28"/>
  <c r="H234" i="28"/>
  <c r="H235" i="28"/>
  <c r="H222" i="28"/>
  <c r="B239" i="28" s="1"/>
  <c r="H239" i="28" s="1"/>
  <c r="H249" i="28" s="1"/>
  <c r="H223" i="28"/>
  <c r="H224" i="28"/>
  <c r="H225" i="28"/>
  <c r="H226" i="28"/>
  <c r="H227" i="28"/>
  <c r="H228" i="28"/>
  <c r="H229" i="28"/>
  <c r="H236" i="28"/>
  <c r="H245" i="28"/>
  <c r="H244" i="28"/>
  <c r="B247" i="28" s="1"/>
  <c r="H247" i="28" s="1"/>
  <c r="H221" i="28"/>
  <c r="H154" i="28"/>
  <c r="H148" i="28"/>
  <c r="H149" i="28"/>
  <c r="H150" i="28"/>
  <c r="H151" i="28"/>
  <c r="H152" i="28"/>
  <c r="D27" i="1"/>
  <c r="G27" i="1" s="1"/>
  <c r="G25" i="1"/>
  <c r="G21" i="1"/>
  <c r="G36" i="1"/>
  <c r="G125" i="1"/>
  <c r="B361" i="28"/>
  <c r="H361" i="28" s="1"/>
  <c r="G107" i="1"/>
  <c r="H141" i="28"/>
  <c r="B164" i="28" s="1"/>
  <c r="H164" i="28" s="1"/>
  <c r="H174" i="28" s="1"/>
  <c r="H142" i="28"/>
  <c r="H143" i="28"/>
  <c r="H144" i="28"/>
  <c r="H145" i="28"/>
  <c r="H146" i="28"/>
  <c r="H147" i="28"/>
  <c r="H153" i="28"/>
  <c r="H155" i="28"/>
  <c r="H156" i="28"/>
  <c r="H162" i="28"/>
  <c r="H169" i="28"/>
  <c r="B172" i="28" s="1"/>
  <c r="H172" i="28" s="1"/>
  <c r="H170" i="28"/>
  <c r="H10" i="28"/>
  <c r="B13" i="28" s="1"/>
  <c r="H13" i="28" s="1"/>
  <c r="H23" i="28" s="1"/>
  <c r="H11" i="28"/>
  <c r="H18" i="28"/>
  <c r="H19" i="28"/>
  <c r="N114" i="28"/>
  <c r="H130" i="28"/>
  <c r="H182" i="28"/>
  <c r="B184" i="28" s="1"/>
  <c r="H184" i="28" s="1"/>
  <c r="H194" i="28" s="1"/>
  <c r="B201" i="28" s="1"/>
  <c r="H201" i="28" s="1"/>
  <c r="B204" i="28" s="1"/>
  <c r="H204" i="28" s="1"/>
  <c r="H214" i="28" s="1"/>
  <c r="H189" i="28"/>
  <c r="B192" i="28" s="1"/>
  <c r="H192" i="28" s="1"/>
  <c r="H190" i="28"/>
  <c r="H202" i="28"/>
  <c r="H209" i="28"/>
  <c r="H210" i="28"/>
  <c r="H128" i="28"/>
  <c r="H127" i="28"/>
  <c r="B132" i="28" s="1"/>
  <c r="H132" i="28" s="1"/>
  <c r="B212" i="28"/>
  <c r="H212" i="28"/>
  <c r="B21" i="28"/>
  <c r="H21" i="28"/>
  <c r="G43" i="27"/>
  <c r="E14" i="19" s="1"/>
  <c r="H129" i="28"/>
  <c r="H181" i="28"/>
  <c r="H126" i="28"/>
  <c r="G22" i="5"/>
  <c r="G64" i="5"/>
  <c r="G60" i="5"/>
  <c r="G58" i="5"/>
  <c r="G54" i="5"/>
  <c r="G26" i="5"/>
  <c r="G34" i="5"/>
  <c r="G14" i="5"/>
  <c r="G93" i="1"/>
  <c r="G127" i="1"/>
  <c r="G67" i="1"/>
  <c r="G65" i="1"/>
  <c r="G109" i="1"/>
  <c r="G84" i="1"/>
  <c r="G82" i="1"/>
  <c r="G80" i="1"/>
  <c r="G73" i="1"/>
  <c r="G71" i="1"/>
  <c r="G61" i="1"/>
  <c r="G59" i="1"/>
  <c r="G55" i="1"/>
  <c r="G48" i="1"/>
  <c r="G44" i="1"/>
  <c r="G40" i="1"/>
  <c r="G32" i="1"/>
  <c r="G19" i="1"/>
  <c r="G23" i="1"/>
  <c r="G15" i="1"/>
  <c r="G11" i="1"/>
  <c r="G48" i="31" l="1"/>
  <c r="G68" i="7"/>
  <c r="G76" i="7" s="1"/>
  <c r="G50" i="16"/>
  <c r="D17" i="9" s="1"/>
  <c r="G133" i="1"/>
  <c r="G143" i="1" s="1"/>
  <c r="H275" i="28"/>
  <c r="H46" i="28"/>
  <c r="B115" i="28" s="1"/>
  <c r="H115" i="28" s="1"/>
  <c r="H119" i="28" s="1"/>
  <c r="B121" i="28" s="1"/>
  <c r="H121" i="28" s="1"/>
  <c r="H134" i="28" s="1"/>
  <c r="H340" i="28"/>
  <c r="H88" i="28"/>
  <c r="B117" i="28" s="1"/>
  <c r="H117" i="28" s="1"/>
  <c r="H449" i="28"/>
  <c r="H509" i="28"/>
  <c r="H363" i="28"/>
  <c r="H310" i="28"/>
  <c r="G88" i="31"/>
  <c r="G107" i="31" s="1"/>
  <c r="G47" i="4"/>
  <c r="D14" i="9" s="1"/>
  <c r="G54" i="2"/>
  <c r="D11" i="9" s="1"/>
  <c r="F60" i="33"/>
  <c r="D38" i="9" s="1"/>
  <c r="G43" i="15"/>
  <c r="D29" i="9" s="1"/>
  <c r="G28" i="5"/>
  <c r="G54" i="6"/>
  <c r="D23" i="9" s="1"/>
  <c r="G53" i="32"/>
  <c r="D32" i="9" s="1"/>
  <c r="G51" i="1"/>
  <c r="G139" i="1" s="1"/>
  <c r="G103" i="1"/>
  <c r="G141" i="1" s="1"/>
  <c r="E77" i="30"/>
  <c r="G46" i="7"/>
  <c r="G74" i="7" s="1"/>
  <c r="G131" i="31" l="1"/>
  <c r="D35" i="9" s="1"/>
  <c r="G93" i="7"/>
  <c r="D26" i="9" s="1"/>
  <c r="G47" i="5"/>
  <c r="G75" i="5" s="1"/>
  <c r="G147" i="1"/>
  <c r="D8" i="9" s="1"/>
  <c r="G66" i="5" l="1"/>
  <c r="G77" i="5" s="1"/>
  <c r="G96" i="5"/>
  <c r="D20" i="9" s="1"/>
  <c r="D57" i="9"/>
  <c r="E12" i="19" s="1"/>
  <c r="E37" i="19" l="1"/>
</calcChain>
</file>

<file path=xl/sharedStrings.xml><?xml version="1.0" encoding="utf-8"?>
<sst xmlns="http://schemas.openxmlformats.org/spreadsheetml/2006/main" count="1704" uniqueCount="555">
  <si>
    <t>ITEM</t>
  </si>
  <si>
    <t>DESCRIPTION</t>
  </si>
  <si>
    <t>QTY</t>
  </si>
  <si>
    <t>UNIT</t>
  </si>
  <si>
    <t>RATE</t>
  </si>
  <si>
    <t>AMOUNT</t>
  </si>
  <si>
    <t>ELEMENT NO: 1</t>
  </si>
  <si>
    <t>SUBSTRUCTURE</t>
  </si>
  <si>
    <t>A</t>
  </si>
  <si>
    <t>Clear site of bushes, shrubs, undergrowth and the like including grubbing up their roots.</t>
  </si>
  <si>
    <t>M²</t>
  </si>
  <si>
    <t>B</t>
  </si>
  <si>
    <t>Excavate to remove vegetable soil 150mm avarage depth inluding conveying and depositing in spoil heaps away from the site.</t>
  </si>
  <si>
    <t>C</t>
  </si>
  <si>
    <t>M³</t>
  </si>
  <si>
    <t>D</t>
  </si>
  <si>
    <t>E</t>
  </si>
  <si>
    <t>F</t>
  </si>
  <si>
    <t>G</t>
  </si>
  <si>
    <t>H</t>
  </si>
  <si>
    <t>Load up surplus excavated material and remove from site.</t>
  </si>
  <si>
    <t>J</t>
  </si>
  <si>
    <t>Allow for keeping excavations free from water (except spring and running water) by pumping, bailing or by other means necessary.</t>
  </si>
  <si>
    <t>K</t>
  </si>
  <si>
    <t>Allow for the provision and subsequent removal of planking and strutting to uphold and maintain all faces of excavations.</t>
  </si>
  <si>
    <t>L</t>
  </si>
  <si>
    <t>M</t>
  </si>
  <si>
    <t xml:space="preserve">TO COLLECTION </t>
  </si>
  <si>
    <t>Garmmalin 20EC solution applied at a rate of 7 litres per square metre to hardcore beds</t>
  </si>
  <si>
    <t>Ditto at a rate of 8 liters per linear metres 300mm width x 300mm deep backfilling to one side of wall foundations</t>
  </si>
  <si>
    <t>CONCRETE WORK</t>
  </si>
  <si>
    <t>50mm Thick blinding (column pad).</t>
  </si>
  <si>
    <t>N</t>
  </si>
  <si>
    <t>Kg</t>
  </si>
  <si>
    <t>Wrot formwork to:</t>
  </si>
  <si>
    <t>Tropical High Performance Felt Damp-Proof course to BS. 743 type 5A ; lapped at joints and angles; 230mm wide bedded in cement mortar (1:4); laid horizontal.</t>
  </si>
  <si>
    <t>COLLECTION</t>
  </si>
  <si>
    <t xml:space="preserve">TOTAL CARRIED TO SUMMARY </t>
  </si>
  <si>
    <t>Breaking up rocks (provisional)</t>
  </si>
  <si>
    <t>ELEMENT NO: 2</t>
  </si>
  <si>
    <t>FRAME:</t>
  </si>
  <si>
    <t>Horizontal Suspended Beams.</t>
  </si>
  <si>
    <t>REINFORCEMENTS</t>
  </si>
  <si>
    <t>FORMWORK</t>
  </si>
  <si>
    <t xml:space="preserve">Vertical sides of columns </t>
  </si>
  <si>
    <t>Sides and soffits of horizontal suspended beams.</t>
  </si>
  <si>
    <t>Soffites of horizontal suspended slab.</t>
  </si>
  <si>
    <t>Vertical edges of suspended slab; 150 - 225mm wide.</t>
  </si>
  <si>
    <t>TOTAL CARRIED TO SUMMARY</t>
  </si>
  <si>
    <t>WALLS:</t>
  </si>
  <si>
    <t>BLOCK WORK</t>
  </si>
  <si>
    <t>To walls</t>
  </si>
  <si>
    <t xml:space="preserve">TOTAL CARRIED TO SUMMARY OF ELEMENTS </t>
  </si>
  <si>
    <t>ELEMENT NO 5</t>
  </si>
  <si>
    <t xml:space="preserve"> </t>
  </si>
  <si>
    <t>FINISHINGS:</t>
  </si>
  <si>
    <t>WALL FINISHINGS</t>
  </si>
  <si>
    <t>In-situ finishings:</t>
  </si>
  <si>
    <t>FLOOR FINISHINGS</t>
  </si>
  <si>
    <t xml:space="preserve">TOTAL CARRIED TO SUMMARY  </t>
  </si>
  <si>
    <t>ELEMENT NO: 6</t>
  </si>
  <si>
    <t xml:space="preserve">DECORATIONS: </t>
  </si>
  <si>
    <t>Painting; internal work; One primer coat, two coats wash and wear silk emulsion ; applied by paint roller; all applied according to manufacturers printed instructions to:</t>
  </si>
  <si>
    <t>EXTERNAL</t>
  </si>
  <si>
    <t>Painting; external work; One primer coat, two coats wash and wear silk emulsion ; applied by paint roller; all applied according to manufacturers printed instructions to:</t>
  </si>
  <si>
    <t xml:space="preserve">INTERNAL </t>
  </si>
  <si>
    <t xml:space="preserve">RATE </t>
  </si>
  <si>
    <t>ELEMENT NO: 7</t>
  </si>
  <si>
    <t xml:space="preserve">DOORS: </t>
  </si>
  <si>
    <t>No</t>
  </si>
  <si>
    <t>PAGE</t>
  </si>
  <si>
    <t>MEASURED WORK</t>
  </si>
  <si>
    <t>SUMMARY OF ELEMENTS</t>
  </si>
  <si>
    <t>ELEMENT NO 2: FRAME</t>
  </si>
  <si>
    <t>ELEMENT NO 5: FINISHING</t>
  </si>
  <si>
    <t>ELEMENT NO 6: DECORATION</t>
  </si>
  <si>
    <t>ELEMENT NO 7: DOORS</t>
  </si>
  <si>
    <t xml:space="preserve">TOTAL CARRIED TO GENERAL SUMMARY </t>
  </si>
  <si>
    <t>WINDOWS:</t>
  </si>
  <si>
    <t>TZS</t>
  </si>
  <si>
    <t>PROPOSED  RESIDENTIAL AND COMMERCIAL BUILDING TO BE BUILT AT TUNGUU ZANZIBAR.</t>
  </si>
  <si>
    <t>Nr</t>
  </si>
  <si>
    <t>ELEMENT NO:8</t>
  </si>
  <si>
    <t>ROOF:</t>
  </si>
  <si>
    <t>Roof Covering</t>
  </si>
  <si>
    <t>Roof covering sloping not exceding 45 degree from horizontal.</t>
  </si>
  <si>
    <t>50x150mm Rafters</t>
  </si>
  <si>
    <t>50x150mm struts</t>
  </si>
  <si>
    <t>Roof Structure</t>
  </si>
  <si>
    <t>Rainwater pipes; socketted joints in the running length</t>
  </si>
  <si>
    <t>Rainwater installation; pipework; UPVC pipes and fittings</t>
  </si>
  <si>
    <t>Extra; shoes</t>
  </si>
  <si>
    <t>Extra; bends</t>
  </si>
  <si>
    <t>100mm; down ward pipe with galvanized steel holderbats; fixing to backgrounds requiring plugging</t>
  </si>
  <si>
    <t>ELEMENT NO 8: WINDOWS</t>
  </si>
  <si>
    <t>8mm diameter</t>
  </si>
  <si>
    <t>16mm diameter</t>
  </si>
  <si>
    <t>12mm diameter</t>
  </si>
  <si>
    <t>m</t>
  </si>
  <si>
    <t>nr</t>
  </si>
  <si>
    <t>PRECAST CONCRETE</t>
  </si>
  <si>
    <t>Normal; class 25/10; vibrated; surface fair finish</t>
  </si>
  <si>
    <t>Copping</t>
  </si>
  <si>
    <t>250 x 100mm precast  concrete coping weathered and throated,beveled fair faced on exposed surfaces; hoisting to position; bedded and pointed in cement and sand (1:3) mortar</t>
  </si>
  <si>
    <t>FLAT ROOF</t>
  </si>
  <si>
    <t>150mm wall</t>
  </si>
  <si>
    <t>50x150mm tie beam</t>
  </si>
  <si>
    <t>CEILING FINISHES</t>
  </si>
  <si>
    <t>Cement boards ; fixing to and including 50 x 50 mm aluminium branderings at maximum 600 mm tapping, filling and skimming joints with approved filler; galvanized drive screws; head holes filled and sanded taped and scrimmed board joints</t>
  </si>
  <si>
    <t>Extra over for ceiling access hatches size</t>
  </si>
  <si>
    <t xml:space="preserve"> 600 x 600mm.</t>
  </si>
  <si>
    <t>Decorated gypsum cornice</t>
  </si>
  <si>
    <t>Branderings</t>
  </si>
  <si>
    <t>50x50mm treated softwood branderings</t>
  </si>
  <si>
    <t>Ceiling</t>
  </si>
  <si>
    <t>Wood surfaces; prime and three finishing coats</t>
  </si>
  <si>
    <t>THREE   COATS OF CLEAR MATT VARNISH TO DOORS</t>
  </si>
  <si>
    <t>Door surfaces</t>
  </si>
  <si>
    <t>"BILLS OF QUANTITIES"</t>
  </si>
  <si>
    <t>GENERAL SUMMARY</t>
  </si>
  <si>
    <t xml:space="preserve">BILL NR. 01- PRELIMINARIES </t>
  </si>
  <si>
    <t>BILL NR. 02 - GENERAL SPECIFICATIONS</t>
  </si>
  <si>
    <t>NIL</t>
  </si>
  <si>
    <t>BILL NR. 03  - MEASURED WORKS</t>
  </si>
  <si>
    <t>BILL NR. 04 - PRIME COST AND PROVISIONAL SUMS</t>
  </si>
  <si>
    <t>BILL NR. 05 - DAY WORKS</t>
  </si>
  <si>
    <t>BILL Nr. ONE - PRELIMINARIES</t>
  </si>
  <si>
    <t>To Collection</t>
  </si>
  <si>
    <t>P</t>
  </si>
  <si>
    <t>Water for the works</t>
  </si>
  <si>
    <t>The contractor shall provide water for the whole of the works including that required by sub-contractor together with all necessary temporary connections, plumbing, storage tools, fittings, etc., give notice to the local water supply authority, pay all charges and clear away on completion and make good.</t>
  </si>
  <si>
    <t>Lighting and power for the works</t>
  </si>
  <si>
    <t>The contractor shall provide all necessary and adequate temporary lighting and power including all necessary leads, lamps and fittings, etc., and pay all charges for electric current or other fuel consumed</t>
  </si>
  <si>
    <t>Safety, Health and Welfare of Workpeople</t>
  </si>
  <si>
    <t>The Contractor shall provide such welfare and safety measures and amenities required by the nature and situation of the works up to a suitable standard</t>
  </si>
  <si>
    <t xml:space="preserve">BILL Nr. THREE - MEASURED WORKS </t>
  </si>
  <si>
    <t xml:space="preserve">TOTAL CONSTRUCTION COST ESTIMATES </t>
  </si>
  <si>
    <r>
      <t>M</t>
    </r>
    <r>
      <rPr>
        <vertAlign val="superscript"/>
        <sz val="12"/>
        <rFont val="Book Antiqua"/>
        <family val="1"/>
      </rPr>
      <t>2</t>
    </r>
  </si>
  <si>
    <t>Page NO 3/5/1</t>
  </si>
  <si>
    <t>Page NO 3/5/2</t>
  </si>
  <si>
    <t>BILL NR. 4 PRIME COST AND PROVISIONAL SUMS</t>
  </si>
  <si>
    <t>BILL NR. 4 - PRIME COSTS AND PROVISIONAL SUMS</t>
  </si>
  <si>
    <t>PRIME COSTS</t>
  </si>
  <si>
    <t>Electrical connections</t>
  </si>
  <si>
    <t>Tanesco charges for HT works, Substationworks, Sevice line, commissioning and Meter Deposit</t>
  </si>
  <si>
    <t>Sum</t>
  </si>
  <si>
    <t>PROVISIONAL SUMS</t>
  </si>
  <si>
    <t>Item</t>
  </si>
  <si>
    <t>TOTAL CARRIED TO GENERAL SUMMARY</t>
  </si>
  <si>
    <t>TOTAL QUANTITY CARRIED TO BoQ</t>
  </si>
  <si>
    <t>=</t>
  </si>
  <si>
    <t>TOTAL</t>
  </si>
  <si>
    <t>3Divideby</t>
  </si>
  <si>
    <t>2Divideby</t>
  </si>
  <si>
    <t>1Divideby</t>
  </si>
  <si>
    <t>2Times</t>
  </si>
  <si>
    <t>1Times</t>
  </si>
  <si>
    <t>Sub-total</t>
  </si>
  <si>
    <t>3Times</t>
  </si>
  <si>
    <t>Dim3</t>
  </si>
  <si>
    <t>Dim2</t>
  </si>
  <si>
    <t>Dim1</t>
  </si>
  <si>
    <t>DEDUCTION</t>
  </si>
  <si>
    <t>Reference</t>
  </si>
  <si>
    <t>Area</t>
  </si>
  <si>
    <t>outside soil sterilization</t>
  </si>
  <si>
    <t>SOIL STERILIZATION</t>
  </si>
  <si>
    <t>HARDCORE BED</t>
  </si>
  <si>
    <t>EARTH FILLING</t>
  </si>
  <si>
    <t>WALL</t>
  </si>
  <si>
    <t xml:space="preserve">COLUMN  </t>
  </si>
  <si>
    <t>COLUMN BASE</t>
  </si>
  <si>
    <t>FDN FOOTING</t>
  </si>
  <si>
    <t>BACKFILLING</t>
  </si>
  <si>
    <t>Excavation and Earthworks</t>
  </si>
  <si>
    <t>n.e 1.5m</t>
  </si>
  <si>
    <t>EXCAVATION OF TRENCH</t>
  </si>
  <si>
    <t>SITE CLEARENCE AND REMVL OF VEGETABLE SOIL</t>
  </si>
  <si>
    <t>ELEMENT NO. 1: SUBSTRUCTURE (Provisional)</t>
  </si>
  <si>
    <t>STANDARD SHEETS OF MEASUREMENTS</t>
  </si>
  <si>
    <t>WINDOW</t>
  </si>
  <si>
    <t>DOORS</t>
  </si>
  <si>
    <t>50x50mm purlins</t>
  </si>
  <si>
    <t>BILL NO 1 PRELIMINARIES</t>
  </si>
  <si>
    <t>GENERAL FACILITIES AND OBLIGATIONS</t>
  </si>
  <si>
    <t>IMPLICIT IN THE CONTRACT AND AT THE DISCRETION AND RISK OF THE CONTRACTOR</t>
  </si>
  <si>
    <t>Sign Board</t>
  </si>
  <si>
    <t>General cleanliness</t>
  </si>
  <si>
    <t>The Contractor shall remove all rubbish, debris and surplus material, etc., including that arising from subcontractors' work, etc., at regular and frequent intervals during the carrying out of the Contract to maintain a clean and safe site and on completion clean all floors and pavings, clean all glass on both sides, remove all paint splashes, clean out all rainwater heads and down pipes, drains, gullies, manholes, etc., tough up all paintwork and leave the whole of the works in a clean and perfect condition ready for immediate occupation and use</t>
  </si>
  <si>
    <t>Page 01/01/1</t>
  </si>
  <si>
    <t>Page 01/01/2</t>
  </si>
  <si>
    <t>PRELIMINARIES CARRIED TO GENERAL SUMMARY</t>
  </si>
  <si>
    <t>SITE PREPARATION</t>
  </si>
  <si>
    <t>Site clearance</t>
  </si>
  <si>
    <t>Removal of vegetable soil</t>
  </si>
  <si>
    <t>Excavation</t>
  </si>
  <si>
    <t>Backfilling</t>
  </si>
  <si>
    <t>Earth filling</t>
  </si>
  <si>
    <t>Suitable excavated materials well ram and consolidated around foundations.</t>
  </si>
  <si>
    <t>Granular backfilling, well rammed and consolidated around foundation in 200mm layers to attain 95% maximum dry density</t>
  </si>
  <si>
    <t>Disposal of surplus</t>
  </si>
  <si>
    <t>Disposal of water</t>
  </si>
  <si>
    <t>Plunking and Struting</t>
  </si>
  <si>
    <t>Hardcore</t>
  </si>
  <si>
    <t>Soil sterilization; treatment- Dragnet FTSolution</t>
  </si>
  <si>
    <t>Damp proof membrane</t>
  </si>
  <si>
    <t>Foundation wall</t>
  </si>
  <si>
    <t>Finishes to plinth</t>
  </si>
  <si>
    <t>Formwork to vertical side of</t>
  </si>
  <si>
    <t>Column base</t>
  </si>
  <si>
    <t>Column</t>
  </si>
  <si>
    <t>Formwork over 75mm but not exceeding 150mm wide</t>
  </si>
  <si>
    <t>Edges of Concrete bed</t>
  </si>
  <si>
    <t>15mm thick cement and sand (1:4 ) plaster in 2 coat, first coat in 12mm thick and  second coat in 3mm thick, wood floated  to smooth surface finish externally</t>
  </si>
  <si>
    <t>Prepare and apply  3 coat of bituminiuos paint to plastered surface externally</t>
  </si>
  <si>
    <t>W1</t>
  </si>
  <si>
    <t>D1</t>
  </si>
  <si>
    <t>D3</t>
  </si>
  <si>
    <t>Overall size 900 x 2100mm high.</t>
  </si>
  <si>
    <t>Ridge and valley capping</t>
  </si>
  <si>
    <t>ELEMENT NO 1: SUBSTRUCTURE</t>
  </si>
  <si>
    <t>9 mm thick; to metal base generally to ceilings</t>
  </si>
  <si>
    <t>Starting 1.5m n.e 3.0m</t>
  </si>
  <si>
    <t xml:space="preserve">Excavate foundation trenches  starting at strip level not exceeding 1.50 metres deep. </t>
  </si>
  <si>
    <t>Excavate foundation trenches  starting at 1.50 metres deep not exceeding 3.0m</t>
  </si>
  <si>
    <t xml:space="preserve">Excavate pit to receive column bases starting at strip level not exceeding 1.50 meters deep. </t>
  </si>
  <si>
    <t>Excavate pit to receive column bases starting at 1.50 metres deep not exceeding 3.0m</t>
  </si>
  <si>
    <t>Wall foundation</t>
  </si>
  <si>
    <t>Toilet walling</t>
  </si>
  <si>
    <t>Water tower walling</t>
  </si>
  <si>
    <t>EXCAVATION OF COLUMN PIT</t>
  </si>
  <si>
    <t>FDN n.e 1.5</t>
  </si>
  <si>
    <t>FDN n.e 3.0</t>
  </si>
  <si>
    <t>Column footing n.e 1.5</t>
  </si>
  <si>
    <t>Column footing n.e 3</t>
  </si>
  <si>
    <t>BR #01</t>
  </si>
  <si>
    <t>BR #02</t>
  </si>
  <si>
    <t>BR #05</t>
  </si>
  <si>
    <t>BR #07</t>
  </si>
  <si>
    <t>BR #08</t>
  </si>
  <si>
    <t>BR #12</t>
  </si>
  <si>
    <t>BR #13</t>
  </si>
  <si>
    <t>STORE</t>
  </si>
  <si>
    <t>BR #16</t>
  </si>
  <si>
    <t>BR #31</t>
  </si>
  <si>
    <t>BR #24</t>
  </si>
  <si>
    <t>BR #25</t>
  </si>
  <si>
    <t>BR #18</t>
  </si>
  <si>
    <t>BR #19</t>
  </si>
  <si>
    <t>BR #20</t>
  </si>
  <si>
    <t>BR #23</t>
  </si>
  <si>
    <t>WALLING</t>
  </si>
  <si>
    <t>Walling 1a</t>
  </si>
  <si>
    <t>Walling 1b</t>
  </si>
  <si>
    <t>Walling 2a</t>
  </si>
  <si>
    <t>Walling 2b</t>
  </si>
  <si>
    <t>Walling 3a</t>
  </si>
  <si>
    <t>Walling 3b</t>
  </si>
  <si>
    <t>Walling 4a</t>
  </si>
  <si>
    <t>Walling 4b</t>
  </si>
  <si>
    <t>Walling 5a</t>
  </si>
  <si>
    <t>Walling 5b</t>
  </si>
  <si>
    <t>Walling 6a</t>
  </si>
  <si>
    <t>Walling 6b</t>
  </si>
  <si>
    <t>Walling 7a</t>
  </si>
  <si>
    <t>Walling 7b</t>
  </si>
  <si>
    <t>Walling 8a</t>
  </si>
  <si>
    <t>Walling 8b</t>
  </si>
  <si>
    <t>150mm wall a</t>
  </si>
  <si>
    <t>150mm wall b</t>
  </si>
  <si>
    <t>150mm wall c</t>
  </si>
  <si>
    <t>Corridor/ Verandah</t>
  </si>
  <si>
    <t>150mm wall d</t>
  </si>
  <si>
    <t>150mm wall e</t>
  </si>
  <si>
    <t>150mm wall f</t>
  </si>
  <si>
    <t>150mm wall g</t>
  </si>
  <si>
    <t>Iron room</t>
  </si>
  <si>
    <t>Washroom floor area</t>
  </si>
  <si>
    <t>Incinerator area</t>
  </si>
  <si>
    <t>Concrete area</t>
  </si>
  <si>
    <t>300mm Thick bed well levelled, compacted and blinded with and including sand to receive polythene membrane (measured seperately).</t>
  </si>
  <si>
    <t>Reinforced insitu concrete grade "20" including vibrating around reinforcement:</t>
  </si>
  <si>
    <t xml:space="preserve">100mm thick oversite concrete. </t>
  </si>
  <si>
    <t>Edges of ramps and the like</t>
  </si>
  <si>
    <t>600 mm thick wall</t>
  </si>
  <si>
    <t>400 mm thick wall</t>
  </si>
  <si>
    <t>100mm thick strip foundation.</t>
  </si>
  <si>
    <t>Walkway</t>
  </si>
  <si>
    <t>Stone paving for walkway, using approved hard, durable stones evenly laid on prepared ground; bed properly levelled, rammed and consolidated; stones tightly packed with joints filled with fine material; finished to required lines, levels and slopes; complete.</t>
  </si>
  <si>
    <t>Reinforced insitu concrete grade "20" including vibrating around reinforcements in:</t>
  </si>
  <si>
    <t>45mm Thick panelled single door Mahogany timber  finish, comprising of 45 x 150mm top and middle rails, 45 x 150mm stiles and 45 x 200 bottom rail, panels  filled in with and including 35mm thick moulded boarding tongued and grooved all round rails</t>
  </si>
  <si>
    <t>45 x 145mm. rebated ; screwed and pellated</t>
  </si>
  <si>
    <t>Transome; mould</t>
  </si>
  <si>
    <t>Overall size 800 x 2000mm high.</t>
  </si>
  <si>
    <t>Frames to surfaces requiring plugging; rough grounds</t>
  </si>
  <si>
    <t>Overall size 900 x 2000mm high.</t>
  </si>
  <si>
    <t>DOOR FRAME</t>
  </si>
  <si>
    <t>No Vent</t>
  </si>
  <si>
    <t>Vent</t>
  </si>
  <si>
    <t>IRONMONGERY; SUPPLY AND FIX; AS PER 'UNION CATALOGUE; 'OR OTHER EQUAL AND 'APPROVED</t>
  </si>
  <si>
    <t>Prs</t>
  </si>
  <si>
    <t>GLAZING</t>
  </si>
  <si>
    <t>Panes over 0.50 but not exceeding 1.00 square metres.</t>
  </si>
  <si>
    <t xml:space="preserve">100mm Brass butt hinges </t>
  </si>
  <si>
    <t>Three level mortice lock with handle</t>
  </si>
  <si>
    <t>Door stop; floor mounted</t>
  </si>
  <si>
    <t>Barrel bolts</t>
  </si>
  <si>
    <t xml:space="preserve">45mm thick; double swing single door Mahogany timber  finish, comprising of 45 x 150mm top and middle rails, 45 x 150mm stiles and 45 x 200 bottom rail, panels  filled in with and including 35mm thick moulded boarding tongued and grooved all round rails </t>
  </si>
  <si>
    <t>Barrel bolts with indicator</t>
  </si>
  <si>
    <t>Overall size 1000 x 2000mm high.</t>
  </si>
  <si>
    <t>Construct stone masonry wall using hard, durable, non-rounded stones (minimum 400 mm size) with rough texture; laid flat in staggered courses with proper bonding and dressed corner stones; built to required lines and levels; in cement mortar (1:3) using 42.5 N/mm² cement; joints fully filled and packed with mortar and small stones; including all necessary preparation, cleaning, and associated works (steps and ramps).</t>
  </si>
  <si>
    <t>Page No 3/1/1</t>
  </si>
  <si>
    <t>Page No 3/1/2</t>
  </si>
  <si>
    <t>Page No 3/1/3</t>
  </si>
  <si>
    <t>Page No 3/7/1</t>
  </si>
  <si>
    <t>Page No 3/7/2</t>
  </si>
  <si>
    <t>5mm Thick translucent sheet glass fixed to timber frames with hardwood beads (m/s):</t>
  </si>
  <si>
    <t>Glazing beads; grooved moulded to receive glass(m/s)</t>
  </si>
  <si>
    <t>Layer of rammed stones for binding</t>
  </si>
  <si>
    <t>500 Gauge polythene damp-proof sheet membrane.</t>
  </si>
  <si>
    <t>PRIME QUALITY HARDWOOD PANELED DOORS MNINGA OR OTHER EQUAL AND APPROVED HARDWOOD</t>
  </si>
  <si>
    <t>JOINERY</t>
  </si>
  <si>
    <t>120 x 25mm</t>
  </si>
  <si>
    <t>Rafter</t>
  </si>
  <si>
    <t>Tie beam</t>
  </si>
  <si>
    <t>struts</t>
  </si>
  <si>
    <t>T1</t>
  </si>
  <si>
    <t>T2</t>
  </si>
  <si>
    <t>T3</t>
  </si>
  <si>
    <t>T4</t>
  </si>
  <si>
    <t>T5</t>
  </si>
  <si>
    <t>T6</t>
  </si>
  <si>
    <t>230mm wall</t>
  </si>
  <si>
    <t>WALLING CHPPING</t>
  </si>
  <si>
    <t>WALLING CHIPPING</t>
  </si>
  <si>
    <t>Doors</t>
  </si>
  <si>
    <t>Window</t>
  </si>
  <si>
    <t>CIRCUMFERENCE</t>
  </si>
  <si>
    <t>Plastering in two coats, first coat 25 mm thick cement and sand mix (1:3) steel trowelled;prepare and apply second coat 3mm thick stucco steel trowelled to smooth finish internally</t>
  </si>
  <si>
    <t xml:space="preserve"> Terazzo finishing to wall;</t>
  </si>
  <si>
    <t>Skirting; 150 mm high</t>
  </si>
  <si>
    <t>Plastering in two coats, first coat 25mm thick cement and sand mix (1:3) with approved waterproofing admixture, steel trowelled; prepare and apply second coat 3mm thick stucco with waterproofing additive, steel trowelled to smooth watertight finish internally.</t>
  </si>
  <si>
    <t>25mm Thick to  washroom walls.</t>
  </si>
  <si>
    <t>25mm Thick to walls and beams</t>
  </si>
  <si>
    <t>Plastering in two coats, first coat 25mm thick cement and sand mix (1:3) steel trowelled;prepare and apply second coat 3mm thick stucco steel trowelled to smooth finish externally</t>
  </si>
  <si>
    <t>20mm Thick bedding to receive porcelain floor tiles.</t>
  </si>
  <si>
    <t>25mm Thick to walls (0.5m high from DPC)</t>
  </si>
  <si>
    <t>Mass concrete (first layer under ISSB blocks), Grade C25; 150mm height, width to match brick width; laid in situ with approved waterproofing admixture, well compacted, levelled and finished to a smooth, watertight surface.</t>
  </si>
  <si>
    <t>Cement and sand (1:3) bedding with approved waterproofing admixture, laid to concrete base; well compacted and levelled to receive finishes.</t>
  </si>
  <si>
    <t>78mm thick terrazzo flooring (1:3) laid on oversite concrete; well compacted, finished smooth and polished to approved finish.</t>
  </si>
  <si>
    <t>78mm thick terrazzo flooring (1:3) with approved waterproofing admixture, laid on oversite concrete; well compacted, finished smooth and polished to a dense, watertight finish.</t>
  </si>
  <si>
    <t>INTERNAL PLASTER</t>
  </si>
  <si>
    <t>Toilet 1</t>
  </si>
  <si>
    <t>EXTERNAL PLASTER WASHROOM</t>
  </si>
  <si>
    <t xml:space="preserve">Plastered walls and beams </t>
  </si>
  <si>
    <t>Plastered beams.</t>
  </si>
  <si>
    <t>Nos</t>
  </si>
  <si>
    <t>Squatting -White vitreous asian type W.C suite comprising 9 litres capacity cistern with cover, 12mm BSS high pressure ball valve, plastic syphon fitting, side supply and overflow set</t>
  </si>
  <si>
    <t>Complete disabled toilets, grab rails, mixer, floor drainer and  all nesessary accessories</t>
  </si>
  <si>
    <t>80mm Diameter high quality plastic floor drain  trap built in concrete bed</t>
  </si>
  <si>
    <t>6mm silver mirror, lead backed, size 450 x600mm with arise edges fixed to wall with mirror screws</t>
  </si>
  <si>
    <t xml:space="preserve">20mmØ Chromium plated towel single rail, 600mm long </t>
  </si>
  <si>
    <t>100mm long soap holder (PVC), plugged and screwed to brick wall</t>
  </si>
  <si>
    <t>Shurtuff (Douche spray) 13mm diameter X 1000mm long flexible hose metal braided hose</t>
  </si>
  <si>
    <t>Pipes work in building</t>
  </si>
  <si>
    <t>A: Supply pipe PN 16</t>
  </si>
  <si>
    <t>25mmØ communication pipe HDPE to trench</t>
  </si>
  <si>
    <t>Ditto; tee</t>
  </si>
  <si>
    <t>Ditto; elbow</t>
  </si>
  <si>
    <t>O</t>
  </si>
  <si>
    <t>Ditto; male connector</t>
  </si>
  <si>
    <t>32mmØ pipe to trench</t>
  </si>
  <si>
    <t>Q</t>
  </si>
  <si>
    <t xml:space="preserve"> Ditto; elbow</t>
  </si>
  <si>
    <t>R</t>
  </si>
  <si>
    <t>Ditto; nipple MM</t>
  </si>
  <si>
    <t>S</t>
  </si>
  <si>
    <t>Ditto; nipple FF</t>
  </si>
  <si>
    <t>T</t>
  </si>
  <si>
    <t>Ditto; union</t>
  </si>
  <si>
    <t>U</t>
  </si>
  <si>
    <t>Ditto; reducing connector 32Ø × 25Ø</t>
  </si>
  <si>
    <t>V</t>
  </si>
  <si>
    <t>Ditto; reducing connector 25Ø × 19Ø</t>
  </si>
  <si>
    <t>W</t>
  </si>
  <si>
    <t>X</t>
  </si>
  <si>
    <t>Ditto; reducing connector 19Ø × 13Ø</t>
  </si>
  <si>
    <t>Y</t>
  </si>
  <si>
    <t xml:space="preserve">13mm diameter pipe in blockwall chase BS  1010 or 1212 </t>
  </si>
  <si>
    <t>Z</t>
  </si>
  <si>
    <t>AA</t>
  </si>
  <si>
    <t>Ditto; tee.</t>
  </si>
  <si>
    <t>AB</t>
  </si>
  <si>
    <t>Ditto: nipple MM</t>
  </si>
  <si>
    <t>AC</t>
  </si>
  <si>
    <t>Ditto: nipple FF</t>
  </si>
  <si>
    <t>AD</t>
  </si>
  <si>
    <t>Ditto: union</t>
  </si>
  <si>
    <t>B: WASTE AND VENT PIPES</t>
  </si>
  <si>
    <t>UPVC pipes: class 'C'</t>
  </si>
  <si>
    <t>38mmØ; chase in block in concrete slab.</t>
  </si>
  <si>
    <t xml:space="preserve">Ditto: Equal tee </t>
  </si>
  <si>
    <t xml:space="preserve">Ditto; plain elbow </t>
  </si>
  <si>
    <t>Ditto; plugged elbow</t>
  </si>
  <si>
    <t>C: SOIL AND PIPES</t>
  </si>
  <si>
    <t>UPVC pipes and fittings: Class 'C'</t>
  </si>
  <si>
    <t>100mmØ pipe fixed to walls</t>
  </si>
  <si>
    <t>Ditto; laid in trenches.</t>
  </si>
  <si>
    <t>Ditto; plugged bend 90˚.</t>
  </si>
  <si>
    <t>Ditto; plain bend 90˚.</t>
  </si>
  <si>
    <t>D: Ancillaries:</t>
  </si>
  <si>
    <t>Draw off taps; stop valves; copper alloy to BS 5154 or BS 1010</t>
  </si>
  <si>
    <t>13mmØ stop valve</t>
  </si>
  <si>
    <t>13mm Ø bib taps Chrome plated</t>
  </si>
  <si>
    <t xml:space="preserve">13mm angle valves </t>
  </si>
  <si>
    <t>Provision for wastebin for waste collection in the MHM room</t>
  </si>
  <si>
    <t>FOUL WATER DRAINAGE</t>
  </si>
  <si>
    <t xml:space="preserve">Construct a standard gully trap chambers with internal dimensions of 300x300mm by 300mm deep using burnt bricks </t>
  </si>
  <si>
    <t>Soak way pit</t>
  </si>
  <si>
    <t xml:space="preserve">Construct complete soak away pit, size 3m diam with 3.5m depth, including excavation, perforated brick wall, pipe 4" connection, vent pipe 4",Y12 150 C/C top and bottom face  reinforced concrete  slab 150mm thick, formwork, precast concrete cover 450 x 450mm </t>
  </si>
  <si>
    <t>LS</t>
  </si>
  <si>
    <t>Septic Tank</t>
  </si>
  <si>
    <t>Wash hand basins; white vitreous China; 32mm chromium plated chain waste  32mm plastic bottle trap concealed bracket with fixing clamps pair 12mm pillar taps 420 x 510mm;  requiring plugging. fixing with brass screws to backgrounds ( install at changing/women's room and at disabled toilet room)</t>
  </si>
  <si>
    <t>Store and engineers office</t>
  </si>
  <si>
    <t>Material testing</t>
  </si>
  <si>
    <t>Supply and Construct temporary store for workers, engineer's office and materials to ensure proper storage of materials</t>
  </si>
  <si>
    <t>provide, sample and test all construction materials including cement, aggregates, sand, water, blocks/bricks and concrete as required; carry out tests in approved laboratories; submit test results and certificates for approval</t>
  </si>
  <si>
    <t>Perfomance bond and insurance</t>
  </si>
  <si>
    <t>Provide, install and maintain approved equipment for testing compressive strength of bricks and other materials; complete with all accessories, calibration and operation by competent personnel; carry out tests and record results in accordance with relevant standards and Engineer’s instructions.</t>
  </si>
  <si>
    <t>Compressive strength testing machine/kit (on-site)</t>
  </si>
  <si>
    <t>supply a micro coffee mesh wire and fix it behind the perforated fill masonry wall on top of ring beam to prevent dust from entering the top of the ceiling. Further instruction to e given by engineer on site.</t>
  </si>
  <si>
    <t>To perforated</t>
  </si>
  <si>
    <t xml:space="preserve">150mm  diameter half class B PVC  gutter </t>
  </si>
  <si>
    <t>Supply and fix a Fascia board</t>
  </si>
  <si>
    <t>Use well seasoned and treated pine timber - 25x200mm. fix  brackets with screw of a lenght of 1.5 inches , fixed at 600mm c/c with approved colour</t>
  </si>
  <si>
    <t xml:space="preserve">No </t>
  </si>
  <si>
    <t>25mm Thick to beams, corners  of wall and around windows a strip 75mm wide</t>
  </si>
  <si>
    <t>Painting; varnish finish to external ISSB wall; one primer/sealer coat and two coats clear varnish or coat of seed oil, applied by brush</t>
  </si>
  <si>
    <t>To beams, corners  of wall and around windows a strip 75mm wide</t>
  </si>
  <si>
    <t>METAL WORKS</t>
  </si>
  <si>
    <t>Overall size 1500 x 2100mm high (Main exists gates)</t>
  </si>
  <si>
    <t>150mm Thick horizontal suspended tank slab  including guiding rails.</t>
  </si>
  <si>
    <t>Overall size 900 x 2000mm high (At incinerator)</t>
  </si>
  <si>
    <t>Fire fighting installation</t>
  </si>
  <si>
    <t>Supply and install 9KG, dry powder 'NAFFCO' or 'ANGUS' any other equal and approved fire extinguishers</t>
  </si>
  <si>
    <t>Stand alone smoke detector</t>
  </si>
  <si>
    <t xml:space="preserve">M6 bars for truss arnchoring, to be casted with ring beams and potrudes out of conrete by 400mm length </t>
  </si>
  <si>
    <t>RC Concrete dhobi sink</t>
  </si>
  <si>
    <t>Supply, install and test plumbing and sanitary appliances</t>
  </si>
  <si>
    <t>ELEMENT NO 3: WALLS</t>
  </si>
  <si>
    <t>ELEMENT NO 4: ROOF</t>
  </si>
  <si>
    <t>ELEMENT NO 9: EXTERNAL WORKS</t>
  </si>
  <si>
    <t>ELEMENT NO 10: MECHANICAL INSTALLATION</t>
  </si>
  <si>
    <t>ELEMENT NO.10:</t>
  </si>
  <si>
    <t xml:space="preserve">ELEMENT NO: 3   </t>
  </si>
  <si>
    <t>ELEMENT NO:4</t>
  </si>
  <si>
    <t>ELEMENT NO 9:</t>
  </si>
  <si>
    <t>EXTERNAL WORKS</t>
  </si>
  <si>
    <t>INCINERATOR</t>
  </si>
  <si>
    <t>MECHANICAL INSTALLATIONS</t>
  </si>
  <si>
    <t>Masonry stone foundation wall , motar 1:3 cement sand</t>
  </si>
  <si>
    <t xml:space="preserve">Fired brick 230mm walls 980x780mm internally by </t>
  </si>
  <si>
    <t xml:space="preserve">concrete grade 20 (1:2:4) reinforced with 6mm BRC </t>
  </si>
  <si>
    <t>Reinforcement Y16 for burning platform</t>
  </si>
  <si>
    <t>150mm thick fired brick walls for 4.6m Chimney length jointed with cement mortar 1:3</t>
  </si>
  <si>
    <t xml:space="preserve"> LAND SCAPING AND RESTORING  VEGETATIONS</t>
  </si>
  <si>
    <t xml:space="preserve">Supply and build stone masonry drainage dith 250mm thick  (1:4) </t>
  </si>
  <si>
    <t>Supply and fix conrete slabs for covering a ditch, mix 1:2:4 with 6mm BRC</t>
  </si>
  <si>
    <t>Planting palm trees both sides along the unpaved walkway from the dormitory to nearby class</t>
  </si>
  <si>
    <t xml:space="preserve">Building stone masonry decorative seating  benches around trees inside open sky area and out side building ( size is 1800mm dia by 300mm wide by 500 high and 400mm deep. </t>
  </si>
  <si>
    <t>Supply fertile soil (compost) and Plant glasses and flowers as directed by the consultant/client</t>
  </si>
  <si>
    <t>STREET SOLAR LIGHTINGS POLES</t>
  </si>
  <si>
    <t xml:space="preserve">Supply and install street photocell Solar lighting as per drawings, solar street lighting poles with 65N Voltmax solar batteries. Fixed as per drawings from dormitory to class nearby classroom. </t>
  </si>
  <si>
    <t>Finishing (Pointing works and Panting works)</t>
  </si>
  <si>
    <t>To ring beam surface color to be directed by the client</t>
  </si>
  <si>
    <t>To 400x400 metal window for collecting ashes and inserting fuel into the burning platform</t>
  </si>
  <si>
    <t>To 300X300 waste inlet window</t>
  </si>
  <si>
    <t xml:space="preserve"> To 150x150 Incinerator</t>
  </si>
  <si>
    <t>Earth excavations</t>
  </si>
  <si>
    <t>Allow sum for water connection from the source to washrooms</t>
  </si>
  <si>
    <t>EURO</t>
  </si>
  <si>
    <t>BLACK PIPE</t>
  </si>
  <si>
    <t>Page NO 3/10/1</t>
  </si>
  <si>
    <t>Page NO 3/10/2</t>
  </si>
  <si>
    <t>Page NO 3/10/3</t>
  </si>
  <si>
    <t>Hoarding</t>
  </si>
  <si>
    <t>Plant, Tools and Vehicles Mobilization and Demobilization</t>
  </si>
  <si>
    <t>Supply and cast 75mm diameter black pipe poles to suport roof at veranda. The pipes must be installed when casting the oversite concrete.</t>
  </si>
  <si>
    <t>Column bases (pad) to tank riser</t>
  </si>
  <si>
    <t>Columns to tank riser</t>
  </si>
  <si>
    <t>REINFORCEMENT TO TANK RISER</t>
  </si>
  <si>
    <t>FORM WORK FOR TANK RISER</t>
  </si>
  <si>
    <t>Columns for tank riser</t>
  </si>
  <si>
    <t>Storage Water Tanks</t>
  </si>
  <si>
    <t>Solid ISSB bricks walling with the minimum strength of 4.5 Mpa. The bricks are to be tested with approved results for each batch of production. Production of ISSB bricks should consider soil sieving and proper curing while covered (not to be exposed to sun or rain)</t>
  </si>
  <si>
    <t xml:space="preserve">750 mm high Perforated bricks wall, 230mm Thick ISSB bricks as before described for external walling. </t>
  </si>
  <si>
    <t>Frames fixed using 4 screws with their fishers plug inserted in the walls; provide 16mm diameter burglar bars at 150mm c/c, complete with frame, glazing beads, and fixed clear mosquito wire net to prevent dust and insects.</t>
  </si>
  <si>
    <t>Supply and install SIMTANK OR EQUAL APPROVED BRAND of 10,000 litres each and build a ground base of stone masonry post with a two crossing walls at the middle 600mm high from the ground, 700mm deep, 500mm width, 180mm diameter,  150mm thick concrete grade 20 with 6mm BRC. The tank should be 100% leak proof constructed in multi-layer,and UV stabilized  material to last years in the sun with Minimum 10 year warrantly including free replacement for manufacturing defects.</t>
  </si>
  <si>
    <t>Allow for construction of faul water septic tank of internal dimension 5000Lx2000Wx3000D mm, of capacity 17,280Litres complete ,  Y12 150 c/c bottom face reinforced concrete grade 20 , formwork and other associated accessories including precast concrete cover 450 x 450mm</t>
  </si>
  <si>
    <t>The Contractor shall provide, erect, maintain, alter and adapt as necessary and dismantle when no longer required and remove on completion all necessary hoarding, for the whole of the works including works to be carried out by nominated sub-contractors. Hoarding should be of 32 gauge iron sheets fixed on 50 x 100mm timbers spaced 1m apart.</t>
  </si>
  <si>
    <t>The Contractor shall provide and erect a large sized sign board on the site showing the title of the contract; the name and address of the Employer; consultant; nominated suppliers and Sub-Contractor and such information as may be required by the bylaws who shall provide the sign layout and colours of the Board. The board shall be repainted when necessary and removed when no longer required. The board's design is included in the drawings and the posts must be iron posts to avoid termites.</t>
  </si>
  <si>
    <t>Provide and maintain an approved performance bond as per Terms of reference and all necessary insurance policies including contractor’s all risks, third party liability and workmen’s compensation; submit valid certificates and ensure compliance with contract conditions throughout the contract period.</t>
  </si>
  <si>
    <t>The Contractor shall be responsible for the provision of all types of equipment, plant, tools, vehicles, and workmen required for the Works except in so far as may be stated otherwise herein or except for such items specifically and only required for the use of and provided by Nominated Subcontractors as described herein. Required equipements are mandatory strictly required including bricks making machine, pocker vibrator, soil compactor, 3 or 7 CBM tipper, Site supervision vehicle, concrete mixer and others.</t>
  </si>
  <si>
    <t>High Tensile Bar to british standard 4449 hot rolled deformed reinforcement bar 500 MPa tensile strength including stirrups , distance block,links, tying wires and the like</t>
  </si>
  <si>
    <t>High tensile steel bar reinforcements with a strength of 500 MPa to BS 4449:1969:</t>
  </si>
  <si>
    <t>Land scaping and site drainage:</t>
  </si>
  <si>
    <t>Cut and fill to level the site for landscaping where necessary.  Provide back slope (1:2) and construct stone-lined cutoff drain to divert runoff.</t>
  </si>
  <si>
    <t>Drainage</t>
  </si>
  <si>
    <t>Install double 6” Class C PVC pipes; inlet level at 300 mm below oversite concrete.</t>
  </si>
  <si>
    <t>Drying clothes lines</t>
  </si>
  <si>
    <t>Supply and install a set of drying lines containing two steel round pipes of 12mm diameter painted in black, well installed and consolidated by concrete, stable to last longer, hosting four iron lines connected from end to end of the poles to dry clothes.</t>
  </si>
  <si>
    <t>Sets</t>
  </si>
  <si>
    <t>28 Gauge IT5 Corrugated Reflective White color (client's preference for suitable for SUV reflection) or dark grey ALAF or any other of equal approved quality, iron sheets lapped to sides and ends as per manufacturers specifications; fixed to purlins. (The client must approve the sheets before purchase and installation)</t>
  </si>
  <si>
    <t>Construct a (1:2:4) 6mm BRC reinforced concrete wash basin with a 600mm x 400mm width by 350mm depth internal dimension, and provide a 50mm diameter water outlet hole provided with trap and screener, 100mm concrete partition wall between one wash basin to another same for slab. Top-level of wash basin from floor is  750mm, it will be casted on top of brick wall, includes formworks,  bottle trap, drainers and necessary accessories; ( it will be used as hand wash basin as well) . Apply Terrazzo finishing and all necessary water proofing admixtures to the dhobi sinks.</t>
  </si>
  <si>
    <t>1.5m high terrazzo skirting for the walling of the washrooms</t>
  </si>
  <si>
    <t>To concrete base of the wash room</t>
  </si>
  <si>
    <t>To concrete base of the entire dorm</t>
  </si>
  <si>
    <t>Construct a masonry manhole size 600 x600mm average depth 600mm  with fired bricks, mortar ratio 1:3 covered by a concrete cover of 50 mm  thickness with a handler for easy opening and access.</t>
  </si>
  <si>
    <t xml:space="preserve">Supply, deliver and install mild steel gate clad with metal sheets; fabricated from approved steel sections including frame, braces and stiffeners; complete with hinges, locking device, handles, stops and all necessary ironmongery. Use 1.5" × 1.5" square hollow section, minimum thickness 3.0 mm. Cover with 2mm thick metal sheet up to a height of 1.3m from floor level </t>
  </si>
  <si>
    <t>Power Distribution.</t>
  </si>
  <si>
    <t>10 Ways SPN distribution  board DB-FP with integral 45A/300mA RCD  incomer and final circuit  MCBs of 6A SP, 10A SP, 20A and 32A + 30mA RCBO complete with Surge Protection Device (SPD) as ABB TYPE or APROVED EQUIVALENT.</t>
  </si>
  <si>
    <t>Small Power Distribution</t>
  </si>
  <si>
    <t>25mm diameter heavy gauge PVC conduits concealed underwalls and roof floors from distribution Boards to all power,TV ,CAMERASocket outlets, Cooker control units, Data and Voice outlet points</t>
  </si>
  <si>
    <t>Single core 2.5 sqmm PVC copper cables from distribution Boards to all power outlet points AS ELSEWEDY ELECTRICAL CABLE or Aproved equivalent.</t>
  </si>
  <si>
    <t>2 x13A raw power switched socket outlet complete  with back box as legrand or approved equal</t>
  </si>
  <si>
    <t>Light Fittings</t>
  </si>
  <si>
    <t>20mm diameter heavy gauge PVC conduits concealed underwalls and roof floors from distribution Boards to all lighting &amp; fire alarm outlet points and fixtures</t>
  </si>
  <si>
    <t>Single core 1.5 sqmm PVC copper cables from distribution Boards to all lighting outlet points AS ELSEWEDY ELECTRICAL CABLE or Aproved equivalent.</t>
  </si>
  <si>
    <t>TO COLLECT</t>
  </si>
  <si>
    <t>One way 1 gang light switch as Legrand or equivalent</t>
  </si>
  <si>
    <t xml:space="preserve">FIRE DETECTION AND ALARM </t>
  </si>
  <si>
    <t>Standalone lithium, battery smoke detector and alarm with base GST or  Aproved equivalent.</t>
  </si>
  <si>
    <t xml:space="preserve">Installations Accessories to complete the system </t>
  </si>
  <si>
    <t>EARTHING AND LIGHTNING PROTECTION</t>
  </si>
  <si>
    <t>Supply, install, test and commissioning of complete structural lightning protection and surge protection system including copper-bonded air terminals, roof conductor mesh/tape, down conductors, earth electrodes, earth enhancement materials, inspection chambers, bonding of metallic services, 6 surge protection devices, clamps, supports, connectors and all necessary accessories complete in accordance with IEC 62305 standards and engineer’s instructions</t>
  </si>
  <si>
    <t>item</t>
  </si>
  <si>
    <t>TOTAL ELECTRICAL INSTALLATION COST</t>
  </si>
  <si>
    <r>
      <t xml:space="preserve">Lighting type F: </t>
    </r>
    <r>
      <rPr>
        <sz val="11"/>
        <rFont val="Book Antiqua"/>
        <family val="1"/>
      </rPr>
      <t xml:space="preserve">LED  BULKHEAD -E-24W-4000-FR-GP-WH IP65 AS PER OPPLE LED BULKHEAD ECO MAX OR APPROVED EQUIVALENT </t>
    </r>
  </si>
  <si>
    <r>
      <t xml:space="preserve">Lighting type D: </t>
    </r>
    <r>
      <rPr>
        <sz val="10"/>
        <rFont val="Book Antiqua"/>
        <family val="1"/>
      </rPr>
      <t>LEDS SURFACE MOUNTED DOWN LIGHT WITH 12W AS OPPLE , PHILIPS, THORNLUX TYPE OR APPROVED EQUIVALENT.</t>
    </r>
  </si>
  <si>
    <r>
      <t xml:space="preserve">Lighting type C: </t>
    </r>
    <r>
      <rPr>
        <sz val="10"/>
        <rFont val="Book Antiqua"/>
        <family val="1"/>
      </rPr>
      <t xml:space="preserve">LED DOWNLIGHT RC-ESII R150-12W-4000K- WH- NV  AS PER OPPLE SLIM DOWNLIGHT ECO MAX II   OR APPROVED EQUIVALENT </t>
    </r>
  </si>
  <si>
    <r>
      <t>3C x 6mm</t>
    </r>
    <r>
      <rPr>
        <vertAlign val="superscript"/>
        <sz val="10"/>
        <rFont val="Book Antiqua"/>
        <family val="1"/>
      </rPr>
      <t xml:space="preserve">2 </t>
    </r>
    <r>
      <rPr>
        <sz val="10"/>
        <rFont val="Book Antiqua"/>
        <family val="1"/>
      </rPr>
      <t xml:space="preserve"> Cu,PVC/SWA/ PVC cable from distribution board DB-FP AS ELSEWEDY ELECTRICAL CABLE or Aproved equivalent.</t>
    </r>
  </si>
  <si>
    <t>TO COLLECTION</t>
  </si>
  <si>
    <t>ELECTRICAL INSTALLATION</t>
  </si>
  <si>
    <t>BLACK PIPE GUARD RAILS FOR TANK RISERS</t>
  </si>
  <si>
    <t xml:space="preserve"> Construct an Apron to surround the foundation wall. A 15 grade mass concrete: 500mm wide, 100 mm thick laid on the compacted and consolidated ground with hardcore as a base.</t>
  </si>
  <si>
    <t>AMOUNT (EURO)</t>
  </si>
  <si>
    <t>Supply and cast 75 mm diameter black pipe poles to suport and guard tanks at the tank risers connected to the ladder from the foot of the tank riser to easly access and clean the tanks. The pipes must be installed when casting the concrete.</t>
  </si>
  <si>
    <t>Metal grilles; comprising of 18 x 18 bars welded to 50 x 50 x 5 mm steel hollow sections  fixed to opening the pattern to be approved by the consultant/ Managing official; complete  with a fixed clear mosiquito wire net to prevent dust and insects; all necessary ironmongery, paint and decorations to the window.</t>
  </si>
  <si>
    <t>Overall size 1800 x 2000mm high</t>
  </si>
  <si>
    <t>Overall size 1500 x 1800mm high</t>
  </si>
  <si>
    <t>Overall size 600 x 600mm high</t>
  </si>
  <si>
    <t>Allow sum for gutters and underground water tanks</t>
  </si>
  <si>
    <t>Supply, fabricate and fix heavy-duty aluminium sliding window units with top-hung transom, fabricated from extruded aluminium alloy 6063-T5/T6; main frame 100×50 mm (1.4–1.8 mm thick), sliding shutters 26×50 mm (1.2–1.4 mm thick) with 26×50 mm interlock (1.8 mm thick); glazed with 5 mm blue tinted float glass with machine-polished edges, fixed with EPDM gaskets; complete with aluminium-framed stainless steel mosquito net (Grade 316), friction stays, safety restrictors, locks, rollers and all necessary ironmongery; powder-coated finish (60–80 microns) colour as approved; including mullions, transoms, glazing beads and all accessories; fixed to concrete/blockwork openings, sealed all round complete.</t>
  </si>
  <si>
    <t>Overall size 1000 x 600mm high</t>
  </si>
  <si>
    <t>PROPOSED CONSTRUCTION OF 120 CAPACITY GIRLS' DORMITORY AT KIMENYI SECONDARY SCHOOL, KASULU DC, KIGOMA REGION - LOT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</si>
</sst>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 #,##0_-;_-* &quot;-&quot;_-;_-@_-"/>
    <numFmt numFmtId="165" formatCode="_-* #,##0.00_-;\-* #,##0.00_-;_-* &quot;-&quot;??_-;_-@_-"/>
    <numFmt numFmtId="166" formatCode="_(* #,##0_);_(* \(#,##0\);_(* &quot;-&quot;??_);_(@_)"/>
    <numFmt numFmtId="167" formatCode="_-* #,##0_-;\-* #,##0_-;_-* &quot;-&quot;??_-;_-@_-"/>
    <numFmt numFmtId="168" formatCode="0_);\(0\)"/>
  </numFmts>
  <fonts count="65">
    <font>
      <sz val="10"/>
      <name val="Arial"/>
      <family val="2"/>
    </font>
    <font>
      <sz val="12"/>
      <color theme="1"/>
      <name val="Book Antiqua"/>
      <family val="2"/>
    </font>
    <font>
      <sz val="12"/>
      <color theme="1"/>
      <name val="Book Antiqua"/>
      <family val="2"/>
    </font>
    <font>
      <sz val="12"/>
      <color theme="1"/>
      <name val="Book Antiqua"/>
      <family val="2"/>
    </font>
    <font>
      <sz val="12"/>
      <color theme="1"/>
      <name val="Book Antiqu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b/>
      <sz val="16"/>
      <name val="Bookman Old Style"/>
      <family val="1"/>
    </font>
    <font>
      <sz val="16"/>
      <name val="Bookman Old Style"/>
      <family val="1"/>
    </font>
    <font>
      <b/>
      <sz val="16"/>
      <color indexed="8"/>
      <name val="Bookman Old Style"/>
      <family val="1"/>
    </font>
    <font>
      <sz val="16"/>
      <color indexed="8"/>
      <name val="Bookman Old Style"/>
      <family val="1"/>
    </font>
    <font>
      <sz val="16"/>
      <color theme="1"/>
      <name val="Bookman Old Style"/>
      <family val="1"/>
    </font>
    <font>
      <b/>
      <sz val="20"/>
      <name val="Bookman Old Style"/>
      <family val="1"/>
    </font>
    <font>
      <sz val="11"/>
      <color indexed="8"/>
      <name val="맑은 고딕"/>
      <family val="3"/>
      <charset val="129"/>
    </font>
    <font>
      <b/>
      <sz val="36"/>
      <name val="Bookman Old Style"/>
      <family val="1"/>
    </font>
    <font>
      <b/>
      <sz val="12"/>
      <name val="Book Antiqua"/>
      <family val="1"/>
    </font>
    <font>
      <b/>
      <sz val="12"/>
      <color theme="1"/>
      <name val="Book Antiqua"/>
      <family val="1"/>
    </font>
    <font>
      <sz val="12"/>
      <name val="Book Antiqua"/>
      <family val="1"/>
    </font>
    <font>
      <sz val="12"/>
      <color theme="1"/>
      <name val="Book Antiqua"/>
      <family val="1"/>
    </font>
    <font>
      <sz val="16"/>
      <name val="Book Antiqua"/>
      <family val="1"/>
    </font>
    <font>
      <b/>
      <sz val="16"/>
      <color indexed="8"/>
      <name val="Book Antiqua"/>
      <family val="1"/>
    </font>
    <font>
      <b/>
      <i/>
      <sz val="12"/>
      <name val="Book Antiqua"/>
      <family val="1"/>
    </font>
    <font>
      <b/>
      <u/>
      <sz val="12"/>
      <name val="Book Antiqua"/>
      <family val="1"/>
    </font>
    <font>
      <b/>
      <i/>
      <u/>
      <sz val="12"/>
      <name val="Book Antiqua"/>
      <family val="1"/>
    </font>
    <font>
      <vertAlign val="superscript"/>
      <sz val="12"/>
      <name val="Book Antiqua"/>
      <family val="1"/>
    </font>
    <font>
      <sz val="12"/>
      <color rgb="FFFF0000"/>
      <name val="Book Antiqua"/>
      <family val="1"/>
    </font>
    <font>
      <sz val="12"/>
      <color indexed="8"/>
      <name val="Book Antiqua"/>
      <family val="1"/>
    </font>
    <font>
      <b/>
      <i/>
      <u/>
      <sz val="12"/>
      <color theme="1"/>
      <name val="Book Antiqua"/>
      <family val="1"/>
    </font>
    <font>
      <b/>
      <sz val="12"/>
      <color indexed="8"/>
      <name val="Book Antiqua"/>
      <family val="1"/>
    </font>
    <font>
      <b/>
      <u/>
      <sz val="12"/>
      <color indexed="8"/>
      <name val="Book Antiqua"/>
      <family val="1"/>
    </font>
    <font>
      <shadow/>
      <sz val="12"/>
      <name val="Book Antiqua"/>
      <family val="1"/>
    </font>
    <font>
      <sz val="10"/>
      <color theme="1"/>
      <name val="Arial"/>
      <family val="2"/>
    </font>
    <font>
      <sz val="8"/>
      <color theme="1"/>
      <name val="Arial"/>
      <family val="2"/>
    </font>
    <font>
      <b/>
      <sz val="10"/>
      <name val="Arial"/>
      <family val="2"/>
    </font>
    <font>
      <b/>
      <sz val="10"/>
      <color indexed="48"/>
      <name val="Arial"/>
      <family val="2"/>
    </font>
    <font>
      <sz val="10"/>
      <color indexed="48"/>
      <name val="Arial"/>
      <family val="2"/>
    </font>
    <font>
      <i/>
      <sz val="8"/>
      <name val="Arial"/>
      <family val="2"/>
    </font>
    <font>
      <b/>
      <sz val="10"/>
      <color indexed="10"/>
      <name val="Arial"/>
      <family val="2"/>
    </font>
    <font>
      <sz val="10"/>
      <color indexed="10"/>
      <name val="Arial"/>
      <family val="2"/>
    </font>
    <font>
      <sz val="10"/>
      <color indexed="16"/>
      <name val="Arial"/>
      <family val="2"/>
    </font>
    <font>
      <sz val="10"/>
      <color rgb="FFFF0000"/>
      <name val="Arial"/>
      <family val="2"/>
    </font>
    <font>
      <b/>
      <sz val="8"/>
      <name val="Arial"/>
      <family val="2"/>
    </font>
    <font>
      <b/>
      <u/>
      <sz val="10"/>
      <name val="Arial"/>
      <family val="2"/>
    </font>
    <font>
      <sz val="8"/>
      <name val="Arial"/>
      <family val="2"/>
    </font>
    <font>
      <u/>
      <sz val="12"/>
      <color theme="1"/>
      <name val="Book Antiqua"/>
      <family val="1"/>
    </font>
    <font>
      <b/>
      <sz val="10"/>
      <color rgb="FFFF0000"/>
      <name val="Arial"/>
      <family val="2"/>
    </font>
    <font>
      <sz val="8"/>
      <color rgb="FFFF0000"/>
      <name val="Arial"/>
      <family val="2"/>
    </font>
    <font>
      <b/>
      <u/>
      <sz val="12"/>
      <color theme="1"/>
      <name val="Book Antiqua"/>
      <family val="1"/>
    </font>
    <font>
      <u/>
      <sz val="12"/>
      <name val="Book Antiqua"/>
      <family val="1"/>
    </font>
    <font>
      <b/>
      <sz val="28"/>
      <name val="Bookman Old Style"/>
      <family val="1"/>
    </font>
    <font>
      <b/>
      <sz val="10"/>
      <color theme="1"/>
      <name val="Arial"/>
      <family val="2"/>
    </font>
    <font>
      <b/>
      <sz val="12"/>
      <color theme="1"/>
      <name val="Times New Roman"/>
      <family val="1"/>
    </font>
    <font>
      <sz val="11"/>
      <color theme="1"/>
      <name val="Cambria"/>
      <family val="1"/>
    </font>
    <font>
      <b/>
      <sz val="11"/>
      <color theme="1"/>
      <name val="Cambria"/>
      <family val="1"/>
    </font>
    <font>
      <sz val="10"/>
      <name val="Book Antiqua"/>
      <family val="1"/>
    </font>
    <font>
      <b/>
      <sz val="11"/>
      <name val="Book Antiqua"/>
      <family val="1"/>
    </font>
    <font>
      <sz val="11"/>
      <name val="Book Antiqua"/>
      <family val="1"/>
    </font>
    <font>
      <sz val="11"/>
      <color theme="1"/>
      <name val="Book Antiqua"/>
      <family val="1"/>
    </font>
    <font>
      <b/>
      <sz val="10"/>
      <name val="Book Antiqua"/>
      <family val="1"/>
    </font>
    <font>
      <vertAlign val="superscript"/>
      <sz val="10"/>
      <name val="Book Antiqua"/>
      <family val="1"/>
    </font>
  </fonts>
  <fills count="14">
    <fill>
      <patternFill patternType="none"/>
    </fill>
    <fill>
      <patternFill patternType="gray125"/>
    </fill>
    <fill>
      <patternFill patternType="solid">
        <fgColor indexed="22"/>
        <bgColor indexed="64"/>
      </patternFill>
    </fill>
    <fill>
      <patternFill patternType="solid">
        <fgColor indexed="51"/>
        <bgColor indexed="64"/>
      </patternFill>
    </fill>
    <fill>
      <patternFill patternType="solid">
        <fgColor indexed="43"/>
        <bgColor indexed="64"/>
      </patternFill>
    </fill>
    <fill>
      <patternFill patternType="solid">
        <fgColor indexed="45"/>
        <bgColor indexed="64"/>
      </patternFill>
    </fill>
    <fill>
      <patternFill patternType="solid">
        <fgColor indexed="20"/>
        <bgColor indexed="64"/>
      </patternFill>
    </fill>
    <fill>
      <patternFill patternType="solid">
        <fgColor indexed="19"/>
        <bgColor indexed="64"/>
      </patternFill>
    </fill>
    <fill>
      <patternFill patternType="solid">
        <fgColor indexed="42"/>
        <bgColor indexed="64"/>
      </patternFill>
    </fill>
    <fill>
      <patternFill patternType="solid">
        <fgColor theme="6" tint="0.79998168889431442"/>
        <bgColor indexed="64"/>
      </patternFill>
    </fill>
    <fill>
      <patternFill patternType="solid">
        <fgColor rgb="FFFF0000"/>
        <bgColor indexed="64"/>
      </patternFill>
    </fill>
    <fill>
      <patternFill patternType="gray0625"/>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indexed="64"/>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ck">
        <color indexed="50"/>
      </top>
      <bottom style="thick">
        <color indexed="5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auto="1"/>
      </left>
      <right/>
      <top/>
      <bottom style="thin">
        <color auto="1"/>
      </bottom>
      <diagonal/>
    </border>
    <border>
      <left style="thin">
        <color auto="1"/>
      </left>
      <right style="double">
        <color auto="1"/>
      </right>
      <top/>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indexed="64"/>
      </left>
      <right style="thin">
        <color indexed="64"/>
      </right>
      <top/>
      <bottom style="thin">
        <color indexed="64"/>
      </bottom>
      <diagonal/>
    </border>
  </borders>
  <cellStyleXfs count="38">
    <xf numFmtId="0" fontId="0" fillId="0" borderId="0"/>
    <xf numFmtId="43" fontId="9" fillId="0" borderId="0" applyFont="0" applyFill="0" applyBorder="0" applyAlignment="0" applyProtection="0"/>
    <xf numFmtId="43" fontId="10" fillId="0" borderId="0" applyFont="0" applyFill="0" applyBorder="0" applyAlignment="0" applyProtection="0"/>
    <xf numFmtId="0" fontId="8" fillId="0" borderId="0"/>
    <xf numFmtId="0" fontId="10" fillId="0" borderId="0"/>
    <xf numFmtId="0" fontId="7" fillId="0" borderId="0"/>
    <xf numFmtId="165" fontId="10" fillId="0" borderId="0" applyFont="0" applyFill="0" applyBorder="0" applyAlignment="0" applyProtection="0"/>
    <xf numFmtId="0" fontId="10" fillId="0" borderId="0"/>
    <xf numFmtId="43" fontId="11"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0" fontId="10" fillId="0" borderId="0"/>
    <xf numFmtId="0" fontId="5" fillId="0" borderId="0"/>
    <xf numFmtId="0" fontId="10" fillId="0" borderId="0"/>
    <xf numFmtId="43" fontId="11" fillId="0" borderId="0" applyFont="0" applyFill="0" applyBorder="0" applyAlignment="0" applyProtection="0"/>
    <xf numFmtId="0" fontId="5" fillId="0" borderId="0"/>
    <xf numFmtId="43" fontId="5" fillId="0" borderId="0" applyFont="0" applyFill="0" applyBorder="0" applyAlignment="0" applyProtection="0"/>
    <xf numFmtId="166" fontId="11" fillId="0" borderId="0" applyFill="0" applyBorder="0" applyAlignment="0" applyProtection="0"/>
    <xf numFmtId="9" fontId="5" fillId="0" borderId="0" applyFont="0" applyFill="0" applyBorder="0" applyAlignment="0" applyProtection="0"/>
    <xf numFmtId="164" fontId="18" fillId="0" borderId="0" applyFont="0" applyFill="0" applyBorder="0" applyAlignment="0" applyProtection="0">
      <alignment vertical="center"/>
    </xf>
    <xf numFmtId="164" fontId="18" fillId="0" borderId="0" applyFont="0" applyFill="0" applyBorder="0" applyAlignment="0" applyProtection="0">
      <alignment vertical="center"/>
    </xf>
    <xf numFmtId="0" fontId="10" fillId="0" borderId="0"/>
    <xf numFmtId="43" fontId="11" fillId="0" borderId="0" applyFont="0" applyFill="0" applyBorder="0" applyAlignment="0" applyProtection="0"/>
    <xf numFmtId="0" fontId="5" fillId="0" borderId="0"/>
    <xf numFmtId="165" fontId="10" fillId="0" borderId="0" applyFont="0" applyFill="0" applyBorder="0" applyAlignment="0" applyProtection="0"/>
    <xf numFmtId="0" fontId="10" fillId="0" borderId="0"/>
    <xf numFmtId="43" fontId="10" fillId="0" borderId="0" applyFont="0" applyFill="0" applyBorder="0" applyAlignment="0" applyProtection="0"/>
    <xf numFmtId="0" fontId="5" fillId="0" borderId="0"/>
    <xf numFmtId="43" fontId="11" fillId="0" borderId="0" applyFont="0" applyFill="0" applyBorder="0" applyAlignment="0" applyProtection="0"/>
    <xf numFmtId="9" fontId="11" fillId="0" borderId="0" applyFont="0" applyFill="0" applyBorder="0" applyAlignment="0" applyProtection="0"/>
    <xf numFmtId="165" fontId="5" fillId="0" borderId="0" applyFont="0" applyFill="0" applyBorder="0" applyAlignment="0" applyProtection="0"/>
    <xf numFmtId="0" fontId="4" fillId="0" borderId="0"/>
    <xf numFmtId="0" fontId="10" fillId="0" borderId="0"/>
  </cellStyleXfs>
  <cellXfs count="566">
    <xf numFmtId="0" fontId="0" fillId="0" borderId="0" xfId="0"/>
    <xf numFmtId="0" fontId="13" fillId="0" borderId="0" xfId="17" applyFont="1"/>
    <xf numFmtId="0" fontId="24" fillId="0" borderId="0" xfId="18" applyFont="1"/>
    <xf numFmtId="0" fontId="24" fillId="0" borderId="11" xfId="18" applyFont="1" applyBorder="1"/>
    <xf numFmtId="0" fontId="23" fillId="0" borderId="0" xfId="17" applyFont="1"/>
    <xf numFmtId="43" fontId="23" fillId="0" borderId="0" xfId="19" applyFont="1"/>
    <xf numFmtId="0" fontId="20" fillId="0" borderId="12" xfId="17" applyFont="1" applyBorder="1" applyAlignment="1">
      <alignment horizontal="center" vertical="center" wrapText="1"/>
    </xf>
    <xf numFmtId="0" fontId="22" fillId="0" borderId="0" xfId="17" applyFont="1" applyAlignment="1">
      <alignment horizontal="center" vertical="center" wrapText="1"/>
    </xf>
    <xf numFmtId="43" fontId="23" fillId="0" borderId="0" xfId="19" applyFont="1" applyAlignment="1">
      <alignment vertical="center" wrapText="1"/>
    </xf>
    <xf numFmtId="0" fontId="22" fillId="0" borderId="13" xfId="17" applyFont="1" applyBorder="1" applyAlignment="1">
      <alignment horizontal="center" vertical="top"/>
    </xf>
    <xf numFmtId="0" fontId="20" fillId="0" borderId="0" xfId="17" applyFont="1" applyAlignment="1">
      <alignment horizontal="center" vertical="top"/>
    </xf>
    <xf numFmtId="0" fontId="20" fillId="0" borderId="13" xfId="17" applyFont="1" applyBorder="1" applyAlignment="1">
      <alignment horizontal="center"/>
    </xf>
    <xf numFmtId="0" fontId="22" fillId="0" borderId="0" xfId="17" applyFont="1"/>
    <xf numFmtId="43" fontId="22" fillId="0" borderId="0" xfId="19" applyFont="1"/>
    <xf numFmtId="0" fontId="22" fillId="0" borderId="14" xfId="17" applyFont="1" applyBorder="1" applyAlignment="1">
      <alignment horizontal="center" vertical="top"/>
    </xf>
    <xf numFmtId="0" fontId="20" fillId="0" borderId="14" xfId="17" applyFont="1" applyBorder="1" applyAlignment="1">
      <alignment horizontal="center"/>
    </xf>
    <xf numFmtId="0" fontId="22" fillId="0" borderId="0" xfId="17" applyFont="1" applyAlignment="1">
      <alignment horizontal="left" vertical="top" wrapText="1"/>
    </xf>
    <xf numFmtId="16" fontId="22" fillId="0" borderId="14" xfId="17" quotePrefix="1" applyNumberFormat="1" applyFont="1" applyBorder="1" applyAlignment="1">
      <alignment horizontal="center"/>
    </xf>
    <xf numFmtId="0" fontId="22" fillId="0" borderId="0" xfId="17" applyFont="1" applyAlignment="1">
      <alignment horizontal="left" vertical="top"/>
    </xf>
    <xf numFmtId="0" fontId="22" fillId="0" borderId="14" xfId="17" applyFont="1" applyBorder="1" applyAlignment="1">
      <alignment horizontal="center"/>
    </xf>
    <xf numFmtId="17" fontId="22" fillId="0" borderId="14" xfId="17" quotePrefix="1" applyNumberFormat="1" applyFont="1" applyBorder="1" applyAlignment="1">
      <alignment horizontal="center"/>
    </xf>
    <xf numFmtId="0" fontId="22" fillId="0" borderId="14" xfId="17" quotePrefix="1" applyFont="1" applyBorder="1" applyAlignment="1">
      <alignment horizontal="center"/>
    </xf>
    <xf numFmtId="0" fontId="20" fillId="0" borderId="0" xfId="17" applyFont="1" applyAlignment="1">
      <alignment horizontal="right" vertical="top"/>
    </xf>
    <xf numFmtId="0" fontId="20" fillId="0" borderId="14" xfId="17" applyFont="1" applyBorder="1" applyAlignment="1">
      <alignment horizontal="center" vertical="top"/>
    </xf>
    <xf numFmtId="0" fontId="22" fillId="0" borderId="14" xfId="17" applyFont="1" applyBorder="1" applyAlignment="1" applyProtection="1">
      <alignment horizontal="center" vertical="top"/>
      <protection locked="0"/>
    </xf>
    <xf numFmtId="165" fontId="22" fillId="0" borderId="14" xfId="19" applyNumberFormat="1" applyFont="1" applyFill="1" applyBorder="1" applyAlignment="1">
      <alignment horizontal="center" wrapText="1"/>
    </xf>
    <xf numFmtId="165" fontId="22" fillId="0" borderId="0" xfId="19" applyNumberFormat="1" applyFont="1" applyFill="1" applyBorder="1" applyAlignment="1" applyProtection="1">
      <protection locked="0"/>
    </xf>
    <xf numFmtId="43" fontId="22" fillId="0" borderId="0" xfId="19" applyFont="1" applyProtection="1">
      <protection locked="0"/>
    </xf>
    <xf numFmtId="0" fontId="22" fillId="0" borderId="0" xfId="17" applyFont="1" applyProtection="1">
      <protection locked="0"/>
    </xf>
    <xf numFmtId="0" fontId="20" fillId="0" borderId="0" xfId="17" applyFont="1" applyAlignment="1" applyProtection="1">
      <alignment horizontal="left" wrapText="1"/>
      <protection locked="0"/>
    </xf>
    <xf numFmtId="165" fontId="22" fillId="0" borderId="15" xfId="19" applyNumberFormat="1" applyFont="1" applyFill="1" applyBorder="1" applyAlignment="1">
      <alignment horizontal="center" wrapText="1"/>
    </xf>
    <xf numFmtId="0" fontId="26" fillId="0" borderId="0" xfId="17" applyFont="1" applyAlignment="1" applyProtection="1">
      <alignment horizontal="left" wrapText="1"/>
      <protection locked="0"/>
    </xf>
    <xf numFmtId="0" fontId="22" fillId="0" borderId="12" xfId="17" applyFont="1" applyBorder="1" applyAlignment="1">
      <alignment vertical="center"/>
    </xf>
    <xf numFmtId="0" fontId="20" fillId="0" borderId="16" xfId="17" applyFont="1" applyBorder="1" applyAlignment="1">
      <alignment horizontal="center" vertical="center" wrapText="1"/>
    </xf>
    <xf numFmtId="43" fontId="20" fillId="0" borderId="12" xfId="22" applyNumberFormat="1" applyFont="1" applyBorder="1" applyAlignment="1">
      <alignment horizontal="center" vertical="center"/>
    </xf>
    <xf numFmtId="0" fontId="23" fillId="0" borderId="0" xfId="17" applyFont="1" applyAlignment="1">
      <alignment vertical="center"/>
    </xf>
    <xf numFmtId="0" fontId="21" fillId="0" borderId="0" xfId="17" applyFont="1"/>
    <xf numFmtId="0" fontId="20" fillId="0" borderId="4" xfId="0" applyFont="1" applyBorder="1" applyAlignment="1">
      <alignment horizontal="center" vertical="center"/>
    </xf>
    <xf numFmtId="4" fontId="20" fillId="0" borderId="4" xfId="0" applyNumberFormat="1" applyFont="1" applyBorder="1" applyAlignment="1">
      <alignment horizontal="center" vertical="center"/>
    </xf>
    <xf numFmtId="43" fontId="20" fillId="0" borderId="4" xfId="1" applyFont="1" applyBorder="1" applyAlignment="1">
      <alignment horizontal="center" vertical="center"/>
    </xf>
    <xf numFmtId="1" fontId="22" fillId="0" borderId="1" xfId="0" applyNumberFormat="1" applyFont="1" applyBorder="1" applyAlignment="1">
      <alignment horizontal="center" vertical="center"/>
    </xf>
    <xf numFmtId="0" fontId="22" fillId="0" borderId="2" xfId="0" applyFont="1" applyBorder="1" applyAlignment="1">
      <alignment horizontal="center" vertical="center"/>
    </xf>
    <xf numFmtId="3" fontId="22" fillId="0" borderId="1" xfId="0" applyNumberFormat="1" applyFont="1" applyBorder="1" applyAlignment="1">
      <alignment horizontal="center" vertical="center"/>
    </xf>
    <xf numFmtId="43" fontId="22" fillId="0" borderId="3" xfId="1" applyFont="1" applyBorder="1" applyAlignment="1">
      <alignment horizontal="center" vertical="center"/>
    </xf>
    <xf numFmtId="0" fontId="22" fillId="0" borderId="1" xfId="0" applyFont="1" applyBorder="1" applyAlignment="1">
      <alignment horizontal="center" vertical="center"/>
    </xf>
    <xf numFmtId="1" fontId="22" fillId="0" borderId="1" xfId="2" applyNumberFormat="1" applyFont="1" applyFill="1" applyBorder="1" applyAlignment="1">
      <alignment horizontal="center" vertical="center"/>
    </xf>
    <xf numFmtId="0" fontId="22" fillId="0" borderId="0" xfId="0" applyFont="1" applyAlignment="1">
      <alignment vertical="center" wrapText="1"/>
    </xf>
    <xf numFmtId="0" fontId="22" fillId="0" borderId="0" xfId="0" applyFont="1" applyAlignment="1">
      <alignment vertical="center"/>
    </xf>
    <xf numFmtId="2" fontId="22" fillId="0" borderId="2" xfId="0" applyNumberFormat="1" applyFont="1" applyBorder="1" applyAlignment="1">
      <alignment horizontal="center" vertical="center"/>
    </xf>
    <xf numFmtId="0" fontId="28" fillId="0" borderId="0" xfId="0" applyFont="1" applyAlignment="1">
      <alignment horizontal="left" vertical="center" wrapText="1"/>
    </xf>
    <xf numFmtId="1" fontId="22" fillId="0" borderId="4" xfId="0" applyNumberFormat="1" applyFont="1" applyBorder="1" applyAlignment="1">
      <alignment horizontal="center" vertical="center"/>
    </xf>
    <xf numFmtId="0" fontId="22" fillId="0" borderId="4" xfId="0" applyFont="1" applyBorder="1" applyAlignment="1">
      <alignment horizontal="center" vertical="center"/>
    </xf>
    <xf numFmtId="3" fontId="22" fillId="0" borderId="4" xfId="0" applyNumberFormat="1" applyFont="1" applyBorder="1" applyAlignment="1">
      <alignment horizontal="center" vertical="center"/>
    </xf>
    <xf numFmtId="43" fontId="20" fillId="0" borderId="3" xfId="1" applyFont="1" applyBorder="1" applyAlignment="1">
      <alignment horizontal="center" vertical="center"/>
    </xf>
    <xf numFmtId="43" fontId="22" fillId="0" borderId="1" xfId="1" applyFont="1" applyBorder="1" applyAlignment="1">
      <alignment horizontal="center" vertical="center"/>
    </xf>
    <xf numFmtId="0" fontId="22" fillId="0" borderId="2" xfId="0" applyFont="1" applyBorder="1" applyAlignment="1">
      <alignment vertical="center"/>
    </xf>
    <xf numFmtId="1" fontId="22" fillId="0" borderId="0" xfId="0" applyNumberFormat="1" applyFont="1" applyAlignment="1">
      <alignment horizontal="center" vertical="center"/>
    </xf>
    <xf numFmtId="0" fontId="22" fillId="0" borderId="0" xfId="0" applyFont="1" applyAlignment="1">
      <alignment horizontal="center" vertical="center"/>
    </xf>
    <xf numFmtId="3" fontId="22" fillId="0" borderId="0" xfId="0" applyNumberFormat="1" applyFont="1" applyAlignment="1">
      <alignment horizontal="center" vertical="center"/>
    </xf>
    <xf numFmtId="43" fontId="22" fillId="0" borderId="0" xfId="1" applyFont="1" applyAlignment="1">
      <alignment horizontal="center" vertical="center"/>
    </xf>
    <xf numFmtId="4" fontId="22" fillId="0" borderId="0" xfId="0" applyNumberFormat="1" applyFont="1" applyAlignment="1">
      <alignment horizontal="center" vertical="center"/>
    </xf>
    <xf numFmtId="1"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4" fontId="20" fillId="0" borderId="1" xfId="0" applyNumberFormat="1" applyFont="1" applyBorder="1" applyAlignment="1">
      <alignment horizontal="center" vertical="center"/>
    </xf>
    <xf numFmtId="4" fontId="22" fillId="0" borderId="1" xfId="0" applyNumberFormat="1" applyFont="1" applyBorder="1" applyAlignment="1">
      <alignment horizontal="center" vertical="center"/>
    </xf>
    <xf numFmtId="0" fontId="22" fillId="0" borderId="1" xfId="0" applyFont="1" applyBorder="1" applyAlignment="1">
      <alignment vertical="center"/>
    </xf>
    <xf numFmtId="43" fontId="20" fillId="0" borderId="1" xfId="1" applyFont="1" applyBorder="1" applyAlignment="1">
      <alignment horizontal="center" vertical="center"/>
    </xf>
    <xf numFmtId="1" fontId="22" fillId="0" borderId="3" xfId="0" applyNumberFormat="1" applyFont="1" applyBorder="1" applyAlignment="1">
      <alignment horizontal="center" vertical="center"/>
    </xf>
    <xf numFmtId="166" fontId="22" fillId="0" borderId="1" xfId="0" applyNumberFormat="1" applyFont="1" applyBorder="1" applyAlignment="1">
      <alignment horizontal="center" vertical="center"/>
    </xf>
    <xf numFmtId="166" fontId="22" fillId="0" borderId="1" xfId="1" applyNumberFormat="1" applyFont="1" applyBorder="1" applyAlignment="1">
      <alignment horizontal="center" vertical="center"/>
    </xf>
    <xf numFmtId="0" fontId="22" fillId="0" borderId="1" xfId="0" applyFont="1" applyBorder="1" applyAlignment="1">
      <alignment horizontal="center" vertical="center" wrapText="1"/>
    </xf>
    <xf numFmtId="4" fontId="22" fillId="0" borderId="1" xfId="0" applyNumberFormat="1" applyFont="1" applyBorder="1" applyAlignment="1">
      <alignment horizontal="center" vertical="center" wrapText="1"/>
    </xf>
    <xf numFmtId="3" fontId="22" fillId="0" borderId="1" xfId="0" applyNumberFormat="1" applyFont="1" applyBorder="1" applyAlignment="1">
      <alignment horizontal="center" vertical="center" wrapText="1"/>
    </xf>
    <xf numFmtId="1" fontId="22" fillId="0" borderId="1"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22" fillId="0" borderId="0" xfId="0" applyFont="1" applyAlignment="1">
      <alignment horizontal="center" vertical="center" wrapText="1"/>
    </xf>
    <xf numFmtId="166" fontId="22" fillId="0" borderId="0" xfId="1" applyNumberFormat="1" applyFont="1" applyAlignment="1">
      <alignment horizontal="center" vertical="center"/>
    </xf>
    <xf numFmtId="166" fontId="22" fillId="0" borderId="1" xfId="1" applyNumberFormat="1" applyFont="1" applyFill="1" applyBorder="1" applyAlignment="1">
      <alignment horizontal="center" vertical="center"/>
    </xf>
    <xf numFmtId="3" fontId="22" fillId="0" borderId="1" xfId="2" applyNumberFormat="1" applyFont="1" applyFill="1" applyBorder="1" applyAlignment="1">
      <alignment horizontal="center" vertical="center" wrapText="1"/>
    </xf>
    <xf numFmtId="166" fontId="22" fillId="0" borderId="1" xfId="1" applyNumberFormat="1" applyFont="1" applyBorder="1" applyAlignment="1">
      <alignment horizontal="center" vertical="center" wrapText="1"/>
    </xf>
    <xf numFmtId="0" fontId="22" fillId="0" borderId="3" xfId="0" applyFont="1" applyBorder="1" applyAlignment="1">
      <alignment horizontal="center" vertical="center"/>
    </xf>
    <xf numFmtId="1" fontId="31" fillId="0" borderId="1" xfId="0" applyNumberFormat="1" applyFont="1" applyBorder="1" applyAlignment="1">
      <alignment horizontal="center" vertical="center"/>
    </xf>
    <xf numFmtId="1" fontId="31" fillId="0" borderId="1" xfId="0" applyNumberFormat="1" applyFont="1" applyBorder="1" applyAlignment="1">
      <alignment horizontal="center" vertical="center" wrapText="1"/>
    </xf>
    <xf numFmtId="0" fontId="36" fillId="0" borderId="0" xfId="0" applyFont="1"/>
    <xf numFmtId="0" fontId="37" fillId="0" borderId="0" xfId="0" applyFont="1"/>
    <xf numFmtId="0" fontId="38" fillId="0" borderId="0" xfId="0" applyFont="1" applyAlignment="1">
      <alignment horizontal="left"/>
    </xf>
    <xf numFmtId="0" fontId="37" fillId="0" borderId="18" xfId="0" applyFont="1" applyBorder="1"/>
    <xf numFmtId="43" fontId="39" fillId="0" borderId="18" xfId="0" applyNumberFormat="1" applyFont="1" applyBorder="1"/>
    <xf numFmtId="0" fontId="40" fillId="0" borderId="18" xfId="0" applyFont="1" applyBorder="1"/>
    <xf numFmtId="0" fontId="39" fillId="0" borderId="18" xfId="0" applyFont="1" applyBorder="1"/>
    <xf numFmtId="0" fontId="38" fillId="0" borderId="18" xfId="0" applyFont="1" applyBorder="1" applyAlignment="1">
      <alignment horizontal="left"/>
    </xf>
    <xf numFmtId="43" fontId="42" fillId="2" borderId="10" xfId="9" applyFont="1" applyFill="1" applyBorder="1"/>
    <xf numFmtId="165" fontId="43" fillId="3" borderId="19" xfId="9" applyNumberFormat="1" applyFont="1" applyFill="1" applyBorder="1"/>
    <xf numFmtId="165" fontId="43" fillId="4" borderId="19" xfId="9" applyNumberFormat="1" applyFont="1" applyFill="1" applyBorder="1"/>
    <xf numFmtId="165" fontId="43" fillId="5" borderId="20" xfId="9" applyNumberFormat="1" applyFont="1" applyFill="1" applyBorder="1"/>
    <xf numFmtId="0" fontId="42" fillId="0" borderId="0" xfId="0" applyFont="1" applyAlignment="1">
      <alignment horizontal="left"/>
    </xf>
    <xf numFmtId="2" fontId="42" fillId="0" borderId="0" xfId="0" applyNumberFormat="1" applyFont="1" applyAlignment="1">
      <alignment horizontal="center"/>
    </xf>
    <xf numFmtId="0" fontId="42" fillId="0" borderId="0" xfId="0" applyFont="1"/>
    <xf numFmtId="0" fontId="42" fillId="0" borderId="21" xfId="0" applyFont="1" applyBorder="1"/>
    <xf numFmtId="165" fontId="44" fillId="6" borderId="0" xfId="9" applyNumberFormat="1" applyFont="1" applyFill="1" applyBorder="1"/>
    <xf numFmtId="165" fontId="43" fillId="7" borderId="0" xfId="9" applyNumberFormat="1" applyFont="1" applyFill="1" applyBorder="1"/>
    <xf numFmtId="165" fontId="43" fillId="7" borderId="21" xfId="9" applyNumberFormat="1" applyFont="1" applyFill="1" applyBorder="1"/>
    <xf numFmtId="165" fontId="43" fillId="5" borderId="0" xfId="9" applyNumberFormat="1" applyFont="1" applyFill="1" applyBorder="1"/>
    <xf numFmtId="165" fontId="43" fillId="4" borderId="0" xfId="9" applyNumberFormat="1" applyFont="1" applyFill="1" applyBorder="1"/>
    <xf numFmtId="165" fontId="43" fillId="8" borderId="0" xfId="9" applyNumberFormat="1" applyFont="1" applyFill="1" applyBorder="1"/>
    <xf numFmtId="165" fontId="45" fillId="8" borderId="0" xfId="9" applyNumberFormat="1" applyFont="1" applyFill="1" applyBorder="1"/>
    <xf numFmtId="165" fontId="45" fillId="8" borderId="21" xfId="9" applyNumberFormat="1" applyFont="1" applyFill="1" applyBorder="1"/>
    <xf numFmtId="0" fontId="42" fillId="0" borderId="0" xfId="0" applyFont="1" applyAlignment="1">
      <alignment horizontal="center"/>
    </xf>
    <xf numFmtId="0" fontId="42" fillId="0" borderId="21" xfId="0" applyFont="1" applyBorder="1" applyAlignment="1">
      <alignment horizontal="center"/>
    </xf>
    <xf numFmtId="2" fontId="43" fillId="0" borderId="3" xfId="0" applyNumberFormat="1" applyFont="1" applyBorder="1"/>
    <xf numFmtId="0" fontId="43" fillId="0" borderId="0" xfId="0" applyFont="1"/>
    <xf numFmtId="0" fontId="43" fillId="0" borderId="21" xfId="0" applyFont="1" applyBorder="1"/>
    <xf numFmtId="2" fontId="36" fillId="0" borderId="9" xfId="0" applyNumberFormat="1" applyFont="1" applyBorder="1"/>
    <xf numFmtId="0" fontId="10" fillId="0" borderId="22" xfId="0" applyFont="1" applyBorder="1"/>
    <xf numFmtId="43" fontId="38" fillId="2" borderId="10" xfId="9" applyFont="1" applyFill="1" applyBorder="1"/>
    <xf numFmtId="165" fontId="36" fillId="3" borderId="19" xfId="9" applyNumberFormat="1" applyFont="1" applyFill="1" applyBorder="1"/>
    <xf numFmtId="165" fontId="36" fillId="4" borderId="19" xfId="9" applyNumberFormat="1" applyFont="1" applyFill="1" applyBorder="1"/>
    <xf numFmtId="165" fontId="10" fillId="5" borderId="20" xfId="9" applyNumberFormat="1" applyFont="1" applyFill="1" applyBorder="1"/>
    <xf numFmtId="2" fontId="38" fillId="0" borderId="0" xfId="0" applyNumberFormat="1" applyFont="1" applyAlignment="1">
      <alignment horizontal="center"/>
    </xf>
    <xf numFmtId="165" fontId="36" fillId="4" borderId="0" xfId="9" applyNumberFormat="1" applyFont="1" applyFill="1" applyBorder="1"/>
    <xf numFmtId="165" fontId="36" fillId="8" borderId="0" xfId="9" applyNumberFormat="1" applyFont="1" applyFill="1" applyBorder="1"/>
    <xf numFmtId="165" fontId="36" fillId="8" borderId="21" xfId="9" applyNumberFormat="1" applyFont="1" applyFill="1" applyBorder="1"/>
    <xf numFmtId="165" fontId="36" fillId="5" borderId="0" xfId="9" applyNumberFormat="1" applyFont="1" applyFill="1" applyBorder="1"/>
    <xf numFmtId="0" fontId="46" fillId="0" borderId="2" xfId="0" applyFont="1" applyBorder="1" applyAlignment="1">
      <alignment horizontal="center"/>
    </xf>
    <xf numFmtId="0" fontId="38" fillId="0" borderId="0" xfId="0" applyFont="1"/>
    <xf numFmtId="0" fontId="38" fillId="0" borderId="0" xfId="0" applyFont="1" applyAlignment="1">
      <alignment horizontal="center"/>
    </xf>
    <xf numFmtId="0" fontId="38" fillId="0" borderId="21" xfId="0" applyFont="1" applyBorder="1" applyAlignment="1">
      <alignment horizontal="center"/>
    </xf>
    <xf numFmtId="0" fontId="37" fillId="0" borderId="8" xfId="0" applyFont="1" applyBorder="1"/>
    <xf numFmtId="0" fontId="36" fillId="0" borderId="22" xfId="0" applyFont="1" applyBorder="1"/>
    <xf numFmtId="0" fontId="36" fillId="0" borderId="0" xfId="0" applyFont="1" applyAlignment="1">
      <alignment vertical="center" wrapText="1"/>
    </xf>
    <xf numFmtId="0" fontId="38" fillId="0" borderId="21" xfId="0" applyFont="1" applyBorder="1"/>
    <xf numFmtId="165" fontId="36" fillId="7" borderId="0" xfId="9" applyNumberFormat="1" applyFont="1" applyFill="1" applyBorder="1"/>
    <xf numFmtId="165" fontId="10" fillId="7" borderId="21" xfId="9" applyNumberFormat="1" applyFont="1" applyFill="1" applyBorder="1"/>
    <xf numFmtId="0" fontId="41" fillId="0" borderId="0" xfId="0" applyFont="1"/>
    <xf numFmtId="165" fontId="36" fillId="0" borderId="0" xfId="9" applyNumberFormat="1" applyFont="1" applyFill="1" applyBorder="1"/>
    <xf numFmtId="0" fontId="46" fillId="0" borderId="0" xfId="0" applyFont="1" applyAlignment="1">
      <alignment horizontal="center"/>
    </xf>
    <xf numFmtId="165" fontId="10" fillId="0" borderId="0" xfId="9" applyNumberFormat="1" applyFont="1" applyFill="1" applyBorder="1"/>
    <xf numFmtId="43" fontId="42" fillId="0" borderId="0" xfId="9" applyFont="1" applyFill="1" applyBorder="1"/>
    <xf numFmtId="165" fontId="43" fillId="0" borderId="0" xfId="9" applyNumberFormat="1" applyFont="1" applyFill="1" applyBorder="1"/>
    <xf numFmtId="165" fontId="44" fillId="0" borderId="0" xfId="9" applyNumberFormat="1" applyFont="1" applyFill="1" applyBorder="1"/>
    <xf numFmtId="165" fontId="45" fillId="0" borderId="0" xfId="9" applyNumberFormat="1" applyFont="1" applyFill="1" applyBorder="1"/>
    <xf numFmtId="2" fontId="43" fillId="0" borderId="0" xfId="0" applyNumberFormat="1" applyFont="1"/>
    <xf numFmtId="2" fontId="36" fillId="0" borderId="0" xfId="0" applyNumberFormat="1" applyFont="1"/>
    <xf numFmtId="0" fontId="10" fillId="0" borderId="0" xfId="0" applyFont="1"/>
    <xf numFmtId="43" fontId="38" fillId="0" borderId="0" xfId="9" applyFont="1" applyFill="1" applyBorder="1"/>
    <xf numFmtId="43" fontId="39" fillId="0" borderId="0" xfId="0" applyNumberFormat="1" applyFont="1"/>
    <xf numFmtId="0" fontId="40" fillId="0" borderId="0" xfId="0" applyFont="1"/>
    <xf numFmtId="0" fontId="39" fillId="0" borderId="0" xfId="0" applyFont="1"/>
    <xf numFmtId="0" fontId="37" fillId="0" borderId="2" xfId="0" applyFont="1" applyBorder="1"/>
    <xf numFmtId="0" fontId="36" fillId="0" borderId="21" xfId="0" applyFont="1" applyBorder="1"/>
    <xf numFmtId="0" fontId="37" fillId="0" borderId="0" xfId="0" applyFont="1" applyAlignment="1">
      <alignment horizontal="left"/>
    </xf>
    <xf numFmtId="0" fontId="36" fillId="0" borderId="0" xfId="0" applyFont="1" applyAlignment="1">
      <alignment horizontal="left"/>
    </xf>
    <xf numFmtId="166" fontId="22" fillId="0" borderId="3" xfId="1" applyNumberFormat="1" applyFont="1" applyBorder="1" applyAlignment="1">
      <alignment horizontal="center" vertical="center"/>
    </xf>
    <xf numFmtId="166" fontId="20" fillId="0" borderId="3" xfId="1" applyNumberFormat="1" applyFont="1" applyBorder="1" applyAlignment="1">
      <alignment horizontal="center" vertical="center"/>
    </xf>
    <xf numFmtId="166" fontId="22" fillId="0" borderId="3" xfId="1" applyNumberFormat="1" applyFont="1" applyFill="1" applyBorder="1" applyAlignment="1">
      <alignment horizontal="center" vertical="center"/>
    </xf>
    <xf numFmtId="165" fontId="36" fillId="0" borderId="0" xfId="0" applyNumberFormat="1" applyFont="1"/>
    <xf numFmtId="0" fontId="23" fillId="0" borderId="0" xfId="20" applyFont="1" applyAlignment="1">
      <alignment vertical="center"/>
    </xf>
    <xf numFmtId="0" fontId="23" fillId="0" borderId="1" xfId="20" applyFont="1" applyBorder="1" applyAlignment="1">
      <alignment horizontal="center" vertical="center"/>
    </xf>
    <xf numFmtId="0" fontId="23" fillId="0" borderId="3" xfId="20" applyFont="1" applyBorder="1" applyAlignment="1">
      <alignment vertical="center"/>
    </xf>
    <xf numFmtId="0" fontId="23" fillId="0" borderId="2" xfId="20" applyFont="1" applyBorder="1" applyAlignment="1">
      <alignment vertical="center" wrapText="1"/>
    </xf>
    <xf numFmtId="0" fontId="23" fillId="0" borderId="3" xfId="20" applyFont="1" applyBorder="1" applyAlignment="1">
      <alignment vertical="center" wrapText="1"/>
    </xf>
    <xf numFmtId="0" fontId="23" fillId="0" borderId="2" xfId="20" applyFont="1" applyBorder="1" applyAlignment="1">
      <alignment vertical="center"/>
    </xf>
    <xf numFmtId="0" fontId="23" fillId="0" borderId="0" xfId="20" applyFont="1" applyAlignment="1">
      <alignment horizontal="left" vertical="center" wrapText="1"/>
    </xf>
    <xf numFmtId="0" fontId="21" fillId="0" borderId="1" xfId="20" applyFont="1" applyBorder="1" applyAlignment="1">
      <alignment horizontal="center" vertical="center"/>
    </xf>
    <xf numFmtId="0" fontId="21" fillId="0" borderId="3" xfId="20" applyFont="1" applyBorder="1" applyAlignment="1">
      <alignment vertical="center"/>
    </xf>
    <xf numFmtId="0" fontId="21" fillId="0" borderId="0" xfId="20" applyFont="1" applyAlignment="1">
      <alignment vertical="center"/>
    </xf>
    <xf numFmtId="0" fontId="23" fillId="0" borderId="3" xfId="20" applyFont="1" applyBorder="1" applyAlignment="1">
      <alignment horizontal="left" vertical="center" wrapText="1"/>
    </xf>
    <xf numFmtId="0" fontId="49" fillId="0" borderId="3" xfId="20" applyFont="1" applyBorder="1" applyAlignment="1">
      <alignment horizontal="center" vertical="center"/>
    </xf>
    <xf numFmtId="0" fontId="23" fillId="0" borderId="3" xfId="20" applyFont="1" applyBorder="1" applyAlignment="1">
      <alignment horizontal="center" vertical="center"/>
    </xf>
    <xf numFmtId="0" fontId="22" fillId="0" borderId="0" xfId="0" applyFont="1" applyAlignment="1">
      <alignment horizontal="justify" vertical="center" wrapText="1"/>
    </xf>
    <xf numFmtId="0" fontId="23" fillId="0" borderId="0" xfId="0" applyFont="1" applyAlignment="1">
      <alignment vertical="center"/>
    </xf>
    <xf numFmtId="0" fontId="23" fillId="0" borderId="0" xfId="0" applyFont="1" applyAlignment="1">
      <alignment horizontal="left" vertical="center" wrapText="1"/>
    </xf>
    <xf numFmtId="0" fontId="23" fillId="0" borderId="1" xfId="0" applyFont="1" applyBorder="1" applyAlignment="1">
      <alignment horizontal="center" vertical="center"/>
    </xf>
    <xf numFmtId="0" fontId="3" fillId="0" borderId="0" xfId="36" applyFont="1" applyAlignment="1">
      <alignment horizontal="center"/>
    </xf>
    <xf numFmtId="0" fontId="48" fillId="0" borderId="2" xfId="0" applyFont="1" applyBorder="1"/>
    <xf numFmtId="0" fontId="20" fillId="0" borderId="2" xfId="0" applyFont="1" applyBorder="1" applyAlignment="1">
      <alignment horizontal="center" vertical="center"/>
    </xf>
    <xf numFmtId="0" fontId="22" fillId="0" borderId="28" xfId="0" applyFont="1" applyBorder="1" applyAlignment="1">
      <alignment horizontal="center" vertical="center"/>
    </xf>
    <xf numFmtId="0" fontId="22" fillId="0" borderId="25" xfId="0" applyFont="1" applyBorder="1" applyAlignment="1">
      <alignment horizontal="center" vertical="center"/>
    </xf>
    <xf numFmtId="43" fontId="20" fillId="0" borderId="25" xfId="1" applyFont="1" applyBorder="1" applyAlignment="1">
      <alignment horizontal="center" vertical="center"/>
    </xf>
    <xf numFmtId="165" fontId="36" fillId="0" borderId="21" xfId="9" applyNumberFormat="1" applyFont="1" applyFill="1" applyBorder="1"/>
    <xf numFmtId="4" fontId="22" fillId="0" borderId="25" xfId="0" applyNumberFormat="1" applyFont="1" applyBorder="1" applyAlignment="1">
      <alignment horizontal="center" vertical="center"/>
    </xf>
    <xf numFmtId="0" fontId="22" fillId="0" borderId="3" xfId="0" applyFont="1" applyBorder="1" applyAlignment="1">
      <alignment horizontal="justify" vertical="center" wrapText="1"/>
    </xf>
    <xf numFmtId="0" fontId="23" fillId="0" borderId="0" xfId="32" applyFont="1" applyAlignment="1">
      <alignment vertical="center"/>
    </xf>
    <xf numFmtId="0" fontId="31" fillId="0" borderId="1" xfId="32" applyFont="1" applyBorder="1" applyAlignment="1">
      <alignment horizontal="center" vertical="center"/>
    </xf>
    <xf numFmtId="0" fontId="23" fillId="0" borderId="1" xfId="32" applyFont="1" applyBorder="1" applyAlignment="1">
      <alignment vertical="center"/>
    </xf>
    <xf numFmtId="0" fontId="31" fillId="0" borderId="1" xfId="20" applyFont="1" applyBorder="1" applyAlignment="1">
      <alignment horizontal="center" vertical="center"/>
    </xf>
    <xf numFmtId="0" fontId="33" fillId="0" borderId="2" xfId="20" applyFont="1" applyBorder="1" applyAlignment="1">
      <alignment horizontal="center" vertical="center" wrapText="1"/>
    </xf>
    <xf numFmtId="0" fontId="33" fillId="0" borderId="2" xfId="32" applyFont="1" applyBorder="1" applyAlignment="1">
      <alignment vertical="center"/>
    </xf>
    <xf numFmtId="0" fontId="31" fillId="0" borderId="2" xfId="32" applyFont="1" applyBorder="1" applyAlignment="1">
      <alignment vertical="center"/>
    </xf>
    <xf numFmtId="0" fontId="31" fillId="0" borderId="2" xfId="32" applyFont="1" applyBorder="1" applyAlignment="1">
      <alignment vertical="center" wrapText="1"/>
    </xf>
    <xf numFmtId="0" fontId="31" fillId="0" borderId="1" xfId="32" applyFont="1" applyBorder="1" applyAlignment="1">
      <alignment horizontal="left" vertical="center"/>
    </xf>
    <xf numFmtId="43" fontId="31" fillId="0" borderId="1" xfId="33" applyFont="1" applyFill="1" applyBorder="1" applyAlignment="1">
      <alignment vertical="center"/>
    </xf>
    <xf numFmtId="43" fontId="23" fillId="0" borderId="1" xfId="32" applyNumberFormat="1" applyFont="1" applyBorder="1" applyAlignment="1">
      <alignment vertical="center"/>
    </xf>
    <xf numFmtId="0" fontId="23" fillId="0" borderId="0" xfId="32" applyFont="1" applyAlignment="1">
      <alignment horizontal="left" vertical="center"/>
    </xf>
    <xf numFmtId="0" fontId="22" fillId="0" borderId="1" xfId="32" applyFont="1" applyBorder="1" applyAlignment="1">
      <alignment horizontal="center" vertical="center"/>
    </xf>
    <xf numFmtId="165" fontId="23" fillId="0" borderId="1" xfId="35" applyFont="1" applyBorder="1" applyAlignment="1">
      <alignment vertical="center"/>
    </xf>
    <xf numFmtId="0" fontId="22" fillId="0" borderId="2" xfId="32" applyFont="1" applyBorder="1" applyAlignment="1">
      <alignment vertical="center"/>
    </xf>
    <xf numFmtId="0" fontId="22" fillId="0" borderId="0" xfId="32" applyFont="1" applyAlignment="1">
      <alignment vertical="center"/>
    </xf>
    <xf numFmtId="2" fontId="23" fillId="0" borderId="1" xfId="32" applyNumberFormat="1" applyFont="1" applyBorder="1" applyAlignment="1">
      <alignment vertical="center"/>
    </xf>
    <xf numFmtId="0" fontId="22" fillId="0" borderId="1" xfId="32" applyFont="1" applyBorder="1" applyAlignment="1">
      <alignment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2" fillId="0" borderId="3" xfId="0" applyFont="1" applyBorder="1" applyAlignment="1">
      <alignment vertical="center"/>
    </xf>
    <xf numFmtId="0" fontId="27"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2" fillId="0" borderId="3" xfId="0" applyFont="1" applyBorder="1" applyAlignment="1">
      <alignment horizontal="justify" vertical="center"/>
    </xf>
    <xf numFmtId="0" fontId="22" fillId="0" borderId="1" xfId="0" applyFont="1" applyBorder="1" applyAlignment="1">
      <alignment horizontal="justify" vertical="center"/>
    </xf>
    <xf numFmtId="0" fontId="21" fillId="0" borderId="3" xfId="0" applyFont="1" applyBorder="1" applyAlignment="1">
      <alignment vertical="center" wrapText="1"/>
    </xf>
    <xf numFmtId="0" fontId="23" fillId="0" borderId="3" xfId="0" applyFont="1" applyBorder="1" applyAlignment="1">
      <alignment vertical="center" wrapText="1"/>
    </xf>
    <xf numFmtId="0" fontId="32" fillId="0" borderId="0" xfId="0" applyFont="1" applyAlignment="1">
      <alignment vertical="center" wrapText="1"/>
    </xf>
    <xf numFmtId="0" fontId="27" fillId="0" borderId="0" xfId="0" applyFont="1" applyAlignment="1">
      <alignment vertical="center"/>
    </xf>
    <xf numFmtId="0" fontId="32" fillId="0" borderId="3" xfId="0" applyFont="1" applyBorder="1" applyAlignment="1">
      <alignment vertical="center" wrapText="1"/>
    </xf>
    <xf numFmtId="0" fontId="22" fillId="0" borderId="3" xfId="3" applyFont="1" applyBorder="1" applyAlignment="1">
      <alignment vertical="center"/>
    </xf>
    <xf numFmtId="0" fontId="35" fillId="0" borderId="0" xfId="0" applyFont="1" applyAlignment="1">
      <alignment vertical="center"/>
    </xf>
    <xf numFmtId="0" fontId="34" fillId="0" borderId="0" xfId="0" applyFont="1" applyAlignment="1">
      <alignment vertical="center"/>
    </xf>
    <xf numFmtId="0" fontId="31" fillId="0" borderId="0" xfId="0" applyFont="1" applyAlignment="1">
      <alignment vertical="center"/>
    </xf>
    <xf numFmtId="0" fontId="31" fillId="0" borderId="0" xfId="0" applyFont="1" applyAlignment="1">
      <alignment vertical="center" wrapText="1"/>
    </xf>
    <xf numFmtId="0" fontId="20" fillId="0" borderId="0" xfId="0" applyFont="1" applyAlignment="1">
      <alignment horizontal="center" vertical="center"/>
    </xf>
    <xf numFmtId="0" fontId="27" fillId="0" borderId="0" xfId="0" applyFont="1" applyAlignment="1">
      <alignment horizontal="center" vertical="center"/>
    </xf>
    <xf numFmtId="0" fontId="20" fillId="0" borderId="27" xfId="0" applyFont="1" applyBorder="1" applyAlignment="1">
      <alignment horizontal="center" vertical="center"/>
    </xf>
    <xf numFmtId="0" fontId="20" fillId="0" borderId="3" xfId="0" applyFont="1" applyBorder="1" applyAlignment="1">
      <alignment vertical="center"/>
    </xf>
    <xf numFmtId="0" fontId="20" fillId="0" borderId="3" xfId="0" applyFont="1" applyBorder="1" applyAlignment="1">
      <alignment vertical="center" wrapText="1"/>
    </xf>
    <xf numFmtId="0" fontId="22" fillId="0" borderId="3" xfId="0" applyFont="1" applyBorder="1" applyAlignment="1">
      <alignment vertical="center" wrapText="1"/>
    </xf>
    <xf numFmtId="0" fontId="20" fillId="0" borderId="0" xfId="0" applyFont="1" applyAlignment="1">
      <alignment vertical="center"/>
    </xf>
    <xf numFmtId="0" fontId="20" fillId="0" borderId="3" xfId="0" applyFont="1" applyBorder="1" applyAlignment="1">
      <alignment horizontal="center" vertical="center"/>
    </xf>
    <xf numFmtId="0" fontId="20" fillId="0" borderId="3" xfId="0" applyFont="1" applyBorder="1" applyAlignment="1">
      <alignment horizontal="justify" vertical="center" wrapText="1"/>
    </xf>
    <xf numFmtId="0" fontId="27" fillId="0" borderId="3" xfId="0" applyFont="1" applyBorder="1" applyAlignment="1">
      <alignment horizontal="center" vertical="center"/>
    </xf>
    <xf numFmtId="0" fontId="30" fillId="0" borderId="0" xfId="0" applyFont="1" applyAlignment="1">
      <alignment vertical="center"/>
    </xf>
    <xf numFmtId="0" fontId="28" fillId="0" borderId="3" xfId="0" applyFont="1" applyBorder="1" applyAlignment="1">
      <alignment horizontal="justify" vertical="center" wrapText="1"/>
    </xf>
    <xf numFmtId="0" fontId="27" fillId="0" borderId="2" xfId="0" applyFont="1" applyBorder="1" applyAlignment="1">
      <alignment horizontal="left" vertical="center" wrapText="1"/>
    </xf>
    <xf numFmtId="0" fontId="22" fillId="0" borderId="3" xfId="0" applyFont="1" applyBorder="1" applyAlignment="1">
      <alignment horizontal="left" vertical="center"/>
    </xf>
    <xf numFmtId="43" fontId="22" fillId="0" borderId="1" xfId="1" applyFont="1" applyBorder="1" applyAlignment="1">
      <alignment horizontal="right" vertical="center"/>
    </xf>
    <xf numFmtId="0" fontId="20" fillId="0" borderId="3" xfId="0" applyFont="1" applyBorder="1" applyAlignment="1">
      <alignment horizontal="justify" vertical="center"/>
    </xf>
    <xf numFmtId="0" fontId="28" fillId="0" borderId="3" xfId="0" applyFont="1" applyBorder="1" applyAlignment="1">
      <alignment horizontal="justify" vertical="center"/>
    </xf>
    <xf numFmtId="0" fontId="20" fillId="0" borderId="3" xfId="0" applyFont="1" applyBorder="1" applyAlignment="1">
      <alignment horizontal="left" vertical="center"/>
    </xf>
    <xf numFmtId="0" fontId="23" fillId="0" borderId="2" xfId="0" applyFont="1" applyBorder="1" applyAlignment="1">
      <alignment horizontal="center" vertical="center"/>
    </xf>
    <xf numFmtId="0" fontId="32" fillId="0" borderId="3" xfId="0" applyFont="1" applyBorder="1" applyAlignment="1">
      <alignment vertical="center"/>
    </xf>
    <xf numFmtId="43" fontId="22" fillId="0" borderId="1" xfId="9" applyFont="1" applyFill="1" applyBorder="1" applyAlignment="1">
      <alignment horizontal="center" vertical="center"/>
    </xf>
    <xf numFmtId="43" fontId="31" fillId="0" borderId="1" xfId="9" applyFont="1" applyFill="1" applyBorder="1" applyAlignment="1">
      <alignment horizontal="center" vertical="center"/>
    </xf>
    <xf numFmtId="43" fontId="23" fillId="0" borderId="0" xfId="9" applyFont="1" applyFill="1" applyAlignment="1">
      <alignment vertical="center"/>
    </xf>
    <xf numFmtId="0" fontId="33" fillId="0" borderId="3" xfId="0" applyFont="1" applyBorder="1" applyAlignment="1">
      <alignment vertical="center" wrapText="1"/>
    </xf>
    <xf numFmtId="0" fontId="23" fillId="0" borderId="3" xfId="0" applyFont="1" applyBorder="1" applyAlignment="1">
      <alignment vertical="center"/>
    </xf>
    <xf numFmtId="166" fontId="22" fillId="0" borderId="1" xfId="9" applyNumberFormat="1" applyFont="1" applyFill="1" applyBorder="1" applyAlignment="1">
      <alignment horizontal="center" vertical="center"/>
    </xf>
    <xf numFmtId="166" fontId="22" fillId="0" borderId="1" xfId="9" applyNumberFormat="1" applyFont="1" applyFill="1" applyBorder="1" applyAlignment="1">
      <alignment vertical="center"/>
    </xf>
    <xf numFmtId="43" fontId="22" fillId="0" borderId="1" xfId="9" applyFont="1" applyFill="1" applyBorder="1" applyAlignment="1">
      <alignment horizontal="right" vertical="center"/>
    </xf>
    <xf numFmtId="0" fontId="23" fillId="0" borderId="3" xfId="0" applyFont="1" applyBorder="1" applyAlignment="1">
      <alignment horizontal="left" vertical="center" wrapText="1"/>
    </xf>
    <xf numFmtId="4" fontId="22" fillId="0" borderId="0" xfId="0" applyNumberFormat="1" applyFont="1" applyAlignment="1">
      <alignment vertical="center"/>
    </xf>
    <xf numFmtId="0" fontId="22" fillId="0" borderId="0" xfId="0" applyFont="1" applyAlignment="1">
      <alignment horizontal="left" vertical="center"/>
    </xf>
    <xf numFmtId="43" fontId="22" fillId="0" borderId="0" xfId="1" applyFont="1" applyAlignment="1">
      <alignment horizontal="right" vertical="center"/>
    </xf>
    <xf numFmtId="0" fontId="28" fillId="0" borderId="3" xfId="0" applyFont="1" applyBorder="1" applyAlignment="1">
      <alignment horizontal="left" vertical="center"/>
    </xf>
    <xf numFmtId="3" fontId="22" fillId="0" borderId="0" xfId="0" applyNumberFormat="1" applyFont="1" applyAlignment="1">
      <alignment vertical="center"/>
    </xf>
    <xf numFmtId="43" fontId="22" fillId="0" borderId="3" xfId="1" applyFont="1" applyBorder="1" applyAlignment="1">
      <alignment horizontal="right" vertical="center"/>
    </xf>
    <xf numFmtId="0" fontId="22" fillId="0" borderId="0" xfId="0" applyFont="1" applyAlignment="1">
      <alignment horizontal="justify" vertical="center"/>
    </xf>
    <xf numFmtId="0" fontId="20" fillId="0" borderId="0" xfId="0" applyFont="1" applyAlignment="1">
      <alignment horizontal="justify" vertical="center"/>
    </xf>
    <xf numFmtId="0" fontId="30" fillId="0" borderId="0" xfId="0" applyFont="1" applyAlignment="1">
      <alignment horizontal="justify" vertical="center"/>
    </xf>
    <xf numFmtId="1" fontId="22" fillId="0" borderId="0" xfId="0" applyNumberFormat="1" applyFont="1" applyAlignment="1">
      <alignment vertical="center"/>
    </xf>
    <xf numFmtId="0" fontId="28" fillId="0" borderId="0" xfId="0" applyFont="1" applyAlignment="1">
      <alignment horizontal="left" vertical="center"/>
    </xf>
    <xf numFmtId="43" fontId="22" fillId="0" borderId="0" xfId="0" applyNumberFormat="1" applyFont="1" applyAlignment="1">
      <alignment vertical="center"/>
    </xf>
    <xf numFmtId="0" fontId="27" fillId="0" borderId="0" xfId="0" applyFont="1" applyAlignment="1">
      <alignment horizontal="left" vertical="center"/>
    </xf>
    <xf numFmtId="0" fontId="22" fillId="0" borderId="0" xfId="0" applyFont="1" applyAlignment="1">
      <alignment horizontal="left" vertical="center" wrapText="1"/>
    </xf>
    <xf numFmtId="0" fontId="22" fillId="0" borderId="3" xfId="0" applyFont="1" applyBorder="1" applyAlignment="1">
      <alignment horizontal="left" vertical="center" wrapText="1"/>
    </xf>
    <xf numFmtId="0" fontId="27" fillId="0" borderId="2" xfId="32" applyFont="1" applyBorder="1" applyAlignment="1">
      <alignment vertical="center"/>
    </xf>
    <xf numFmtId="0" fontId="34" fillId="0" borderId="2" xfId="32" applyFont="1" applyBorder="1" applyAlignment="1">
      <alignment vertical="center"/>
    </xf>
    <xf numFmtId="0" fontId="33" fillId="0" borderId="0" xfId="20" applyFont="1" applyAlignment="1">
      <alignment horizontal="center" vertical="center" wrapText="1"/>
    </xf>
    <xf numFmtId="0" fontId="31" fillId="0" borderId="0" xfId="32" applyFont="1" applyAlignment="1">
      <alignment vertical="center"/>
    </xf>
    <xf numFmtId="0" fontId="31" fillId="0" borderId="0" xfId="32" applyFont="1" applyAlignment="1">
      <alignment vertical="center" wrapText="1"/>
    </xf>
    <xf numFmtId="0" fontId="27" fillId="0" borderId="0" xfId="32" applyFont="1" applyAlignment="1">
      <alignment vertical="center"/>
    </xf>
    <xf numFmtId="0" fontId="33" fillId="0" borderId="4" xfId="32" applyFont="1" applyBorder="1" applyAlignment="1">
      <alignment horizontal="center" vertical="center"/>
    </xf>
    <xf numFmtId="0" fontId="20" fillId="0" borderId="4" xfId="32" applyFont="1" applyBorder="1" applyAlignment="1">
      <alignment vertical="center"/>
    </xf>
    <xf numFmtId="0" fontId="20" fillId="0" borderId="4" xfId="32" applyFont="1" applyBorder="1" applyAlignment="1">
      <alignment horizontal="center" vertical="center"/>
    </xf>
    <xf numFmtId="0" fontId="20" fillId="0" borderId="4" xfId="32" applyFont="1" applyBorder="1" applyAlignment="1">
      <alignment horizontal="center" vertical="center" wrapText="1"/>
    </xf>
    <xf numFmtId="165" fontId="21" fillId="0" borderId="25" xfId="32" applyNumberFormat="1" applyFont="1" applyBorder="1" applyAlignment="1">
      <alignment vertical="center"/>
    </xf>
    <xf numFmtId="0" fontId="12" fillId="0" borderId="8" xfId="17" applyFont="1" applyBorder="1" applyAlignment="1">
      <alignment vertical="center" wrapText="1"/>
    </xf>
    <xf numFmtId="0" fontId="12" fillId="0" borderId="29" xfId="17" applyFont="1" applyBorder="1" applyAlignment="1">
      <alignment vertical="center"/>
    </xf>
    <xf numFmtId="0" fontId="12" fillId="0" borderId="9" xfId="17" applyFont="1" applyBorder="1" applyAlignment="1">
      <alignment vertical="center"/>
    </xf>
    <xf numFmtId="0" fontId="14" fillId="0" borderId="2" xfId="17" applyFont="1" applyBorder="1"/>
    <xf numFmtId="0" fontId="14" fillId="0" borderId="0" xfId="17" applyFont="1"/>
    <xf numFmtId="0" fontId="14" fillId="0" borderId="3" xfId="17" applyFont="1" applyBorder="1"/>
    <xf numFmtId="0" fontId="14" fillId="0" borderId="2" xfId="17" applyFont="1" applyBorder="1" applyAlignment="1">
      <alignment horizontal="center"/>
    </xf>
    <xf numFmtId="0" fontId="14" fillId="0" borderId="0" xfId="17" applyFont="1" applyAlignment="1">
      <alignment horizontal="center"/>
    </xf>
    <xf numFmtId="0" fontId="14" fillId="0" borderId="3" xfId="17" applyFont="1" applyBorder="1" applyAlignment="1">
      <alignment horizontal="center"/>
    </xf>
    <xf numFmtId="0" fontId="19" fillId="0" borderId="2" xfId="17" applyFont="1" applyBorder="1" applyAlignment="1">
      <alignment horizontal="center" vertical="center"/>
    </xf>
    <xf numFmtId="0" fontId="19" fillId="0" borderId="0" xfId="17" applyFont="1" applyAlignment="1">
      <alignment horizontal="center" vertical="center"/>
    </xf>
    <xf numFmtId="0" fontId="19" fillId="0" borderId="3" xfId="17" applyFont="1" applyBorder="1" applyAlignment="1">
      <alignment horizontal="center" vertical="center"/>
    </xf>
    <xf numFmtId="0" fontId="15" fillId="0" borderId="2" xfId="17" applyFont="1" applyBorder="1"/>
    <xf numFmtId="0" fontId="15" fillId="0" borderId="0" xfId="17" applyFont="1"/>
    <xf numFmtId="0" fontId="15" fillId="0" borderId="3" xfId="17" applyFont="1" applyBorder="1"/>
    <xf numFmtId="0" fontId="12" fillId="0" borderId="2" xfId="17" applyFont="1" applyBorder="1" applyAlignment="1">
      <alignment vertical="center" wrapText="1"/>
    </xf>
    <xf numFmtId="0" fontId="12" fillId="0" borderId="0" xfId="17" applyFont="1" applyAlignment="1">
      <alignment vertical="center"/>
    </xf>
    <xf numFmtId="0" fontId="12" fillId="0" borderId="3" xfId="17" applyFont="1" applyBorder="1" applyAlignment="1">
      <alignment vertical="center"/>
    </xf>
    <xf numFmtId="0" fontId="16" fillId="0" borderId="0" xfId="17" applyFont="1"/>
    <xf numFmtId="0" fontId="13" fillId="0" borderId="2" xfId="17" applyFont="1" applyBorder="1"/>
    <xf numFmtId="0" fontId="13" fillId="0" borderId="3" xfId="17" applyFont="1" applyBorder="1"/>
    <xf numFmtId="0" fontId="13" fillId="0" borderId="0" xfId="17" applyFont="1" applyAlignment="1">
      <alignment horizontal="left"/>
    </xf>
    <xf numFmtId="0" fontId="48" fillId="0" borderId="2" xfId="0" applyFont="1" applyBorder="1" applyAlignment="1">
      <alignment horizontal="center" vertical="center"/>
    </xf>
    <xf numFmtId="0" fontId="50" fillId="10" borderId="0" xfId="0" applyFont="1" applyFill="1" applyAlignment="1">
      <alignment horizontal="left"/>
    </xf>
    <xf numFmtId="0" fontId="50" fillId="10" borderId="0" xfId="0" applyFont="1" applyFill="1"/>
    <xf numFmtId="0" fontId="45" fillId="10" borderId="0" xfId="0" applyFont="1" applyFill="1"/>
    <xf numFmtId="43" fontId="50" fillId="10" borderId="0" xfId="0" applyNumberFormat="1" applyFont="1" applyFill="1"/>
    <xf numFmtId="0" fontId="51" fillId="10" borderId="0" xfId="0" applyFont="1" applyFill="1"/>
    <xf numFmtId="0" fontId="2" fillId="0" borderId="0" xfId="36" applyFont="1" applyAlignment="1">
      <alignment horizontal="center"/>
    </xf>
    <xf numFmtId="0" fontId="20" fillId="0" borderId="0" xfId="0" applyFont="1" applyAlignment="1">
      <alignment horizontal="left" vertical="center"/>
    </xf>
    <xf numFmtId="0" fontId="20" fillId="11" borderId="4" xfId="0" applyFont="1" applyFill="1" applyBorder="1" applyAlignment="1">
      <alignment horizontal="center" vertical="center"/>
    </xf>
    <xf numFmtId="0" fontId="20" fillId="11" borderId="7" xfId="0" applyFont="1" applyFill="1" applyBorder="1" applyAlignment="1">
      <alignment horizontal="center" vertical="center"/>
    </xf>
    <xf numFmtId="0" fontId="20" fillId="11" borderId="5" xfId="0" applyFont="1" applyFill="1" applyBorder="1" applyAlignment="1">
      <alignment horizontal="center" vertical="center"/>
    </xf>
    <xf numFmtId="1" fontId="20" fillId="11" borderId="4" xfId="0" applyNumberFormat="1" applyFont="1" applyFill="1" applyBorder="1" applyAlignment="1">
      <alignment horizontal="center" vertical="center"/>
    </xf>
    <xf numFmtId="4" fontId="20" fillId="11" borderId="4" xfId="0" applyNumberFormat="1" applyFont="1" applyFill="1" applyBorder="1" applyAlignment="1">
      <alignment horizontal="center" vertical="center"/>
    </xf>
    <xf numFmtId="166" fontId="20" fillId="11" borderId="4" xfId="1" applyNumberFormat="1" applyFont="1" applyFill="1" applyBorder="1" applyAlignment="1">
      <alignment horizontal="center" vertical="center"/>
    </xf>
    <xf numFmtId="0" fontId="22" fillId="9" borderId="25" xfId="0" applyFont="1" applyFill="1" applyBorder="1" applyAlignment="1">
      <alignment horizontal="center" vertical="center"/>
    </xf>
    <xf numFmtId="0" fontId="22" fillId="9" borderId="28" xfId="0" applyFont="1" applyFill="1" applyBorder="1" applyAlignment="1">
      <alignment horizontal="center" vertical="center"/>
    </xf>
    <xf numFmtId="0" fontId="20" fillId="9" borderId="27" xfId="0" applyFont="1" applyFill="1" applyBorder="1" applyAlignment="1">
      <alignment horizontal="center" vertical="center"/>
    </xf>
    <xf numFmtId="1" fontId="22" fillId="9" borderId="25" xfId="0" applyNumberFormat="1" applyFont="1" applyFill="1" applyBorder="1" applyAlignment="1">
      <alignment horizontal="center" vertical="center"/>
    </xf>
    <xf numFmtId="3" fontId="22" fillId="9" borderId="25" xfId="0" applyNumberFormat="1" applyFont="1" applyFill="1" applyBorder="1" applyAlignment="1">
      <alignment horizontal="center" vertical="center"/>
    </xf>
    <xf numFmtId="166" fontId="20" fillId="9" borderId="25" xfId="1" applyNumberFormat="1" applyFont="1" applyFill="1" applyBorder="1" applyAlignment="1">
      <alignment horizontal="center" vertical="center"/>
    </xf>
    <xf numFmtId="0" fontId="22" fillId="9" borderId="26" xfId="0" applyFont="1" applyFill="1" applyBorder="1" applyAlignment="1">
      <alignment horizontal="center" vertical="center"/>
    </xf>
    <xf numFmtId="0" fontId="20" fillId="9" borderId="26" xfId="0" applyFont="1" applyFill="1" applyBorder="1" applyAlignment="1">
      <alignment horizontal="center" vertical="center"/>
    </xf>
    <xf numFmtId="166" fontId="20" fillId="9" borderId="27" xfId="1" applyNumberFormat="1" applyFont="1" applyFill="1" applyBorder="1" applyAlignment="1">
      <alignment horizontal="center" vertical="center"/>
    </xf>
    <xf numFmtId="0" fontId="22" fillId="9" borderId="4" xfId="0" applyFont="1" applyFill="1" applyBorder="1" applyAlignment="1">
      <alignment horizontal="center" vertical="center"/>
    </xf>
    <xf numFmtId="0" fontId="22" fillId="9" borderId="7" xfId="0" applyFont="1" applyFill="1" applyBorder="1" applyAlignment="1">
      <alignment horizontal="center" vertical="center"/>
    </xf>
    <xf numFmtId="0" fontId="20" fillId="9" borderId="7" xfId="0" applyFont="1" applyFill="1" applyBorder="1" applyAlignment="1">
      <alignment horizontal="center" vertical="center"/>
    </xf>
    <xf numFmtId="1" fontId="22" fillId="9" borderId="4" xfId="0" applyNumberFormat="1" applyFont="1" applyFill="1" applyBorder="1" applyAlignment="1">
      <alignment horizontal="center" vertical="center"/>
    </xf>
    <xf numFmtId="0" fontId="22" fillId="9" borderId="6" xfId="0" applyFont="1" applyFill="1" applyBorder="1" applyAlignment="1">
      <alignment horizontal="center" vertical="center"/>
    </xf>
    <xf numFmtId="3" fontId="22" fillId="9" borderId="4" xfId="0" applyNumberFormat="1" applyFont="1" applyFill="1" applyBorder="1" applyAlignment="1">
      <alignment horizontal="center" vertical="center"/>
    </xf>
    <xf numFmtId="166" fontId="20" fillId="9" borderId="5" xfId="1" applyNumberFormat="1" applyFont="1" applyFill="1" applyBorder="1" applyAlignment="1">
      <alignment horizontal="center" vertical="center"/>
    </xf>
    <xf numFmtId="0" fontId="20" fillId="9" borderId="25" xfId="0" applyFont="1" applyFill="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1" fillId="0" borderId="0" xfId="36" applyFont="1" applyAlignment="1">
      <alignment horizontal="center"/>
    </xf>
    <xf numFmtId="165" fontId="2" fillId="0" borderId="0" xfId="36" applyNumberFormat="1" applyFont="1" applyAlignment="1">
      <alignment horizontal="center"/>
    </xf>
    <xf numFmtId="165" fontId="3" fillId="0" borderId="0" xfId="36" applyNumberFormat="1" applyFont="1" applyAlignment="1">
      <alignment horizontal="center"/>
    </xf>
    <xf numFmtId="0" fontId="22" fillId="0" borderId="2" xfId="0" quotePrefix="1" applyFont="1" applyBorder="1" applyAlignment="1">
      <alignment horizontal="left" vertical="center" wrapText="1"/>
    </xf>
    <xf numFmtId="0" fontId="20" fillId="0" borderId="3" xfId="0" applyFont="1" applyBorder="1" applyAlignment="1">
      <alignment vertical="top" wrapText="1"/>
    </xf>
    <xf numFmtId="0" fontId="22" fillId="0" borderId="3" xfId="0" applyFont="1" applyBorder="1" applyAlignment="1">
      <alignment vertical="top" wrapText="1"/>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2" fillId="0" borderId="3" xfId="0" quotePrefix="1" applyFont="1" applyBorder="1" applyAlignment="1">
      <alignment horizontal="center" vertical="center" wrapText="1"/>
    </xf>
    <xf numFmtId="0" fontId="22" fillId="0" borderId="2" xfId="0" quotePrefix="1" applyFont="1" applyBorder="1" applyAlignment="1">
      <alignment horizontal="center" vertical="center" wrapText="1"/>
    </xf>
    <xf numFmtId="0" fontId="20" fillId="0" borderId="2" xfId="0" quotePrefix="1" applyFont="1" applyBorder="1" applyAlignment="1">
      <alignment horizontal="left" vertical="center" wrapText="1"/>
    </xf>
    <xf numFmtId="0" fontId="20" fillId="0" borderId="3" xfId="0" quotePrefix="1" applyFont="1" applyBorder="1" applyAlignment="1">
      <alignment horizontal="left" vertical="center" wrapText="1"/>
    </xf>
    <xf numFmtId="0" fontId="20" fillId="11" borderId="6" xfId="0" applyFont="1" applyFill="1" applyBorder="1" applyAlignment="1">
      <alignment horizontal="center" vertical="center"/>
    </xf>
    <xf numFmtId="0" fontId="22" fillId="11" borderId="0" xfId="0" applyFont="1" applyFill="1" applyAlignment="1">
      <alignment vertical="center"/>
    </xf>
    <xf numFmtId="0" fontId="30" fillId="11" borderId="0" xfId="0" applyFont="1" applyFill="1" applyAlignment="1">
      <alignment vertical="center"/>
    </xf>
    <xf numFmtId="43" fontId="20" fillId="11" borderId="4" xfId="1" applyFont="1" applyFill="1" applyBorder="1" applyAlignment="1">
      <alignment horizontal="center" vertical="center"/>
    </xf>
    <xf numFmtId="0" fontId="22" fillId="9" borderId="25" xfId="0" applyFont="1" applyFill="1" applyBorder="1" applyAlignment="1">
      <alignment vertical="center"/>
    </xf>
    <xf numFmtId="4" fontId="22" fillId="9" borderId="25" xfId="0" applyNumberFormat="1" applyFont="1" applyFill="1" applyBorder="1" applyAlignment="1">
      <alignment horizontal="center" vertical="center"/>
    </xf>
    <xf numFmtId="43" fontId="20" fillId="9" borderId="25" xfId="1" applyFont="1" applyFill="1" applyBorder="1" applyAlignment="1">
      <alignment horizontal="center" vertical="center"/>
    </xf>
    <xf numFmtId="0" fontId="22" fillId="9" borderId="25" xfId="0" applyFont="1" applyFill="1" applyBorder="1" applyAlignment="1">
      <alignment horizontal="center" vertical="center" wrapText="1"/>
    </xf>
    <xf numFmtId="0" fontId="53" fillId="0" borderId="3" xfId="0" applyFont="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8" fillId="0" borderId="3" xfId="0" applyFont="1" applyBorder="1" applyAlignment="1">
      <alignment horizontal="center" vertical="center" wrapText="1"/>
    </xf>
    <xf numFmtId="0" fontId="38" fillId="0" borderId="0" xfId="0" applyFont="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center"/>
    </xf>
    <xf numFmtId="43" fontId="39" fillId="0" borderId="0" xfId="0" applyNumberFormat="1" applyFont="1" applyAlignment="1">
      <alignment horizontal="center" vertical="center"/>
    </xf>
    <xf numFmtId="0" fontId="37" fillId="0" borderId="0" xfId="0" applyFont="1" applyAlignment="1">
      <alignment horizontal="center" vertical="center"/>
    </xf>
    <xf numFmtId="0" fontId="36" fillId="0" borderId="0" xfId="0" applyFont="1" applyAlignment="1">
      <alignment horizontal="center" vertical="center"/>
    </xf>
    <xf numFmtId="0" fontId="55" fillId="0" borderId="0" xfId="0" applyFont="1"/>
    <xf numFmtId="165" fontId="55" fillId="0" borderId="0" xfId="0" applyNumberFormat="1" applyFont="1"/>
    <xf numFmtId="0" fontId="33" fillId="0" borderId="2" xfId="0" applyFont="1" applyBorder="1" applyAlignment="1">
      <alignment horizontal="left" vertical="center"/>
    </xf>
    <xf numFmtId="0" fontId="33" fillId="0" borderId="3" xfId="0" applyFont="1" applyBorder="1" applyAlignment="1">
      <alignment horizontal="left" vertical="center"/>
    </xf>
    <xf numFmtId="166" fontId="31" fillId="0" borderId="1" xfId="1" applyNumberFormat="1" applyFont="1" applyFill="1" applyBorder="1" applyAlignment="1">
      <alignment horizontal="center" vertical="center"/>
    </xf>
    <xf numFmtId="0" fontId="0" fillId="0" borderId="0" xfId="0" applyAlignment="1">
      <alignment horizontal="left"/>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0" fillId="0" borderId="2" xfId="0" applyFont="1" applyBorder="1" applyAlignment="1">
      <alignment horizontal="left" vertical="center"/>
    </xf>
    <xf numFmtId="0" fontId="28" fillId="0" borderId="2" xfId="0" applyFont="1" applyBorder="1" applyAlignment="1">
      <alignment horizontal="left"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2" fillId="0" borderId="0" xfId="0" applyFont="1" applyAlignment="1">
      <alignment wrapText="1"/>
    </xf>
    <xf numFmtId="166" fontId="20" fillId="0" borderId="1" xfId="1" applyNumberFormat="1" applyFont="1" applyFill="1" applyBorder="1" applyAlignment="1">
      <alignment horizontal="center" vertical="center"/>
    </xf>
    <xf numFmtId="43" fontId="20" fillId="0" borderId="1" xfId="1" applyFont="1" applyFill="1" applyBorder="1" applyAlignment="1">
      <alignment horizontal="center" vertical="center"/>
    </xf>
    <xf numFmtId="43" fontId="22" fillId="0" borderId="1" xfId="1" applyFont="1" applyFill="1" applyBorder="1" applyAlignment="1">
      <alignment horizontal="center" vertical="center"/>
    </xf>
    <xf numFmtId="43" fontId="22" fillId="0" borderId="3" xfId="1" applyFont="1" applyFill="1" applyBorder="1" applyAlignment="1">
      <alignment horizontal="center" vertical="center"/>
    </xf>
    <xf numFmtId="43" fontId="22" fillId="0" borderId="0" xfId="1" applyFont="1" applyFill="1" applyBorder="1" applyAlignment="1">
      <alignment horizontal="center" vertical="center"/>
    </xf>
    <xf numFmtId="166" fontId="22" fillId="0" borderId="0" xfId="1" applyNumberFormat="1" applyFont="1" applyFill="1" applyAlignment="1">
      <alignment horizontal="center" vertical="center"/>
    </xf>
    <xf numFmtId="43" fontId="22" fillId="0" borderId="0" xfId="1" applyFont="1" applyFill="1" applyAlignment="1">
      <alignment horizontal="center" vertical="center"/>
    </xf>
    <xf numFmtId="0" fontId="23" fillId="0" borderId="1" xfId="0" applyFont="1" applyBorder="1" applyAlignment="1">
      <alignment horizontal="center" vertical="center" wrapText="1"/>
    </xf>
    <xf numFmtId="43" fontId="23" fillId="0" borderId="0" xfId="1" applyFont="1" applyAlignment="1">
      <alignment horizontal="left" vertical="center" wrapText="1"/>
    </xf>
    <xf numFmtId="43" fontId="23" fillId="0" borderId="1" xfId="1" applyFont="1" applyBorder="1" applyAlignment="1">
      <alignment vertical="center"/>
    </xf>
    <xf numFmtId="43" fontId="21" fillId="0" borderId="1" xfId="1" applyFont="1" applyBorder="1" applyAlignment="1">
      <alignment vertical="center"/>
    </xf>
    <xf numFmtId="0" fontId="21" fillId="0" borderId="2" xfId="20" applyFont="1" applyBorder="1" applyAlignment="1">
      <alignment vertical="center"/>
    </xf>
    <xf numFmtId="0" fontId="56" fillId="0" borderId="0" xfId="20" applyFont="1" applyAlignment="1">
      <alignment horizontal="left" vertical="center"/>
    </xf>
    <xf numFmtId="166" fontId="22" fillId="0" borderId="1" xfId="1" applyNumberFormat="1" applyFont="1" applyBorder="1" applyAlignment="1">
      <alignment horizontal="right" vertical="center"/>
    </xf>
    <xf numFmtId="0" fontId="20" fillId="0" borderId="2" xfId="0" applyFont="1" applyBorder="1" applyAlignment="1">
      <alignment vertical="center"/>
    </xf>
    <xf numFmtId="0" fontId="57" fillId="0" borderId="3" xfId="0" applyFont="1" applyBorder="1" applyAlignment="1">
      <alignment horizontal="left" vertical="center" wrapText="1"/>
    </xf>
    <xf numFmtId="0" fontId="23" fillId="0" borderId="2" xfId="0" applyFont="1" applyBorder="1" applyAlignment="1">
      <alignment horizontal="left" vertical="center"/>
    </xf>
    <xf numFmtId="0" fontId="57" fillId="0" borderId="1" xfId="0" applyFont="1" applyBorder="1" applyAlignment="1">
      <alignment horizontal="center" vertical="center"/>
    </xf>
    <xf numFmtId="0" fontId="57" fillId="12" borderId="3" xfId="0" applyFont="1" applyFill="1" applyBorder="1" applyAlignment="1">
      <alignment horizontal="left" vertical="center" wrapText="1"/>
    </xf>
    <xf numFmtId="0" fontId="57" fillId="0" borderId="2" xfId="0" applyFont="1" applyBorder="1" applyAlignment="1">
      <alignment horizontal="left" vertical="center" wrapText="1"/>
    </xf>
    <xf numFmtId="166" fontId="57" fillId="0" borderId="1" xfId="1" applyNumberFormat="1" applyFont="1" applyBorder="1" applyAlignment="1">
      <alignment horizontal="center" vertical="center" wrapText="1"/>
    </xf>
    <xf numFmtId="166" fontId="31" fillId="0" borderId="1" xfId="1" applyNumberFormat="1" applyFont="1" applyBorder="1" applyAlignment="1">
      <alignment horizontal="center" vertical="center"/>
    </xf>
    <xf numFmtId="166" fontId="23" fillId="0" borderId="1" xfId="1" applyNumberFormat="1" applyFont="1" applyBorder="1" applyAlignment="1">
      <alignment horizontal="center" vertical="center"/>
    </xf>
    <xf numFmtId="167" fontId="22" fillId="0" borderId="1" xfId="0" applyNumberFormat="1" applyFont="1" applyBorder="1" applyAlignment="1">
      <alignment horizontal="center" vertical="center"/>
    </xf>
    <xf numFmtId="167" fontId="23" fillId="0" borderId="1" xfId="35" applyNumberFormat="1" applyFont="1" applyFill="1" applyBorder="1" applyAlignment="1">
      <alignment horizontal="center" vertical="center" wrapText="1"/>
    </xf>
    <xf numFmtId="167" fontId="22" fillId="0" borderId="0" xfId="0" applyNumberFormat="1" applyFont="1" applyAlignment="1">
      <alignment horizontal="center" vertical="center"/>
    </xf>
    <xf numFmtId="0" fontId="22" fillId="0" borderId="0" xfId="32" applyFont="1" applyAlignment="1">
      <alignment vertical="center" wrapText="1"/>
    </xf>
    <xf numFmtId="3" fontId="20" fillId="11" borderId="4" xfId="0" applyNumberFormat="1" applyFont="1" applyFill="1" applyBorder="1" applyAlignment="1">
      <alignment horizontal="center" vertical="center"/>
    </xf>
    <xf numFmtId="166" fontId="22" fillId="9" borderId="25" xfId="1" applyNumberFormat="1" applyFont="1" applyFill="1" applyBorder="1" applyAlignment="1">
      <alignment horizontal="center" vertical="center"/>
    </xf>
    <xf numFmtId="0" fontId="22" fillId="11" borderId="4" xfId="0" applyFont="1" applyFill="1" applyBorder="1" applyAlignment="1">
      <alignment horizontal="center" vertical="center"/>
    </xf>
    <xf numFmtId="167" fontId="22" fillId="11" borderId="4" xfId="0" applyNumberFormat="1" applyFont="1" applyFill="1" applyBorder="1" applyAlignment="1">
      <alignment horizontal="center" vertical="center"/>
    </xf>
    <xf numFmtId="0" fontId="20" fillId="9" borderId="4" xfId="0" applyFont="1" applyFill="1" applyBorder="1" applyAlignment="1">
      <alignment horizontal="center" vertical="center"/>
    </xf>
    <xf numFmtId="0" fontId="20" fillId="9" borderId="6" xfId="0" applyFont="1" applyFill="1" applyBorder="1" applyAlignment="1">
      <alignment horizontal="center" vertical="center"/>
    </xf>
    <xf numFmtId="0" fontId="20" fillId="9" borderId="5" xfId="0" applyFont="1" applyFill="1" applyBorder="1" applyAlignment="1">
      <alignment horizontal="center" vertical="center"/>
    </xf>
    <xf numFmtId="167" fontId="22" fillId="9" borderId="4" xfId="0" applyNumberFormat="1" applyFont="1" applyFill="1" applyBorder="1" applyAlignment="1">
      <alignment horizontal="center" vertical="center"/>
    </xf>
    <xf numFmtId="43" fontId="20" fillId="9" borderId="4" xfId="1" applyFont="1" applyFill="1" applyBorder="1" applyAlignment="1">
      <alignment horizontal="center" vertical="center"/>
    </xf>
    <xf numFmtId="0" fontId="22" fillId="9" borderId="6" xfId="0" applyFont="1" applyFill="1" applyBorder="1" applyAlignment="1">
      <alignment vertical="center"/>
    </xf>
    <xf numFmtId="0" fontId="22" fillId="9" borderId="4" xfId="0" applyFont="1" applyFill="1" applyBorder="1" applyAlignment="1">
      <alignment vertical="center"/>
    </xf>
    <xf numFmtId="166" fontId="22" fillId="9" borderId="4" xfId="1" applyNumberFormat="1" applyFont="1" applyFill="1" applyBorder="1" applyAlignment="1">
      <alignment horizontal="center" vertical="center"/>
    </xf>
    <xf numFmtId="43" fontId="22" fillId="9" borderId="4" xfId="1" applyFont="1" applyFill="1" applyBorder="1" applyAlignment="1">
      <alignment horizontal="center" vertical="center"/>
    </xf>
    <xf numFmtId="49" fontId="20" fillId="11" borderId="4" xfId="0" applyNumberFormat="1" applyFont="1" applyFill="1" applyBorder="1" applyAlignment="1">
      <alignment horizontal="center" vertical="center"/>
    </xf>
    <xf numFmtId="49" fontId="20" fillId="0" borderId="1" xfId="0" applyNumberFormat="1" applyFont="1" applyBorder="1" applyAlignment="1">
      <alignment horizontal="center" vertical="center"/>
    </xf>
    <xf numFmtId="0" fontId="27" fillId="0" borderId="1" xfId="0" applyFont="1" applyBorder="1" applyAlignment="1">
      <alignment horizontal="center" vertical="center"/>
    </xf>
    <xf numFmtId="49" fontId="22" fillId="0" borderId="1" xfId="0" applyNumberFormat="1" applyFont="1" applyBorder="1" applyAlignment="1">
      <alignment horizontal="center" vertical="center"/>
    </xf>
    <xf numFmtId="43" fontId="22" fillId="0" borderId="1" xfId="1" applyFont="1" applyBorder="1" applyAlignment="1">
      <alignment vertical="center"/>
    </xf>
    <xf numFmtId="49" fontId="20" fillId="9" borderId="25" xfId="0" applyNumberFormat="1" applyFont="1" applyFill="1" applyBorder="1" applyAlignment="1">
      <alignment horizontal="center" vertical="center"/>
    </xf>
    <xf numFmtId="43" fontId="20" fillId="9" borderId="25" xfId="1" applyFont="1" applyFill="1" applyBorder="1" applyAlignment="1">
      <alignment vertical="center"/>
    </xf>
    <xf numFmtId="49" fontId="22" fillId="0" borderId="0" xfId="0" applyNumberFormat="1" applyFont="1" applyAlignment="1">
      <alignment horizontal="center" vertical="center"/>
    </xf>
    <xf numFmtId="43" fontId="22" fillId="0" borderId="0" xfId="1" applyFont="1" applyAlignment="1">
      <alignment vertical="center"/>
    </xf>
    <xf numFmtId="0" fontId="33" fillId="11" borderId="17" xfId="32" applyFont="1" applyFill="1" applyBorder="1" applyAlignment="1">
      <alignment horizontal="center" vertical="center"/>
    </xf>
    <xf numFmtId="43" fontId="20" fillId="11" borderId="17" xfId="1" applyFont="1" applyFill="1" applyBorder="1" applyAlignment="1">
      <alignment horizontal="center" wrapText="1"/>
    </xf>
    <xf numFmtId="0" fontId="23" fillId="9" borderId="4" xfId="20" applyFont="1" applyFill="1" applyBorder="1" applyAlignment="1">
      <alignment horizontal="center" vertical="center"/>
    </xf>
    <xf numFmtId="0" fontId="23" fillId="9" borderId="6" xfId="20" applyFont="1" applyFill="1" applyBorder="1" applyAlignment="1">
      <alignment vertical="center"/>
    </xf>
    <xf numFmtId="0" fontId="23" fillId="9" borderId="5" xfId="20" applyFont="1" applyFill="1" applyBorder="1" applyAlignment="1">
      <alignment horizontal="center" vertical="center"/>
    </xf>
    <xf numFmtId="43" fontId="23" fillId="9" borderId="4" xfId="1" applyFont="1" applyFill="1" applyBorder="1" applyAlignment="1">
      <alignment vertical="center"/>
    </xf>
    <xf numFmtId="0" fontId="22" fillId="11" borderId="6" xfId="0" applyFont="1" applyFill="1" applyBorder="1" applyAlignment="1">
      <alignment horizontal="center" vertical="center"/>
    </xf>
    <xf numFmtId="43" fontId="20" fillId="9" borderId="25" xfId="1" applyFont="1" applyFill="1" applyBorder="1" applyAlignment="1">
      <alignment horizontal="right" vertical="center"/>
    </xf>
    <xf numFmtId="43" fontId="20" fillId="11" borderId="4" xfId="1" applyFont="1" applyFill="1" applyBorder="1" applyAlignment="1">
      <alignment horizontal="right" vertical="center"/>
    </xf>
    <xf numFmtId="43" fontId="20" fillId="0" borderId="12" xfId="1" applyFont="1" applyBorder="1" applyAlignment="1">
      <alignment horizontal="center" vertical="center" wrapText="1"/>
    </xf>
    <xf numFmtId="43" fontId="20" fillId="0" borderId="13" xfId="1" applyFont="1" applyBorder="1" applyAlignment="1">
      <alignment horizontal="center"/>
    </xf>
    <xf numFmtId="43" fontId="20" fillId="0" borderId="14" xfId="1" applyFont="1" applyBorder="1" applyAlignment="1">
      <alignment horizontal="center"/>
    </xf>
    <xf numFmtId="43" fontId="22" fillId="0" borderId="14" xfId="1" quotePrefix="1" applyFont="1" applyBorder="1" applyAlignment="1">
      <alignment horizontal="center"/>
    </xf>
    <xf numFmtId="43" fontId="22" fillId="0" borderId="14" xfId="1" applyFont="1" applyBorder="1" applyAlignment="1">
      <alignment horizontal="center"/>
    </xf>
    <xf numFmtId="43" fontId="22" fillId="0" borderId="13" xfId="1" applyFont="1" applyBorder="1"/>
    <xf numFmtId="43" fontId="20" fillId="0" borderId="14" xfId="1" applyFont="1" applyBorder="1" applyAlignment="1">
      <alignment horizontal="center" vertical="top"/>
    </xf>
    <xf numFmtId="43" fontId="22" fillId="0" borderId="14" xfId="1" applyFont="1" applyFill="1" applyBorder="1" applyAlignment="1">
      <alignment horizontal="center" wrapText="1"/>
    </xf>
    <xf numFmtId="43" fontId="22" fillId="0" borderId="15" xfId="1" applyFont="1" applyFill="1" applyBorder="1" applyAlignment="1">
      <alignment horizontal="center" wrapText="1"/>
    </xf>
    <xf numFmtId="43" fontId="20" fillId="0" borderId="14" xfId="1" applyFont="1" applyFill="1" applyBorder="1" applyAlignment="1">
      <alignment horizontal="center" wrapText="1"/>
    </xf>
    <xf numFmtId="43" fontId="20" fillId="0" borderId="12" xfId="1" applyFont="1" applyBorder="1" applyAlignment="1">
      <alignment horizontal="center" vertical="center"/>
    </xf>
    <xf numFmtId="43" fontId="22" fillId="0" borderId="0" xfId="1" applyFont="1"/>
    <xf numFmtId="43" fontId="21" fillId="0" borderId="0" xfId="1" applyFont="1" applyAlignment="1">
      <alignment horizontal="center"/>
    </xf>
    <xf numFmtId="0" fontId="58" fillId="0" borderId="3" xfId="0" applyFont="1" applyBorder="1" applyAlignment="1">
      <alignment horizontal="left" vertical="center" wrapText="1"/>
    </xf>
    <xf numFmtId="0" fontId="57" fillId="0" borderId="0" xfId="0" applyFont="1" applyAlignment="1">
      <alignment horizontal="left" vertical="center" wrapText="1"/>
    </xf>
    <xf numFmtId="0" fontId="58" fillId="0" borderId="0" xfId="0" applyFont="1" applyAlignment="1">
      <alignment horizontal="left" vertical="center" wrapText="1"/>
    </xf>
    <xf numFmtId="0" fontId="60" fillId="0" borderId="4" xfId="0" applyFont="1" applyBorder="1" applyAlignment="1">
      <alignment horizontal="center" vertical="center"/>
    </xf>
    <xf numFmtId="0" fontId="60" fillId="0" borderId="5" xfId="0" applyFont="1" applyBorder="1" applyAlignment="1">
      <alignment horizontal="center" vertical="center" wrapText="1"/>
    </xf>
    <xf numFmtId="37" fontId="60" fillId="0" borderId="4" xfId="0" applyNumberFormat="1" applyFont="1" applyBorder="1" applyAlignment="1">
      <alignment horizontal="center" vertical="center"/>
    </xf>
    <xf numFmtId="167" fontId="60" fillId="0" borderId="4" xfId="6" applyNumberFormat="1" applyFont="1" applyBorder="1" applyAlignment="1">
      <alignment horizontal="center" vertical="center"/>
    </xf>
    <xf numFmtId="167" fontId="60" fillId="0" borderId="4" xfId="6" applyNumberFormat="1" applyFont="1" applyBorder="1" applyAlignment="1">
      <alignment horizontal="right" vertical="center"/>
    </xf>
    <xf numFmtId="168" fontId="61" fillId="0" borderId="0" xfId="0" applyNumberFormat="1" applyFont="1"/>
    <xf numFmtId="0" fontId="61" fillId="0" borderId="0" xfId="0" applyFont="1"/>
    <xf numFmtId="0" fontId="61" fillId="0" borderId="1" xfId="7" applyFont="1" applyBorder="1" applyAlignment="1">
      <alignment horizontal="center" vertical="top" wrapText="1"/>
    </xf>
    <xf numFmtId="0" fontId="60" fillId="0" borderId="3" xfId="7" applyFont="1" applyBorder="1" applyAlignment="1">
      <alignment vertical="top" wrapText="1"/>
    </xf>
    <xf numFmtId="3" fontId="61" fillId="0" borderId="1" xfId="7" applyNumberFormat="1" applyFont="1" applyBorder="1" applyAlignment="1">
      <alignment horizontal="center" wrapText="1"/>
    </xf>
    <xf numFmtId="0" fontId="61" fillId="0" borderId="1" xfId="7" applyFont="1" applyBorder="1" applyAlignment="1">
      <alignment horizontal="center" wrapText="1"/>
    </xf>
    <xf numFmtId="167" fontId="61" fillId="0" borderId="1" xfId="8" applyNumberFormat="1" applyFont="1" applyFill="1" applyBorder="1" applyAlignment="1">
      <alignment wrapText="1"/>
    </xf>
    <xf numFmtId="0" fontId="61" fillId="0" borderId="0" xfId="7" applyFont="1" applyAlignment="1">
      <alignment wrapText="1"/>
    </xf>
    <xf numFmtId="0" fontId="61" fillId="0" borderId="3" xfId="7" applyFont="1" applyBorder="1" applyAlignment="1">
      <alignment vertical="top" wrapText="1"/>
    </xf>
    <xf numFmtId="0" fontId="61" fillId="0" borderId="3" xfId="7" applyFont="1" applyBorder="1" applyAlignment="1">
      <alignment wrapText="1"/>
    </xf>
    <xf numFmtId="0" fontId="60" fillId="0" borderId="3" xfId="0" applyFont="1" applyBorder="1" applyAlignment="1">
      <alignment vertical="top" wrapText="1"/>
    </xf>
    <xf numFmtId="167" fontId="61" fillId="0" borderId="2" xfId="8" applyNumberFormat="1" applyFont="1" applyFill="1" applyBorder="1" applyAlignment="1">
      <alignment wrapText="1"/>
    </xf>
    <xf numFmtId="0" fontId="61" fillId="0" borderId="1" xfId="7" applyFont="1" applyBorder="1" applyAlignment="1">
      <alignment horizontal="center" vertical="center" wrapText="1"/>
    </xf>
    <xf numFmtId="166" fontId="61" fillId="0" borderId="31" xfId="8" applyNumberFormat="1" applyFont="1" applyFill="1" applyBorder="1" applyAlignment="1">
      <alignment wrapText="1"/>
    </xf>
    <xf numFmtId="0" fontId="61" fillId="0" borderId="0" xfId="0" applyFont="1" applyAlignment="1">
      <alignment wrapText="1"/>
    </xf>
    <xf numFmtId="0" fontId="61" fillId="0" borderId="32" xfId="7" applyFont="1" applyBorder="1" applyAlignment="1">
      <alignment horizontal="center" vertical="top" wrapText="1"/>
    </xf>
    <xf numFmtId="0" fontId="60" fillId="0" borderId="33" xfId="0" applyFont="1" applyBorder="1" applyAlignment="1">
      <alignment vertical="top" wrapText="1"/>
    </xf>
    <xf numFmtId="3" fontId="61" fillId="0" borderId="34" xfId="7" applyNumberFormat="1" applyFont="1" applyBorder="1" applyAlignment="1">
      <alignment horizontal="center" wrapText="1"/>
    </xf>
    <xf numFmtId="0" fontId="61" fillId="0" borderId="34" xfId="7" applyFont="1" applyBorder="1" applyAlignment="1">
      <alignment horizontal="center" wrapText="1"/>
    </xf>
    <xf numFmtId="167" fontId="61" fillId="0" borderId="34" xfId="8" applyNumberFormat="1" applyFont="1" applyFill="1" applyBorder="1" applyAlignment="1">
      <alignment wrapText="1"/>
    </xf>
    <xf numFmtId="167" fontId="61" fillId="0" borderId="35" xfId="8" applyNumberFormat="1" applyFont="1" applyFill="1" applyBorder="1" applyAlignment="1">
      <alignment wrapText="1"/>
    </xf>
    <xf numFmtId="0" fontId="61" fillId="0" borderId="36" xfId="7" applyFont="1" applyBorder="1" applyAlignment="1">
      <alignment horizontal="center" vertical="top" wrapText="1"/>
    </xf>
    <xf numFmtId="0" fontId="60" fillId="0" borderId="37" xfId="0" applyFont="1" applyBorder="1" applyAlignment="1">
      <alignment horizontal="center" vertical="top" wrapText="1"/>
    </xf>
    <xf numFmtId="3" fontId="61" fillId="0" borderId="38" xfId="7" applyNumberFormat="1" applyFont="1" applyBorder="1" applyAlignment="1">
      <alignment horizontal="center" wrapText="1"/>
    </xf>
    <xf numFmtId="0" fontId="61" fillId="0" borderId="38" xfId="7" applyFont="1" applyBorder="1" applyAlignment="1">
      <alignment horizontal="center" wrapText="1"/>
    </xf>
    <xf numFmtId="167" fontId="61" fillId="0" borderId="38" xfId="8" applyNumberFormat="1" applyFont="1" applyFill="1" applyBorder="1" applyAlignment="1">
      <alignment wrapText="1"/>
    </xf>
    <xf numFmtId="167" fontId="61" fillId="0" borderId="39" xfId="8" applyNumberFormat="1" applyFont="1" applyFill="1" applyBorder="1" applyAlignment="1">
      <alignment wrapText="1"/>
    </xf>
    <xf numFmtId="0" fontId="61" fillId="0" borderId="33" xfId="7" applyFont="1" applyBorder="1" applyAlignment="1">
      <alignment vertical="top" wrapText="1"/>
    </xf>
    <xf numFmtId="0" fontId="61" fillId="0" borderId="37" xfId="7" applyFont="1" applyBorder="1" applyAlignment="1">
      <alignment horizontal="center" vertical="top" wrapText="1"/>
    </xf>
    <xf numFmtId="0" fontId="61" fillId="0" borderId="37" xfId="7" applyFont="1" applyBorder="1" applyAlignment="1">
      <alignment horizontal="center" wrapText="1"/>
    </xf>
    <xf numFmtId="0" fontId="61" fillId="0" borderId="1" xfId="7" applyFont="1" applyBorder="1" applyAlignment="1">
      <alignment wrapText="1"/>
    </xf>
    <xf numFmtId="167" fontId="61" fillId="0" borderId="1" xfId="7" applyNumberFormat="1" applyFont="1" applyBorder="1" applyAlignment="1">
      <alignment wrapText="1"/>
    </xf>
    <xf numFmtId="167" fontId="62" fillId="0" borderId="1" xfId="8" applyNumberFormat="1" applyFont="1" applyFill="1" applyBorder="1" applyAlignment="1">
      <alignment wrapText="1"/>
    </xf>
    <xf numFmtId="3" fontId="61" fillId="0" borderId="1" xfId="4" applyNumberFormat="1" applyFont="1" applyBorder="1" applyAlignment="1">
      <alignment horizontal="center" wrapText="1"/>
    </xf>
    <xf numFmtId="0" fontId="61" fillId="0" borderId="1" xfId="4" applyFont="1" applyBorder="1" applyAlignment="1">
      <alignment horizontal="center" wrapText="1"/>
    </xf>
    <xf numFmtId="0" fontId="63" fillId="0" borderId="3" xfId="4" applyFont="1" applyBorder="1" applyAlignment="1">
      <alignment vertical="top" wrapText="1"/>
    </xf>
    <xf numFmtId="0" fontId="63" fillId="0" borderId="3" xfId="0" applyFont="1" applyBorder="1" applyAlignment="1">
      <alignment vertical="top" wrapText="1"/>
    </xf>
    <xf numFmtId="0" fontId="59" fillId="0" borderId="3" xfId="7" applyFont="1" applyBorder="1" applyAlignment="1">
      <alignment vertical="top" wrapText="1"/>
    </xf>
    <xf numFmtId="4" fontId="22" fillId="0" borderId="4" xfId="0" applyNumberFormat="1" applyFont="1" applyBorder="1" applyAlignment="1">
      <alignment horizontal="center" vertical="center"/>
    </xf>
    <xf numFmtId="3" fontId="22" fillId="0" borderId="4" xfId="0" applyNumberFormat="1" applyFont="1" applyBorder="1" applyAlignment="1">
      <alignment horizontal="center" vertical="center" wrapText="1"/>
    </xf>
    <xf numFmtId="0" fontId="57" fillId="13" borderId="3" xfId="0" applyFont="1" applyFill="1" applyBorder="1" applyAlignment="1">
      <alignment horizontal="left" vertical="center" wrapText="1"/>
    </xf>
    <xf numFmtId="3" fontId="22" fillId="0" borderId="40" xfId="0" applyNumberFormat="1" applyFont="1" applyBorder="1" applyAlignment="1">
      <alignment horizontal="center" vertical="center"/>
    </xf>
    <xf numFmtId="0" fontId="17" fillId="0" borderId="30" xfId="17" applyFont="1" applyBorder="1" applyAlignment="1">
      <alignment horizontal="center"/>
    </xf>
    <xf numFmtId="0" fontId="17" fillId="0" borderId="19" xfId="17" applyFont="1" applyBorder="1" applyAlignment="1">
      <alignment horizontal="center"/>
    </xf>
    <xf numFmtId="0" fontId="17" fillId="0" borderId="10" xfId="17" applyFont="1" applyBorder="1" applyAlignment="1">
      <alignment horizontal="center"/>
    </xf>
    <xf numFmtId="0" fontId="54" fillId="0" borderId="2" xfId="17" applyFont="1" applyBorder="1" applyAlignment="1">
      <alignment horizontal="center" vertical="center" wrapText="1"/>
    </xf>
    <xf numFmtId="0" fontId="54" fillId="0" borderId="0" xfId="17" applyFont="1" applyAlignment="1">
      <alignment horizontal="center" vertical="center" wrapText="1"/>
    </xf>
    <xf numFmtId="0" fontId="54" fillId="0" borderId="3" xfId="17" applyFont="1" applyBorder="1" applyAlignment="1">
      <alignment horizontal="center" vertical="center" wrapText="1"/>
    </xf>
    <xf numFmtId="0" fontId="19" fillId="0" borderId="2" xfId="17" applyFont="1" applyBorder="1" applyAlignment="1">
      <alignment horizontal="center" vertical="center"/>
    </xf>
    <xf numFmtId="0" fontId="19" fillId="0" borderId="0" xfId="17" applyFont="1" applyAlignment="1">
      <alignment horizontal="center" vertical="center"/>
    </xf>
    <xf numFmtId="0" fontId="19" fillId="0" borderId="3" xfId="17" applyFont="1" applyBorder="1" applyAlignment="1">
      <alignment horizontal="center" vertical="center"/>
    </xf>
    <xf numFmtId="0" fontId="25" fillId="0" borderId="11" xfId="18" applyFont="1" applyBorder="1" applyAlignment="1">
      <alignment horizontal="center" vertical="center" wrapText="1"/>
    </xf>
    <xf numFmtId="43" fontId="20" fillId="0" borderId="0" xfId="19" applyFont="1" applyBorder="1" applyAlignment="1">
      <alignment horizontal="center" wrapText="1"/>
    </xf>
    <xf numFmtId="0" fontId="23" fillId="9" borderId="4" xfId="20" applyFont="1" applyFill="1" applyBorder="1" applyAlignment="1">
      <alignment horizontal="center" vertical="center"/>
    </xf>
    <xf numFmtId="0" fontId="33" fillId="11" borderId="17" xfId="32" applyFont="1" applyFill="1" applyBorder="1" applyAlignment="1">
      <alignment horizontal="center" vertical="center"/>
    </xf>
    <xf numFmtId="0" fontId="21" fillId="0" borderId="2" xfId="20" applyFont="1" applyBorder="1" applyAlignment="1">
      <alignment horizontal="center" vertical="center"/>
    </xf>
    <xf numFmtId="0" fontId="21" fillId="0" borderId="3" xfId="20" applyFont="1" applyBorder="1" applyAlignment="1">
      <alignment horizontal="center" vertical="center"/>
    </xf>
    <xf numFmtId="0" fontId="21" fillId="0" borderId="2" xfId="20" applyFont="1" applyBorder="1" applyAlignment="1">
      <alignment horizontal="left" vertical="center"/>
    </xf>
    <xf numFmtId="0" fontId="21" fillId="0" borderId="3" xfId="20" applyFont="1" applyBorder="1" applyAlignment="1">
      <alignment horizontal="left" vertical="center"/>
    </xf>
    <xf numFmtId="0" fontId="21" fillId="0" borderId="2" xfId="20" applyFont="1" applyBorder="1" applyAlignment="1">
      <alignment horizontal="left" vertical="center" wrapText="1"/>
    </xf>
    <xf numFmtId="0" fontId="21" fillId="0" borderId="3" xfId="20" applyFont="1" applyBorder="1" applyAlignment="1">
      <alignment horizontal="left" vertical="center" wrapText="1"/>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2" fillId="0" borderId="0" xfId="0" applyFont="1" applyAlignment="1">
      <alignment horizontal="justify"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0" fillId="9" borderId="28" xfId="0" applyFont="1" applyFill="1" applyBorder="1" applyAlignment="1">
      <alignment horizontal="center" vertical="center"/>
    </xf>
    <xf numFmtId="0" fontId="20" fillId="9" borderId="26" xfId="0" applyFont="1" applyFill="1" applyBorder="1" applyAlignment="1">
      <alignment horizontal="center" vertical="center"/>
    </xf>
    <xf numFmtId="0" fontId="20" fillId="9" borderId="27" xfId="0" applyFont="1" applyFill="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52" fillId="0" borderId="2" xfId="0" applyFont="1" applyBorder="1" applyAlignment="1">
      <alignment horizontal="left" vertical="center" wrapText="1"/>
    </xf>
    <xf numFmtId="0" fontId="52" fillId="0" borderId="3"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34" fillId="0" borderId="2" xfId="0" applyFont="1" applyBorder="1" applyAlignment="1">
      <alignment horizontal="left" vertical="center"/>
    </xf>
    <xf numFmtId="0" fontId="34" fillId="0" borderId="3" xfId="0" applyFont="1" applyBorder="1" applyAlignment="1">
      <alignment horizontal="left" vertical="center"/>
    </xf>
    <xf numFmtId="0" fontId="20" fillId="0" borderId="2" xfId="0" applyFont="1" applyBorder="1" applyAlignment="1">
      <alignment horizontal="left" wrapText="1"/>
    </xf>
    <xf numFmtId="0" fontId="20" fillId="0" borderId="3" xfId="0" applyFont="1" applyBorder="1" applyAlignment="1">
      <alignment horizontal="left" wrapText="1"/>
    </xf>
    <xf numFmtId="0" fontId="20" fillId="0" borderId="2" xfId="3" applyFont="1" applyBorder="1" applyAlignment="1">
      <alignment horizontal="left" vertical="center"/>
    </xf>
    <xf numFmtId="0" fontId="20" fillId="0" borderId="3" xfId="3" applyFont="1" applyBorder="1" applyAlignment="1">
      <alignment horizontal="left" vertical="center"/>
    </xf>
    <xf numFmtId="0" fontId="10" fillId="0" borderId="0" xfId="0" applyFont="1" applyAlignment="1">
      <alignment horizontal="left" vertical="center" wrapText="1"/>
    </xf>
    <xf numFmtId="0" fontId="10" fillId="0" borderId="24" xfId="0" applyFont="1" applyBorder="1" applyAlignment="1">
      <alignment horizontal="left" vertical="center" wrapText="1"/>
    </xf>
    <xf numFmtId="0" fontId="10" fillId="0" borderId="23" xfId="0" applyFont="1" applyBorder="1" applyAlignment="1">
      <alignment horizontal="left" vertical="center" wrapText="1"/>
    </xf>
    <xf numFmtId="0" fontId="38" fillId="0" borderId="0" xfId="0" applyFont="1" applyAlignment="1">
      <alignment horizontal="center"/>
    </xf>
    <xf numFmtId="0" fontId="47" fillId="0" borderId="0" xfId="0" applyFont="1" applyAlignment="1">
      <alignment horizontal="left"/>
    </xf>
    <xf numFmtId="0" fontId="0" fillId="0" borderId="24" xfId="0" applyBorder="1" applyAlignment="1">
      <alignment horizontal="left" vertical="center" wrapText="1"/>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8" fillId="0" borderId="2" xfId="0" quotePrefix="1" applyFont="1" applyBorder="1" applyAlignment="1">
      <alignment horizontal="left" vertical="center" wrapText="1"/>
    </xf>
    <xf numFmtId="0" fontId="20" fillId="0" borderId="2" xfId="0" quotePrefix="1" applyFont="1" applyBorder="1" applyAlignment="1">
      <alignment horizontal="left" vertical="center" wrapText="1"/>
    </xf>
    <xf numFmtId="0" fontId="20" fillId="0" borderId="3" xfId="0" quotePrefix="1" applyFont="1" applyBorder="1" applyAlignment="1">
      <alignment horizontal="left" vertical="center"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33" fillId="0" borderId="6" xfId="32" applyFont="1" applyBorder="1" applyAlignment="1">
      <alignment horizontal="center" vertical="center"/>
    </xf>
    <xf numFmtId="0" fontId="33" fillId="0" borderId="7" xfId="32" applyFont="1" applyBorder="1" applyAlignment="1">
      <alignment horizontal="center" vertical="center"/>
    </xf>
    <xf numFmtId="0" fontId="33" fillId="0" borderId="2" xfId="32" applyFont="1" applyBorder="1" applyAlignment="1">
      <alignment horizontal="center" vertical="center"/>
    </xf>
    <xf numFmtId="0" fontId="33" fillId="0" borderId="0" xfId="32" applyFont="1" applyAlignment="1">
      <alignment horizontal="center" vertical="center"/>
    </xf>
    <xf numFmtId="0" fontId="33" fillId="0" borderId="2" xfId="20" applyFont="1" applyBorder="1" applyAlignment="1">
      <alignment horizontal="center" vertical="center" wrapText="1"/>
    </xf>
    <xf numFmtId="0" fontId="33" fillId="0" borderId="0" xfId="20" applyFont="1" applyAlignment="1">
      <alignment horizontal="center" vertical="center" wrapText="1"/>
    </xf>
    <xf numFmtId="0" fontId="31" fillId="0" borderId="2" xfId="32" applyFont="1" applyBorder="1" applyAlignment="1">
      <alignment horizontal="left" vertical="center" wrapText="1"/>
    </xf>
    <xf numFmtId="0" fontId="31" fillId="0" borderId="0" xfId="32" applyFont="1" applyAlignment="1">
      <alignment horizontal="left" vertical="center" wrapText="1"/>
    </xf>
    <xf numFmtId="0" fontId="20" fillId="0" borderId="28" xfId="32" applyFont="1" applyBorder="1" applyAlignment="1">
      <alignment horizontal="center" vertical="center"/>
    </xf>
    <xf numFmtId="0" fontId="20" fillId="0" borderId="26" xfId="32" applyFont="1" applyBorder="1" applyAlignment="1">
      <alignment horizontal="center" vertical="center"/>
    </xf>
    <xf numFmtId="0" fontId="20" fillId="0" borderId="27" xfId="32" applyFont="1" applyBorder="1" applyAlignment="1">
      <alignment horizontal="center" vertical="center"/>
    </xf>
  </cellXfs>
  <cellStyles count="38">
    <cellStyle name="Comma" xfId="1" builtinId="3"/>
    <cellStyle name="Comma 10" xfId="9" xr:uid="{962A5947-604C-427E-B9F7-E48F636FA6CB}"/>
    <cellStyle name="Comma 10 2 2" xfId="11" xr:uid="{34BBF8F9-FE05-490A-A18A-1C59A41A5858}"/>
    <cellStyle name="Comma 10 2 4" xfId="31" xr:uid="{6A2E17ED-5F31-45BF-8DE1-DB55EF40D01A}"/>
    <cellStyle name="Comma 10 3" xfId="14" xr:uid="{9078A589-CEAE-4627-AC83-AB73C0D988C8}"/>
    <cellStyle name="Comma 11 2 3" xfId="29" xr:uid="{8C5142BD-2B26-4F16-86DE-9AD730857C9B}"/>
    <cellStyle name="Comma 14 2 2" xfId="33" xr:uid="{0BB2418C-A6FB-4B61-A22A-3F7802160CA2}"/>
    <cellStyle name="Comma 2" xfId="13" xr:uid="{702004BA-5B8B-4FB8-A1D1-1B98055E0517}"/>
    <cellStyle name="Comma 2 2" xfId="2" xr:uid="{61DEC044-57A2-4EFC-BA8C-C93C74D0B011}"/>
    <cellStyle name="Comma 2 2 123" xfId="15" xr:uid="{B1385487-689C-4AB5-9A0C-64F1C67284FE}"/>
    <cellStyle name="Comma 2 2 2" xfId="12" xr:uid="{B78B88CA-02D2-49C9-AF9B-CA6B82920834}"/>
    <cellStyle name="Comma 2 2 2 2" xfId="19" xr:uid="{80341328-349B-4AB8-9572-56FDE485DC00}"/>
    <cellStyle name="Comma 2 3" xfId="8" xr:uid="{22C7C03E-121C-49E3-9D83-3DBD9F6277C1}"/>
    <cellStyle name="Comma 2 3 3" xfId="27" xr:uid="{508FF87F-F243-488B-B6EB-38C58BE45C58}"/>
    <cellStyle name="Comma 28" xfId="35" xr:uid="{D6A74BD9-33F8-4986-A74E-F10AFC49E929}"/>
    <cellStyle name="Comma 3" xfId="21" xr:uid="{E0F1644F-30FF-46A4-A801-5A1344D08098}"/>
    <cellStyle name="Comma 3 4" xfId="22" xr:uid="{507753FA-A768-4DF3-8808-EC1B6299F9B7}"/>
    <cellStyle name="Comma 5" xfId="6" xr:uid="{034836F0-18C1-4E1B-8CFC-468D07CF531B}"/>
    <cellStyle name="Comma 6" xfId="10" xr:uid="{ECD723F4-AD3B-4BD6-8C4D-760BFE049B9D}"/>
    <cellStyle name="Normal" xfId="0" builtinId="0"/>
    <cellStyle name="Normal 10 2 2" xfId="7" xr:uid="{51571C0C-D4E7-4B7F-8818-A3A31829C361}"/>
    <cellStyle name="Normal 10 2 2 3" xfId="37" xr:uid="{4F1D624C-127F-4477-8114-4953822152FD}"/>
    <cellStyle name="Normal 10 3" xfId="16" xr:uid="{D56DA913-E95A-4AAD-8E99-FAE4EC9DDC5B}"/>
    <cellStyle name="Normal 15 2" xfId="26" xr:uid="{0F72B056-3E87-475E-98BD-424742969BBA}"/>
    <cellStyle name="Normal 15 2 2" xfId="20" xr:uid="{82DA5F07-60BA-4863-B1E2-AE1A068AB110}"/>
    <cellStyle name="Normal 15 3 2" xfId="28" xr:uid="{790ABE80-DD67-4975-8F05-0C64EAD1DCA1}"/>
    <cellStyle name="Normal 15 4" xfId="32" xr:uid="{0349882B-9156-485C-A67D-3734685154D7}"/>
    <cellStyle name="Normal 2" xfId="3" xr:uid="{2EB5B6EA-8FA5-4814-908F-9D7BDF32F456}"/>
    <cellStyle name="Normal 2 2" xfId="4" xr:uid="{53B931C4-36CD-4008-8006-5AD92F590376}"/>
    <cellStyle name="Normal 3" xfId="5" xr:uid="{39472DB0-02BE-4442-B7E4-ACCE4C9ED4FD}"/>
    <cellStyle name="Normal 3 2" xfId="18" xr:uid="{ABE98F4C-998E-4348-AE86-D13B8A2B9593}"/>
    <cellStyle name="Normal 4" xfId="17" xr:uid="{2A772F4A-B06A-49BD-B2EF-F9895A28E7B3}"/>
    <cellStyle name="Normal 5" xfId="36" xr:uid="{372F3D2E-2F32-469F-B14D-E62F8BAA8281}"/>
    <cellStyle name="Normal 8 2" xfId="30" xr:uid="{1F7D8C3C-225F-4B8D-8F84-3E62A8DC58EF}"/>
    <cellStyle name="Percent 2" xfId="23" xr:uid="{67BBB08A-D698-4433-A8BC-267ED966D827}"/>
    <cellStyle name="Percent 8" xfId="34" xr:uid="{442CF3C7-BF4A-4CC3-99F3-6F3CDAB957EF}"/>
    <cellStyle name="쉼표 [0] 2 2 2 2" xfId="24" xr:uid="{312A5140-7964-433F-AAB9-71559759707B}"/>
    <cellStyle name="쉼표 [0] 2 3" xfId="25" xr:uid="{89402B5E-BF2F-4CB0-86FC-91E7692200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theme" Target="theme/theme1.xml"/><Relationship Id="rId40" Type="http://schemas.openxmlformats.org/officeDocument/2006/relationships/calcChain" Target="calcChain.xml"/><Relationship Id="rId45"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435505</xdr:colOff>
      <xdr:row>3</xdr:row>
      <xdr:rowOff>217714</xdr:rowOff>
    </xdr:to>
    <xdr:pic>
      <xdr:nvPicPr>
        <xdr:cNvPr id="2" name="Picture 1">
          <a:extLst>
            <a:ext uri="{FF2B5EF4-FFF2-40B4-BE49-F238E27FC236}">
              <a16:creationId xmlns:a16="http://schemas.microsoft.com/office/drawing/2014/main" id="{9023CD8B-A58F-47EA-B27F-9994F91F0BD5}"/>
            </a:ext>
          </a:extLst>
        </xdr:cNvPr>
        <xdr:cNvPicPr>
          <a:picLocks noChangeAspect="1"/>
        </xdr:cNvPicPr>
      </xdr:nvPicPr>
      <xdr:blipFill>
        <a:blip xmlns:r="http://schemas.openxmlformats.org/officeDocument/2006/relationships" r:embed="rId1"/>
        <a:stretch>
          <a:fillRect/>
        </a:stretch>
      </xdr:blipFill>
      <xdr:spPr>
        <a:xfrm>
          <a:off x="0" y="0"/>
          <a:ext cx="1478719" cy="1006928"/>
        </a:xfrm>
        <a:prstGeom prst="rect">
          <a:avLst/>
        </a:prstGeom>
      </xdr:spPr>
    </xdr:pic>
    <xdr:clientData/>
  </xdr:twoCellAnchor>
  <xdr:twoCellAnchor editAs="oneCell">
    <xdr:from>
      <xdr:col>7</xdr:col>
      <xdr:colOff>2295071</xdr:colOff>
      <xdr:row>0</xdr:row>
      <xdr:rowOff>0</xdr:rowOff>
    </xdr:from>
    <xdr:to>
      <xdr:col>7</xdr:col>
      <xdr:colOff>3386350</xdr:colOff>
      <xdr:row>3</xdr:row>
      <xdr:rowOff>131362</xdr:rowOff>
    </xdr:to>
    <xdr:pic>
      <xdr:nvPicPr>
        <xdr:cNvPr id="4" name="Picture 3">
          <a:extLst>
            <a:ext uri="{FF2B5EF4-FFF2-40B4-BE49-F238E27FC236}">
              <a16:creationId xmlns:a16="http://schemas.microsoft.com/office/drawing/2014/main" id="{0A28FB87-A3D4-8D9E-E493-23BE89A302EB}"/>
            </a:ext>
          </a:extLst>
        </xdr:cNvPr>
        <xdr:cNvPicPr>
          <a:picLocks noChangeAspect="1"/>
        </xdr:cNvPicPr>
      </xdr:nvPicPr>
      <xdr:blipFill>
        <a:blip xmlns:r="http://schemas.openxmlformats.org/officeDocument/2006/relationships" r:embed="rId2"/>
        <a:stretch>
          <a:fillRect/>
        </a:stretch>
      </xdr:blipFill>
      <xdr:spPr>
        <a:xfrm>
          <a:off x="8001000" y="0"/>
          <a:ext cx="1091279" cy="920576"/>
        </a:xfrm>
        <a:prstGeom prst="rect">
          <a:avLst/>
        </a:prstGeom>
      </xdr:spPr>
    </xdr:pic>
    <xdr:clientData/>
  </xdr:twoCellAnchor>
  <xdr:twoCellAnchor editAs="oneCell">
    <xdr:from>
      <xdr:col>0</xdr:col>
      <xdr:colOff>444499</xdr:colOff>
      <xdr:row>14</xdr:row>
      <xdr:rowOff>408214</xdr:rowOff>
    </xdr:from>
    <xdr:to>
      <xdr:col>7</xdr:col>
      <xdr:colOff>2662259</xdr:colOff>
      <xdr:row>32</xdr:row>
      <xdr:rowOff>203199</xdr:rowOff>
    </xdr:to>
    <xdr:pic>
      <xdr:nvPicPr>
        <xdr:cNvPr id="5" name="Picture 4">
          <a:extLst>
            <a:ext uri="{FF2B5EF4-FFF2-40B4-BE49-F238E27FC236}">
              <a16:creationId xmlns:a16="http://schemas.microsoft.com/office/drawing/2014/main" id="{9D40C9C7-2ED5-6870-04B0-CEF5A1732A0E}"/>
            </a:ext>
          </a:extLst>
        </xdr:cNvPr>
        <xdr:cNvPicPr>
          <a:picLocks noChangeAspect="1"/>
        </xdr:cNvPicPr>
      </xdr:nvPicPr>
      <xdr:blipFill>
        <a:blip xmlns:r="http://schemas.openxmlformats.org/officeDocument/2006/relationships" r:embed="rId3"/>
        <a:stretch>
          <a:fillRect/>
        </a:stretch>
      </xdr:blipFill>
      <xdr:spPr>
        <a:xfrm>
          <a:off x="444499" y="4544785"/>
          <a:ext cx="7921874" cy="55099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xionglei\Desktop\Users\UNCLE\Desktop\20120504RE-IPC09\sssssss\&#20379;&#27700;&#22235;&#26399;&#39564;&#24037;&#35745;&#20215;\IPC%2025-December\&#22374;&#26705;&#20379;&#27700;&#39033;&#30446;\&#24037;&#31243;&#25903;&#20184;\Bill%20No.6\Bill%20No.6.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Drive/PBZ-2018/02%20Projects/110128%20DCG/101226%20P%20Copies/Barsched%20Mbagala.xls" TargetMode="External"/><Relationship Id="rId1" Type="http://schemas.openxmlformats.org/officeDocument/2006/relationships/externalLinkPath" Target="/Drive/PBZ-2018/02%20Projects/110128%20DCG/101226%20P%20Copies/Barsched%20Mbagal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Users\xionglei\Desktop\Users\UNCLE\Desktop\20120504RE-IPC09\sssssss\&#20379;&#27700;&#22235;&#26399;&#39564;&#24037;&#35745;&#20215;\IPC%2025-December\BOQ\&#25253;&#20215;(&#25171;&#2136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QS%20UNIT\pfb\TABORA\&#25237;&#26631;&#25991;&#20214;\Nzega-Tabora-BOQ(56.1km).xls"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Users/Joseph/Downloads/02%20Projects/110128%20DCG/101226%20P%20Copies/Barsched%20Mbagala.xls" TargetMode="External"/><Relationship Id="rId1" Type="http://schemas.openxmlformats.org/officeDocument/2006/relationships/externalLinkPath" Target="/Users/Joseph/Downloads/02%20Projects/110128%20DCG/101226%20P%20Copies/Barsched%20Mbagal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Users\user\AppData\Local\Temp\600\MARKET\RFP\DODOMA%20PROPOSAL\Kibaigwa%20and%20Dodoma\Dodoma\Vol%20III%20Annexes\Annex%206\Donn&#233;es\BRL\Offres\AEP%20Sfax\Confidentie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C02129B%20rev%2012-2-0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Users\xionglei\Desktop\Users\UNCLE\Desktop\20120504RE-IPC09\sssssss\&#20379;&#27700;&#22235;&#26399;&#39564;&#24037;&#35745;&#20215;\IPC%2025-December\&#22374;&#26705;&#20379;&#27700;&#39033;&#30446;\&#24037;&#31243;&#25903;&#20184;\Bill%20No.6\BOQ\&#25253;&#20215;(&#25171;&#21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Users\xionglei\Desktop\Users\UNCLE\Desktop\20120504RE-IPC09\sssssss\&#20379;&#27700;&#22235;&#26399;&#39564;&#24037;&#35745;&#20215;\IPC%2025-December\&#20044;&#24178;&#36798;&#39033;&#30446;\&#39044;&#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ky%20Tower\Sky%20Tower%20BBS\Pile%20Caps\PILE%20CAPE%20TYPE%20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04-141%20KANTOR%20WALIKOTA%20TOMOHON\COPY-CD\Analisa%20bahan%20dan%20Upah\1Bahan.ST3.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0Uniformat%20Unit%20Price%20Estimate%20Template"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user\AppData\Local\Temp\600\MARKET\RFP\DODOMA%20PROPOSAL\Kibaigwa%20and%20Dodoma\Dodoma\Vol%20III%20Annexes\Annex%206\Donn&#233;es\Adana\Proposition\Fichiers%20&#224;%20jour\Adana%20confidenti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Users\xionglei\Desktop\Users\UNCLE\Desktop\20120504RE-IPC09\sssssss\&#20379;&#27700;&#22235;&#26399;&#39564;&#24037;&#35745;&#20215;\IPC%2025-December\&#22374;&#26705;&#20379;&#27700;&#39033;&#30446;\&#24037;&#31243;&#25903;&#20184;\&#21442;&#32771;&#36134;&#21333;\&#19977;&#21495;&#26631;\IPA%20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DirkB\AppData\Local\Microsoft\Windows\Temporary%20Internet%20Files\Content.Outlook\QEBKI246\Q12HOLT0506B%20Rev%203%20Exim%20Mosh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Netdata"/>
      <sheetName val="cover"/>
      <sheetName val="coverpage"/>
      <sheetName val="content"/>
      <sheetName val="Summary"/>
      <sheetName val="main"/>
      <sheetName val="Material"/>
      <sheetName val="backup1"/>
      <sheetName val="backup2"/>
      <sheetName val="Payment at Extended Site"/>
      <sheetName val="pipe at site"/>
      <sheetName val="Construction Rates"/>
      <sheetName val="Sheet2"/>
    </sheetNames>
    <sheetDataSet>
      <sheetData sheetId="0" refreshError="1"/>
      <sheetData sheetId="1" refreshError="1"/>
      <sheetData sheetId="2" refreshError="1"/>
      <sheetData sheetId="3" refreshError="1"/>
      <sheetData sheetId="4">
        <row r="43">
          <cell r="U43">
            <v>1084.3900000000001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CHEDULE (2)"/>
      <sheetName val="SCHEDULE"/>
      <sheetName val="Shape Codes"/>
      <sheetName val="Database"/>
      <sheetName val="Help"/>
      <sheetName val="Setup"/>
      <sheetName val="About"/>
      <sheetName val="More"/>
      <sheetName val="page"/>
      <sheetName val="Info"/>
      <sheetName val="check"/>
      <sheetName val="schedule nos"/>
      <sheetName val="BUILDER'S WORK"/>
      <sheetName val="那"/>
      <sheetName val="Workshop"/>
      <sheetName val="Sch2-Leachate Collection"/>
      <sheetName val="Sch10-Fencing"/>
    </sheetNames>
    <sheetDataSet>
      <sheetData sheetId="0" refreshError="1"/>
      <sheetData sheetId="1" refreshError="1"/>
      <sheetData sheetId="2" refreshError="1"/>
      <sheetData sheetId="3" refreshError="1">
        <row r="7">
          <cell r="B7" t="str">
            <v>Example Job 1</v>
          </cell>
          <cell r="C7">
            <v>990001</v>
          </cell>
          <cell r="D7" t="str">
            <v>ABC</v>
          </cell>
        </row>
        <row r="8">
          <cell r="B8" t="str">
            <v>Example Job 2</v>
          </cell>
          <cell r="C8">
            <v>990002</v>
          </cell>
          <cell r="D8" t="str">
            <v>DEF</v>
          </cell>
        </row>
        <row r="9">
          <cell r="B9" t="str">
            <v>Example Job 3</v>
          </cell>
          <cell r="C9">
            <v>990003</v>
          </cell>
          <cell r="D9" t="str">
            <v>GHJ</v>
          </cell>
        </row>
        <row r="10">
          <cell r="B10" t="str">
            <v>MBAGALA TANK</v>
          </cell>
          <cell r="D10" t="str">
            <v>JC</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sheetData>
      <sheetData sheetId="12" refreshError="1"/>
      <sheetData sheetId="13" refreshError="1"/>
      <sheetData sheetId="14" refreshError="1"/>
      <sheetData sheetId="15" refreshError="1"/>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汇率及税金"/>
      <sheetName val="混凝土配合比"/>
      <sheetName val="Construction Rates"/>
      <sheetName val="当地材料"/>
      <sheetName val="BOQ"/>
      <sheetName val="阀门价格"/>
      <sheetName val="运输费用计算"/>
      <sheetName val="材料"/>
      <sheetName val="钢筋统计"/>
      <sheetName val="单价分析表"/>
      <sheetName val="设备台班"/>
      <sheetName val="摊销费"/>
      <sheetName val="间接费"/>
      <sheetName val="价格组成"/>
      <sheetName val="资金流量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非打印列</v>
          </cell>
          <cell r="B1" t="str">
            <v>单   价   分   析   表</v>
          </cell>
          <cell r="N1" t="str">
            <v>工序划分</v>
          </cell>
          <cell r="S1" t="str">
            <v>汇总项</v>
          </cell>
          <cell r="X1" t="str">
            <v>分类项</v>
          </cell>
        </row>
        <row r="3">
          <cell r="A3" t="str">
            <v>BOQ系数</v>
          </cell>
          <cell r="B3" t="str">
            <v>项目编号:</v>
          </cell>
          <cell r="D3" t="str">
            <v>D100</v>
          </cell>
          <cell r="K3" t="str">
            <v>数量</v>
          </cell>
          <cell r="L3">
            <v>26</v>
          </cell>
          <cell r="M3" t="str">
            <v>单价</v>
          </cell>
        </row>
        <row r="4">
          <cell r="A4">
            <v>10</v>
          </cell>
          <cell r="B4" t="str">
            <v>项目名称:</v>
          </cell>
          <cell r="D4" t="str">
            <v>Genaral clearance</v>
          </cell>
          <cell r="K4" t="str">
            <v>单位</v>
          </cell>
          <cell r="L4" t="str">
            <v>ha</v>
          </cell>
          <cell r="M4">
            <v>590.94000000000005</v>
          </cell>
          <cell r="N4" t="str">
            <v>美元</v>
          </cell>
        </row>
        <row r="5">
          <cell r="A5" t="str">
            <v>D100</v>
          </cell>
          <cell r="B5" t="str">
            <v>单   价:</v>
          </cell>
          <cell r="D5" t="str">
            <v>590.94USD/ha</v>
          </cell>
          <cell r="K5" t="str">
            <v>定额单位</v>
          </cell>
          <cell r="L5">
            <v>0.1</v>
          </cell>
          <cell r="M5">
            <v>640811</v>
          </cell>
          <cell r="N5" t="str">
            <v>当地币</v>
          </cell>
        </row>
        <row r="6">
          <cell r="A6" t="str">
            <v>定额号</v>
          </cell>
          <cell r="B6" t="str">
            <v>编号</v>
          </cell>
          <cell r="C6" t="str">
            <v>名称及规格</v>
          </cell>
          <cell r="D6" t="str">
            <v>单位</v>
          </cell>
          <cell r="E6" t="str">
            <v>定额</v>
          </cell>
          <cell r="F6" t="str">
            <v>系数</v>
          </cell>
          <cell r="G6" t="str">
            <v>效率</v>
          </cell>
          <cell r="H6" t="str">
            <v>数  量</v>
          </cell>
          <cell r="I6" t="str">
            <v>单价</v>
          </cell>
          <cell r="J6" t="str">
            <v>合价</v>
          </cell>
          <cell r="K6" t="str">
            <v>单价</v>
          </cell>
          <cell r="N6" t="str">
            <v>推土机推浮土</v>
          </cell>
          <cell r="S6" t="str">
            <v>数量汇总</v>
          </cell>
          <cell r="T6" t="str">
            <v>价格汇总(美元)</v>
          </cell>
          <cell r="U6" t="str">
            <v>价格汇总(当地币)</v>
          </cell>
          <cell r="X6" t="str">
            <v>推土机推浮土</v>
          </cell>
          <cell r="Y6">
            <v>0</v>
          </cell>
          <cell r="Z6">
            <v>0</v>
          </cell>
          <cell r="AA6">
            <v>0</v>
          </cell>
          <cell r="AB6">
            <v>0</v>
          </cell>
        </row>
        <row r="7">
          <cell r="J7" t="str">
            <v>美元</v>
          </cell>
          <cell r="K7" t="str">
            <v>当地币</v>
          </cell>
        </row>
        <row r="8">
          <cell r="A8" t="str">
            <v>L00</v>
          </cell>
          <cell r="B8">
            <v>1</v>
          </cell>
          <cell r="C8" t="str">
            <v>人工</v>
          </cell>
          <cell r="J8">
            <v>0</v>
          </cell>
          <cell r="K8">
            <v>0</v>
          </cell>
          <cell r="S8">
            <v>0</v>
          </cell>
          <cell r="T8">
            <v>0</v>
          </cell>
          <cell r="U8">
            <v>0</v>
          </cell>
          <cell r="X8">
            <v>0</v>
          </cell>
          <cell r="Y8">
            <v>0</v>
          </cell>
          <cell r="Z8">
            <v>0</v>
          </cell>
          <cell r="AA8">
            <v>0</v>
          </cell>
          <cell r="AB8">
            <v>0</v>
          </cell>
        </row>
        <row r="9">
          <cell r="A9" t="str">
            <v>L10</v>
          </cell>
          <cell r="B9">
            <v>1.1000000000000001</v>
          </cell>
          <cell r="C9" t="str">
            <v>力工</v>
          </cell>
          <cell r="D9" t="str">
            <v>工日</v>
          </cell>
          <cell r="H9">
            <v>0</v>
          </cell>
          <cell r="I9">
            <v>0.69163531637474274</v>
          </cell>
          <cell r="J9">
            <v>0</v>
          </cell>
          <cell r="K9">
            <v>0</v>
          </cell>
          <cell r="S9">
            <v>0</v>
          </cell>
          <cell r="T9">
            <v>0</v>
          </cell>
          <cell r="U9">
            <v>0</v>
          </cell>
          <cell r="X9">
            <v>0</v>
          </cell>
          <cell r="Y9">
            <v>0</v>
          </cell>
          <cell r="Z9">
            <v>0</v>
          </cell>
          <cell r="AA9">
            <v>0</v>
          </cell>
          <cell r="AB9">
            <v>0</v>
          </cell>
        </row>
        <row r="10">
          <cell r="A10" t="str">
            <v>L20</v>
          </cell>
          <cell r="B10">
            <v>1.2</v>
          </cell>
          <cell r="C10" t="str">
            <v>技工</v>
          </cell>
          <cell r="D10" t="str">
            <v>工日</v>
          </cell>
          <cell r="H10">
            <v>0</v>
          </cell>
          <cell r="I10">
            <v>1.3832706327494855</v>
          </cell>
          <cell r="J10">
            <v>0</v>
          </cell>
          <cell r="K10">
            <v>0</v>
          </cell>
          <cell r="S10">
            <v>0</v>
          </cell>
          <cell r="T10">
            <v>0</v>
          </cell>
          <cell r="U10">
            <v>0</v>
          </cell>
          <cell r="X10">
            <v>0</v>
          </cell>
          <cell r="Y10">
            <v>0</v>
          </cell>
          <cell r="Z10">
            <v>0</v>
          </cell>
          <cell r="AA10">
            <v>0</v>
          </cell>
          <cell r="AB10">
            <v>0</v>
          </cell>
        </row>
        <row r="11">
          <cell r="A11" t="str">
            <v>M000</v>
          </cell>
          <cell r="B11">
            <v>2</v>
          </cell>
          <cell r="C11" t="str">
            <v>建筑材料</v>
          </cell>
          <cell r="J11">
            <v>0</v>
          </cell>
          <cell r="K11">
            <v>0</v>
          </cell>
          <cell r="S11">
            <v>0</v>
          </cell>
          <cell r="T11">
            <v>0</v>
          </cell>
          <cell r="U11">
            <v>0</v>
          </cell>
          <cell r="X11">
            <v>0</v>
          </cell>
          <cell r="Y11">
            <v>0</v>
          </cell>
          <cell r="Z11">
            <v>0</v>
          </cell>
          <cell r="AA11">
            <v>0</v>
          </cell>
          <cell r="AB11">
            <v>0</v>
          </cell>
        </row>
        <row r="12">
          <cell r="A12" t="str">
            <v>M003</v>
          </cell>
          <cell r="B12">
            <v>2.1</v>
          </cell>
          <cell r="C12" t="str">
            <v>施工材料</v>
          </cell>
          <cell r="J12">
            <v>0</v>
          </cell>
          <cell r="K12">
            <v>0</v>
          </cell>
          <cell r="S12">
            <v>0</v>
          </cell>
          <cell r="T12">
            <v>0</v>
          </cell>
          <cell r="U12">
            <v>0</v>
          </cell>
          <cell r="X12">
            <v>0</v>
          </cell>
          <cell r="Y12">
            <v>0</v>
          </cell>
          <cell r="Z12">
            <v>0</v>
          </cell>
          <cell r="AA12">
            <v>0</v>
          </cell>
          <cell r="AB12">
            <v>0</v>
          </cell>
        </row>
        <row r="13">
          <cell r="C13">
            <v>0</v>
          </cell>
          <cell r="D13">
            <v>0</v>
          </cell>
          <cell r="H13">
            <v>0</v>
          </cell>
          <cell r="I13">
            <v>0</v>
          </cell>
          <cell r="J13">
            <v>0</v>
          </cell>
          <cell r="K13">
            <v>0</v>
          </cell>
          <cell r="S13">
            <v>0</v>
          </cell>
          <cell r="T13">
            <v>0</v>
          </cell>
          <cell r="U13">
            <v>0</v>
          </cell>
          <cell r="X13">
            <v>0</v>
          </cell>
          <cell r="Y13">
            <v>0</v>
          </cell>
          <cell r="Z13">
            <v>0</v>
          </cell>
          <cell r="AA13">
            <v>0</v>
          </cell>
          <cell r="AB13">
            <v>0</v>
          </cell>
        </row>
        <row r="14">
          <cell r="C14">
            <v>0</v>
          </cell>
          <cell r="D14">
            <v>0</v>
          </cell>
          <cell r="H14">
            <v>0</v>
          </cell>
          <cell r="I14">
            <v>0</v>
          </cell>
          <cell r="J14">
            <v>0</v>
          </cell>
          <cell r="K14">
            <v>0</v>
          </cell>
          <cell r="S14">
            <v>0</v>
          </cell>
          <cell r="T14">
            <v>0</v>
          </cell>
          <cell r="U14">
            <v>0</v>
          </cell>
          <cell r="X14">
            <v>0</v>
          </cell>
          <cell r="Y14">
            <v>0</v>
          </cell>
          <cell r="Z14">
            <v>0</v>
          </cell>
          <cell r="AA14">
            <v>0</v>
          </cell>
          <cell r="AB14">
            <v>0</v>
          </cell>
        </row>
        <row r="15">
          <cell r="C15">
            <v>0</v>
          </cell>
          <cell r="D15">
            <v>0</v>
          </cell>
          <cell r="H15">
            <v>0</v>
          </cell>
          <cell r="I15">
            <v>0</v>
          </cell>
          <cell r="J15">
            <v>0</v>
          </cell>
          <cell r="K15">
            <v>0</v>
          </cell>
          <cell r="S15">
            <v>0</v>
          </cell>
          <cell r="T15">
            <v>0</v>
          </cell>
          <cell r="U15">
            <v>0</v>
          </cell>
          <cell r="X15">
            <v>0</v>
          </cell>
          <cell r="Y15">
            <v>0</v>
          </cell>
          <cell r="Z15">
            <v>0</v>
          </cell>
          <cell r="AA15">
            <v>0</v>
          </cell>
          <cell r="AB15">
            <v>0</v>
          </cell>
        </row>
        <row r="16">
          <cell r="C16">
            <v>0</v>
          </cell>
          <cell r="D16">
            <v>0</v>
          </cell>
          <cell r="H16">
            <v>0</v>
          </cell>
          <cell r="I16">
            <v>0</v>
          </cell>
          <cell r="J16">
            <v>0</v>
          </cell>
          <cell r="K16">
            <v>0</v>
          </cell>
          <cell r="S16">
            <v>0</v>
          </cell>
          <cell r="T16">
            <v>0</v>
          </cell>
          <cell r="U16">
            <v>0</v>
          </cell>
          <cell r="X16">
            <v>0</v>
          </cell>
          <cell r="Y16">
            <v>0</v>
          </cell>
          <cell r="Z16">
            <v>0</v>
          </cell>
          <cell r="AA16">
            <v>0</v>
          </cell>
          <cell r="AB16">
            <v>0</v>
          </cell>
        </row>
        <row r="17">
          <cell r="C17">
            <v>0</v>
          </cell>
          <cell r="D17">
            <v>0</v>
          </cell>
          <cell r="H17">
            <v>0</v>
          </cell>
          <cell r="I17">
            <v>0</v>
          </cell>
          <cell r="J17">
            <v>0</v>
          </cell>
          <cell r="K17">
            <v>0</v>
          </cell>
          <cell r="S17">
            <v>0</v>
          </cell>
          <cell r="T17">
            <v>0</v>
          </cell>
          <cell r="U17">
            <v>0</v>
          </cell>
          <cell r="X17">
            <v>0</v>
          </cell>
          <cell r="Y17">
            <v>0</v>
          </cell>
          <cell r="Z17">
            <v>0</v>
          </cell>
          <cell r="AA17">
            <v>0</v>
          </cell>
          <cell r="AB17">
            <v>0</v>
          </cell>
        </row>
        <row r="18">
          <cell r="C18">
            <v>0</v>
          </cell>
          <cell r="D18">
            <v>0</v>
          </cell>
          <cell r="H18">
            <v>0</v>
          </cell>
          <cell r="I18">
            <v>0</v>
          </cell>
          <cell r="J18">
            <v>0</v>
          </cell>
          <cell r="K18">
            <v>0</v>
          </cell>
          <cell r="S18">
            <v>0</v>
          </cell>
          <cell r="T18">
            <v>0</v>
          </cell>
          <cell r="U18">
            <v>0</v>
          </cell>
          <cell r="X18">
            <v>0</v>
          </cell>
          <cell r="Y18">
            <v>0</v>
          </cell>
          <cell r="Z18">
            <v>0</v>
          </cell>
          <cell r="AA18">
            <v>0</v>
          </cell>
          <cell r="AB18">
            <v>0</v>
          </cell>
        </row>
        <row r="19">
          <cell r="C19">
            <v>0</v>
          </cell>
          <cell r="D19">
            <v>0</v>
          </cell>
          <cell r="H19">
            <v>0</v>
          </cell>
          <cell r="I19">
            <v>0</v>
          </cell>
          <cell r="J19">
            <v>0</v>
          </cell>
          <cell r="K19">
            <v>0</v>
          </cell>
          <cell r="S19">
            <v>0</v>
          </cell>
          <cell r="T19">
            <v>0</v>
          </cell>
          <cell r="U19">
            <v>0</v>
          </cell>
          <cell r="X19">
            <v>0</v>
          </cell>
          <cell r="Y19">
            <v>0</v>
          </cell>
          <cell r="Z19">
            <v>0</v>
          </cell>
          <cell r="AA19">
            <v>0</v>
          </cell>
          <cell r="AB19">
            <v>0</v>
          </cell>
        </row>
        <row r="20">
          <cell r="A20" t="str">
            <v>M002</v>
          </cell>
          <cell r="B20">
            <v>2.2000000000000002</v>
          </cell>
          <cell r="C20" t="str">
            <v>永久工程材料</v>
          </cell>
          <cell r="J20">
            <v>0</v>
          </cell>
          <cell r="K20">
            <v>0</v>
          </cell>
          <cell r="S20">
            <v>0</v>
          </cell>
          <cell r="T20">
            <v>0</v>
          </cell>
          <cell r="U20">
            <v>0</v>
          </cell>
          <cell r="X20">
            <v>0</v>
          </cell>
          <cell r="Y20">
            <v>0</v>
          </cell>
          <cell r="Z20">
            <v>0</v>
          </cell>
          <cell r="AA20">
            <v>0</v>
          </cell>
          <cell r="AB20">
            <v>0</v>
          </cell>
        </row>
        <row r="21">
          <cell r="C21">
            <v>0</v>
          </cell>
          <cell r="D21">
            <v>0</v>
          </cell>
          <cell r="H21">
            <v>0</v>
          </cell>
          <cell r="I21">
            <v>0</v>
          </cell>
          <cell r="J21">
            <v>0</v>
          </cell>
          <cell r="K21">
            <v>0</v>
          </cell>
          <cell r="S21">
            <v>0</v>
          </cell>
          <cell r="T21">
            <v>0</v>
          </cell>
          <cell r="U21">
            <v>0</v>
          </cell>
          <cell r="X21">
            <v>0</v>
          </cell>
          <cell r="Y21">
            <v>0</v>
          </cell>
          <cell r="Z21">
            <v>0</v>
          </cell>
          <cell r="AA21">
            <v>0</v>
          </cell>
          <cell r="AB21">
            <v>0</v>
          </cell>
        </row>
        <row r="22">
          <cell r="C22">
            <v>0</v>
          </cell>
          <cell r="D22">
            <v>0</v>
          </cell>
          <cell r="H22">
            <v>0</v>
          </cell>
          <cell r="I22">
            <v>0</v>
          </cell>
          <cell r="J22">
            <v>0</v>
          </cell>
          <cell r="K22">
            <v>0</v>
          </cell>
          <cell r="S22">
            <v>0</v>
          </cell>
          <cell r="T22">
            <v>0</v>
          </cell>
          <cell r="U22">
            <v>0</v>
          </cell>
          <cell r="X22">
            <v>0</v>
          </cell>
          <cell r="Y22">
            <v>0</v>
          </cell>
          <cell r="Z22">
            <v>0</v>
          </cell>
          <cell r="AA22">
            <v>0</v>
          </cell>
          <cell r="AB22">
            <v>0</v>
          </cell>
        </row>
        <row r="23">
          <cell r="C23">
            <v>0</v>
          </cell>
          <cell r="D23">
            <v>0</v>
          </cell>
          <cell r="H23">
            <v>0</v>
          </cell>
          <cell r="I23">
            <v>0</v>
          </cell>
          <cell r="J23">
            <v>0</v>
          </cell>
          <cell r="K23">
            <v>0</v>
          </cell>
          <cell r="S23">
            <v>0</v>
          </cell>
          <cell r="T23">
            <v>0</v>
          </cell>
          <cell r="U23">
            <v>0</v>
          </cell>
          <cell r="X23">
            <v>0</v>
          </cell>
          <cell r="Y23">
            <v>0</v>
          </cell>
          <cell r="Z23">
            <v>0</v>
          </cell>
          <cell r="AA23">
            <v>0</v>
          </cell>
          <cell r="AB23">
            <v>0</v>
          </cell>
        </row>
        <row r="24">
          <cell r="C24">
            <v>0</v>
          </cell>
          <cell r="D24">
            <v>0</v>
          </cell>
          <cell r="H24">
            <v>0</v>
          </cell>
          <cell r="I24">
            <v>0</v>
          </cell>
          <cell r="J24">
            <v>0</v>
          </cell>
          <cell r="K24">
            <v>0</v>
          </cell>
          <cell r="S24">
            <v>0</v>
          </cell>
          <cell r="T24">
            <v>0</v>
          </cell>
          <cell r="U24">
            <v>0</v>
          </cell>
          <cell r="X24">
            <v>0</v>
          </cell>
          <cell r="Y24">
            <v>0</v>
          </cell>
          <cell r="Z24">
            <v>0</v>
          </cell>
          <cell r="AA24">
            <v>0</v>
          </cell>
          <cell r="AB24">
            <v>0</v>
          </cell>
        </row>
        <row r="25">
          <cell r="C25">
            <v>0</v>
          </cell>
          <cell r="D25">
            <v>0</v>
          </cell>
          <cell r="H25">
            <v>0</v>
          </cell>
          <cell r="I25">
            <v>0</v>
          </cell>
          <cell r="J25">
            <v>0</v>
          </cell>
          <cell r="K25">
            <v>0</v>
          </cell>
          <cell r="S25">
            <v>0</v>
          </cell>
          <cell r="T25">
            <v>0</v>
          </cell>
          <cell r="U25">
            <v>0</v>
          </cell>
          <cell r="X25">
            <v>0</v>
          </cell>
          <cell r="Y25">
            <v>0</v>
          </cell>
          <cell r="Z25">
            <v>0</v>
          </cell>
          <cell r="AA25">
            <v>0</v>
          </cell>
          <cell r="AB25">
            <v>0</v>
          </cell>
        </row>
        <row r="26">
          <cell r="A26" t="str">
            <v>M001</v>
          </cell>
          <cell r="B26">
            <v>2.2999999999999998</v>
          </cell>
          <cell r="C26" t="str">
            <v>永久设备</v>
          </cell>
          <cell r="J26">
            <v>0</v>
          </cell>
          <cell r="K26">
            <v>0</v>
          </cell>
          <cell r="S26">
            <v>0</v>
          </cell>
          <cell r="T26">
            <v>0</v>
          </cell>
          <cell r="U26">
            <v>0</v>
          </cell>
          <cell r="X26">
            <v>0</v>
          </cell>
          <cell r="Y26">
            <v>0</v>
          </cell>
          <cell r="Z26">
            <v>0</v>
          </cell>
          <cell r="AA26">
            <v>0</v>
          </cell>
          <cell r="AB26">
            <v>0</v>
          </cell>
        </row>
        <row r="27">
          <cell r="C27">
            <v>0</v>
          </cell>
          <cell r="D27">
            <v>0</v>
          </cell>
          <cell r="H27">
            <v>0</v>
          </cell>
          <cell r="I27">
            <v>0</v>
          </cell>
          <cell r="J27">
            <v>0</v>
          </cell>
          <cell r="K27">
            <v>0</v>
          </cell>
          <cell r="S27">
            <v>0</v>
          </cell>
          <cell r="T27">
            <v>0</v>
          </cell>
          <cell r="U27">
            <v>0</v>
          </cell>
          <cell r="X27">
            <v>0</v>
          </cell>
          <cell r="Y27">
            <v>0</v>
          </cell>
          <cell r="Z27">
            <v>0</v>
          </cell>
          <cell r="AA27">
            <v>0</v>
          </cell>
          <cell r="AB27">
            <v>0</v>
          </cell>
        </row>
        <row r="28">
          <cell r="C28">
            <v>0</v>
          </cell>
          <cell r="D28">
            <v>0</v>
          </cell>
          <cell r="H28">
            <v>0</v>
          </cell>
          <cell r="I28">
            <v>0</v>
          </cell>
          <cell r="J28">
            <v>0</v>
          </cell>
          <cell r="K28">
            <v>0</v>
          </cell>
          <cell r="S28">
            <v>0</v>
          </cell>
          <cell r="T28">
            <v>0</v>
          </cell>
          <cell r="U28">
            <v>0</v>
          </cell>
          <cell r="X28">
            <v>0</v>
          </cell>
          <cell r="Y28">
            <v>0</v>
          </cell>
          <cell r="Z28">
            <v>0</v>
          </cell>
          <cell r="AA28">
            <v>0</v>
          </cell>
          <cell r="AB28">
            <v>0</v>
          </cell>
        </row>
        <row r="29">
          <cell r="C29">
            <v>0</v>
          </cell>
          <cell r="D29">
            <v>0</v>
          </cell>
          <cell r="H29">
            <v>0</v>
          </cell>
          <cell r="I29">
            <v>0</v>
          </cell>
          <cell r="J29">
            <v>0</v>
          </cell>
          <cell r="K29">
            <v>0</v>
          </cell>
          <cell r="S29">
            <v>0</v>
          </cell>
          <cell r="T29">
            <v>0</v>
          </cell>
          <cell r="U29">
            <v>0</v>
          </cell>
          <cell r="X29">
            <v>0</v>
          </cell>
          <cell r="Y29">
            <v>0</v>
          </cell>
          <cell r="Z29">
            <v>0</v>
          </cell>
          <cell r="AA29">
            <v>0</v>
          </cell>
          <cell r="AB29">
            <v>0</v>
          </cell>
        </row>
        <row r="30">
          <cell r="A30" t="str">
            <v>E000</v>
          </cell>
          <cell r="B30">
            <v>3</v>
          </cell>
          <cell r="C30" t="str">
            <v>施工设备</v>
          </cell>
          <cell r="J30">
            <v>48.860486500913957</v>
          </cell>
          <cell r="K30">
            <v>52983.651945023339</v>
          </cell>
          <cell r="S30">
            <v>0</v>
          </cell>
          <cell r="T30">
            <v>12703.726490237628</v>
          </cell>
          <cell r="U30">
            <v>13775749.505706068</v>
          </cell>
          <cell r="X30">
            <v>488.60486500913959</v>
          </cell>
          <cell r="Y30">
            <v>0</v>
          </cell>
          <cell r="Z30">
            <v>0</v>
          </cell>
          <cell r="AA30">
            <v>0</v>
          </cell>
          <cell r="AB30">
            <v>0</v>
          </cell>
        </row>
        <row r="31">
          <cell r="A31" t="str">
            <v>E010</v>
          </cell>
          <cell r="B31">
            <v>3.1</v>
          </cell>
          <cell r="C31" t="str">
            <v>挖掘机</v>
          </cell>
          <cell r="D31" t="str">
            <v>台班</v>
          </cell>
          <cell r="H31">
            <v>0</v>
          </cell>
          <cell r="I31">
            <v>258.41888574501837</v>
          </cell>
          <cell r="J31">
            <v>0</v>
          </cell>
          <cell r="K31">
            <v>0</v>
          </cell>
          <cell r="S31">
            <v>0</v>
          </cell>
          <cell r="T31">
            <v>0</v>
          </cell>
          <cell r="U31">
            <v>0</v>
          </cell>
          <cell r="X31">
            <v>0</v>
          </cell>
          <cell r="Y31">
            <v>0</v>
          </cell>
          <cell r="Z31">
            <v>0</v>
          </cell>
          <cell r="AA31">
            <v>0</v>
          </cell>
          <cell r="AB31">
            <v>0</v>
          </cell>
        </row>
        <row r="32">
          <cell r="A32" t="str">
            <v>E030</v>
          </cell>
          <cell r="C32" t="str">
            <v>自卸车</v>
          </cell>
          <cell r="D32" t="str">
            <v>台班</v>
          </cell>
          <cell r="H32">
            <v>0</v>
          </cell>
          <cell r="I32">
            <v>168.03839454412082</v>
          </cell>
          <cell r="J32">
            <v>0</v>
          </cell>
          <cell r="K32">
            <v>0</v>
          </cell>
          <cell r="S32">
            <v>0</v>
          </cell>
          <cell r="T32">
            <v>0</v>
          </cell>
          <cell r="U32">
            <v>0</v>
          </cell>
          <cell r="X32">
            <v>0</v>
          </cell>
          <cell r="Y32">
            <v>0</v>
          </cell>
          <cell r="Z32">
            <v>0</v>
          </cell>
          <cell r="AA32">
            <v>0</v>
          </cell>
          <cell r="AB32">
            <v>0</v>
          </cell>
        </row>
        <row r="33">
          <cell r="A33" t="str">
            <v>E020</v>
          </cell>
          <cell r="C33" t="str">
            <v>推土机</v>
          </cell>
          <cell r="D33" t="str">
            <v>台班</v>
          </cell>
          <cell r="H33">
            <v>0.16</v>
          </cell>
          <cell r="I33">
            <v>305.37804063071223</v>
          </cell>
          <cell r="J33">
            <v>48.860486500913957</v>
          </cell>
          <cell r="K33">
            <v>52983.651945023339</v>
          </cell>
          <cell r="N33">
            <v>0.16</v>
          </cell>
          <cell r="S33">
            <v>41.6</v>
          </cell>
          <cell r="T33">
            <v>12703.726490237628</v>
          </cell>
          <cell r="U33">
            <v>13775749.505706068</v>
          </cell>
          <cell r="X33">
            <v>488.60486500913959</v>
          </cell>
          <cell r="Y33">
            <v>0</v>
          </cell>
          <cell r="Z33">
            <v>0</v>
          </cell>
          <cell r="AA33">
            <v>0</v>
          </cell>
          <cell r="AB33">
            <v>0</v>
          </cell>
        </row>
        <row r="34">
          <cell r="C34">
            <v>0</v>
          </cell>
          <cell r="D34">
            <v>0</v>
          </cell>
          <cell r="H34">
            <v>0</v>
          </cell>
          <cell r="I34">
            <v>0</v>
          </cell>
          <cell r="J34">
            <v>0</v>
          </cell>
          <cell r="K34">
            <v>0</v>
          </cell>
          <cell r="S34">
            <v>0</v>
          </cell>
          <cell r="T34">
            <v>0</v>
          </cell>
          <cell r="U34">
            <v>0</v>
          </cell>
          <cell r="X34">
            <v>0</v>
          </cell>
          <cell r="Y34">
            <v>0</v>
          </cell>
          <cell r="Z34">
            <v>0</v>
          </cell>
          <cell r="AA34">
            <v>0</v>
          </cell>
          <cell r="AB34">
            <v>0</v>
          </cell>
        </row>
        <row r="35">
          <cell r="C35">
            <v>0</v>
          </cell>
          <cell r="D35">
            <v>0</v>
          </cell>
          <cell r="H35">
            <v>0</v>
          </cell>
          <cell r="I35">
            <v>0</v>
          </cell>
          <cell r="J35">
            <v>0</v>
          </cell>
          <cell r="K35">
            <v>0</v>
          </cell>
          <cell r="S35">
            <v>0</v>
          </cell>
          <cell r="T35">
            <v>0</v>
          </cell>
          <cell r="U35">
            <v>0</v>
          </cell>
          <cell r="X35">
            <v>0</v>
          </cell>
          <cell r="Y35">
            <v>0</v>
          </cell>
          <cell r="Z35">
            <v>0</v>
          </cell>
          <cell r="AA35">
            <v>0</v>
          </cell>
          <cell r="AB35">
            <v>0</v>
          </cell>
        </row>
        <row r="36">
          <cell r="C36">
            <v>0</v>
          </cell>
          <cell r="D36">
            <v>0</v>
          </cell>
          <cell r="H36">
            <v>0</v>
          </cell>
          <cell r="I36">
            <v>0</v>
          </cell>
          <cell r="J36">
            <v>0</v>
          </cell>
          <cell r="K36">
            <v>0</v>
          </cell>
          <cell r="S36">
            <v>0</v>
          </cell>
          <cell r="T36">
            <v>0</v>
          </cell>
          <cell r="U36">
            <v>0</v>
          </cell>
          <cell r="X36">
            <v>0</v>
          </cell>
          <cell r="Y36">
            <v>0</v>
          </cell>
          <cell r="Z36">
            <v>0</v>
          </cell>
          <cell r="AA36">
            <v>0</v>
          </cell>
          <cell r="AB36">
            <v>0</v>
          </cell>
        </row>
        <row r="37">
          <cell r="C37">
            <v>0</v>
          </cell>
          <cell r="D37">
            <v>0</v>
          </cell>
          <cell r="H37">
            <v>0</v>
          </cell>
          <cell r="I37">
            <v>0</v>
          </cell>
          <cell r="J37">
            <v>0</v>
          </cell>
          <cell r="K37">
            <v>0</v>
          </cell>
          <cell r="S37">
            <v>0</v>
          </cell>
          <cell r="T37">
            <v>0</v>
          </cell>
          <cell r="U37">
            <v>0</v>
          </cell>
          <cell r="X37">
            <v>0</v>
          </cell>
          <cell r="Y37">
            <v>0</v>
          </cell>
          <cell r="Z37">
            <v>0</v>
          </cell>
          <cell r="AA37">
            <v>0</v>
          </cell>
          <cell r="AB37">
            <v>0</v>
          </cell>
        </row>
        <row r="38">
          <cell r="C38">
            <v>0</v>
          </cell>
          <cell r="D38">
            <v>0</v>
          </cell>
          <cell r="H38">
            <v>0</v>
          </cell>
          <cell r="I38">
            <v>0</v>
          </cell>
          <cell r="J38">
            <v>0</v>
          </cell>
          <cell r="K38">
            <v>0</v>
          </cell>
          <cell r="S38">
            <v>0</v>
          </cell>
          <cell r="T38">
            <v>0</v>
          </cell>
          <cell r="U38">
            <v>0</v>
          </cell>
          <cell r="X38">
            <v>0</v>
          </cell>
          <cell r="Y38">
            <v>0</v>
          </cell>
          <cell r="Z38">
            <v>0</v>
          </cell>
          <cell r="AA38">
            <v>0</v>
          </cell>
          <cell r="AB38">
            <v>0</v>
          </cell>
        </row>
        <row r="39">
          <cell r="C39">
            <v>0</v>
          </cell>
          <cell r="D39">
            <v>0</v>
          </cell>
          <cell r="H39">
            <v>0</v>
          </cell>
          <cell r="I39">
            <v>0</v>
          </cell>
          <cell r="J39">
            <v>0</v>
          </cell>
          <cell r="K39">
            <v>0</v>
          </cell>
          <cell r="S39">
            <v>0</v>
          </cell>
          <cell r="T39">
            <v>0</v>
          </cell>
          <cell r="U39">
            <v>0</v>
          </cell>
          <cell r="X39">
            <v>0</v>
          </cell>
          <cell r="Y39">
            <v>0</v>
          </cell>
          <cell r="Z39">
            <v>0</v>
          </cell>
          <cell r="AA39">
            <v>0</v>
          </cell>
          <cell r="AB39">
            <v>0</v>
          </cell>
        </row>
        <row r="40">
          <cell r="C40">
            <v>0</v>
          </cell>
          <cell r="D40">
            <v>0</v>
          </cell>
          <cell r="H40">
            <v>0</v>
          </cell>
          <cell r="I40">
            <v>0</v>
          </cell>
          <cell r="J40">
            <v>0</v>
          </cell>
          <cell r="K40">
            <v>0</v>
          </cell>
          <cell r="S40">
            <v>0</v>
          </cell>
          <cell r="T40">
            <v>0</v>
          </cell>
          <cell r="U40">
            <v>0</v>
          </cell>
          <cell r="X40">
            <v>0</v>
          </cell>
          <cell r="Y40">
            <v>0</v>
          </cell>
          <cell r="Z40">
            <v>0</v>
          </cell>
          <cell r="AA40">
            <v>0</v>
          </cell>
          <cell r="AB40">
            <v>0</v>
          </cell>
        </row>
        <row r="41">
          <cell r="C41">
            <v>0</v>
          </cell>
          <cell r="D41">
            <v>0</v>
          </cell>
          <cell r="H41">
            <v>0</v>
          </cell>
          <cell r="I41">
            <v>0</v>
          </cell>
          <cell r="J41">
            <v>0</v>
          </cell>
          <cell r="K41">
            <v>0</v>
          </cell>
          <cell r="S41">
            <v>0</v>
          </cell>
          <cell r="T41">
            <v>0</v>
          </cell>
          <cell r="U41">
            <v>0</v>
          </cell>
          <cell r="X41">
            <v>0</v>
          </cell>
          <cell r="Y41">
            <v>0</v>
          </cell>
          <cell r="Z41">
            <v>0</v>
          </cell>
          <cell r="AA41">
            <v>0</v>
          </cell>
          <cell r="AB41">
            <v>0</v>
          </cell>
        </row>
        <row r="42">
          <cell r="C42">
            <v>0</v>
          </cell>
          <cell r="D42">
            <v>0</v>
          </cell>
          <cell r="H42">
            <v>0</v>
          </cell>
          <cell r="I42">
            <v>0</v>
          </cell>
          <cell r="J42">
            <v>0</v>
          </cell>
          <cell r="K42">
            <v>0</v>
          </cell>
          <cell r="S42">
            <v>0</v>
          </cell>
          <cell r="T42">
            <v>0</v>
          </cell>
          <cell r="U42">
            <v>0</v>
          </cell>
          <cell r="X42">
            <v>0</v>
          </cell>
          <cell r="Y42">
            <v>0</v>
          </cell>
          <cell r="Z42">
            <v>0</v>
          </cell>
          <cell r="AA42">
            <v>0</v>
          </cell>
          <cell r="AB42">
            <v>0</v>
          </cell>
        </row>
        <row r="43">
          <cell r="B43">
            <v>4</v>
          </cell>
          <cell r="C43" t="str">
            <v>直接费</v>
          </cell>
          <cell r="J43">
            <v>48.860486500913957</v>
          </cell>
          <cell r="X43">
            <v>488.60486500913959</v>
          </cell>
          <cell r="Y43">
            <v>0</v>
          </cell>
          <cell r="Z43">
            <v>0</v>
          </cell>
          <cell r="AA43">
            <v>0</v>
          </cell>
          <cell r="AB43">
            <v>0</v>
          </cell>
        </row>
        <row r="44">
          <cell r="B44">
            <v>5</v>
          </cell>
          <cell r="C44" t="str">
            <v>其他直接费</v>
          </cell>
          <cell r="J44">
            <v>6.0972136258112366</v>
          </cell>
          <cell r="X44">
            <v>60.972136258112364</v>
          </cell>
          <cell r="Y44">
            <v>0</v>
          </cell>
          <cell r="Z44">
            <v>0</v>
          </cell>
          <cell r="AA44">
            <v>0</v>
          </cell>
          <cell r="AB44">
            <v>0</v>
          </cell>
        </row>
        <row r="45">
          <cell r="B45">
            <v>6</v>
          </cell>
          <cell r="C45" t="str">
            <v>间接费</v>
          </cell>
          <cell r="J45">
            <v>4.1366010848072738</v>
          </cell>
          <cell r="X45">
            <v>41.366010848072733</v>
          </cell>
          <cell r="Y45">
            <v>0</v>
          </cell>
          <cell r="Z45">
            <v>0</v>
          </cell>
          <cell r="AA45">
            <v>0</v>
          </cell>
          <cell r="AB45">
            <v>0</v>
          </cell>
        </row>
        <row r="46">
          <cell r="B46">
            <v>7</v>
          </cell>
          <cell r="C46" t="str">
            <v>合计</v>
          </cell>
          <cell r="J46">
            <v>59.094301211532468</v>
          </cell>
          <cell r="X46">
            <v>590.94301211532468</v>
          </cell>
          <cell r="Y46">
            <v>0</v>
          </cell>
          <cell r="Z46">
            <v>0</v>
          </cell>
          <cell r="AA46">
            <v>0</v>
          </cell>
          <cell r="AB46">
            <v>0</v>
          </cell>
        </row>
        <row r="51">
          <cell r="A51" t="str">
            <v>非打印列</v>
          </cell>
          <cell r="B51" t="str">
            <v>单   价   分   析   表</v>
          </cell>
          <cell r="N51" t="str">
            <v>工序划分</v>
          </cell>
          <cell r="S51" t="str">
            <v>汇总项</v>
          </cell>
          <cell r="X51" t="str">
            <v>分类项</v>
          </cell>
        </row>
        <row r="53">
          <cell r="A53" t="str">
            <v>BOQ系数</v>
          </cell>
          <cell r="B53" t="str">
            <v>项目编号:</v>
          </cell>
          <cell r="D53" t="str">
            <v>D210</v>
          </cell>
          <cell r="K53" t="str">
            <v>数量</v>
          </cell>
          <cell r="L53">
            <v>215</v>
          </cell>
          <cell r="M53" t="str">
            <v>单价</v>
          </cell>
        </row>
        <row r="54">
          <cell r="A54">
            <v>0.1</v>
          </cell>
          <cell r="B54" t="str">
            <v>项目名称:</v>
          </cell>
          <cell r="D54" t="str">
            <v>Trees of girth to 1m</v>
          </cell>
          <cell r="K54" t="str">
            <v>单位</v>
          </cell>
          <cell r="L54" t="str">
            <v>nr</v>
          </cell>
          <cell r="M54">
            <v>43.57</v>
          </cell>
          <cell r="N54" t="str">
            <v>美元</v>
          </cell>
        </row>
        <row r="55">
          <cell r="A55" t="str">
            <v>D210</v>
          </cell>
          <cell r="B55" t="str">
            <v>单   价:</v>
          </cell>
          <cell r="D55" t="str">
            <v>43.57USD/nr</v>
          </cell>
          <cell r="K55" t="str">
            <v>定额单位</v>
          </cell>
          <cell r="L55">
            <v>10</v>
          </cell>
          <cell r="M55">
            <v>47252</v>
          </cell>
          <cell r="N55" t="str">
            <v>当地币</v>
          </cell>
        </row>
        <row r="56">
          <cell r="A56" t="str">
            <v>定额号</v>
          </cell>
          <cell r="B56" t="str">
            <v>编号</v>
          </cell>
          <cell r="C56" t="str">
            <v>名称及规格</v>
          </cell>
          <cell r="D56" t="str">
            <v>单位</v>
          </cell>
          <cell r="E56" t="str">
            <v>定额</v>
          </cell>
          <cell r="F56" t="str">
            <v>系数</v>
          </cell>
          <cell r="G56" t="str">
            <v>效率</v>
          </cell>
          <cell r="H56" t="str">
            <v>数  量</v>
          </cell>
          <cell r="I56" t="str">
            <v>单价</v>
          </cell>
          <cell r="J56" t="str">
            <v>合价</v>
          </cell>
          <cell r="K56" t="str">
            <v>单价</v>
          </cell>
          <cell r="N56" t="str">
            <v>人工伐树,推土机推树根</v>
          </cell>
          <cell r="O56" t="str">
            <v>自卸汽车运至指定地点</v>
          </cell>
          <cell r="S56" t="str">
            <v>数量汇总</v>
          </cell>
          <cell r="T56" t="str">
            <v>价格汇总(美元)</v>
          </cell>
          <cell r="U56" t="str">
            <v>价格汇总(当地币)</v>
          </cell>
          <cell r="X56" t="str">
            <v>人工伐树,推土机推树根</v>
          </cell>
          <cell r="Y56" t="str">
            <v>自卸汽车运至指定地点</v>
          </cell>
          <cell r="Z56">
            <v>0</v>
          </cell>
          <cell r="AA56">
            <v>0</v>
          </cell>
          <cell r="AB56">
            <v>0</v>
          </cell>
        </row>
        <row r="57">
          <cell r="J57" t="str">
            <v>美元</v>
          </cell>
          <cell r="K57" t="str">
            <v>当地币</v>
          </cell>
        </row>
        <row r="58">
          <cell r="A58" t="str">
            <v>L00</v>
          </cell>
          <cell r="B58">
            <v>1</v>
          </cell>
          <cell r="C58" t="str">
            <v>人工</v>
          </cell>
          <cell r="J58">
            <v>2.8357047971364451</v>
          </cell>
          <cell r="K58">
            <v>3075</v>
          </cell>
          <cell r="S58">
            <v>0</v>
          </cell>
          <cell r="T58">
            <v>60.967653138433569</v>
          </cell>
          <cell r="U58">
            <v>66112.5</v>
          </cell>
          <cell r="X58">
            <v>0.28357047971364452</v>
          </cell>
          <cell r="Y58">
            <v>0</v>
          </cell>
          <cell r="Z58">
            <v>0</v>
          </cell>
          <cell r="AA58">
            <v>0</v>
          </cell>
          <cell r="AB58">
            <v>0</v>
          </cell>
        </row>
        <row r="59">
          <cell r="A59" t="str">
            <v>L10</v>
          </cell>
          <cell r="B59">
            <v>1.1000000000000001</v>
          </cell>
          <cell r="C59" t="str">
            <v>力工</v>
          </cell>
          <cell r="D59" t="str">
            <v>工日</v>
          </cell>
          <cell r="H59">
            <v>4.0999999999999996</v>
          </cell>
          <cell r="I59">
            <v>0.69163531637474274</v>
          </cell>
          <cell r="J59">
            <v>2.8357047971364451</v>
          </cell>
          <cell r="K59">
            <v>3075</v>
          </cell>
          <cell r="N59">
            <v>4.0999999999999996</v>
          </cell>
          <cell r="S59">
            <v>88.149999999999991</v>
          </cell>
          <cell r="T59">
            <v>60.967653138433569</v>
          </cell>
          <cell r="U59">
            <v>66112.5</v>
          </cell>
          <cell r="X59">
            <v>0.28357047971364452</v>
          </cell>
          <cell r="Y59">
            <v>0</v>
          </cell>
          <cell r="Z59">
            <v>0</v>
          </cell>
          <cell r="AA59">
            <v>0</v>
          </cell>
          <cell r="AB59">
            <v>0</v>
          </cell>
        </row>
        <row r="60">
          <cell r="A60" t="str">
            <v>L20</v>
          </cell>
          <cell r="B60">
            <v>1.2</v>
          </cell>
          <cell r="C60" t="str">
            <v>技工</v>
          </cell>
          <cell r="D60" t="str">
            <v>工日</v>
          </cell>
          <cell r="H60">
            <v>0</v>
          </cell>
          <cell r="I60">
            <v>1.3832706327494855</v>
          </cell>
          <cell r="J60">
            <v>0</v>
          </cell>
          <cell r="K60">
            <v>0</v>
          </cell>
          <cell r="S60">
            <v>0</v>
          </cell>
          <cell r="T60">
            <v>0</v>
          </cell>
          <cell r="U60">
            <v>0</v>
          </cell>
          <cell r="X60">
            <v>0</v>
          </cell>
          <cell r="Y60">
            <v>0</v>
          </cell>
          <cell r="Z60">
            <v>0</v>
          </cell>
          <cell r="AA60">
            <v>0</v>
          </cell>
          <cell r="AB60">
            <v>0</v>
          </cell>
        </row>
        <row r="61">
          <cell r="A61" t="str">
            <v>M000</v>
          </cell>
          <cell r="B61">
            <v>2</v>
          </cell>
          <cell r="C61" t="str">
            <v>建筑材料</v>
          </cell>
          <cell r="J61">
            <v>0</v>
          </cell>
          <cell r="K61">
            <v>0</v>
          </cell>
          <cell r="S61">
            <v>0</v>
          </cell>
          <cell r="T61">
            <v>0</v>
          </cell>
          <cell r="U61">
            <v>0</v>
          </cell>
          <cell r="X61">
            <v>0</v>
          </cell>
          <cell r="Y61">
            <v>0</v>
          </cell>
          <cell r="Z61">
            <v>0</v>
          </cell>
          <cell r="AA61">
            <v>0</v>
          </cell>
          <cell r="AB61">
            <v>0</v>
          </cell>
        </row>
        <row r="62">
          <cell r="A62" t="str">
            <v>M003</v>
          </cell>
          <cell r="B62">
            <v>2.1</v>
          </cell>
          <cell r="C62" t="str">
            <v>施工材料</v>
          </cell>
          <cell r="J62">
            <v>0</v>
          </cell>
          <cell r="K62">
            <v>0</v>
          </cell>
          <cell r="S62">
            <v>0</v>
          </cell>
          <cell r="T62">
            <v>0</v>
          </cell>
          <cell r="U62">
            <v>0</v>
          </cell>
          <cell r="X62">
            <v>0</v>
          </cell>
          <cell r="Y62">
            <v>0</v>
          </cell>
          <cell r="Z62">
            <v>0</v>
          </cell>
          <cell r="AA62">
            <v>0</v>
          </cell>
          <cell r="AB62">
            <v>0</v>
          </cell>
        </row>
        <row r="63">
          <cell r="C63">
            <v>0</v>
          </cell>
          <cell r="D63">
            <v>0</v>
          </cell>
          <cell r="H63">
            <v>0</v>
          </cell>
          <cell r="I63">
            <v>0</v>
          </cell>
          <cell r="J63">
            <v>0</v>
          </cell>
          <cell r="K63">
            <v>0</v>
          </cell>
          <cell r="S63">
            <v>0</v>
          </cell>
          <cell r="T63">
            <v>0</v>
          </cell>
          <cell r="U63">
            <v>0</v>
          </cell>
          <cell r="X63">
            <v>0</v>
          </cell>
          <cell r="Y63">
            <v>0</v>
          </cell>
          <cell r="Z63">
            <v>0</v>
          </cell>
          <cell r="AA63">
            <v>0</v>
          </cell>
          <cell r="AB63">
            <v>0</v>
          </cell>
        </row>
        <row r="64">
          <cell r="C64">
            <v>0</v>
          </cell>
          <cell r="D64">
            <v>0</v>
          </cell>
          <cell r="H64">
            <v>0</v>
          </cell>
          <cell r="I64">
            <v>0</v>
          </cell>
          <cell r="J64">
            <v>0</v>
          </cell>
          <cell r="K64">
            <v>0</v>
          </cell>
          <cell r="S64">
            <v>0</v>
          </cell>
          <cell r="T64">
            <v>0</v>
          </cell>
          <cell r="U64">
            <v>0</v>
          </cell>
          <cell r="X64">
            <v>0</v>
          </cell>
          <cell r="Y64">
            <v>0</v>
          </cell>
          <cell r="Z64">
            <v>0</v>
          </cell>
          <cell r="AA64">
            <v>0</v>
          </cell>
          <cell r="AB64">
            <v>0</v>
          </cell>
        </row>
        <row r="65">
          <cell r="C65">
            <v>0</v>
          </cell>
          <cell r="D65">
            <v>0</v>
          </cell>
          <cell r="H65">
            <v>0</v>
          </cell>
          <cell r="I65">
            <v>0</v>
          </cell>
          <cell r="J65">
            <v>0</v>
          </cell>
          <cell r="K65">
            <v>0</v>
          </cell>
          <cell r="S65">
            <v>0</v>
          </cell>
          <cell r="T65">
            <v>0</v>
          </cell>
          <cell r="U65">
            <v>0</v>
          </cell>
          <cell r="X65">
            <v>0</v>
          </cell>
          <cell r="Y65">
            <v>0</v>
          </cell>
          <cell r="Z65">
            <v>0</v>
          </cell>
          <cell r="AA65">
            <v>0</v>
          </cell>
          <cell r="AB65">
            <v>0</v>
          </cell>
        </row>
        <row r="66">
          <cell r="C66">
            <v>0</v>
          </cell>
          <cell r="D66">
            <v>0</v>
          </cell>
          <cell r="H66">
            <v>0</v>
          </cell>
          <cell r="I66">
            <v>0</v>
          </cell>
          <cell r="J66">
            <v>0</v>
          </cell>
          <cell r="K66">
            <v>0</v>
          </cell>
          <cell r="S66">
            <v>0</v>
          </cell>
          <cell r="T66">
            <v>0</v>
          </cell>
          <cell r="U66">
            <v>0</v>
          </cell>
          <cell r="X66">
            <v>0</v>
          </cell>
          <cell r="Y66">
            <v>0</v>
          </cell>
          <cell r="Z66">
            <v>0</v>
          </cell>
          <cell r="AA66">
            <v>0</v>
          </cell>
          <cell r="AB66">
            <v>0</v>
          </cell>
        </row>
        <row r="67">
          <cell r="C67">
            <v>0</v>
          </cell>
          <cell r="D67">
            <v>0</v>
          </cell>
          <cell r="H67">
            <v>0</v>
          </cell>
          <cell r="I67">
            <v>0</v>
          </cell>
          <cell r="J67">
            <v>0</v>
          </cell>
          <cell r="K67">
            <v>0</v>
          </cell>
          <cell r="S67">
            <v>0</v>
          </cell>
          <cell r="T67">
            <v>0</v>
          </cell>
          <cell r="U67">
            <v>0</v>
          </cell>
          <cell r="X67">
            <v>0</v>
          </cell>
          <cell r="Y67">
            <v>0</v>
          </cell>
          <cell r="Z67">
            <v>0</v>
          </cell>
          <cell r="AA67">
            <v>0</v>
          </cell>
          <cell r="AB67">
            <v>0</v>
          </cell>
        </row>
        <row r="68">
          <cell r="C68">
            <v>0</v>
          </cell>
          <cell r="D68">
            <v>0</v>
          </cell>
          <cell r="H68">
            <v>0</v>
          </cell>
          <cell r="I68">
            <v>0</v>
          </cell>
          <cell r="J68">
            <v>0</v>
          </cell>
          <cell r="K68">
            <v>0</v>
          </cell>
          <cell r="S68">
            <v>0</v>
          </cell>
          <cell r="T68">
            <v>0</v>
          </cell>
          <cell r="U68">
            <v>0</v>
          </cell>
          <cell r="X68">
            <v>0</v>
          </cell>
          <cell r="Y68">
            <v>0</v>
          </cell>
          <cell r="Z68">
            <v>0</v>
          </cell>
          <cell r="AA68">
            <v>0</v>
          </cell>
          <cell r="AB68">
            <v>0</v>
          </cell>
        </row>
        <row r="69">
          <cell r="C69">
            <v>0</v>
          </cell>
          <cell r="D69">
            <v>0</v>
          </cell>
          <cell r="H69">
            <v>0</v>
          </cell>
          <cell r="I69">
            <v>0</v>
          </cell>
          <cell r="J69">
            <v>0</v>
          </cell>
          <cell r="K69">
            <v>0</v>
          </cell>
          <cell r="S69">
            <v>0</v>
          </cell>
          <cell r="T69">
            <v>0</v>
          </cell>
          <cell r="U69">
            <v>0</v>
          </cell>
          <cell r="X69">
            <v>0</v>
          </cell>
          <cell r="Y69">
            <v>0</v>
          </cell>
          <cell r="Z69">
            <v>0</v>
          </cell>
          <cell r="AA69">
            <v>0</v>
          </cell>
          <cell r="AB69">
            <v>0</v>
          </cell>
        </row>
        <row r="70">
          <cell r="A70" t="str">
            <v>M002</v>
          </cell>
          <cell r="B70">
            <v>2.2000000000000002</v>
          </cell>
          <cell r="C70" t="str">
            <v>永久工程材料</v>
          </cell>
          <cell r="J70">
            <v>0</v>
          </cell>
          <cell r="K70">
            <v>0</v>
          </cell>
          <cell r="S70">
            <v>0</v>
          </cell>
          <cell r="T70">
            <v>0</v>
          </cell>
          <cell r="U70">
            <v>0</v>
          </cell>
          <cell r="X70">
            <v>0</v>
          </cell>
          <cell r="Y70">
            <v>0</v>
          </cell>
          <cell r="Z70">
            <v>0</v>
          </cell>
          <cell r="AA70">
            <v>0</v>
          </cell>
          <cell r="AB70">
            <v>0</v>
          </cell>
        </row>
        <row r="71">
          <cell r="C71">
            <v>0</v>
          </cell>
          <cell r="D71">
            <v>0</v>
          </cell>
          <cell r="H71">
            <v>0</v>
          </cell>
          <cell r="I71">
            <v>0</v>
          </cell>
          <cell r="J71">
            <v>0</v>
          </cell>
          <cell r="K71">
            <v>0</v>
          </cell>
          <cell r="S71">
            <v>0</v>
          </cell>
          <cell r="T71">
            <v>0</v>
          </cell>
          <cell r="U71">
            <v>0</v>
          </cell>
          <cell r="X71">
            <v>0</v>
          </cell>
          <cell r="Y71">
            <v>0</v>
          </cell>
          <cell r="Z71">
            <v>0</v>
          </cell>
          <cell r="AA71">
            <v>0</v>
          </cell>
          <cell r="AB71">
            <v>0</v>
          </cell>
        </row>
        <row r="72">
          <cell r="C72">
            <v>0</v>
          </cell>
          <cell r="D72">
            <v>0</v>
          </cell>
          <cell r="H72">
            <v>0</v>
          </cell>
          <cell r="I72">
            <v>0</v>
          </cell>
          <cell r="J72">
            <v>0</v>
          </cell>
          <cell r="K72">
            <v>0</v>
          </cell>
          <cell r="S72">
            <v>0</v>
          </cell>
          <cell r="T72">
            <v>0</v>
          </cell>
          <cell r="U72">
            <v>0</v>
          </cell>
          <cell r="X72">
            <v>0</v>
          </cell>
          <cell r="Y72">
            <v>0</v>
          </cell>
          <cell r="Z72">
            <v>0</v>
          </cell>
          <cell r="AA72">
            <v>0</v>
          </cell>
          <cell r="AB72">
            <v>0</v>
          </cell>
        </row>
        <row r="73">
          <cell r="C73">
            <v>0</v>
          </cell>
          <cell r="D73">
            <v>0</v>
          </cell>
          <cell r="H73">
            <v>0</v>
          </cell>
          <cell r="I73">
            <v>0</v>
          </cell>
          <cell r="J73">
            <v>0</v>
          </cell>
          <cell r="K73">
            <v>0</v>
          </cell>
          <cell r="S73">
            <v>0</v>
          </cell>
          <cell r="T73">
            <v>0</v>
          </cell>
          <cell r="U73">
            <v>0</v>
          </cell>
          <cell r="X73">
            <v>0</v>
          </cell>
          <cell r="Y73">
            <v>0</v>
          </cell>
          <cell r="Z73">
            <v>0</v>
          </cell>
          <cell r="AA73">
            <v>0</v>
          </cell>
          <cell r="AB73">
            <v>0</v>
          </cell>
        </row>
        <row r="74">
          <cell r="C74">
            <v>0</v>
          </cell>
          <cell r="D74">
            <v>0</v>
          </cell>
          <cell r="H74">
            <v>0</v>
          </cell>
          <cell r="I74">
            <v>0</v>
          </cell>
          <cell r="J74">
            <v>0</v>
          </cell>
          <cell r="K74">
            <v>0</v>
          </cell>
          <cell r="S74">
            <v>0</v>
          </cell>
          <cell r="T74">
            <v>0</v>
          </cell>
          <cell r="U74">
            <v>0</v>
          </cell>
          <cell r="X74">
            <v>0</v>
          </cell>
          <cell r="Y74">
            <v>0</v>
          </cell>
          <cell r="Z74">
            <v>0</v>
          </cell>
          <cell r="AA74">
            <v>0</v>
          </cell>
          <cell r="AB74">
            <v>0</v>
          </cell>
        </row>
        <row r="75">
          <cell r="C75">
            <v>0</v>
          </cell>
          <cell r="D75">
            <v>0</v>
          </cell>
          <cell r="H75">
            <v>0</v>
          </cell>
          <cell r="I75">
            <v>0</v>
          </cell>
          <cell r="J75">
            <v>0</v>
          </cell>
          <cell r="K75">
            <v>0</v>
          </cell>
          <cell r="S75">
            <v>0</v>
          </cell>
          <cell r="T75">
            <v>0</v>
          </cell>
          <cell r="U75">
            <v>0</v>
          </cell>
          <cell r="X75">
            <v>0</v>
          </cell>
          <cell r="Y75">
            <v>0</v>
          </cell>
          <cell r="Z75">
            <v>0</v>
          </cell>
          <cell r="AA75">
            <v>0</v>
          </cell>
          <cell r="AB75">
            <v>0</v>
          </cell>
        </row>
        <row r="76">
          <cell r="A76" t="str">
            <v>M001</v>
          </cell>
          <cell r="B76">
            <v>2.2999999999999998</v>
          </cell>
          <cell r="C76" t="str">
            <v>永久设备</v>
          </cell>
          <cell r="J76">
            <v>0</v>
          </cell>
          <cell r="K76">
            <v>0</v>
          </cell>
          <cell r="S76">
            <v>0</v>
          </cell>
          <cell r="T76">
            <v>0</v>
          </cell>
          <cell r="U76">
            <v>0</v>
          </cell>
          <cell r="X76">
            <v>0</v>
          </cell>
          <cell r="Y76">
            <v>0</v>
          </cell>
          <cell r="Z76">
            <v>0</v>
          </cell>
          <cell r="AA76">
            <v>0</v>
          </cell>
          <cell r="AB76">
            <v>0</v>
          </cell>
        </row>
        <row r="77">
          <cell r="C77">
            <v>0</v>
          </cell>
          <cell r="D77">
            <v>0</v>
          </cell>
          <cell r="H77">
            <v>0</v>
          </cell>
          <cell r="I77">
            <v>0</v>
          </cell>
          <cell r="K77">
            <v>0</v>
          </cell>
          <cell r="S77">
            <v>0</v>
          </cell>
          <cell r="T77">
            <v>0</v>
          </cell>
          <cell r="U77">
            <v>0</v>
          </cell>
          <cell r="X77">
            <v>0</v>
          </cell>
          <cell r="Y77">
            <v>0</v>
          </cell>
          <cell r="Z77">
            <v>0</v>
          </cell>
          <cell r="AA77">
            <v>0</v>
          </cell>
          <cell r="AB77">
            <v>0</v>
          </cell>
        </row>
        <row r="78">
          <cell r="C78">
            <v>0</v>
          </cell>
          <cell r="D78">
            <v>0</v>
          </cell>
          <cell r="H78">
            <v>0</v>
          </cell>
          <cell r="I78">
            <v>0</v>
          </cell>
          <cell r="K78">
            <v>0</v>
          </cell>
          <cell r="S78">
            <v>0</v>
          </cell>
          <cell r="T78">
            <v>0</v>
          </cell>
          <cell r="U78">
            <v>0</v>
          </cell>
          <cell r="X78">
            <v>0</v>
          </cell>
          <cell r="Y78">
            <v>0</v>
          </cell>
          <cell r="Z78">
            <v>0</v>
          </cell>
          <cell r="AA78">
            <v>0</v>
          </cell>
          <cell r="AB78">
            <v>0</v>
          </cell>
        </row>
        <row r="79">
          <cell r="C79">
            <v>0</v>
          </cell>
          <cell r="D79">
            <v>0</v>
          </cell>
          <cell r="H79">
            <v>0</v>
          </cell>
          <cell r="I79">
            <v>0</v>
          </cell>
          <cell r="K79">
            <v>0</v>
          </cell>
          <cell r="S79">
            <v>0</v>
          </cell>
          <cell r="T79">
            <v>0</v>
          </cell>
          <cell r="U79">
            <v>0</v>
          </cell>
          <cell r="X79">
            <v>0</v>
          </cell>
          <cell r="Y79">
            <v>0</v>
          </cell>
          <cell r="Z79">
            <v>0</v>
          </cell>
          <cell r="AA79">
            <v>0</v>
          </cell>
          <cell r="AB79">
            <v>0</v>
          </cell>
        </row>
        <row r="80">
          <cell r="A80" t="str">
            <v>E000</v>
          </cell>
          <cell r="B80">
            <v>3</v>
          </cell>
          <cell r="C80" t="str">
            <v>施工设备</v>
          </cell>
          <cell r="J80">
            <v>357.45325193239148</v>
          </cell>
          <cell r="K80">
            <v>387617.48077658424</v>
          </cell>
          <cell r="S80">
            <v>0</v>
          </cell>
          <cell r="T80">
            <v>7685.2449165464168</v>
          </cell>
          <cell r="U80">
            <v>8333775.8366965614</v>
          </cell>
          <cell r="X80">
            <v>2.1376462844149859</v>
          </cell>
          <cell r="Y80">
            <v>33.607678908824163</v>
          </cell>
          <cell r="Z80">
            <v>0</v>
          </cell>
          <cell r="AA80">
            <v>0</v>
          </cell>
          <cell r="AB80">
            <v>0</v>
          </cell>
        </row>
        <row r="81">
          <cell r="A81" t="str">
            <v>E010</v>
          </cell>
          <cell r="B81">
            <v>3.1</v>
          </cell>
          <cell r="C81" t="str">
            <v>挖掘机</v>
          </cell>
          <cell r="D81" t="str">
            <v>台班</v>
          </cell>
          <cell r="H81">
            <v>0</v>
          </cell>
          <cell r="I81">
            <v>258.41888574501837</v>
          </cell>
          <cell r="J81">
            <v>0</v>
          </cell>
          <cell r="K81">
            <v>0</v>
          </cell>
          <cell r="S81">
            <v>0</v>
          </cell>
          <cell r="T81">
            <v>0</v>
          </cell>
          <cell r="U81">
            <v>0</v>
          </cell>
          <cell r="X81">
            <v>0</v>
          </cell>
          <cell r="Y81">
            <v>0</v>
          </cell>
          <cell r="Z81">
            <v>0</v>
          </cell>
          <cell r="AA81">
            <v>0</v>
          </cell>
          <cell r="AB81">
            <v>0</v>
          </cell>
        </row>
        <row r="82">
          <cell r="A82" t="str">
            <v>E030</v>
          </cell>
          <cell r="C82" t="str">
            <v>自卸车</v>
          </cell>
          <cell r="D82" t="str">
            <v>台班</v>
          </cell>
          <cell r="H82">
            <v>2</v>
          </cell>
          <cell r="I82">
            <v>168.03839454412082</v>
          </cell>
          <cell r="J82">
            <v>336.07678908824164</v>
          </cell>
          <cell r="K82">
            <v>364437.13305063656</v>
          </cell>
          <cell r="O82">
            <v>2</v>
          </cell>
          <cell r="S82">
            <v>43</v>
          </cell>
          <cell r="T82">
            <v>7225.6509653971953</v>
          </cell>
          <cell r="U82">
            <v>7835398.3605886865</v>
          </cell>
          <cell r="X82">
            <v>0</v>
          </cell>
          <cell r="Y82">
            <v>33.607678908824163</v>
          </cell>
          <cell r="Z82">
            <v>0</v>
          </cell>
          <cell r="AA82">
            <v>0</v>
          </cell>
          <cell r="AB82">
            <v>0</v>
          </cell>
        </row>
        <row r="83">
          <cell r="A83" t="str">
            <v>E020</v>
          </cell>
          <cell r="C83" t="str">
            <v>推土机</v>
          </cell>
          <cell r="D83" t="str">
            <v>台班</v>
          </cell>
          <cell r="H83">
            <v>7.0000000000000007E-2</v>
          </cell>
          <cell r="I83">
            <v>305.37804063071223</v>
          </cell>
          <cell r="J83">
            <v>21.376462844149859</v>
          </cell>
          <cell r="K83">
            <v>23180.347725947711</v>
          </cell>
          <cell r="N83">
            <v>7.0000000000000007E-2</v>
          </cell>
          <cell r="S83">
            <v>1.5050000000000001</v>
          </cell>
          <cell r="T83">
            <v>459.59395114922199</v>
          </cell>
          <cell r="U83">
            <v>498377.47610787582</v>
          </cell>
          <cell r="X83">
            <v>2.1376462844149859</v>
          </cell>
          <cell r="Y83">
            <v>0</v>
          </cell>
          <cell r="Z83">
            <v>0</v>
          </cell>
          <cell r="AA83">
            <v>0</v>
          </cell>
          <cell r="AB83">
            <v>0</v>
          </cell>
        </row>
        <row r="84">
          <cell r="C84">
            <v>0</v>
          </cell>
          <cell r="D84">
            <v>0</v>
          </cell>
          <cell r="H84">
            <v>0</v>
          </cell>
          <cell r="I84">
            <v>0</v>
          </cell>
          <cell r="J84">
            <v>0</v>
          </cell>
          <cell r="K84">
            <v>0</v>
          </cell>
          <cell r="S84">
            <v>0</v>
          </cell>
          <cell r="T84">
            <v>0</v>
          </cell>
          <cell r="U84">
            <v>0</v>
          </cell>
          <cell r="X84">
            <v>0</v>
          </cell>
          <cell r="Y84">
            <v>0</v>
          </cell>
          <cell r="Z84">
            <v>0</v>
          </cell>
          <cell r="AA84">
            <v>0</v>
          </cell>
          <cell r="AB84">
            <v>0</v>
          </cell>
        </row>
        <row r="85">
          <cell r="C85">
            <v>0</v>
          </cell>
          <cell r="D85">
            <v>0</v>
          </cell>
          <cell r="H85">
            <v>0</v>
          </cell>
          <cell r="I85">
            <v>0</v>
          </cell>
          <cell r="J85">
            <v>0</v>
          </cell>
          <cell r="K85">
            <v>0</v>
          </cell>
          <cell r="S85">
            <v>0</v>
          </cell>
          <cell r="T85">
            <v>0</v>
          </cell>
          <cell r="U85">
            <v>0</v>
          </cell>
          <cell r="X85">
            <v>0</v>
          </cell>
          <cell r="Y85">
            <v>0</v>
          </cell>
          <cell r="Z85">
            <v>0</v>
          </cell>
          <cell r="AA85">
            <v>0</v>
          </cell>
          <cell r="AB85">
            <v>0</v>
          </cell>
        </row>
        <row r="86">
          <cell r="C86">
            <v>0</v>
          </cell>
          <cell r="D86">
            <v>0</v>
          </cell>
          <cell r="H86">
            <v>0</v>
          </cell>
          <cell r="I86">
            <v>0</v>
          </cell>
          <cell r="J86">
            <v>0</v>
          </cell>
          <cell r="K86">
            <v>0</v>
          </cell>
          <cell r="S86">
            <v>0</v>
          </cell>
          <cell r="T86">
            <v>0</v>
          </cell>
          <cell r="U86">
            <v>0</v>
          </cell>
          <cell r="X86">
            <v>0</v>
          </cell>
          <cell r="Y86">
            <v>0</v>
          </cell>
          <cell r="Z86">
            <v>0</v>
          </cell>
          <cell r="AA86">
            <v>0</v>
          </cell>
          <cell r="AB86">
            <v>0</v>
          </cell>
        </row>
        <row r="87">
          <cell r="C87">
            <v>0</v>
          </cell>
          <cell r="D87">
            <v>0</v>
          </cell>
          <cell r="H87">
            <v>0</v>
          </cell>
          <cell r="I87">
            <v>0</v>
          </cell>
          <cell r="J87">
            <v>0</v>
          </cell>
          <cell r="K87">
            <v>0</v>
          </cell>
          <cell r="S87">
            <v>0</v>
          </cell>
          <cell r="T87">
            <v>0</v>
          </cell>
          <cell r="U87">
            <v>0</v>
          </cell>
          <cell r="X87">
            <v>0</v>
          </cell>
          <cell r="Y87">
            <v>0</v>
          </cell>
          <cell r="Z87">
            <v>0</v>
          </cell>
          <cell r="AA87">
            <v>0</v>
          </cell>
          <cell r="AB87">
            <v>0</v>
          </cell>
        </row>
        <row r="88">
          <cell r="C88">
            <v>0</v>
          </cell>
          <cell r="D88">
            <v>0</v>
          </cell>
          <cell r="H88">
            <v>0</v>
          </cell>
          <cell r="I88">
            <v>0</v>
          </cell>
          <cell r="J88">
            <v>0</v>
          </cell>
          <cell r="K88">
            <v>0</v>
          </cell>
          <cell r="S88">
            <v>0</v>
          </cell>
          <cell r="T88">
            <v>0</v>
          </cell>
          <cell r="U88">
            <v>0</v>
          </cell>
          <cell r="X88">
            <v>0</v>
          </cell>
          <cell r="Y88">
            <v>0</v>
          </cell>
          <cell r="Z88">
            <v>0</v>
          </cell>
          <cell r="AA88">
            <v>0</v>
          </cell>
          <cell r="AB88">
            <v>0</v>
          </cell>
        </row>
        <row r="89">
          <cell r="C89">
            <v>0</v>
          </cell>
          <cell r="D89">
            <v>0</v>
          </cell>
          <cell r="H89">
            <v>0</v>
          </cell>
          <cell r="I89">
            <v>0</v>
          </cell>
          <cell r="J89">
            <v>0</v>
          </cell>
          <cell r="K89">
            <v>0</v>
          </cell>
          <cell r="S89">
            <v>0</v>
          </cell>
          <cell r="T89">
            <v>0</v>
          </cell>
          <cell r="U89">
            <v>0</v>
          </cell>
          <cell r="X89">
            <v>0</v>
          </cell>
          <cell r="Y89">
            <v>0</v>
          </cell>
          <cell r="Z89">
            <v>0</v>
          </cell>
          <cell r="AA89">
            <v>0</v>
          </cell>
          <cell r="AB89">
            <v>0</v>
          </cell>
        </row>
        <row r="90">
          <cell r="C90">
            <v>0</v>
          </cell>
          <cell r="D90">
            <v>0</v>
          </cell>
          <cell r="H90">
            <v>0</v>
          </cell>
          <cell r="I90">
            <v>0</v>
          </cell>
          <cell r="J90">
            <v>0</v>
          </cell>
          <cell r="K90">
            <v>0</v>
          </cell>
          <cell r="S90">
            <v>0</v>
          </cell>
          <cell r="T90">
            <v>0</v>
          </cell>
          <cell r="U90">
            <v>0</v>
          </cell>
          <cell r="X90">
            <v>0</v>
          </cell>
          <cell r="Y90">
            <v>0</v>
          </cell>
          <cell r="Z90">
            <v>0</v>
          </cell>
          <cell r="AA90">
            <v>0</v>
          </cell>
          <cell r="AB90">
            <v>0</v>
          </cell>
        </row>
        <row r="91">
          <cell r="C91">
            <v>0</v>
          </cell>
          <cell r="D91">
            <v>0</v>
          </cell>
          <cell r="H91">
            <v>0</v>
          </cell>
          <cell r="I91">
            <v>0</v>
          </cell>
          <cell r="K91">
            <v>0</v>
          </cell>
          <cell r="S91">
            <v>0</v>
          </cell>
          <cell r="T91">
            <v>0</v>
          </cell>
          <cell r="U91">
            <v>0</v>
          </cell>
          <cell r="X91">
            <v>0</v>
          </cell>
          <cell r="Y91">
            <v>0</v>
          </cell>
          <cell r="Z91">
            <v>0</v>
          </cell>
          <cell r="AA91">
            <v>0</v>
          </cell>
          <cell r="AB91">
            <v>0</v>
          </cell>
        </row>
        <row r="92">
          <cell r="C92">
            <v>0</v>
          </cell>
          <cell r="D92">
            <v>0</v>
          </cell>
          <cell r="H92">
            <v>0</v>
          </cell>
          <cell r="I92">
            <v>0</v>
          </cell>
          <cell r="K92">
            <v>0</v>
          </cell>
          <cell r="S92">
            <v>0</v>
          </cell>
          <cell r="T92">
            <v>0</v>
          </cell>
          <cell r="U92">
            <v>0</v>
          </cell>
          <cell r="X92">
            <v>0</v>
          </cell>
          <cell r="Y92">
            <v>0</v>
          </cell>
          <cell r="Z92">
            <v>0</v>
          </cell>
          <cell r="AA92">
            <v>0</v>
          </cell>
          <cell r="AB92">
            <v>0</v>
          </cell>
        </row>
        <row r="93">
          <cell r="B93">
            <v>4</v>
          </cell>
          <cell r="C93" t="str">
            <v>直接费</v>
          </cell>
          <cell r="J93">
            <v>360.28895672952791</v>
          </cell>
          <cell r="X93">
            <v>2.4212167641286304</v>
          </cell>
          <cell r="Y93">
            <v>33.607678908824163</v>
          </cell>
          <cell r="Z93">
            <v>0</v>
          </cell>
          <cell r="AA93">
            <v>0</v>
          </cell>
          <cell r="AB93">
            <v>0</v>
          </cell>
        </row>
        <row r="94">
          <cell r="B94">
            <v>5</v>
          </cell>
          <cell r="C94" t="str">
            <v>其他直接费</v>
          </cell>
          <cell r="J94">
            <v>44.959821187197981</v>
          </cell>
          <cell r="X94">
            <v>0.30213935436380751</v>
          </cell>
          <cell r="Y94">
            <v>4.193842764355991</v>
          </cell>
          <cell r="Z94">
            <v>0</v>
          </cell>
          <cell r="AA94">
            <v>0</v>
          </cell>
          <cell r="AB94">
            <v>0</v>
          </cell>
        </row>
        <row r="95">
          <cell r="B95">
            <v>6</v>
          </cell>
          <cell r="C95" t="str">
            <v>间接费</v>
          </cell>
          <cell r="J95">
            <v>30.502596187280449</v>
          </cell>
          <cell r="X95">
            <v>0.20498379386502225</v>
          </cell>
          <cell r="Y95">
            <v>2.8452758248630232</v>
          </cell>
          <cell r="Z95">
            <v>0</v>
          </cell>
          <cell r="AA95">
            <v>0</v>
          </cell>
          <cell r="AB95">
            <v>0</v>
          </cell>
        </row>
        <row r="96">
          <cell r="B96">
            <v>7</v>
          </cell>
          <cell r="C96" t="str">
            <v>合计</v>
          </cell>
          <cell r="J96">
            <v>435.75137410400635</v>
          </cell>
          <cell r="X96">
            <v>2.9283399123574601</v>
          </cell>
          <cell r="Y96">
            <v>40.646797498043178</v>
          </cell>
          <cell r="Z96">
            <v>0</v>
          </cell>
          <cell r="AA96">
            <v>0</v>
          </cell>
          <cell r="AB96">
            <v>0</v>
          </cell>
        </row>
        <row r="101">
          <cell r="A101" t="str">
            <v>非打印列</v>
          </cell>
          <cell r="B101" t="str">
            <v>单   价   分   析   表</v>
          </cell>
          <cell r="N101" t="str">
            <v>工序划分</v>
          </cell>
          <cell r="S101" t="str">
            <v>汇总项</v>
          </cell>
          <cell r="X101" t="str">
            <v>分类项</v>
          </cell>
        </row>
        <row r="103">
          <cell r="A103" t="str">
            <v>BOQ系数</v>
          </cell>
          <cell r="B103" t="str">
            <v>项目编号:</v>
          </cell>
          <cell r="D103" t="str">
            <v>D220</v>
          </cell>
          <cell r="K103" t="str">
            <v>数量</v>
          </cell>
          <cell r="L103">
            <v>135</v>
          </cell>
          <cell r="M103" t="str">
            <v>单价</v>
          </cell>
        </row>
        <row r="104">
          <cell r="A104">
            <v>0.1</v>
          </cell>
          <cell r="B104" t="str">
            <v>项目名称:</v>
          </cell>
          <cell r="D104" t="str">
            <v>Trees of girth to 2m</v>
          </cell>
          <cell r="K104" t="str">
            <v>单位</v>
          </cell>
          <cell r="L104" t="str">
            <v>nr</v>
          </cell>
          <cell r="M104">
            <v>65.36</v>
          </cell>
          <cell r="N104" t="str">
            <v>美元</v>
          </cell>
        </row>
        <row r="105">
          <cell r="A105" t="str">
            <v>D220</v>
          </cell>
          <cell r="B105" t="str">
            <v>单   价:</v>
          </cell>
          <cell r="D105" t="str">
            <v>65.36USD/nr</v>
          </cell>
          <cell r="K105" t="str">
            <v>定额单位</v>
          </cell>
          <cell r="L105">
            <v>10</v>
          </cell>
          <cell r="M105">
            <v>70878</v>
          </cell>
          <cell r="N105" t="str">
            <v>当地币</v>
          </cell>
        </row>
        <row r="106">
          <cell r="A106" t="str">
            <v>定额号</v>
          </cell>
          <cell r="B106" t="str">
            <v>编号</v>
          </cell>
          <cell r="C106" t="str">
            <v>名称及规格</v>
          </cell>
          <cell r="D106" t="str">
            <v>单位</v>
          </cell>
          <cell r="E106" t="str">
            <v>定额</v>
          </cell>
          <cell r="F106" t="str">
            <v>系数</v>
          </cell>
          <cell r="G106" t="str">
            <v>效率</v>
          </cell>
          <cell r="H106" t="str">
            <v>数  量</v>
          </cell>
          <cell r="I106" t="str">
            <v>单价</v>
          </cell>
          <cell r="J106" t="str">
            <v>合价</v>
          </cell>
          <cell r="K106" t="str">
            <v>单价</v>
          </cell>
          <cell r="N106" t="str">
            <v>人工伐树,推土机推树根</v>
          </cell>
          <cell r="O106" t="str">
            <v>自卸汽车运至指定地点</v>
          </cell>
          <cell r="S106" t="str">
            <v>数量汇总</v>
          </cell>
          <cell r="T106" t="str">
            <v>价格汇总(美元)</v>
          </cell>
          <cell r="U106" t="str">
            <v>价格汇总(当地币)</v>
          </cell>
          <cell r="X106" t="str">
            <v>人工伐树,推土机推树根</v>
          </cell>
          <cell r="Y106" t="str">
            <v>自卸汽车运至指定地点</v>
          </cell>
          <cell r="Z106">
            <v>0</v>
          </cell>
          <cell r="AA106">
            <v>0</v>
          </cell>
          <cell r="AB106">
            <v>0</v>
          </cell>
        </row>
        <row r="107">
          <cell r="J107" t="str">
            <v>美元</v>
          </cell>
          <cell r="K107" t="str">
            <v>当地币</v>
          </cell>
        </row>
        <row r="108">
          <cell r="A108" t="str">
            <v>L00</v>
          </cell>
          <cell r="B108">
            <v>1</v>
          </cell>
          <cell r="C108" t="str">
            <v>人工</v>
          </cell>
          <cell r="J108">
            <v>4.2535571957046674</v>
          </cell>
          <cell r="K108">
            <v>4612.5</v>
          </cell>
          <cell r="S108">
            <v>0</v>
          </cell>
          <cell r="T108">
            <v>57.423022142013011</v>
          </cell>
          <cell r="U108">
            <v>62268.75</v>
          </cell>
          <cell r="X108">
            <v>0.42535571957046675</v>
          </cell>
          <cell r="Y108">
            <v>0</v>
          </cell>
          <cell r="Z108">
            <v>0</v>
          </cell>
          <cell r="AA108">
            <v>0</v>
          </cell>
          <cell r="AB108">
            <v>0</v>
          </cell>
        </row>
        <row r="109">
          <cell r="A109" t="str">
            <v>L10</v>
          </cell>
          <cell r="B109">
            <v>1.1000000000000001</v>
          </cell>
          <cell r="C109" t="str">
            <v>力工</v>
          </cell>
          <cell r="D109" t="str">
            <v>工日</v>
          </cell>
          <cell r="H109">
            <v>6.1499999999999995</v>
          </cell>
          <cell r="I109">
            <v>0.69163531637474274</v>
          </cell>
          <cell r="J109">
            <v>4.2535571957046674</v>
          </cell>
          <cell r="K109">
            <v>4612.5</v>
          </cell>
          <cell r="N109">
            <v>6.1499999999999995</v>
          </cell>
          <cell r="S109">
            <v>83.024999999999991</v>
          </cell>
          <cell r="T109">
            <v>57.423022142013011</v>
          </cell>
          <cell r="U109">
            <v>62268.75</v>
          </cell>
          <cell r="X109">
            <v>0.42535571957046675</v>
          </cell>
          <cell r="Y109">
            <v>0</v>
          </cell>
          <cell r="Z109">
            <v>0</v>
          </cell>
          <cell r="AA109">
            <v>0</v>
          </cell>
          <cell r="AB109">
            <v>0</v>
          </cell>
        </row>
        <row r="110">
          <cell r="A110" t="str">
            <v>L20</v>
          </cell>
          <cell r="B110">
            <v>1.2</v>
          </cell>
          <cell r="C110" t="str">
            <v>技工</v>
          </cell>
          <cell r="D110" t="str">
            <v>工日</v>
          </cell>
          <cell r="H110">
            <v>0</v>
          </cell>
          <cell r="I110">
            <v>1.3832706327494855</v>
          </cell>
          <cell r="J110">
            <v>0</v>
          </cell>
          <cell r="K110">
            <v>0</v>
          </cell>
          <cell r="S110">
            <v>0</v>
          </cell>
          <cell r="T110">
            <v>0</v>
          </cell>
          <cell r="U110">
            <v>0</v>
          </cell>
          <cell r="X110">
            <v>0</v>
          </cell>
          <cell r="Y110">
            <v>0</v>
          </cell>
          <cell r="Z110">
            <v>0</v>
          </cell>
          <cell r="AA110">
            <v>0</v>
          </cell>
          <cell r="AB110">
            <v>0</v>
          </cell>
        </row>
        <row r="111">
          <cell r="A111" t="str">
            <v>M000</v>
          </cell>
          <cell r="B111">
            <v>2</v>
          </cell>
          <cell r="C111" t="str">
            <v>建筑材料</v>
          </cell>
          <cell r="J111">
            <v>0</v>
          </cell>
          <cell r="K111">
            <v>0</v>
          </cell>
          <cell r="S111">
            <v>0</v>
          </cell>
          <cell r="T111">
            <v>0</v>
          </cell>
          <cell r="U111">
            <v>0</v>
          </cell>
          <cell r="X111">
            <v>0</v>
          </cell>
          <cell r="Y111">
            <v>0</v>
          </cell>
          <cell r="Z111">
            <v>0</v>
          </cell>
          <cell r="AA111">
            <v>0</v>
          </cell>
          <cell r="AB111">
            <v>0</v>
          </cell>
        </row>
        <row r="112">
          <cell r="A112" t="str">
            <v>M003</v>
          </cell>
          <cell r="B112">
            <v>2.1</v>
          </cell>
          <cell r="C112" t="str">
            <v>施工材料</v>
          </cell>
          <cell r="J112">
            <v>0</v>
          </cell>
          <cell r="K112">
            <v>0</v>
          </cell>
          <cell r="S112">
            <v>0</v>
          </cell>
          <cell r="T112">
            <v>0</v>
          </cell>
          <cell r="U112">
            <v>0</v>
          </cell>
          <cell r="X112">
            <v>0</v>
          </cell>
          <cell r="Y112">
            <v>0</v>
          </cell>
          <cell r="Z112">
            <v>0</v>
          </cell>
          <cell r="AA112">
            <v>0</v>
          </cell>
          <cell r="AB112">
            <v>0</v>
          </cell>
        </row>
        <row r="113">
          <cell r="C113">
            <v>0</v>
          </cell>
          <cell r="D113">
            <v>0</v>
          </cell>
          <cell r="H113">
            <v>0</v>
          </cell>
          <cell r="I113">
            <v>0</v>
          </cell>
          <cell r="J113">
            <v>0</v>
          </cell>
          <cell r="K113">
            <v>0</v>
          </cell>
          <cell r="S113">
            <v>0</v>
          </cell>
          <cell r="T113">
            <v>0</v>
          </cell>
          <cell r="U113">
            <v>0</v>
          </cell>
          <cell r="X113">
            <v>0</v>
          </cell>
          <cell r="Y113">
            <v>0</v>
          </cell>
          <cell r="Z113">
            <v>0</v>
          </cell>
          <cell r="AA113">
            <v>0</v>
          </cell>
          <cell r="AB113">
            <v>0</v>
          </cell>
        </row>
        <row r="114">
          <cell r="C114">
            <v>0</v>
          </cell>
          <cell r="D114">
            <v>0</v>
          </cell>
          <cell r="H114">
            <v>0</v>
          </cell>
          <cell r="I114">
            <v>0</v>
          </cell>
          <cell r="J114">
            <v>0</v>
          </cell>
          <cell r="K114">
            <v>0</v>
          </cell>
          <cell r="S114">
            <v>0</v>
          </cell>
          <cell r="T114">
            <v>0</v>
          </cell>
          <cell r="U114">
            <v>0</v>
          </cell>
          <cell r="X114">
            <v>0</v>
          </cell>
          <cell r="Y114">
            <v>0</v>
          </cell>
          <cell r="Z114">
            <v>0</v>
          </cell>
          <cell r="AA114">
            <v>0</v>
          </cell>
          <cell r="AB114">
            <v>0</v>
          </cell>
        </row>
        <row r="115">
          <cell r="C115">
            <v>0</v>
          </cell>
          <cell r="D115">
            <v>0</v>
          </cell>
          <cell r="H115">
            <v>0</v>
          </cell>
          <cell r="I115">
            <v>0</v>
          </cell>
          <cell r="J115">
            <v>0</v>
          </cell>
          <cell r="K115">
            <v>0</v>
          </cell>
          <cell r="S115">
            <v>0</v>
          </cell>
          <cell r="T115">
            <v>0</v>
          </cell>
          <cell r="U115">
            <v>0</v>
          </cell>
          <cell r="X115">
            <v>0</v>
          </cell>
          <cell r="Y115">
            <v>0</v>
          </cell>
          <cell r="Z115">
            <v>0</v>
          </cell>
          <cell r="AA115">
            <v>0</v>
          </cell>
          <cell r="AB115">
            <v>0</v>
          </cell>
        </row>
        <row r="116">
          <cell r="C116">
            <v>0</v>
          </cell>
          <cell r="D116">
            <v>0</v>
          </cell>
          <cell r="H116">
            <v>0</v>
          </cell>
          <cell r="I116">
            <v>0</v>
          </cell>
          <cell r="J116">
            <v>0</v>
          </cell>
          <cell r="K116">
            <v>0</v>
          </cell>
          <cell r="S116">
            <v>0</v>
          </cell>
          <cell r="T116">
            <v>0</v>
          </cell>
          <cell r="U116">
            <v>0</v>
          </cell>
          <cell r="X116">
            <v>0</v>
          </cell>
          <cell r="Y116">
            <v>0</v>
          </cell>
          <cell r="Z116">
            <v>0</v>
          </cell>
          <cell r="AA116">
            <v>0</v>
          </cell>
          <cell r="AB116">
            <v>0</v>
          </cell>
        </row>
        <row r="117">
          <cell r="C117">
            <v>0</v>
          </cell>
          <cell r="D117">
            <v>0</v>
          </cell>
          <cell r="H117">
            <v>0</v>
          </cell>
          <cell r="I117">
            <v>0</v>
          </cell>
          <cell r="J117">
            <v>0</v>
          </cell>
          <cell r="K117">
            <v>0</v>
          </cell>
          <cell r="S117">
            <v>0</v>
          </cell>
          <cell r="T117">
            <v>0</v>
          </cell>
          <cell r="U117">
            <v>0</v>
          </cell>
          <cell r="X117">
            <v>0</v>
          </cell>
          <cell r="Y117">
            <v>0</v>
          </cell>
          <cell r="Z117">
            <v>0</v>
          </cell>
          <cell r="AA117">
            <v>0</v>
          </cell>
          <cell r="AB117">
            <v>0</v>
          </cell>
        </row>
        <row r="118">
          <cell r="C118">
            <v>0</v>
          </cell>
          <cell r="D118">
            <v>0</v>
          </cell>
          <cell r="H118">
            <v>0</v>
          </cell>
          <cell r="I118">
            <v>0</v>
          </cell>
          <cell r="J118">
            <v>0</v>
          </cell>
          <cell r="K118">
            <v>0</v>
          </cell>
          <cell r="S118">
            <v>0</v>
          </cell>
          <cell r="T118">
            <v>0</v>
          </cell>
          <cell r="U118">
            <v>0</v>
          </cell>
          <cell r="X118">
            <v>0</v>
          </cell>
          <cell r="Y118">
            <v>0</v>
          </cell>
          <cell r="Z118">
            <v>0</v>
          </cell>
          <cell r="AA118">
            <v>0</v>
          </cell>
          <cell r="AB118">
            <v>0</v>
          </cell>
        </row>
        <row r="119">
          <cell r="C119">
            <v>0</v>
          </cell>
          <cell r="D119">
            <v>0</v>
          </cell>
          <cell r="H119">
            <v>0</v>
          </cell>
          <cell r="I119">
            <v>0</v>
          </cell>
          <cell r="J119">
            <v>0</v>
          </cell>
          <cell r="K119">
            <v>0</v>
          </cell>
          <cell r="S119">
            <v>0</v>
          </cell>
          <cell r="T119">
            <v>0</v>
          </cell>
          <cell r="U119">
            <v>0</v>
          </cell>
          <cell r="X119">
            <v>0</v>
          </cell>
          <cell r="Y119">
            <v>0</v>
          </cell>
          <cell r="Z119">
            <v>0</v>
          </cell>
          <cell r="AA119">
            <v>0</v>
          </cell>
          <cell r="AB119">
            <v>0</v>
          </cell>
        </row>
        <row r="120">
          <cell r="A120" t="str">
            <v>M002</v>
          </cell>
          <cell r="B120">
            <v>2.2000000000000002</v>
          </cell>
          <cell r="C120" t="str">
            <v>永久工程材料</v>
          </cell>
          <cell r="J120">
            <v>0</v>
          </cell>
          <cell r="K120">
            <v>0</v>
          </cell>
          <cell r="S120">
            <v>0</v>
          </cell>
          <cell r="T120">
            <v>0</v>
          </cell>
          <cell r="U120">
            <v>0</v>
          </cell>
          <cell r="X120">
            <v>0</v>
          </cell>
          <cell r="Y120">
            <v>0</v>
          </cell>
          <cell r="Z120">
            <v>0</v>
          </cell>
          <cell r="AA120">
            <v>0</v>
          </cell>
          <cell r="AB120">
            <v>0</v>
          </cell>
        </row>
        <row r="121">
          <cell r="C121">
            <v>0</v>
          </cell>
          <cell r="D121">
            <v>0</v>
          </cell>
          <cell r="H121">
            <v>0</v>
          </cell>
          <cell r="I121">
            <v>0</v>
          </cell>
          <cell r="J121">
            <v>0</v>
          </cell>
          <cell r="K121">
            <v>0</v>
          </cell>
          <cell r="S121">
            <v>0</v>
          </cell>
          <cell r="T121">
            <v>0</v>
          </cell>
          <cell r="U121">
            <v>0</v>
          </cell>
          <cell r="X121">
            <v>0</v>
          </cell>
          <cell r="Y121">
            <v>0</v>
          </cell>
          <cell r="Z121">
            <v>0</v>
          </cell>
          <cell r="AA121">
            <v>0</v>
          </cell>
          <cell r="AB121">
            <v>0</v>
          </cell>
        </row>
        <row r="122">
          <cell r="C122">
            <v>0</v>
          </cell>
          <cell r="D122">
            <v>0</v>
          </cell>
          <cell r="H122">
            <v>0</v>
          </cell>
          <cell r="I122">
            <v>0</v>
          </cell>
          <cell r="J122">
            <v>0</v>
          </cell>
          <cell r="K122">
            <v>0</v>
          </cell>
          <cell r="S122">
            <v>0</v>
          </cell>
          <cell r="T122">
            <v>0</v>
          </cell>
          <cell r="U122">
            <v>0</v>
          </cell>
          <cell r="X122">
            <v>0</v>
          </cell>
          <cell r="Y122">
            <v>0</v>
          </cell>
          <cell r="Z122">
            <v>0</v>
          </cell>
          <cell r="AA122">
            <v>0</v>
          </cell>
          <cell r="AB122">
            <v>0</v>
          </cell>
        </row>
        <row r="123">
          <cell r="C123">
            <v>0</v>
          </cell>
          <cell r="D123">
            <v>0</v>
          </cell>
          <cell r="H123">
            <v>0</v>
          </cell>
          <cell r="I123">
            <v>0</v>
          </cell>
          <cell r="J123">
            <v>0</v>
          </cell>
          <cell r="K123">
            <v>0</v>
          </cell>
          <cell r="S123">
            <v>0</v>
          </cell>
          <cell r="T123">
            <v>0</v>
          </cell>
          <cell r="U123">
            <v>0</v>
          </cell>
          <cell r="X123">
            <v>0</v>
          </cell>
          <cell r="Y123">
            <v>0</v>
          </cell>
          <cell r="Z123">
            <v>0</v>
          </cell>
          <cell r="AA123">
            <v>0</v>
          </cell>
          <cell r="AB123">
            <v>0</v>
          </cell>
        </row>
        <row r="124">
          <cell r="C124">
            <v>0</v>
          </cell>
          <cell r="D124">
            <v>0</v>
          </cell>
          <cell r="H124">
            <v>0</v>
          </cell>
          <cell r="I124">
            <v>0</v>
          </cell>
          <cell r="J124">
            <v>0</v>
          </cell>
          <cell r="K124">
            <v>0</v>
          </cell>
          <cell r="S124">
            <v>0</v>
          </cell>
          <cell r="T124">
            <v>0</v>
          </cell>
          <cell r="U124">
            <v>0</v>
          </cell>
          <cell r="X124">
            <v>0</v>
          </cell>
          <cell r="Y124">
            <v>0</v>
          </cell>
          <cell r="Z124">
            <v>0</v>
          </cell>
          <cell r="AA124">
            <v>0</v>
          </cell>
          <cell r="AB124">
            <v>0</v>
          </cell>
        </row>
        <row r="125">
          <cell r="C125">
            <v>0</v>
          </cell>
          <cell r="D125">
            <v>0</v>
          </cell>
          <cell r="H125">
            <v>0</v>
          </cell>
          <cell r="I125">
            <v>0</v>
          </cell>
          <cell r="J125">
            <v>0</v>
          </cell>
          <cell r="K125">
            <v>0</v>
          </cell>
          <cell r="S125">
            <v>0</v>
          </cell>
          <cell r="T125">
            <v>0</v>
          </cell>
          <cell r="U125">
            <v>0</v>
          </cell>
          <cell r="X125">
            <v>0</v>
          </cell>
          <cell r="Y125">
            <v>0</v>
          </cell>
          <cell r="Z125">
            <v>0</v>
          </cell>
          <cell r="AA125">
            <v>0</v>
          </cell>
          <cell r="AB125">
            <v>0</v>
          </cell>
        </row>
        <row r="126">
          <cell r="A126" t="str">
            <v>M001</v>
          </cell>
          <cell r="B126">
            <v>2.2999999999999998</v>
          </cell>
          <cell r="C126" t="str">
            <v>永久设备</v>
          </cell>
          <cell r="J126">
            <v>0</v>
          </cell>
          <cell r="K126">
            <v>0</v>
          </cell>
          <cell r="S126">
            <v>0</v>
          </cell>
          <cell r="T126">
            <v>0</v>
          </cell>
          <cell r="U126">
            <v>0</v>
          </cell>
          <cell r="X126">
            <v>0</v>
          </cell>
          <cell r="Y126">
            <v>0</v>
          </cell>
          <cell r="Z126">
            <v>0</v>
          </cell>
          <cell r="AA126">
            <v>0</v>
          </cell>
          <cell r="AB126">
            <v>0</v>
          </cell>
        </row>
        <row r="127">
          <cell r="C127">
            <v>0</v>
          </cell>
          <cell r="D127">
            <v>0</v>
          </cell>
          <cell r="H127">
            <v>0</v>
          </cell>
          <cell r="I127">
            <v>0</v>
          </cell>
          <cell r="K127">
            <v>0</v>
          </cell>
          <cell r="S127">
            <v>0</v>
          </cell>
          <cell r="T127">
            <v>0</v>
          </cell>
          <cell r="U127">
            <v>0</v>
          </cell>
          <cell r="X127">
            <v>0</v>
          </cell>
          <cell r="Y127">
            <v>0</v>
          </cell>
          <cell r="Z127">
            <v>0</v>
          </cell>
          <cell r="AA127">
            <v>0</v>
          </cell>
          <cell r="AB127">
            <v>0</v>
          </cell>
        </row>
        <row r="128">
          <cell r="C128">
            <v>0</v>
          </cell>
          <cell r="D128">
            <v>0</v>
          </cell>
          <cell r="H128">
            <v>0</v>
          </cell>
          <cell r="I128">
            <v>0</v>
          </cell>
          <cell r="K128">
            <v>0</v>
          </cell>
          <cell r="S128">
            <v>0</v>
          </cell>
          <cell r="T128">
            <v>0</v>
          </cell>
          <cell r="U128">
            <v>0</v>
          </cell>
          <cell r="X128">
            <v>0</v>
          </cell>
          <cell r="Y128">
            <v>0</v>
          </cell>
          <cell r="Z128">
            <v>0</v>
          </cell>
          <cell r="AA128">
            <v>0</v>
          </cell>
          <cell r="AB128">
            <v>0</v>
          </cell>
        </row>
        <row r="129">
          <cell r="C129">
            <v>0</v>
          </cell>
          <cell r="D129">
            <v>0</v>
          </cell>
          <cell r="H129">
            <v>0</v>
          </cell>
          <cell r="I129">
            <v>0</v>
          </cell>
          <cell r="K129">
            <v>0</v>
          </cell>
          <cell r="S129">
            <v>0</v>
          </cell>
          <cell r="T129">
            <v>0</v>
          </cell>
          <cell r="U129">
            <v>0</v>
          </cell>
          <cell r="X129">
            <v>0</v>
          </cell>
          <cell r="Y129">
            <v>0</v>
          </cell>
          <cell r="Z129">
            <v>0</v>
          </cell>
          <cell r="AA129">
            <v>0</v>
          </cell>
          <cell r="AB129">
            <v>0</v>
          </cell>
        </row>
        <row r="130">
          <cell r="A130" t="str">
            <v>E000</v>
          </cell>
          <cell r="B130">
            <v>3</v>
          </cell>
          <cell r="C130" t="str">
            <v>施工设备</v>
          </cell>
          <cell r="J130">
            <v>536.17987789858728</v>
          </cell>
          <cell r="K130">
            <v>581426.22116487648</v>
          </cell>
          <cell r="S130">
            <v>0</v>
          </cell>
          <cell r="T130">
            <v>7238.4283516309279</v>
          </cell>
          <cell r="U130">
            <v>7849253.9857258322</v>
          </cell>
          <cell r="X130">
            <v>3.2064694266224794</v>
          </cell>
          <cell r="Y130">
            <v>50.411518363236247</v>
          </cell>
          <cell r="Z130">
            <v>0</v>
          </cell>
          <cell r="AA130">
            <v>0</v>
          </cell>
          <cell r="AB130">
            <v>0</v>
          </cell>
        </row>
        <row r="131">
          <cell r="A131" t="str">
            <v>E010</v>
          </cell>
          <cell r="B131">
            <v>3.1</v>
          </cell>
          <cell r="C131" t="str">
            <v>挖掘机</v>
          </cell>
          <cell r="D131" t="str">
            <v>台班</v>
          </cell>
          <cell r="H131">
            <v>0</v>
          </cell>
          <cell r="I131">
            <v>258.41888574501837</v>
          </cell>
          <cell r="J131">
            <v>0</v>
          </cell>
          <cell r="K131">
            <v>0</v>
          </cell>
          <cell r="S131">
            <v>0</v>
          </cell>
          <cell r="T131">
            <v>0</v>
          </cell>
          <cell r="U131">
            <v>0</v>
          </cell>
          <cell r="X131">
            <v>0</v>
          </cell>
          <cell r="Y131">
            <v>0</v>
          </cell>
          <cell r="Z131">
            <v>0</v>
          </cell>
          <cell r="AA131">
            <v>0</v>
          </cell>
          <cell r="AB131">
            <v>0</v>
          </cell>
        </row>
        <row r="132">
          <cell r="A132" t="str">
            <v>E030</v>
          </cell>
          <cell r="C132" t="str">
            <v>自卸车</v>
          </cell>
          <cell r="D132" t="str">
            <v>台班</v>
          </cell>
          <cell r="H132">
            <v>3</v>
          </cell>
          <cell r="I132">
            <v>168.03839454412082</v>
          </cell>
          <cell r="J132">
            <v>504.11518363236246</v>
          </cell>
          <cell r="K132">
            <v>546655.69957595482</v>
          </cell>
          <cell r="O132">
            <v>3</v>
          </cell>
          <cell r="S132">
            <v>40.5</v>
          </cell>
          <cell r="T132">
            <v>6805.5549790368932</v>
          </cell>
          <cell r="U132">
            <v>7379851.9442753904</v>
          </cell>
          <cell r="X132">
            <v>0</v>
          </cell>
          <cell r="Y132">
            <v>50.411518363236247</v>
          </cell>
          <cell r="Z132">
            <v>0</v>
          </cell>
          <cell r="AA132">
            <v>0</v>
          </cell>
          <cell r="AB132">
            <v>0</v>
          </cell>
        </row>
        <row r="133">
          <cell r="A133" t="str">
            <v>E020</v>
          </cell>
          <cell r="C133" t="str">
            <v>推土机</v>
          </cell>
          <cell r="D133" t="str">
            <v>台班</v>
          </cell>
          <cell r="H133">
            <v>0.10500000000000001</v>
          </cell>
          <cell r="I133">
            <v>305.37804063071223</v>
          </cell>
          <cell r="J133">
            <v>32.064694266224791</v>
          </cell>
          <cell r="K133">
            <v>34770.521588921569</v>
          </cell>
          <cell r="N133">
            <v>0.10500000000000001</v>
          </cell>
          <cell r="S133">
            <v>1.4175000000000002</v>
          </cell>
          <cell r="T133">
            <v>432.87337259403466</v>
          </cell>
          <cell r="U133">
            <v>469402.04145044117</v>
          </cell>
          <cell r="X133">
            <v>3.2064694266224794</v>
          </cell>
          <cell r="Y133">
            <v>0</v>
          </cell>
          <cell r="Z133">
            <v>0</v>
          </cell>
          <cell r="AA133">
            <v>0</v>
          </cell>
          <cell r="AB133">
            <v>0</v>
          </cell>
        </row>
        <row r="134">
          <cell r="C134">
            <v>0</v>
          </cell>
          <cell r="D134">
            <v>0</v>
          </cell>
          <cell r="H134">
            <v>0</v>
          </cell>
          <cell r="I134">
            <v>0</v>
          </cell>
          <cell r="J134">
            <v>0</v>
          </cell>
          <cell r="K134">
            <v>0</v>
          </cell>
          <cell r="S134">
            <v>0</v>
          </cell>
          <cell r="T134">
            <v>0</v>
          </cell>
          <cell r="U134">
            <v>0</v>
          </cell>
          <cell r="X134">
            <v>0</v>
          </cell>
          <cell r="Y134">
            <v>0</v>
          </cell>
          <cell r="Z134">
            <v>0</v>
          </cell>
          <cell r="AA134">
            <v>0</v>
          </cell>
          <cell r="AB134">
            <v>0</v>
          </cell>
        </row>
        <row r="135">
          <cell r="C135">
            <v>0</v>
          </cell>
          <cell r="D135">
            <v>0</v>
          </cell>
          <cell r="H135">
            <v>0</v>
          </cell>
          <cell r="I135">
            <v>0</v>
          </cell>
          <cell r="J135">
            <v>0</v>
          </cell>
          <cell r="K135">
            <v>0</v>
          </cell>
          <cell r="S135">
            <v>0</v>
          </cell>
          <cell r="T135">
            <v>0</v>
          </cell>
          <cell r="U135">
            <v>0</v>
          </cell>
          <cell r="X135">
            <v>0</v>
          </cell>
          <cell r="Y135">
            <v>0</v>
          </cell>
          <cell r="Z135">
            <v>0</v>
          </cell>
          <cell r="AA135">
            <v>0</v>
          </cell>
          <cell r="AB135">
            <v>0</v>
          </cell>
        </row>
        <row r="136">
          <cell r="C136">
            <v>0</v>
          </cell>
          <cell r="D136">
            <v>0</v>
          </cell>
          <cell r="H136">
            <v>0</v>
          </cell>
          <cell r="I136">
            <v>0</v>
          </cell>
          <cell r="J136">
            <v>0</v>
          </cell>
          <cell r="K136">
            <v>0</v>
          </cell>
          <cell r="S136">
            <v>0</v>
          </cell>
          <cell r="T136">
            <v>0</v>
          </cell>
          <cell r="U136">
            <v>0</v>
          </cell>
          <cell r="X136">
            <v>0</v>
          </cell>
          <cell r="Y136">
            <v>0</v>
          </cell>
          <cell r="Z136">
            <v>0</v>
          </cell>
          <cell r="AA136">
            <v>0</v>
          </cell>
          <cell r="AB136">
            <v>0</v>
          </cell>
        </row>
        <row r="137">
          <cell r="C137">
            <v>0</v>
          </cell>
          <cell r="D137">
            <v>0</v>
          </cell>
          <cell r="H137">
            <v>0</v>
          </cell>
          <cell r="I137">
            <v>0</v>
          </cell>
          <cell r="J137">
            <v>0</v>
          </cell>
          <cell r="K137">
            <v>0</v>
          </cell>
          <cell r="S137">
            <v>0</v>
          </cell>
          <cell r="T137">
            <v>0</v>
          </cell>
          <cell r="U137">
            <v>0</v>
          </cell>
          <cell r="X137">
            <v>0</v>
          </cell>
          <cell r="Y137">
            <v>0</v>
          </cell>
          <cell r="Z137">
            <v>0</v>
          </cell>
          <cell r="AA137">
            <v>0</v>
          </cell>
          <cell r="AB137">
            <v>0</v>
          </cell>
        </row>
        <row r="138">
          <cell r="C138">
            <v>0</v>
          </cell>
          <cell r="D138">
            <v>0</v>
          </cell>
          <cell r="H138">
            <v>0</v>
          </cell>
          <cell r="I138">
            <v>0</v>
          </cell>
          <cell r="J138">
            <v>0</v>
          </cell>
          <cell r="K138">
            <v>0</v>
          </cell>
          <cell r="S138">
            <v>0</v>
          </cell>
          <cell r="T138">
            <v>0</v>
          </cell>
          <cell r="U138">
            <v>0</v>
          </cell>
          <cell r="X138">
            <v>0</v>
          </cell>
          <cell r="Y138">
            <v>0</v>
          </cell>
          <cell r="Z138">
            <v>0</v>
          </cell>
          <cell r="AA138">
            <v>0</v>
          </cell>
          <cell r="AB138">
            <v>0</v>
          </cell>
        </row>
        <row r="139">
          <cell r="C139">
            <v>0</v>
          </cell>
          <cell r="D139">
            <v>0</v>
          </cell>
          <cell r="H139">
            <v>0</v>
          </cell>
          <cell r="I139">
            <v>0</v>
          </cell>
          <cell r="J139">
            <v>0</v>
          </cell>
          <cell r="K139">
            <v>0</v>
          </cell>
          <cell r="S139">
            <v>0</v>
          </cell>
          <cell r="T139">
            <v>0</v>
          </cell>
          <cell r="U139">
            <v>0</v>
          </cell>
          <cell r="X139">
            <v>0</v>
          </cell>
          <cell r="Y139">
            <v>0</v>
          </cell>
          <cell r="Z139">
            <v>0</v>
          </cell>
          <cell r="AA139">
            <v>0</v>
          </cell>
          <cell r="AB139">
            <v>0</v>
          </cell>
        </row>
        <row r="140">
          <cell r="C140">
            <v>0</v>
          </cell>
          <cell r="D140">
            <v>0</v>
          </cell>
          <cell r="H140">
            <v>0</v>
          </cell>
          <cell r="I140">
            <v>0</v>
          </cell>
          <cell r="J140">
            <v>0</v>
          </cell>
          <cell r="K140">
            <v>0</v>
          </cell>
          <cell r="S140">
            <v>0</v>
          </cell>
          <cell r="T140">
            <v>0</v>
          </cell>
          <cell r="U140">
            <v>0</v>
          </cell>
          <cell r="X140">
            <v>0</v>
          </cell>
          <cell r="Y140">
            <v>0</v>
          </cell>
          <cell r="Z140">
            <v>0</v>
          </cell>
          <cell r="AA140">
            <v>0</v>
          </cell>
          <cell r="AB140">
            <v>0</v>
          </cell>
        </row>
        <row r="141">
          <cell r="C141">
            <v>0</v>
          </cell>
          <cell r="D141">
            <v>0</v>
          </cell>
          <cell r="H141">
            <v>0</v>
          </cell>
          <cell r="I141">
            <v>0</v>
          </cell>
          <cell r="K141">
            <v>0</v>
          </cell>
          <cell r="S141">
            <v>0</v>
          </cell>
          <cell r="T141">
            <v>0</v>
          </cell>
          <cell r="U141">
            <v>0</v>
          </cell>
          <cell r="X141">
            <v>0</v>
          </cell>
          <cell r="Y141">
            <v>0</v>
          </cell>
          <cell r="Z141">
            <v>0</v>
          </cell>
          <cell r="AA141">
            <v>0</v>
          </cell>
          <cell r="AB141">
            <v>0</v>
          </cell>
        </row>
        <row r="142">
          <cell r="C142">
            <v>0</v>
          </cell>
          <cell r="D142">
            <v>0</v>
          </cell>
          <cell r="H142">
            <v>0</v>
          </cell>
          <cell r="I142">
            <v>0</v>
          </cell>
          <cell r="K142">
            <v>0</v>
          </cell>
          <cell r="S142">
            <v>0</v>
          </cell>
          <cell r="T142">
            <v>0</v>
          </cell>
          <cell r="U142">
            <v>0</v>
          </cell>
          <cell r="X142">
            <v>0</v>
          </cell>
          <cell r="Y142">
            <v>0</v>
          </cell>
          <cell r="Z142">
            <v>0</v>
          </cell>
          <cell r="AA142">
            <v>0</v>
          </cell>
          <cell r="AB142">
            <v>0</v>
          </cell>
        </row>
        <row r="143">
          <cell r="B143">
            <v>4</v>
          </cell>
          <cell r="C143" t="str">
            <v>直接费</v>
          </cell>
          <cell r="J143">
            <v>540.43343509429189</v>
          </cell>
          <cell r="X143">
            <v>3.6318251461929463</v>
          </cell>
          <cell r="Y143">
            <v>50.411518363236247</v>
          </cell>
          <cell r="Z143">
            <v>0</v>
          </cell>
          <cell r="AA143">
            <v>0</v>
          </cell>
          <cell r="AB143">
            <v>0</v>
          </cell>
        </row>
        <row r="144">
          <cell r="B144">
            <v>5</v>
          </cell>
          <cell r="C144" t="str">
            <v>其他直接费</v>
          </cell>
          <cell r="J144">
            <v>67.439731780796976</v>
          </cell>
          <cell r="X144">
            <v>0.45320903154571135</v>
          </cell>
          <cell r="Y144">
            <v>6.290764146533987</v>
          </cell>
          <cell r="Z144">
            <v>0</v>
          </cell>
          <cell r="AA144">
            <v>0</v>
          </cell>
          <cell r="AB144">
            <v>0</v>
          </cell>
        </row>
        <row r="145">
          <cell r="B145">
            <v>6</v>
          </cell>
          <cell r="C145" t="str">
            <v>间接费</v>
          </cell>
          <cell r="J145">
            <v>45.753894280920676</v>
          </cell>
          <cell r="X145">
            <v>0.30747569079753345</v>
          </cell>
          <cell r="Y145">
            <v>4.2679137372945348</v>
          </cell>
          <cell r="Z145">
            <v>0</v>
          </cell>
          <cell r="AA145">
            <v>0</v>
          </cell>
          <cell r="AB145">
            <v>0</v>
          </cell>
        </row>
        <row r="146">
          <cell r="B146">
            <v>7</v>
          </cell>
          <cell r="C146" t="str">
            <v>合计</v>
          </cell>
          <cell r="J146">
            <v>653.62706115600952</v>
          </cell>
          <cell r="X146">
            <v>4.392509868536191</v>
          </cell>
          <cell r="Y146">
            <v>60.97019624706477</v>
          </cell>
          <cell r="Z146">
            <v>0</v>
          </cell>
          <cell r="AA146">
            <v>0</v>
          </cell>
          <cell r="AB146">
            <v>0</v>
          </cell>
        </row>
        <row r="151">
          <cell r="A151" t="str">
            <v>非打印列</v>
          </cell>
          <cell r="B151" t="str">
            <v>单   价   分   析   表</v>
          </cell>
          <cell r="N151" t="str">
            <v>工序划分</v>
          </cell>
          <cell r="S151" t="str">
            <v>汇总项</v>
          </cell>
          <cell r="X151" t="str">
            <v>分类项</v>
          </cell>
        </row>
        <row r="153">
          <cell r="A153" t="str">
            <v>BOQ系数</v>
          </cell>
          <cell r="B153" t="str">
            <v>项目编号:</v>
          </cell>
          <cell r="D153" t="str">
            <v>D310</v>
          </cell>
          <cell r="K153" t="str">
            <v>数量</v>
          </cell>
          <cell r="L153">
            <v>150</v>
          </cell>
          <cell r="M153" t="str">
            <v>单价</v>
          </cell>
        </row>
        <row r="154">
          <cell r="A154">
            <v>0.1</v>
          </cell>
          <cell r="B154" t="str">
            <v>项目名称:</v>
          </cell>
          <cell r="D154" t="str">
            <v>Stumps of diameter 150mm to 500mm</v>
          </cell>
          <cell r="K154" t="str">
            <v>单位</v>
          </cell>
          <cell r="L154" t="str">
            <v>nr</v>
          </cell>
          <cell r="M154">
            <v>45.82</v>
          </cell>
          <cell r="N154" t="str">
            <v>美元</v>
          </cell>
        </row>
        <row r="155">
          <cell r="A155" t="str">
            <v>D310</v>
          </cell>
          <cell r="B155" t="str">
            <v>单   价:</v>
          </cell>
          <cell r="D155" t="str">
            <v>45.82USD/nr</v>
          </cell>
          <cell r="K155" t="str">
            <v>定额单位</v>
          </cell>
          <cell r="L155">
            <v>10</v>
          </cell>
          <cell r="M155">
            <v>49684</v>
          </cell>
          <cell r="N155" t="str">
            <v>当地币</v>
          </cell>
        </row>
        <row r="156">
          <cell r="A156" t="str">
            <v>定额号</v>
          </cell>
          <cell r="B156" t="str">
            <v>编号</v>
          </cell>
          <cell r="C156" t="str">
            <v>名称及规格</v>
          </cell>
          <cell r="D156" t="str">
            <v>单位</v>
          </cell>
          <cell r="E156" t="str">
            <v>定额</v>
          </cell>
          <cell r="F156" t="str">
            <v>系数</v>
          </cell>
          <cell r="G156" t="str">
            <v>效率</v>
          </cell>
          <cell r="H156" t="str">
            <v>数  量</v>
          </cell>
          <cell r="I156" t="str">
            <v>单价</v>
          </cell>
          <cell r="J156" t="str">
            <v>合价</v>
          </cell>
          <cell r="K156" t="str">
            <v>单价</v>
          </cell>
          <cell r="N156" t="str">
            <v>推土机推树根</v>
          </cell>
          <cell r="O156" t="str">
            <v>自卸汽车运至指定地点</v>
          </cell>
          <cell r="S156" t="str">
            <v>数量汇总</v>
          </cell>
          <cell r="T156" t="str">
            <v>价格汇总(美元)</v>
          </cell>
          <cell r="U156" t="str">
            <v>价格汇总(当地币)</v>
          </cell>
          <cell r="X156" t="str">
            <v>推土机推树根</v>
          </cell>
          <cell r="Y156" t="str">
            <v>自卸汽车运至指定地点</v>
          </cell>
          <cell r="Z156">
            <v>0</v>
          </cell>
          <cell r="AA156">
            <v>0</v>
          </cell>
          <cell r="AB156">
            <v>0</v>
          </cell>
        </row>
        <row r="157">
          <cell r="J157" t="str">
            <v>美元</v>
          </cell>
          <cell r="K157" t="str">
            <v>当地币</v>
          </cell>
        </row>
        <row r="158">
          <cell r="A158" t="str">
            <v>L00</v>
          </cell>
          <cell r="B158">
            <v>1</v>
          </cell>
          <cell r="C158" t="str">
            <v>人工</v>
          </cell>
          <cell r="J158">
            <v>0</v>
          </cell>
          <cell r="K158">
            <v>0</v>
          </cell>
          <cell r="S158">
            <v>0</v>
          </cell>
          <cell r="T158">
            <v>0</v>
          </cell>
          <cell r="U158">
            <v>0</v>
          </cell>
          <cell r="X158">
            <v>0</v>
          </cell>
          <cell r="Y158">
            <v>0</v>
          </cell>
          <cell r="Z158">
            <v>0</v>
          </cell>
          <cell r="AA158">
            <v>0</v>
          </cell>
          <cell r="AB158">
            <v>0</v>
          </cell>
        </row>
        <row r="159">
          <cell r="A159" t="str">
            <v>L10</v>
          </cell>
          <cell r="B159">
            <v>1.1000000000000001</v>
          </cell>
          <cell r="C159" t="str">
            <v>力工</v>
          </cell>
          <cell r="D159" t="str">
            <v>工日</v>
          </cell>
          <cell r="H159">
            <v>0</v>
          </cell>
          <cell r="I159">
            <v>0.69163531637474274</v>
          </cell>
          <cell r="J159">
            <v>0</v>
          </cell>
          <cell r="K159">
            <v>0</v>
          </cell>
          <cell r="S159">
            <v>0</v>
          </cell>
          <cell r="T159">
            <v>0</v>
          </cell>
          <cell r="U159">
            <v>0</v>
          </cell>
          <cell r="X159">
            <v>0</v>
          </cell>
          <cell r="Y159">
            <v>0</v>
          </cell>
          <cell r="Z159">
            <v>0</v>
          </cell>
          <cell r="AA159">
            <v>0</v>
          </cell>
          <cell r="AB159">
            <v>0</v>
          </cell>
        </row>
        <row r="160">
          <cell r="A160" t="str">
            <v>L20</v>
          </cell>
          <cell r="B160">
            <v>1.2</v>
          </cell>
          <cell r="C160" t="str">
            <v>技工</v>
          </cell>
          <cell r="D160" t="str">
            <v>工日</v>
          </cell>
          <cell r="H160">
            <v>0</v>
          </cell>
          <cell r="I160">
            <v>1.3832706327494855</v>
          </cell>
          <cell r="J160">
            <v>0</v>
          </cell>
          <cell r="K160">
            <v>0</v>
          </cell>
          <cell r="S160">
            <v>0</v>
          </cell>
          <cell r="T160">
            <v>0</v>
          </cell>
          <cell r="U160">
            <v>0</v>
          </cell>
          <cell r="X160">
            <v>0</v>
          </cell>
          <cell r="Y160">
            <v>0</v>
          </cell>
          <cell r="Z160">
            <v>0</v>
          </cell>
          <cell r="AA160">
            <v>0</v>
          </cell>
          <cell r="AB160">
            <v>0</v>
          </cell>
        </row>
        <row r="161">
          <cell r="A161" t="str">
            <v>M000</v>
          </cell>
          <cell r="B161">
            <v>2</v>
          </cell>
          <cell r="C161" t="str">
            <v>建筑材料</v>
          </cell>
          <cell r="J161">
            <v>0</v>
          </cell>
          <cell r="K161">
            <v>0</v>
          </cell>
          <cell r="S161">
            <v>0</v>
          </cell>
          <cell r="T161">
            <v>0</v>
          </cell>
          <cell r="U161">
            <v>0</v>
          </cell>
          <cell r="X161">
            <v>0</v>
          </cell>
          <cell r="Y161">
            <v>0</v>
          </cell>
          <cell r="Z161">
            <v>0</v>
          </cell>
          <cell r="AA161">
            <v>0</v>
          </cell>
          <cell r="AB161">
            <v>0</v>
          </cell>
        </row>
        <row r="162">
          <cell r="A162" t="str">
            <v>M003</v>
          </cell>
          <cell r="B162">
            <v>2.1</v>
          </cell>
          <cell r="C162" t="str">
            <v>施工材料</v>
          </cell>
          <cell r="J162">
            <v>0</v>
          </cell>
          <cell r="K162">
            <v>0</v>
          </cell>
          <cell r="S162">
            <v>0</v>
          </cell>
          <cell r="T162">
            <v>0</v>
          </cell>
          <cell r="U162">
            <v>0</v>
          </cell>
          <cell r="X162">
            <v>0</v>
          </cell>
          <cell r="Y162">
            <v>0</v>
          </cell>
          <cell r="Z162">
            <v>0</v>
          </cell>
          <cell r="AA162">
            <v>0</v>
          </cell>
          <cell r="AB162">
            <v>0</v>
          </cell>
        </row>
        <row r="163">
          <cell r="C163">
            <v>0</v>
          </cell>
          <cell r="D163">
            <v>0</v>
          </cell>
          <cell r="H163">
            <v>0</v>
          </cell>
          <cell r="I163">
            <v>0</v>
          </cell>
          <cell r="J163">
            <v>0</v>
          </cell>
          <cell r="K163">
            <v>0</v>
          </cell>
          <cell r="S163">
            <v>0</v>
          </cell>
          <cell r="T163">
            <v>0</v>
          </cell>
          <cell r="U163">
            <v>0</v>
          </cell>
          <cell r="X163">
            <v>0</v>
          </cell>
          <cell r="Y163">
            <v>0</v>
          </cell>
          <cell r="Z163">
            <v>0</v>
          </cell>
          <cell r="AA163">
            <v>0</v>
          </cell>
          <cell r="AB163">
            <v>0</v>
          </cell>
        </row>
        <row r="164">
          <cell r="C164">
            <v>0</v>
          </cell>
          <cell r="D164">
            <v>0</v>
          </cell>
          <cell r="H164">
            <v>0</v>
          </cell>
          <cell r="I164">
            <v>0</v>
          </cell>
          <cell r="J164">
            <v>0</v>
          </cell>
          <cell r="K164">
            <v>0</v>
          </cell>
          <cell r="S164">
            <v>0</v>
          </cell>
          <cell r="T164">
            <v>0</v>
          </cell>
          <cell r="U164">
            <v>0</v>
          </cell>
          <cell r="X164">
            <v>0</v>
          </cell>
          <cell r="Y164">
            <v>0</v>
          </cell>
          <cell r="Z164">
            <v>0</v>
          </cell>
          <cell r="AA164">
            <v>0</v>
          </cell>
          <cell r="AB164">
            <v>0</v>
          </cell>
        </row>
        <row r="165">
          <cell r="C165">
            <v>0</v>
          </cell>
          <cell r="D165">
            <v>0</v>
          </cell>
          <cell r="H165">
            <v>0</v>
          </cell>
          <cell r="I165">
            <v>0</v>
          </cell>
          <cell r="J165">
            <v>0</v>
          </cell>
          <cell r="K165">
            <v>0</v>
          </cell>
          <cell r="S165">
            <v>0</v>
          </cell>
          <cell r="T165">
            <v>0</v>
          </cell>
          <cell r="U165">
            <v>0</v>
          </cell>
          <cell r="X165">
            <v>0</v>
          </cell>
          <cell r="Y165">
            <v>0</v>
          </cell>
          <cell r="Z165">
            <v>0</v>
          </cell>
          <cell r="AA165">
            <v>0</v>
          </cell>
          <cell r="AB165">
            <v>0</v>
          </cell>
        </row>
        <row r="166">
          <cell r="C166">
            <v>0</v>
          </cell>
          <cell r="D166">
            <v>0</v>
          </cell>
          <cell r="H166">
            <v>0</v>
          </cell>
          <cell r="I166">
            <v>0</v>
          </cell>
          <cell r="J166">
            <v>0</v>
          </cell>
          <cell r="K166">
            <v>0</v>
          </cell>
          <cell r="S166">
            <v>0</v>
          </cell>
          <cell r="T166">
            <v>0</v>
          </cell>
          <cell r="U166">
            <v>0</v>
          </cell>
          <cell r="X166">
            <v>0</v>
          </cell>
          <cell r="Y166">
            <v>0</v>
          </cell>
          <cell r="Z166">
            <v>0</v>
          </cell>
          <cell r="AA166">
            <v>0</v>
          </cell>
          <cell r="AB166">
            <v>0</v>
          </cell>
        </row>
        <row r="167">
          <cell r="C167">
            <v>0</v>
          </cell>
          <cell r="D167">
            <v>0</v>
          </cell>
          <cell r="H167">
            <v>0</v>
          </cell>
          <cell r="I167">
            <v>0</v>
          </cell>
          <cell r="J167">
            <v>0</v>
          </cell>
          <cell r="K167">
            <v>0</v>
          </cell>
          <cell r="S167">
            <v>0</v>
          </cell>
          <cell r="T167">
            <v>0</v>
          </cell>
          <cell r="U167">
            <v>0</v>
          </cell>
          <cell r="X167">
            <v>0</v>
          </cell>
          <cell r="Y167">
            <v>0</v>
          </cell>
          <cell r="Z167">
            <v>0</v>
          </cell>
          <cell r="AA167">
            <v>0</v>
          </cell>
          <cell r="AB167">
            <v>0</v>
          </cell>
        </row>
        <row r="168">
          <cell r="C168">
            <v>0</v>
          </cell>
          <cell r="D168">
            <v>0</v>
          </cell>
          <cell r="H168">
            <v>0</v>
          </cell>
          <cell r="I168">
            <v>0</v>
          </cell>
          <cell r="J168">
            <v>0</v>
          </cell>
          <cell r="K168">
            <v>0</v>
          </cell>
          <cell r="S168">
            <v>0</v>
          </cell>
          <cell r="T168">
            <v>0</v>
          </cell>
          <cell r="U168">
            <v>0</v>
          </cell>
          <cell r="X168">
            <v>0</v>
          </cell>
          <cell r="Y168">
            <v>0</v>
          </cell>
          <cell r="Z168">
            <v>0</v>
          </cell>
          <cell r="AA168">
            <v>0</v>
          </cell>
          <cell r="AB168">
            <v>0</v>
          </cell>
        </row>
        <row r="169">
          <cell r="C169">
            <v>0</v>
          </cell>
          <cell r="D169">
            <v>0</v>
          </cell>
          <cell r="H169">
            <v>0</v>
          </cell>
          <cell r="I169">
            <v>0</v>
          </cell>
          <cell r="J169">
            <v>0</v>
          </cell>
          <cell r="K169">
            <v>0</v>
          </cell>
          <cell r="S169">
            <v>0</v>
          </cell>
          <cell r="T169">
            <v>0</v>
          </cell>
          <cell r="U169">
            <v>0</v>
          </cell>
          <cell r="X169">
            <v>0</v>
          </cell>
          <cell r="Y169">
            <v>0</v>
          </cell>
          <cell r="Z169">
            <v>0</v>
          </cell>
          <cell r="AA169">
            <v>0</v>
          </cell>
          <cell r="AB169">
            <v>0</v>
          </cell>
        </row>
        <row r="170">
          <cell r="A170" t="str">
            <v>M002</v>
          </cell>
          <cell r="B170">
            <v>2.2000000000000002</v>
          </cell>
          <cell r="C170" t="str">
            <v>永久工程材料</v>
          </cell>
          <cell r="J170">
            <v>0</v>
          </cell>
          <cell r="K170">
            <v>0</v>
          </cell>
          <cell r="S170">
            <v>0</v>
          </cell>
          <cell r="T170">
            <v>0</v>
          </cell>
          <cell r="U170">
            <v>0</v>
          </cell>
          <cell r="X170">
            <v>0</v>
          </cell>
          <cell r="Y170">
            <v>0</v>
          </cell>
          <cell r="Z170">
            <v>0</v>
          </cell>
          <cell r="AA170">
            <v>0</v>
          </cell>
          <cell r="AB170">
            <v>0</v>
          </cell>
        </row>
        <row r="171">
          <cell r="C171">
            <v>0</v>
          </cell>
          <cell r="D171">
            <v>0</v>
          </cell>
          <cell r="H171">
            <v>0</v>
          </cell>
          <cell r="I171">
            <v>0</v>
          </cell>
          <cell r="J171">
            <v>0</v>
          </cell>
          <cell r="K171">
            <v>0</v>
          </cell>
          <cell r="S171">
            <v>0</v>
          </cell>
          <cell r="T171">
            <v>0</v>
          </cell>
          <cell r="U171">
            <v>0</v>
          </cell>
          <cell r="X171">
            <v>0</v>
          </cell>
          <cell r="Y171">
            <v>0</v>
          </cell>
          <cell r="Z171">
            <v>0</v>
          </cell>
          <cell r="AA171">
            <v>0</v>
          </cell>
          <cell r="AB171">
            <v>0</v>
          </cell>
        </row>
        <row r="172">
          <cell r="C172">
            <v>0</v>
          </cell>
          <cell r="D172">
            <v>0</v>
          </cell>
          <cell r="H172">
            <v>0</v>
          </cell>
          <cell r="I172">
            <v>0</v>
          </cell>
          <cell r="J172">
            <v>0</v>
          </cell>
          <cell r="K172">
            <v>0</v>
          </cell>
          <cell r="S172">
            <v>0</v>
          </cell>
          <cell r="T172">
            <v>0</v>
          </cell>
          <cell r="U172">
            <v>0</v>
          </cell>
          <cell r="X172">
            <v>0</v>
          </cell>
          <cell r="Y172">
            <v>0</v>
          </cell>
          <cell r="Z172">
            <v>0</v>
          </cell>
          <cell r="AA172">
            <v>0</v>
          </cell>
          <cell r="AB172">
            <v>0</v>
          </cell>
        </row>
        <row r="173">
          <cell r="C173">
            <v>0</v>
          </cell>
          <cell r="D173">
            <v>0</v>
          </cell>
          <cell r="H173">
            <v>0</v>
          </cell>
          <cell r="I173">
            <v>0</v>
          </cell>
          <cell r="J173">
            <v>0</v>
          </cell>
          <cell r="K173">
            <v>0</v>
          </cell>
          <cell r="S173">
            <v>0</v>
          </cell>
          <cell r="T173">
            <v>0</v>
          </cell>
          <cell r="U173">
            <v>0</v>
          </cell>
          <cell r="X173">
            <v>0</v>
          </cell>
          <cell r="Y173">
            <v>0</v>
          </cell>
          <cell r="Z173">
            <v>0</v>
          </cell>
          <cell r="AA173">
            <v>0</v>
          </cell>
          <cell r="AB173">
            <v>0</v>
          </cell>
        </row>
        <row r="174">
          <cell r="C174">
            <v>0</v>
          </cell>
          <cell r="D174">
            <v>0</v>
          </cell>
          <cell r="H174">
            <v>0</v>
          </cell>
          <cell r="I174">
            <v>0</v>
          </cell>
          <cell r="J174">
            <v>0</v>
          </cell>
          <cell r="K174">
            <v>0</v>
          </cell>
          <cell r="S174">
            <v>0</v>
          </cell>
          <cell r="T174">
            <v>0</v>
          </cell>
          <cell r="U174">
            <v>0</v>
          </cell>
          <cell r="X174">
            <v>0</v>
          </cell>
          <cell r="Y174">
            <v>0</v>
          </cell>
          <cell r="Z174">
            <v>0</v>
          </cell>
          <cell r="AA174">
            <v>0</v>
          </cell>
          <cell r="AB174">
            <v>0</v>
          </cell>
        </row>
        <row r="175">
          <cell r="C175">
            <v>0</v>
          </cell>
          <cell r="D175">
            <v>0</v>
          </cell>
          <cell r="H175">
            <v>0</v>
          </cell>
          <cell r="I175">
            <v>0</v>
          </cell>
          <cell r="J175">
            <v>0</v>
          </cell>
          <cell r="K175">
            <v>0</v>
          </cell>
          <cell r="S175">
            <v>0</v>
          </cell>
          <cell r="T175">
            <v>0</v>
          </cell>
          <cell r="U175">
            <v>0</v>
          </cell>
          <cell r="X175">
            <v>0</v>
          </cell>
          <cell r="Y175">
            <v>0</v>
          </cell>
          <cell r="Z175">
            <v>0</v>
          </cell>
          <cell r="AA175">
            <v>0</v>
          </cell>
          <cell r="AB175">
            <v>0</v>
          </cell>
        </row>
        <row r="176">
          <cell r="A176" t="str">
            <v>M001</v>
          </cell>
          <cell r="B176">
            <v>2.2999999999999998</v>
          </cell>
          <cell r="C176" t="str">
            <v>永久设备</v>
          </cell>
          <cell r="J176">
            <v>0</v>
          </cell>
          <cell r="K176">
            <v>0</v>
          </cell>
          <cell r="S176">
            <v>0</v>
          </cell>
          <cell r="T176">
            <v>0</v>
          </cell>
          <cell r="U176">
            <v>0</v>
          </cell>
          <cell r="X176">
            <v>0</v>
          </cell>
          <cell r="Y176">
            <v>0</v>
          </cell>
          <cell r="Z176">
            <v>0</v>
          </cell>
          <cell r="AA176">
            <v>0</v>
          </cell>
          <cell r="AB176">
            <v>0</v>
          </cell>
        </row>
        <row r="177">
          <cell r="C177">
            <v>0</v>
          </cell>
          <cell r="D177">
            <v>0</v>
          </cell>
          <cell r="H177">
            <v>0</v>
          </cell>
          <cell r="I177">
            <v>0</v>
          </cell>
          <cell r="K177">
            <v>0</v>
          </cell>
          <cell r="S177">
            <v>0</v>
          </cell>
          <cell r="T177">
            <v>0</v>
          </cell>
          <cell r="U177">
            <v>0</v>
          </cell>
          <cell r="X177">
            <v>0</v>
          </cell>
          <cell r="Y177">
            <v>0</v>
          </cell>
          <cell r="Z177">
            <v>0</v>
          </cell>
          <cell r="AA177">
            <v>0</v>
          </cell>
          <cell r="AB177">
            <v>0</v>
          </cell>
        </row>
        <row r="178">
          <cell r="C178">
            <v>0</v>
          </cell>
          <cell r="D178">
            <v>0</v>
          </cell>
          <cell r="H178">
            <v>0</v>
          </cell>
          <cell r="I178">
            <v>0</v>
          </cell>
          <cell r="K178">
            <v>0</v>
          </cell>
          <cell r="S178">
            <v>0</v>
          </cell>
          <cell r="T178">
            <v>0</v>
          </cell>
          <cell r="U178">
            <v>0</v>
          </cell>
          <cell r="X178">
            <v>0</v>
          </cell>
          <cell r="Y178">
            <v>0</v>
          </cell>
          <cell r="Z178">
            <v>0</v>
          </cell>
          <cell r="AA178">
            <v>0</v>
          </cell>
          <cell r="AB178">
            <v>0</v>
          </cell>
        </row>
        <row r="179">
          <cell r="C179">
            <v>0</v>
          </cell>
          <cell r="D179">
            <v>0</v>
          </cell>
          <cell r="H179">
            <v>0</v>
          </cell>
          <cell r="I179">
            <v>0</v>
          </cell>
          <cell r="K179">
            <v>0</v>
          </cell>
          <cell r="S179">
            <v>0</v>
          </cell>
          <cell r="T179">
            <v>0</v>
          </cell>
          <cell r="U179">
            <v>0</v>
          </cell>
          <cell r="X179">
            <v>0</v>
          </cell>
          <cell r="Y179">
            <v>0</v>
          </cell>
          <cell r="Z179">
            <v>0</v>
          </cell>
          <cell r="AA179">
            <v>0</v>
          </cell>
          <cell r="AB179">
            <v>0</v>
          </cell>
        </row>
        <row r="180">
          <cell r="A180" t="str">
            <v>E000</v>
          </cell>
          <cell r="B180">
            <v>3</v>
          </cell>
          <cell r="C180" t="str">
            <v>施工设备</v>
          </cell>
          <cell r="J180">
            <v>378.82971477654138</v>
          </cell>
          <cell r="K180">
            <v>410797.82850253204</v>
          </cell>
          <cell r="S180">
            <v>0</v>
          </cell>
          <cell r="T180">
            <v>5682.4457216481205</v>
          </cell>
          <cell r="U180">
            <v>6161967.4275379805</v>
          </cell>
          <cell r="X180">
            <v>4.2752925688299719</v>
          </cell>
          <cell r="Y180">
            <v>33.607678908824163</v>
          </cell>
          <cell r="Z180">
            <v>0</v>
          </cell>
          <cell r="AA180">
            <v>0</v>
          </cell>
          <cell r="AB180">
            <v>0</v>
          </cell>
        </row>
        <row r="181">
          <cell r="A181" t="str">
            <v>E010</v>
          </cell>
          <cell r="B181">
            <v>3.1</v>
          </cell>
          <cell r="C181" t="str">
            <v>挖掘机</v>
          </cell>
          <cell r="D181" t="str">
            <v>台班</v>
          </cell>
          <cell r="H181">
            <v>0</v>
          </cell>
          <cell r="I181">
            <v>258.41888574501837</v>
          </cell>
          <cell r="J181">
            <v>0</v>
          </cell>
          <cell r="K181">
            <v>0</v>
          </cell>
          <cell r="S181">
            <v>0</v>
          </cell>
          <cell r="T181">
            <v>0</v>
          </cell>
          <cell r="U181">
            <v>0</v>
          </cell>
          <cell r="X181">
            <v>0</v>
          </cell>
          <cell r="Y181">
            <v>0</v>
          </cell>
          <cell r="Z181">
            <v>0</v>
          </cell>
          <cell r="AA181">
            <v>0</v>
          </cell>
          <cell r="AB181">
            <v>0</v>
          </cell>
        </row>
        <row r="182">
          <cell r="A182" t="str">
            <v>E030</v>
          </cell>
          <cell r="C182" t="str">
            <v>自卸车</v>
          </cell>
          <cell r="D182" t="str">
            <v>台班</v>
          </cell>
          <cell r="H182">
            <v>2</v>
          </cell>
          <cell r="I182">
            <v>168.03839454412082</v>
          </cell>
          <cell r="J182">
            <v>336.07678908824164</v>
          </cell>
          <cell r="K182">
            <v>364437.13305063656</v>
          </cell>
          <cell r="O182">
            <v>2</v>
          </cell>
          <cell r="S182">
            <v>30</v>
          </cell>
          <cell r="T182">
            <v>5041.1518363236246</v>
          </cell>
          <cell r="U182">
            <v>5466556.9957595486</v>
          </cell>
          <cell r="X182">
            <v>0</v>
          </cell>
          <cell r="Y182">
            <v>33.607678908824163</v>
          </cell>
          <cell r="Z182">
            <v>0</v>
          </cell>
          <cell r="AA182">
            <v>0</v>
          </cell>
          <cell r="AB182">
            <v>0</v>
          </cell>
        </row>
        <row r="183">
          <cell r="A183" t="str">
            <v>E020</v>
          </cell>
          <cell r="C183" t="str">
            <v>推土机</v>
          </cell>
          <cell r="D183" t="str">
            <v>台班</v>
          </cell>
          <cell r="H183">
            <v>0.14000000000000001</v>
          </cell>
          <cell r="I183">
            <v>305.37804063071223</v>
          </cell>
          <cell r="J183">
            <v>42.752925688299719</v>
          </cell>
          <cell r="K183">
            <v>46360.695451895423</v>
          </cell>
          <cell r="N183">
            <v>0.14000000000000001</v>
          </cell>
          <cell r="S183">
            <v>2.1</v>
          </cell>
          <cell r="T183">
            <v>641.29388532449582</v>
          </cell>
          <cell r="U183">
            <v>695410.43177843129</v>
          </cell>
          <cell r="X183">
            <v>4.2752925688299719</v>
          </cell>
          <cell r="Y183">
            <v>0</v>
          </cell>
          <cell r="Z183">
            <v>0</v>
          </cell>
          <cell r="AA183">
            <v>0</v>
          </cell>
          <cell r="AB183">
            <v>0</v>
          </cell>
        </row>
        <row r="184">
          <cell r="C184">
            <v>0</v>
          </cell>
          <cell r="D184">
            <v>0</v>
          </cell>
          <cell r="H184">
            <v>0</v>
          </cell>
          <cell r="I184">
            <v>0</v>
          </cell>
          <cell r="J184">
            <v>0</v>
          </cell>
          <cell r="K184">
            <v>0</v>
          </cell>
          <cell r="S184">
            <v>0</v>
          </cell>
          <cell r="T184">
            <v>0</v>
          </cell>
          <cell r="U184">
            <v>0</v>
          </cell>
          <cell r="X184">
            <v>0</v>
          </cell>
          <cell r="Y184">
            <v>0</v>
          </cell>
          <cell r="Z184">
            <v>0</v>
          </cell>
          <cell r="AA184">
            <v>0</v>
          </cell>
          <cell r="AB184">
            <v>0</v>
          </cell>
        </row>
        <row r="185">
          <cell r="C185">
            <v>0</v>
          </cell>
          <cell r="D185">
            <v>0</v>
          </cell>
          <cell r="H185">
            <v>0</v>
          </cell>
          <cell r="I185">
            <v>0</v>
          </cell>
          <cell r="J185">
            <v>0</v>
          </cell>
          <cell r="K185">
            <v>0</v>
          </cell>
          <cell r="S185">
            <v>0</v>
          </cell>
          <cell r="T185">
            <v>0</v>
          </cell>
          <cell r="U185">
            <v>0</v>
          </cell>
          <cell r="X185">
            <v>0</v>
          </cell>
          <cell r="Y185">
            <v>0</v>
          </cell>
          <cell r="Z185">
            <v>0</v>
          </cell>
          <cell r="AA185">
            <v>0</v>
          </cell>
          <cell r="AB185">
            <v>0</v>
          </cell>
        </row>
        <row r="186">
          <cell r="C186">
            <v>0</v>
          </cell>
          <cell r="D186">
            <v>0</v>
          </cell>
          <cell r="H186">
            <v>0</v>
          </cell>
          <cell r="I186">
            <v>0</v>
          </cell>
          <cell r="J186">
            <v>0</v>
          </cell>
          <cell r="K186">
            <v>0</v>
          </cell>
          <cell r="S186">
            <v>0</v>
          </cell>
          <cell r="T186">
            <v>0</v>
          </cell>
          <cell r="U186">
            <v>0</v>
          </cell>
          <cell r="X186">
            <v>0</v>
          </cell>
          <cell r="Y186">
            <v>0</v>
          </cell>
          <cell r="Z186">
            <v>0</v>
          </cell>
          <cell r="AA186">
            <v>0</v>
          </cell>
          <cell r="AB186">
            <v>0</v>
          </cell>
        </row>
        <row r="187">
          <cell r="C187">
            <v>0</v>
          </cell>
          <cell r="D187">
            <v>0</v>
          </cell>
          <cell r="H187">
            <v>0</v>
          </cell>
          <cell r="I187">
            <v>0</v>
          </cell>
          <cell r="J187">
            <v>0</v>
          </cell>
          <cell r="K187">
            <v>0</v>
          </cell>
          <cell r="S187">
            <v>0</v>
          </cell>
          <cell r="T187">
            <v>0</v>
          </cell>
          <cell r="U187">
            <v>0</v>
          </cell>
          <cell r="X187">
            <v>0</v>
          </cell>
          <cell r="Y187">
            <v>0</v>
          </cell>
          <cell r="Z187">
            <v>0</v>
          </cell>
          <cell r="AA187">
            <v>0</v>
          </cell>
          <cell r="AB187">
            <v>0</v>
          </cell>
        </row>
        <row r="188">
          <cell r="C188">
            <v>0</v>
          </cell>
          <cell r="D188">
            <v>0</v>
          </cell>
          <cell r="H188">
            <v>0</v>
          </cell>
          <cell r="I188">
            <v>0</v>
          </cell>
          <cell r="J188">
            <v>0</v>
          </cell>
          <cell r="K188">
            <v>0</v>
          </cell>
          <cell r="S188">
            <v>0</v>
          </cell>
          <cell r="T188">
            <v>0</v>
          </cell>
          <cell r="U188">
            <v>0</v>
          </cell>
          <cell r="X188">
            <v>0</v>
          </cell>
          <cell r="Y188">
            <v>0</v>
          </cell>
          <cell r="Z188">
            <v>0</v>
          </cell>
          <cell r="AA188">
            <v>0</v>
          </cell>
          <cell r="AB188">
            <v>0</v>
          </cell>
        </row>
        <row r="189">
          <cell r="C189">
            <v>0</v>
          </cell>
          <cell r="D189">
            <v>0</v>
          </cell>
          <cell r="H189">
            <v>0</v>
          </cell>
          <cell r="I189">
            <v>0</v>
          </cell>
          <cell r="J189">
            <v>0</v>
          </cell>
          <cell r="K189">
            <v>0</v>
          </cell>
          <cell r="S189">
            <v>0</v>
          </cell>
          <cell r="T189">
            <v>0</v>
          </cell>
          <cell r="U189">
            <v>0</v>
          </cell>
          <cell r="X189">
            <v>0</v>
          </cell>
          <cell r="Y189">
            <v>0</v>
          </cell>
          <cell r="Z189">
            <v>0</v>
          </cell>
          <cell r="AA189">
            <v>0</v>
          </cell>
          <cell r="AB189">
            <v>0</v>
          </cell>
        </row>
        <row r="190">
          <cell r="C190">
            <v>0</v>
          </cell>
          <cell r="D190">
            <v>0</v>
          </cell>
          <cell r="H190">
            <v>0</v>
          </cell>
          <cell r="I190">
            <v>0</v>
          </cell>
          <cell r="J190">
            <v>0</v>
          </cell>
          <cell r="K190">
            <v>0</v>
          </cell>
          <cell r="S190">
            <v>0</v>
          </cell>
          <cell r="T190">
            <v>0</v>
          </cell>
          <cell r="U190">
            <v>0</v>
          </cell>
          <cell r="X190">
            <v>0</v>
          </cell>
          <cell r="Y190">
            <v>0</v>
          </cell>
          <cell r="Z190">
            <v>0</v>
          </cell>
          <cell r="AA190">
            <v>0</v>
          </cell>
          <cell r="AB190">
            <v>0</v>
          </cell>
        </row>
        <row r="191">
          <cell r="C191">
            <v>0</v>
          </cell>
          <cell r="D191">
            <v>0</v>
          </cell>
          <cell r="H191">
            <v>0</v>
          </cell>
          <cell r="I191">
            <v>0</v>
          </cell>
          <cell r="K191">
            <v>0</v>
          </cell>
          <cell r="S191">
            <v>0</v>
          </cell>
          <cell r="T191">
            <v>0</v>
          </cell>
          <cell r="U191">
            <v>0</v>
          </cell>
          <cell r="X191">
            <v>0</v>
          </cell>
          <cell r="Y191">
            <v>0</v>
          </cell>
          <cell r="Z191">
            <v>0</v>
          </cell>
          <cell r="AA191">
            <v>0</v>
          </cell>
          <cell r="AB191">
            <v>0</v>
          </cell>
        </row>
        <row r="192">
          <cell r="C192">
            <v>0</v>
          </cell>
          <cell r="D192">
            <v>0</v>
          </cell>
          <cell r="H192">
            <v>0</v>
          </cell>
          <cell r="I192">
            <v>0</v>
          </cell>
          <cell r="K192">
            <v>0</v>
          </cell>
          <cell r="S192">
            <v>0</v>
          </cell>
          <cell r="T192">
            <v>0</v>
          </cell>
          <cell r="U192">
            <v>0</v>
          </cell>
          <cell r="X192">
            <v>0</v>
          </cell>
          <cell r="Y192">
            <v>0</v>
          </cell>
          <cell r="Z192">
            <v>0</v>
          </cell>
          <cell r="AA192">
            <v>0</v>
          </cell>
          <cell r="AB192">
            <v>0</v>
          </cell>
        </row>
        <row r="193">
          <cell r="B193">
            <v>4</v>
          </cell>
          <cell r="C193" t="str">
            <v>直接费</v>
          </cell>
          <cell r="J193">
            <v>378.82971477654138</v>
          </cell>
          <cell r="X193">
            <v>4.2752925688299719</v>
          </cell>
          <cell r="Y193">
            <v>33.607678908824163</v>
          </cell>
          <cell r="Z193">
            <v>0</v>
          </cell>
          <cell r="AA193">
            <v>0</v>
          </cell>
          <cell r="AB193">
            <v>0</v>
          </cell>
        </row>
        <row r="194">
          <cell r="B194">
            <v>5</v>
          </cell>
          <cell r="C194" t="str">
            <v>其他直接费</v>
          </cell>
          <cell r="J194">
            <v>47.273489566144747</v>
          </cell>
          <cell r="X194">
            <v>0.53350619225848328</v>
          </cell>
          <cell r="Y194">
            <v>4.193842764355991</v>
          </cell>
          <cell r="Z194">
            <v>0</v>
          </cell>
          <cell r="AA194">
            <v>0</v>
          </cell>
          <cell r="AB194">
            <v>0</v>
          </cell>
        </row>
        <row r="195">
          <cell r="B195">
            <v>6</v>
          </cell>
          <cell r="C195" t="str">
            <v>间接费</v>
          </cell>
          <cell r="J195">
            <v>32.072284197836595</v>
          </cell>
          <cell r="X195">
            <v>0.36195259492063647</v>
          </cell>
          <cell r="Y195">
            <v>2.8452758248630232</v>
          </cell>
          <cell r="Z195">
            <v>0</v>
          </cell>
          <cell r="AA195">
            <v>0</v>
          </cell>
          <cell r="AB195">
            <v>0</v>
          </cell>
        </row>
        <row r="196">
          <cell r="B196">
            <v>7</v>
          </cell>
          <cell r="C196" t="str">
            <v>合计</v>
          </cell>
          <cell r="J196">
            <v>458.17548854052274</v>
          </cell>
          <cell r="X196">
            <v>5.1707513560090916</v>
          </cell>
          <cell r="Y196">
            <v>40.646797498043178</v>
          </cell>
          <cell r="Z196">
            <v>0</v>
          </cell>
          <cell r="AA196">
            <v>0</v>
          </cell>
          <cell r="AB196">
            <v>0</v>
          </cell>
        </row>
        <row r="201">
          <cell r="A201" t="str">
            <v>非打印列</v>
          </cell>
          <cell r="B201" t="str">
            <v>单   价   分   析   表</v>
          </cell>
          <cell r="N201" t="str">
            <v>工序划分</v>
          </cell>
          <cell r="S201" t="str">
            <v>汇总项</v>
          </cell>
          <cell r="X201" t="str">
            <v>分类项</v>
          </cell>
        </row>
        <row r="203">
          <cell r="A203" t="str">
            <v>BOQ系数</v>
          </cell>
          <cell r="B203" t="str">
            <v>项目编号:</v>
          </cell>
          <cell r="D203" t="str">
            <v>D320</v>
          </cell>
          <cell r="K203" t="str">
            <v>数量</v>
          </cell>
          <cell r="L203">
            <v>75</v>
          </cell>
          <cell r="M203" t="str">
            <v>单价</v>
          </cell>
        </row>
        <row r="204">
          <cell r="A204">
            <v>0.1</v>
          </cell>
          <cell r="B204" t="str">
            <v>项目名称:</v>
          </cell>
          <cell r="D204" t="str">
            <v>Stumps of diameter 500mm to 1m</v>
          </cell>
          <cell r="K204" t="str">
            <v>单位</v>
          </cell>
          <cell r="L204" t="str">
            <v>nr</v>
          </cell>
          <cell r="M204">
            <v>94.22</v>
          </cell>
          <cell r="N204" t="str">
            <v>美元</v>
          </cell>
        </row>
        <row r="205">
          <cell r="A205" t="str">
            <v>D320</v>
          </cell>
          <cell r="B205" t="str">
            <v>单   价:</v>
          </cell>
          <cell r="D205" t="str">
            <v>94.22USD/nr</v>
          </cell>
          <cell r="K205" t="str">
            <v>定额单位</v>
          </cell>
          <cell r="L205">
            <v>10</v>
          </cell>
          <cell r="M205">
            <v>102171</v>
          </cell>
          <cell r="N205" t="str">
            <v>当地币</v>
          </cell>
        </row>
        <row r="206">
          <cell r="A206" t="str">
            <v>定额号</v>
          </cell>
          <cell r="B206" t="str">
            <v>编号</v>
          </cell>
          <cell r="C206" t="str">
            <v>名称及规格</v>
          </cell>
          <cell r="D206" t="str">
            <v>单位</v>
          </cell>
          <cell r="E206" t="str">
            <v>定额</v>
          </cell>
          <cell r="F206" t="str">
            <v>系数</v>
          </cell>
          <cell r="G206" t="str">
            <v>效率</v>
          </cell>
          <cell r="H206" t="str">
            <v>数  量</v>
          </cell>
          <cell r="I206" t="str">
            <v>单价</v>
          </cell>
          <cell r="J206" t="str">
            <v>合价</v>
          </cell>
          <cell r="K206" t="str">
            <v>单价</v>
          </cell>
          <cell r="N206" t="str">
            <v>推土机推树根</v>
          </cell>
          <cell r="O206" t="str">
            <v>自卸汽车运至指定地点</v>
          </cell>
          <cell r="S206" t="str">
            <v>数量汇总</v>
          </cell>
          <cell r="T206" t="str">
            <v>价格汇总(美元)</v>
          </cell>
          <cell r="U206" t="str">
            <v>价格汇总(当地币)</v>
          </cell>
          <cell r="X206" t="str">
            <v>推土机推树根</v>
          </cell>
          <cell r="Y206" t="str">
            <v>自卸汽车运至指定地点</v>
          </cell>
          <cell r="Z206">
            <v>0</v>
          </cell>
          <cell r="AA206">
            <v>0</v>
          </cell>
          <cell r="AB206">
            <v>0</v>
          </cell>
        </row>
        <row r="207">
          <cell r="J207" t="str">
            <v>美元</v>
          </cell>
          <cell r="K207" t="str">
            <v>当地币</v>
          </cell>
        </row>
        <row r="208">
          <cell r="A208" t="str">
            <v>L00</v>
          </cell>
          <cell r="B208">
            <v>1</v>
          </cell>
          <cell r="C208" t="str">
            <v>人工</v>
          </cell>
          <cell r="J208">
            <v>0</v>
          </cell>
          <cell r="K208">
            <v>0</v>
          </cell>
          <cell r="S208">
            <v>0</v>
          </cell>
          <cell r="T208">
            <v>0</v>
          </cell>
          <cell r="U208">
            <v>0</v>
          </cell>
          <cell r="X208">
            <v>0</v>
          </cell>
          <cell r="Y208">
            <v>0</v>
          </cell>
          <cell r="Z208">
            <v>0</v>
          </cell>
          <cell r="AA208">
            <v>0</v>
          </cell>
          <cell r="AB208">
            <v>0</v>
          </cell>
        </row>
        <row r="209">
          <cell r="A209" t="str">
            <v>L10</v>
          </cell>
          <cell r="B209">
            <v>1.1000000000000001</v>
          </cell>
          <cell r="C209" t="str">
            <v>力工</v>
          </cell>
          <cell r="D209" t="str">
            <v>工日</v>
          </cell>
          <cell r="H209">
            <v>0</v>
          </cell>
          <cell r="I209">
            <v>0.69163531637474274</v>
          </cell>
          <cell r="J209">
            <v>0</v>
          </cell>
          <cell r="K209">
            <v>0</v>
          </cell>
          <cell r="S209">
            <v>0</v>
          </cell>
          <cell r="T209">
            <v>0</v>
          </cell>
          <cell r="U209">
            <v>0</v>
          </cell>
          <cell r="X209">
            <v>0</v>
          </cell>
          <cell r="Y209">
            <v>0</v>
          </cell>
          <cell r="Z209">
            <v>0</v>
          </cell>
          <cell r="AA209">
            <v>0</v>
          </cell>
          <cell r="AB209">
            <v>0</v>
          </cell>
        </row>
        <row r="210">
          <cell r="A210" t="str">
            <v>L20</v>
          </cell>
          <cell r="B210">
            <v>1.2</v>
          </cell>
          <cell r="C210" t="str">
            <v>技工</v>
          </cell>
          <cell r="D210" t="str">
            <v>工日</v>
          </cell>
          <cell r="H210">
            <v>0</v>
          </cell>
          <cell r="I210">
            <v>1.3832706327494855</v>
          </cell>
          <cell r="J210">
            <v>0</v>
          </cell>
          <cell r="K210">
            <v>0</v>
          </cell>
          <cell r="S210">
            <v>0</v>
          </cell>
          <cell r="T210">
            <v>0</v>
          </cell>
          <cell r="U210">
            <v>0</v>
          </cell>
          <cell r="X210">
            <v>0</v>
          </cell>
          <cell r="Y210">
            <v>0</v>
          </cell>
          <cell r="Z210">
            <v>0</v>
          </cell>
          <cell r="AA210">
            <v>0</v>
          </cell>
          <cell r="AB210">
            <v>0</v>
          </cell>
        </row>
        <row r="211">
          <cell r="A211" t="str">
            <v>M000</v>
          </cell>
          <cell r="B211">
            <v>2</v>
          </cell>
          <cell r="C211" t="str">
            <v>建筑材料</v>
          </cell>
          <cell r="J211">
            <v>0</v>
          </cell>
          <cell r="K211">
            <v>0</v>
          </cell>
          <cell r="S211">
            <v>0</v>
          </cell>
          <cell r="T211">
            <v>0</v>
          </cell>
          <cell r="U211">
            <v>0</v>
          </cell>
          <cell r="X211">
            <v>0</v>
          </cell>
          <cell r="Y211">
            <v>0</v>
          </cell>
          <cell r="Z211">
            <v>0</v>
          </cell>
          <cell r="AA211">
            <v>0</v>
          </cell>
          <cell r="AB211">
            <v>0</v>
          </cell>
        </row>
        <row r="212">
          <cell r="A212" t="str">
            <v>M003</v>
          </cell>
          <cell r="B212">
            <v>2.1</v>
          </cell>
          <cell r="C212" t="str">
            <v>施工材料</v>
          </cell>
          <cell r="J212">
            <v>0</v>
          </cell>
          <cell r="K212">
            <v>0</v>
          </cell>
          <cell r="S212">
            <v>0</v>
          </cell>
          <cell r="T212">
            <v>0</v>
          </cell>
          <cell r="U212">
            <v>0</v>
          </cell>
          <cell r="X212">
            <v>0</v>
          </cell>
          <cell r="Y212">
            <v>0</v>
          </cell>
          <cell r="Z212">
            <v>0</v>
          </cell>
          <cell r="AA212">
            <v>0</v>
          </cell>
          <cell r="AB212">
            <v>0</v>
          </cell>
        </row>
        <row r="213">
          <cell r="C213">
            <v>0</v>
          </cell>
          <cell r="D213">
            <v>0</v>
          </cell>
          <cell r="H213">
            <v>0</v>
          </cell>
          <cell r="I213">
            <v>0</v>
          </cell>
          <cell r="J213">
            <v>0</v>
          </cell>
          <cell r="K213">
            <v>0</v>
          </cell>
          <cell r="S213">
            <v>0</v>
          </cell>
          <cell r="T213">
            <v>0</v>
          </cell>
          <cell r="U213">
            <v>0</v>
          </cell>
          <cell r="X213">
            <v>0</v>
          </cell>
          <cell r="Y213">
            <v>0</v>
          </cell>
          <cell r="Z213">
            <v>0</v>
          </cell>
          <cell r="AA213">
            <v>0</v>
          </cell>
          <cell r="AB213">
            <v>0</v>
          </cell>
        </row>
        <row r="214">
          <cell r="C214">
            <v>0</v>
          </cell>
          <cell r="D214">
            <v>0</v>
          </cell>
          <cell r="H214">
            <v>0</v>
          </cell>
          <cell r="I214">
            <v>0</v>
          </cell>
          <cell r="J214">
            <v>0</v>
          </cell>
          <cell r="K214">
            <v>0</v>
          </cell>
          <cell r="S214">
            <v>0</v>
          </cell>
          <cell r="T214">
            <v>0</v>
          </cell>
          <cell r="U214">
            <v>0</v>
          </cell>
          <cell r="X214">
            <v>0</v>
          </cell>
          <cell r="Y214">
            <v>0</v>
          </cell>
          <cell r="Z214">
            <v>0</v>
          </cell>
          <cell r="AA214">
            <v>0</v>
          </cell>
          <cell r="AB214">
            <v>0</v>
          </cell>
        </row>
        <row r="215">
          <cell r="C215">
            <v>0</v>
          </cell>
          <cell r="D215">
            <v>0</v>
          </cell>
          <cell r="H215">
            <v>0</v>
          </cell>
          <cell r="I215">
            <v>0</v>
          </cell>
          <cell r="J215">
            <v>0</v>
          </cell>
          <cell r="K215">
            <v>0</v>
          </cell>
          <cell r="S215">
            <v>0</v>
          </cell>
          <cell r="T215">
            <v>0</v>
          </cell>
          <cell r="U215">
            <v>0</v>
          </cell>
          <cell r="X215">
            <v>0</v>
          </cell>
          <cell r="Y215">
            <v>0</v>
          </cell>
          <cell r="Z215">
            <v>0</v>
          </cell>
          <cell r="AA215">
            <v>0</v>
          </cell>
          <cell r="AB215">
            <v>0</v>
          </cell>
        </row>
        <row r="216">
          <cell r="C216">
            <v>0</v>
          </cell>
          <cell r="D216">
            <v>0</v>
          </cell>
          <cell r="H216">
            <v>0</v>
          </cell>
          <cell r="I216">
            <v>0</v>
          </cell>
          <cell r="J216">
            <v>0</v>
          </cell>
          <cell r="K216">
            <v>0</v>
          </cell>
          <cell r="S216">
            <v>0</v>
          </cell>
          <cell r="T216">
            <v>0</v>
          </cell>
          <cell r="U216">
            <v>0</v>
          </cell>
          <cell r="X216">
            <v>0</v>
          </cell>
          <cell r="Y216">
            <v>0</v>
          </cell>
          <cell r="Z216">
            <v>0</v>
          </cell>
          <cell r="AA216">
            <v>0</v>
          </cell>
          <cell r="AB216">
            <v>0</v>
          </cell>
        </row>
        <row r="217">
          <cell r="C217">
            <v>0</v>
          </cell>
          <cell r="D217">
            <v>0</v>
          </cell>
          <cell r="H217">
            <v>0</v>
          </cell>
          <cell r="I217">
            <v>0</v>
          </cell>
          <cell r="J217">
            <v>0</v>
          </cell>
          <cell r="K217">
            <v>0</v>
          </cell>
          <cell r="S217">
            <v>0</v>
          </cell>
          <cell r="T217">
            <v>0</v>
          </cell>
          <cell r="U217">
            <v>0</v>
          </cell>
          <cell r="X217">
            <v>0</v>
          </cell>
          <cell r="Y217">
            <v>0</v>
          </cell>
          <cell r="Z217">
            <v>0</v>
          </cell>
          <cell r="AA217">
            <v>0</v>
          </cell>
          <cell r="AB217">
            <v>0</v>
          </cell>
        </row>
        <row r="218">
          <cell r="C218">
            <v>0</v>
          </cell>
          <cell r="D218">
            <v>0</v>
          </cell>
          <cell r="H218">
            <v>0</v>
          </cell>
          <cell r="I218">
            <v>0</v>
          </cell>
          <cell r="J218">
            <v>0</v>
          </cell>
          <cell r="K218">
            <v>0</v>
          </cell>
          <cell r="S218">
            <v>0</v>
          </cell>
          <cell r="T218">
            <v>0</v>
          </cell>
          <cell r="U218">
            <v>0</v>
          </cell>
          <cell r="X218">
            <v>0</v>
          </cell>
          <cell r="Y218">
            <v>0</v>
          </cell>
          <cell r="Z218">
            <v>0</v>
          </cell>
          <cell r="AA218">
            <v>0</v>
          </cell>
          <cell r="AB218">
            <v>0</v>
          </cell>
        </row>
        <row r="219">
          <cell r="C219">
            <v>0</v>
          </cell>
          <cell r="D219">
            <v>0</v>
          </cell>
          <cell r="H219">
            <v>0</v>
          </cell>
          <cell r="I219">
            <v>0</v>
          </cell>
          <cell r="J219">
            <v>0</v>
          </cell>
          <cell r="K219">
            <v>0</v>
          </cell>
          <cell r="S219">
            <v>0</v>
          </cell>
          <cell r="T219">
            <v>0</v>
          </cell>
          <cell r="U219">
            <v>0</v>
          </cell>
          <cell r="X219">
            <v>0</v>
          </cell>
          <cell r="Y219">
            <v>0</v>
          </cell>
          <cell r="Z219">
            <v>0</v>
          </cell>
          <cell r="AA219">
            <v>0</v>
          </cell>
          <cell r="AB219">
            <v>0</v>
          </cell>
        </row>
        <row r="220">
          <cell r="A220" t="str">
            <v>M002</v>
          </cell>
          <cell r="B220">
            <v>2.2000000000000002</v>
          </cell>
          <cell r="C220" t="str">
            <v>永久工程材料</v>
          </cell>
          <cell r="J220">
            <v>0</v>
          </cell>
          <cell r="K220">
            <v>0</v>
          </cell>
          <cell r="S220">
            <v>0</v>
          </cell>
          <cell r="T220">
            <v>0</v>
          </cell>
          <cell r="U220">
            <v>0</v>
          </cell>
          <cell r="X220">
            <v>0</v>
          </cell>
          <cell r="Y220">
            <v>0</v>
          </cell>
          <cell r="Z220">
            <v>0</v>
          </cell>
          <cell r="AA220">
            <v>0</v>
          </cell>
          <cell r="AB220">
            <v>0</v>
          </cell>
        </row>
        <row r="221">
          <cell r="C221">
            <v>0</v>
          </cell>
          <cell r="D221">
            <v>0</v>
          </cell>
          <cell r="H221">
            <v>0</v>
          </cell>
          <cell r="I221">
            <v>0</v>
          </cell>
          <cell r="J221">
            <v>0</v>
          </cell>
          <cell r="K221">
            <v>0</v>
          </cell>
          <cell r="S221">
            <v>0</v>
          </cell>
          <cell r="T221">
            <v>0</v>
          </cell>
          <cell r="U221">
            <v>0</v>
          </cell>
          <cell r="X221">
            <v>0</v>
          </cell>
          <cell r="Y221">
            <v>0</v>
          </cell>
          <cell r="Z221">
            <v>0</v>
          </cell>
          <cell r="AA221">
            <v>0</v>
          </cell>
          <cell r="AB221">
            <v>0</v>
          </cell>
        </row>
        <row r="222">
          <cell r="C222">
            <v>0</v>
          </cell>
          <cell r="D222">
            <v>0</v>
          </cell>
          <cell r="H222">
            <v>0</v>
          </cell>
          <cell r="I222">
            <v>0</v>
          </cell>
          <cell r="J222">
            <v>0</v>
          </cell>
          <cell r="K222">
            <v>0</v>
          </cell>
          <cell r="S222">
            <v>0</v>
          </cell>
          <cell r="T222">
            <v>0</v>
          </cell>
          <cell r="U222">
            <v>0</v>
          </cell>
          <cell r="X222">
            <v>0</v>
          </cell>
          <cell r="Y222">
            <v>0</v>
          </cell>
          <cell r="Z222">
            <v>0</v>
          </cell>
          <cell r="AA222">
            <v>0</v>
          </cell>
          <cell r="AB222">
            <v>0</v>
          </cell>
        </row>
        <row r="223">
          <cell r="C223">
            <v>0</v>
          </cell>
          <cell r="D223">
            <v>0</v>
          </cell>
          <cell r="H223">
            <v>0</v>
          </cell>
          <cell r="I223">
            <v>0</v>
          </cell>
          <cell r="J223">
            <v>0</v>
          </cell>
          <cell r="K223">
            <v>0</v>
          </cell>
          <cell r="S223">
            <v>0</v>
          </cell>
          <cell r="T223">
            <v>0</v>
          </cell>
          <cell r="U223">
            <v>0</v>
          </cell>
          <cell r="X223">
            <v>0</v>
          </cell>
          <cell r="Y223">
            <v>0</v>
          </cell>
          <cell r="Z223">
            <v>0</v>
          </cell>
          <cell r="AA223">
            <v>0</v>
          </cell>
          <cell r="AB223">
            <v>0</v>
          </cell>
        </row>
        <row r="224">
          <cell r="C224">
            <v>0</v>
          </cell>
          <cell r="D224">
            <v>0</v>
          </cell>
          <cell r="H224">
            <v>0</v>
          </cell>
          <cell r="I224">
            <v>0</v>
          </cell>
          <cell r="J224">
            <v>0</v>
          </cell>
          <cell r="K224">
            <v>0</v>
          </cell>
          <cell r="S224">
            <v>0</v>
          </cell>
          <cell r="T224">
            <v>0</v>
          </cell>
          <cell r="U224">
            <v>0</v>
          </cell>
          <cell r="X224">
            <v>0</v>
          </cell>
          <cell r="Y224">
            <v>0</v>
          </cell>
          <cell r="Z224">
            <v>0</v>
          </cell>
          <cell r="AA224">
            <v>0</v>
          </cell>
          <cell r="AB224">
            <v>0</v>
          </cell>
        </row>
        <row r="225">
          <cell r="C225">
            <v>0</v>
          </cell>
          <cell r="D225">
            <v>0</v>
          </cell>
          <cell r="H225">
            <v>0</v>
          </cell>
          <cell r="I225">
            <v>0</v>
          </cell>
          <cell r="J225">
            <v>0</v>
          </cell>
          <cell r="K225">
            <v>0</v>
          </cell>
          <cell r="S225">
            <v>0</v>
          </cell>
          <cell r="T225">
            <v>0</v>
          </cell>
          <cell r="U225">
            <v>0</v>
          </cell>
          <cell r="X225">
            <v>0</v>
          </cell>
          <cell r="Y225">
            <v>0</v>
          </cell>
          <cell r="Z225">
            <v>0</v>
          </cell>
          <cell r="AA225">
            <v>0</v>
          </cell>
          <cell r="AB225">
            <v>0</v>
          </cell>
        </row>
        <row r="226">
          <cell r="A226" t="str">
            <v>M001</v>
          </cell>
          <cell r="B226">
            <v>2.2999999999999998</v>
          </cell>
          <cell r="C226" t="str">
            <v>永久设备</v>
          </cell>
          <cell r="J226">
            <v>0</v>
          </cell>
          <cell r="K226">
            <v>0</v>
          </cell>
          <cell r="S226">
            <v>0</v>
          </cell>
          <cell r="T226">
            <v>0</v>
          </cell>
          <cell r="U226">
            <v>0</v>
          </cell>
          <cell r="X226">
            <v>0</v>
          </cell>
          <cell r="Y226">
            <v>0</v>
          </cell>
          <cell r="Z226">
            <v>0</v>
          </cell>
          <cell r="AA226">
            <v>0</v>
          </cell>
          <cell r="AB226">
            <v>0</v>
          </cell>
        </row>
        <row r="227">
          <cell r="C227">
            <v>0</v>
          </cell>
          <cell r="D227">
            <v>0</v>
          </cell>
          <cell r="H227">
            <v>0</v>
          </cell>
          <cell r="I227">
            <v>0</v>
          </cell>
          <cell r="K227">
            <v>0</v>
          </cell>
          <cell r="S227">
            <v>0</v>
          </cell>
          <cell r="T227">
            <v>0</v>
          </cell>
          <cell r="U227">
            <v>0</v>
          </cell>
          <cell r="X227">
            <v>0</v>
          </cell>
          <cell r="Y227">
            <v>0</v>
          </cell>
          <cell r="Z227">
            <v>0</v>
          </cell>
          <cell r="AA227">
            <v>0</v>
          </cell>
          <cell r="AB227">
            <v>0</v>
          </cell>
        </row>
        <row r="228">
          <cell r="C228">
            <v>0</v>
          </cell>
          <cell r="D228">
            <v>0</v>
          </cell>
          <cell r="H228">
            <v>0</v>
          </cell>
          <cell r="I228">
            <v>0</v>
          </cell>
          <cell r="K228">
            <v>0</v>
          </cell>
          <cell r="S228">
            <v>0</v>
          </cell>
          <cell r="T228">
            <v>0</v>
          </cell>
          <cell r="U228">
            <v>0</v>
          </cell>
          <cell r="X228">
            <v>0</v>
          </cell>
          <cell r="Y228">
            <v>0</v>
          </cell>
          <cell r="Z228">
            <v>0</v>
          </cell>
          <cell r="AA228">
            <v>0</v>
          </cell>
          <cell r="AB228">
            <v>0</v>
          </cell>
        </row>
        <row r="229">
          <cell r="C229">
            <v>0</v>
          </cell>
          <cell r="D229">
            <v>0</v>
          </cell>
          <cell r="H229">
            <v>0</v>
          </cell>
          <cell r="I229">
            <v>0</v>
          </cell>
          <cell r="K229">
            <v>0</v>
          </cell>
          <cell r="S229">
            <v>0</v>
          </cell>
          <cell r="T229">
            <v>0</v>
          </cell>
          <cell r="U229">
            <v>0</v>
          </cell>
          <cell r="X229">
            <v>0</v>
          </cell>
          <cell r="Y229">
            <v>0</v>
          </cell>
          <cell r="Z229">
            <v>0</v>
          </cell>
          <cell r="AA229">
            <v>0</v>
          </cell>
          <cell r="AB229">
            <v>0</v>
          </cell>
        </row>
        <row r="230">
          <cell r="A230" t="str">
            <v>E000</v>
          </cell>
          <cell r="B230">
            <v>3</v>
          </cell>
          <cell r="C230" t="str">
            <v>施工设备</v>
          </cell>
          <cell r="J230">
            <v>779.0358923972326</v>
          </cell>
          <cell r="K230">
            <v>844776.00473101169</v>
          </cell>
          <cell r="S230">
            <v>0</v>
          </cell>
          <cell r="T230">
            <v>5842.7691929792445</v>
          </cell>
          <cell r="U230">
            <v>6335820.0354825873</v>
          </cell>
          <cell r="X230">
            <v>10.68823142207493</v>
          </cell>
          <cell r="Y230">
            <v>67.215357817648325</v>
          </cell>
          <cell r="Z230">
            <v>0</v>
          </cell>
          <cell r="AA230">
            <v>0</v>
          </cell>
          <cell r="AB230">
            <v>0</v>
          </cell>
        </row>
        <row r="231">
          <cell r="A231" t="str">
            <v>E010</v>
          </cell>
          <cell r="B231">
            <v>3.1</v>
          </cell>
          <cell r="C231" t="str">
            <v>挖掘机</v>
          </cell>
          <cell r="D231" t="str">
            <v>台班</v>
          </cell>
          <cell r="H231">
            <v>0</v>
          </cell>
          <cell r="I231">
            <v>258.41888574501837</v>
          </cell>
          <cell r="J231">
            <v>0</v>
          </cell>
          <cell r="K231">
            <v>0</v>
          </cell>
          <cell r="S231">
            <v>0</v>
          </cell>
          <cell r="T231">
            <v>0</v>
          </cell>
          <cell r="U231">
            <v>0</v>
          </cell>
          <cell r="X231">
            <v>0</v>
          </cell>
          <cell r="Y231">
            <v>0</v>
          </cell>
          <cell r="Z231">
            <v>0</v>
          </cell>
          <cell r="AA231">
            <v>0</v>
          </cell>
          <cell r="AB231">
            <v>0</v>
          </cell>
        </row>
        <row r="232">
          <cell r="A232" t="str">
            <v>E030</v>
          </cell>
          <cell r="C232" t="str">
            <v>自卸车</v>
          </cell>
          <cell r="D232" t="str">
            <v>台班</v>
          </cell>
          <cell r="H232">
            <v>4</v>
          </cell>
          <cell r="I232">
            <v>168.03839454412082</v>
          </cell>
          <cell r="J232">
            <v>672.15357817648328</v>
          </cell>
          <cell r="K232">
            <v>728874.26610127313</v>
          </cell>
          <cell r="O232">
            <v>4</v>
          </cell>
          <cell r="S232">
            <v>30</v>
          </cell>
          <cell r="T232">
            <v>5041.1518363236246</v>
          </cell>
          <cell r="U232">
            <v>5466556.9957595486</v>
          </cell>
          <cell r="X232">
            <v>0</v>
          </cell>
          <cell r="Y232">
            <v>67.215357817648325</v>
          </cell>
          <cell r="Z232">
            <v>0</v>
          </cell>
          <cell r="AA232">
            <v>0</v>
          </cell>
          <cell r="AB232">
            <v>0</v>
          </cell>
        </row>
        <row r="233">
          <cell r="A233" t="str">
            <v>E020</v>
          </cell>
          <cell r="C233" t="str">
            <v>推土机</v>
          </cell>
          <cell r="D233" t="str">
            <v>台班</v>
          </cell>
          <cell r="H233">
            <v>0.35000000000000003</v>
          </cell>
          <cell r="I233">
            <v>305.37804063071223</v>
          </cell>
          <cell r="J233">
            <v>106.88231422074929</v>
          </cell>
          <cell r="K233">
            <v>115901.73862973857</v>
          </cell>
          <cell r="N233">
            <v>0.35000000000000003</v>
          </cell>
          <cell r="S233">
            <v>2.6250000000000004</v>
          </cell>
          <cell r="T233">
            <v>801.61735665561969</v>
          </cell>
          <cell r="U233">
            <v>869263.03972303926</v>
          </cell>
          <cell r="X233">
            <v>10.68823142207493</v>
          </cell>
          <cell r="Y233">
            <v>0</v>
          </cell>
          <cell r="Z233">
            <v>0</v>
          </cell>
          <cell r="AA233">
            <v>0</v>
          </cell>
          <cell r="AB233">
            <v>0</v>
          </cell>
        </row>
        <row r="234">
          <cell r="C234">
            <v>0</v>
          </cell>
          <cell r="D234">
            <v>0</v>
          </cell>
          <cell r="H234">
            <v>0</v>
          </cell>
          <cell r="I234">
            <v>0</v>
          </cell>
          <cell r="J234">
            <v>0</v>
          </cell>
          <cell r="K234">
            <v>0</v>
          </cell>
          <cell r="S234">
            <v>0</v>
          </cell>
          <cell r="T234">
            <v>0</v>
          </cell>
          <cell r="U234">
            <v>0</v>
          </cell>
          <cell r="X234">
            <v>0</v>
          </cell>
          <cell r="Y234">
            <v>0</v>
          </cell>
          <cell r="Z234">
            <v>0</v>
          </cell>
          <cell r="AA234">
            <v>0</v>
          </cell>
          <cell r="AB234">
            <v>0</v>
          </cell>
        </row>
        <row r="235">
          <cell r="C235">
            <v>0</v>
          </cell>
          <cell r="D235">
            <v>0</v>
          </cell>
          <cell r="H235">
            <v>0</v>
          </cell>
          <cell r="I235">
            <v>0</v>
          </cell>
          <cell r="J235">
            <v>0</v>
          </cell>
          <cell r="K235">
            <v>0</v>
          </cell>
          <cell r="S235">
            <v>0</v>
          </cell>
          <cell r="T235">
            <v>0</v>
          </cell>
          <cell r="U235">
            <v>0</v>
          </cell>
          <cell r="X235">
            <v>0</v>
          </cell>
          <cell r="Y235">
            <v>0</v>
          </cell>
          <cell r="Z235">
            <v>0</v>
          </cell>
          <cell r="AA235">
            <v>0</v>
          </cell>
          <cell r="AB235">
            <v>0</v>
          </cell>
        </row>
        <row r="236">
          <cell r="C236">
            <v>0</v>
          </cell>
          <cell r="D236">
            <v>0</v>
          </cell>
          <cell r="H236">
            <v>0</v>
          </cell>
          <cell r="I236">
            <v>0</v>
          </cell>
          <cell r="J236">
            <v>0</v>
          </cell>
          <cell r="K236">
            <v>0</v>
          </cell>
          <cell r="S236">
            <v>0</v>
          </cell>
          <cell r="T236">
            <v>0</v>
          </cell>
          <cell r="U236">
            <v>0</v>
          </cell>
          <cell r="X236">
            <v>0</v>
          </cell>
          <cell r="Y236">
            <v>0</v>
          </cell>
          <cell r="Z236">
            <v>0</v>
          </cell>
          <cell r="AA236">
            <v>0</v>
          </cell>
          <cell r="AB236">
            <v>0</v>
          </cell>
        </row>
        <row r="237">
          <cell r="C237">
            <v>0</v>
          </cell>
          <cell r="D237">
            <v>0</v>
          </cell>
          <cell r="H237">
            <v>0</v>
          </cell>
          <cell r="I237">
            <v>0</v>
          </cell>
          <cell r="J237">
            <v>0</v>
          </cell>
          <cell r="K237">
            <v>0</v>
          </cell>
          <cell r="S237">
            <v>0</v>
          </cell>
          <cell r="T237">
            <v>0</v>
          </cell>
          <cell r="U237">
            <v>0</v>
          </cell>
          <cell r="X237">
            <v>0</v>
          </cell>
          <cell r="Y237">
            <v>0</v>
          </cell>
          <cell r="Z237">
            <v>0</v>
          </cell>
          <cell r="AA237">
            <v>0</v>
          </cell>
          <cell r="AB237">
            <v>0</v>
          </cell>
        </row>
        <row r="238">
          <cell r="C238">
            <v>0</v>
          </cell>
          <cell r="D238">
            <v>0</v>
          </cell>
          <cell r="H238">
            <v>0</v>
          </cell>
          <cell r="I238">
            <v>0</v>
          </cell>
          <cell r="J238">
            <v>0</v>
          </cell>
          <cell r="K238">
            <v>0</v>
          </cell>
          <cell r="S238">
            <v>0</v>
          </cell>
          <cell r="T238">
            <v>0</v>
          </cell>
          <cell r="U238">
            <v>0</v>
          </cell>
          <cell r="X238">
            <v>0</v>
          </cell>
          <cell r="Y238">
            <v>0</v>
          </cell>
          <cell r="Z238">
            <v>0</v>
          </cell>
          <cell r="AA238">
            <v>0</v>
          </cell>
          <cell r="AB238">
            <v>0</v>
          </cell>
        </row>
        <row r="239">
          <cell r="C239">
            <v>0</v>
          </cell>
          <cell r="D239">
            <v>0</v>
          </cell>
          <cell r="H239">
            <v>0</v>
          </cell>
          <cell r="I239">
            <v>0</v>
          </cell>
          <cell r="J239">
            <v>0</v>
          </cell>
          <cell r="K239">
            <v>0</v>
          </cell>
          <cell r="S239">
            <v>0</v>
          </cell>
          <cell r="T239">
            <v>0</v>
          </cell>
          <cell r="U239">
            <v>0</v>
          </cell>
          <cell r="X239">
            <v>0</v>
          </cell>
          <cell r="Y239">
            <v>0</v>
          </cell>
          <cell r="Z239">
            <v>0</v>
          </cell>
          <cell r="AA239">
            <v>0</v>
          </cell>
          <cell r="AB239">
            <v>0</v>
          </cell>
        </row>
        <row r="240">
          <cell r="C240">
            <v>0</v>
          </cell>
          <cell r="D240">
            <v>0</v>
          </cell>
          <cell r="H240">
            <v>0</v>
          </cell>
          <cell r="I240">
            <v>0</v>
          </cell>
          <cell r="J240">
            <v>0</v>
          </cell>
          <cell r="K240">
            <v>0</v>
          </cell>
          <cell r="S240">
            <v>0</v>
          </cell>
          <cell r="T240">
            <v>0</v>
          </cell>
          <cell r="U240">
            <v>0</v>
          </cell>
          <cell r="X240">
            <v>0</v>
          </cell>
          <cell r="Y240">
            <v>0</v>
          </cell>
          <cell r="Z240">
            <v>0</v>
          </cell>
          <cell r="AA240">
            <v>0</v>
          </cell>
          <cell r="AB240">
            <v>0</v>
          </cell>
        </row>
        <row r="241">
          <cell r="C241">
            <v>0</v>
          </cell>
          <cell r="D241">
            <v>0</v>
          </cell>
          <cell r="H241">
            <v>0</v>
          </cell>
          <cell r="I241">
            <v>0</v>
          </cell>
          <cell r="K241">
            <v>0</v>
          </cell>
          <cell r="S241">
            <v>0</v>
          </cell>
          <cell r="T241">
            <v>0</v>
          </cell>
          <cell r="U241">
            <v>0</v>
          </cell>
          <cell r="X241">
            <v>0</v>
          </cell>
          <cell r="Y241">
            <v>0</v>
          </cell>
          <cell r="Z241">
            <v>0</v>
          </cell>
          <cell r="AA241">
            <v>0</v>
          </cell>
          <cell r="AB241">
            <v>0</v>
          </cell>
        </row>
        <row r="242">
          <cell r="C242">
            <v>0</v>
          </cell>
          <cell r="D242">
            <v>0</v>
          </cell>
          <cell r="H242">
            <v>0</v>
          </cell>
          <cell r="I242">
            <v>0</v>
          </cell>
          <cell r="K242">
            <v>0</v>
          </cell>
          <cell r="S242">
            <v>0</v>
          </cell>
          <cell r="T242">
            <v>0</v>
          </cell>
          <cell r="U242">
            <v>0</v>
          </cell>
          <cell r="X242">
            <v>0</v>
          </cell>
          <cell r="Y242">
            <v>0</v>
          </cell>
          <cell r="Z242">
            <v>0</v>
          </cell>
          <cell r="AA242">
            <v>0</v>
          </cell>
          <cell r="AB242">
            <v>0</v>
          </cell>
        </row>
        <row r="243">
          <cell r="B243">
            <v>4</v>
          </cell>
          <cell r="C243" t="str">
            <v>直接费</v>
          </cell>
          <cell r="J243">
            <v>779.0358923972326</v>
          </cell>
          <cell r="X243">
            <v>10.68823142207493</v>
          </cell>
          <cell r="Y243">
            <v>67.215357817648325</v>
          </cell>
          <cell r="Z243">
            <v>0</v>
          </cell>
          <cell r="AA243">
            <v>0</v>
          </cell>
          <cell r="AB243">
            <v>0</v>
          </cell>
        </row>
        <row r="244">
          <cell r="B244">
            <v>5</v>
          </cell>
          <cell r="C244" t="str">
            <v>其他直接费</v>
          </cell>
          <cell r="J244">
            <v>97.214510093581907</v>
          </cell>
          <cell r="X244">
            <v>1.333765480646208</v>
          </cell>
          <cell r="Y244">
            <v>8.387685528711982</v>
          </cell>
          <cell r="Z244">
            <v>0</v>
          </cell>
          <cell r="AA244">
            <v>0</v>
          </cell>
          <cell r="AB244">
            <v>0</v>
          </cell>
        </row>
        <row r="245">
          <cell r="B245">
            <v>6</v>
          </cell>
          <cell r="C245" t="str">
            <v>间接费</v>
          </cell>
          <cell r="J245">
            <v>65.954331370276378</v>
          </cell>
          <cell r="X245">
            <v>0.90488148730159124</v>
          </cell>
          <cell r="Y245">
            <v>5.6905516497260464</v>
          </cell>
          <cell r="Z245">
            <v>0</v>
          </cell>
          <cell r="AA245">
            <v>0</v>
          </cell>
          <cell r="AB245">
            <v>0</v>
          </cell>
        </row>
        <row r="246">
          <cell r="B246">
            <v>7</v>
          </cell>
          <cell r="C246" t="str">
            <v>合计</v>
          </cell>
          <cell r="J246">
            <v>942.20473386109086</v>
          </cell>
          <cell r="X246">
            <v>12.926878390022729</v>
          </cell>
          <cell r="Y246">
            <v>81.293594996086355</v>
          </cell>
          <cell r="Z246">
            <v>0</v>
          </cell>
          <cell r="AA246">
            <v>0</v>
          </cell>
          <cell r="AB246">
            <v>0</v>
          </cell>
        </row>
        <row r="251">
          <cell r="A251" t="str">
            <v>非打印列</v>
          </cell>
          <cell r="B251" t="str">
            <v>单   价   分   析   表</v>
          </cell>
          <cell r="N251" t="str">
            <v>工序划分</v>
          </cell>
          <cell r="S251" t="str">
            <v>汇总项</v>
          </cell>
          <cell r="X251" t="str">
            <v>分类项</v>
          </cell>
        </row>
        <row r="253">
          <cell r="A253" t="str">
            <v>BOQ系数</v>
          </cell>
          <cell r="B253" t="str">
            <v>项目编号:</v>
          </cell>
          <cell r="D253" t="str">
            <v>D461</v>
          </cell>
          <cell r="K253" t="str">
            <v>数量</v>
          </cell>
          <cell r="L253">
            <v>2</v>
          </cell>
          <cell r="M253" t="str">
            <v>单价</v>
          </cell>
        </row>
        <row r="254">
          <cell r="A254">
            <v>1</v>
          </cell>
          <cell r="B254" t="str">
            <v>项目名称:</v>
          </cell>
          <cell r="D254" t="str">
            <v>Bulidings of volume not exceeding 50 m3</v>
          </cell>
          <cell r="K254" t="str">
            <v>单位</v>
          </cell>
          <cell r="L254" t="str">
            <v>nr</v>
          </cell>
          <cell r="M254">
            <v>903.68</v>
          </cell>
          <cell r="N254" t="str">
            <v>美元</v>
          </cell>
        </row>
        <row r="255">
          <cell r="A255" t="str">
            <v>D461</v>
          </cell>
          <cell r="B255" t="str">
            <v>单   价:</v>
          </cell>
          <cell r="D255" t="str">
            <v>903.68USD/nr</v>
          </cell>
          <cell r="K255" t="str">
            <v>定额单位</v>
          </cell>
          <cell r="L255">
            <v>1</v>
          </cell>
          <cell r="M255">
            <v>979941</v>
          </cell>
          <cell r="N255" t="str">
            <v>当地币</v>
          </cell>
        </row>
        <row r="256">
          <cell r="A256" t="str">
            <v>定额号</v>
          </cell>
          <cell r="B256" t="str">
            <v>编号</v>
          </cell>
          <cell r="C256" t="str">
            <v>名称及规格</v>
          </cell>
          <cell r="D256" t="str">
            <v>单位</v>
          </cell>
          <cell r="E256" t="str">
            <v>定额</v>
          </cell>
          <cell r="F256" t="str">
            <v>系数</v>
          </cell>
          <cell r="G256" t="str">
            <v>效率</v>
          </cell>
          <cell r="H256" t="str">
            <v>数  量</v>
          </cell>
          <cell r="I256" t="str">
            <v>单价</v>
          </cell>
          <cell r="J256" t="str">
            <v>合价</v>
          </cell>
          <cell r="K256" t="str">
            <v>单价</v>
          </cell>
          <cell r="N256" t="str">
            <v>挖掘机拆除房屋</v>
          </cell>
          <cell r="O256" t="str">
            <v>自卸汽车运至指定地点</v>
          </cell>
          <cell r="S256" t="str">
            <v>数量汇总</v>
          </cell>
          <cell r="T256" t="str">
            <v>价格汇总(美元)</v>
          </cell>
          <cell r="U256" t="str">
            <v>价格汇总(当地币)</v>
          </cell>
          <cell r="X256" t="str">
            <v>挖掘机拆除房屋</v>
          </cell>
          <cell r="Y256" t="str">
            <v>自卸汽车运至指定地点</v>
          </cell>
          <cell r="Z256">
            <v>0</v>
          </cell>
          <cell r="AA256">
            <v>0</v>
          </cell>
          <cell r="AB256">
            <v>0</v>
          </cell>
        </row>
        <row r="257">
          <cell r="J257" t="str">
            <v>美元</v>
          </cell>
          <cell r="K257" t="str">
            <v>当地币</v>
          </cell>
        </row>
        <row r="258">
          <cell r="A258" t="str">
            <v>L00</v>
          </cell>
          <cell r="B258">
            <v>1</v>
          </cell>
          <cell r="C258" t="str">
            <v>人工</v>
          </cell>
          <cell r="J258">
            <v>0</v>
          </cell>
          <cell r="K258">
            <v>0</v>
          </cell>
          <cell r="S258">
            <v>0</v>
          </cell>
          <cell r="T258">
            <v>0</v>
          </cell>
          <cell r="U258">
            <v>0</v>
          </cell>
          <cell r="X258">
            <v>0</v>
          </cell>
          <cell r="Y258">
            <v>0</v>
          </cell>
          <cell r="Z258">
            <v>0</v>
          </cell>
          <cell r="AA258">
            <v>0</v>
          </cell>
          <cell r="AB258">
            <v>0</v>
          </cell>
        </row>
        <row r="259">
          <cell r="A259" t="str">
            <v>L10</v>
          </cell>
          <cell r="B259">
            <v>1.1000000000000001</v>
          </cell>
          <cell r="C259" t="str">
            <v>力工</v>
          </cell>
          <cell r="D259" t="str">
            <v>工日</v>
          </cell>
          <cell r="H259">
            <v>0</v>
          </cell>
          <cell r="I259">
            <v>0.69163531637474274</v>
          </cell>
          <cell r="J259">
            <v>0</v>
          </cell>
          <cell r="K259">
            <v>0</v>
          </cell>
          <cell r="S259">
            <v>0</v>
          </cell>
          <cell r="T259">
            <v>0</v>
          </cell>
          <cell r="U259">
            <v>0</v>
          </cell>
          <cell r="X259">
            <v>0</v>
          </cell>
          <cell r="Y259">
            <v>0</v>
          </cell>
          <cell r="Z259">
            <v>0</v>
          </cell>
          <cell r="AA259">
            <v>0</v>
          </cell>
          <cell r="AB259">
            <v>0</v>
          </cell>
        </row>
        <row r="260">
          <cell r="A260" t="str">
            <v>L20</v>
          </cell>
          <cell r="B260">
            <v>1.2</v>
          </cell>
          <cell r="C260" t="str">
            <v>技工</v>
          </cell>
          <cell r="D260" t="str">
            <v>工日</v>
          </cell>
          <cell r="H260">
            <v>0</v>
          </cell>
          <cell r="I260">
            <v>1.3832706327494855</v>
          </cell>
          <cell r="J260">
            <v>0</v>
          </cell>
          <cell r="K260">
            <v>0</v>
          </cell>
          <cell r="S260">
            <v>0</v>
          </cell>
          <cell r="T260">
            <v>0</v>
          </cell>
          <cell r="U260">
            <v>0</v>
          </cell>
          <cell r="X260">
            <v>0</v>
          </cell>
          <cell r="Y260">
            <v>0</v>
          </cell>
          <cell r="Z260">
            <v>0</v>
          </cell>
          <cell r="AA260">
            <v>0</v>
          </cell>
          <cell r="AB260">
            <v>0</v>
          </cell>
        </row>
        <row r="261">
          <cell r="A261" t="str">
            <v>M000</v>
          </cell>
          <cell r="B261">
            <v>2</v>
          </cell>
          <cell r="C261" t="str">
            <v>建筑材料</v>
          </cell>
          <cell r="J261">
            <v>0</v>
          </cell>
          <cell r="K261">
            <v>0</v>
          </cell>
          <cell r="S261">
            <v>0</v>
          </cell>
          <cell r="T261">
            <v>0</v>
          </cell>
          <cell r="U261">
            <v>0</v>
          </cell>
          <cell r="X261">
            <v>0</v>
          </cell>
          <cell r="Y261">
            <v>0</v>
          </cell>
          <cell r="Z261">
            <v>0</v>
          </cell>
          <cell r="AA261">
            <v>0</v>
          </cell>
          <cell r="AB261">
            <v>0</v>
          </cell>
        </row>
        <row r="262">
          <cell r="A262" t="str">
            <v>M003</v>
          </cell>
          <cell r="B262">
            <v>2.1</v>
          </cell>
          <cell r="C262" t="str">
            <v>施工材料</v>
          </cell>
          <cell r="J262">
            <v>0</v>
          </cell>
          <cell r="K262">
            <v>0</v>
          </cell>
          <cell r="S262">
            <v>0</v>
          </cell>
          <cell r="T262">
            <v>0</v>
          </cell>
          <cell r="U262">
            <v>0</v>
          </cell>
          <cell r="X262">
            <v>0</v>
          </cell>
          <cell r="Y262">
            <v>0</v>
          </cell>
          <cell r="Z262">
            <v>0</v>
          </cell>
          <cell r="AA262">
            <v>0</v>
          </cell>
          <cell r="AB262">
            <v>0</v>
          </cell>
        </row>
        <row r="263">
          <cell r="C263">
            <v>0</v>
          </cell>
          <cell r="D263">
            <v>0</v>
          </cell>
          <cell r="H263">
            <v>0</v>
          </cell>
          <cell r="I263">
            <v>0</v>
          </cell>
          <cell r="J263">
            <v>0</v>
          </cell>
          <cell r="K263">
            <v>0</v>
          </cell>
          <cell r="S263">
            <v>0</v>
          </cell>
          <cell r="T263">
            <v>0</v>
          </cell>
          <cell r="U263">
            <v>0</v>
          </cell>
          <cell r="X263">
            <v>0</v>
          </cell>
          <cell r="Y263">
            <v>0</v>
          </cell>
          <cell r="Z263">
            <v>0</v>
          </cell>
          <cell r="AA263">
            <v>0</v>
          </cell>
          <cell r="AB263">
            <v>0</v>
          </cell>
        </row>
        <row r="264">
          <cell r="C264">
            <v>0</v>
          </cell>
          <cell r="D264">
            <v>0</v>
          </cell>
          <cell r="H264">
            <v>0</v>
          </cell>
          <cell r="I264">
            <v>0</v>
          </cell>
          <cell r="J264">
            <v>0</v>
          </cell>
          <cell r="K264">
            <v>0</v>
          </cell>
          <cell r="S264">
            <v>0</v>
          </cell>
          <cell r="T264">
            <v>0</v>
          </cell>
          <cell r="U264">
            <v>0</v>
          </cell>
          <cell r="X264">
            <v>0</v>
          </cell>
          <cell r="Y264">
            <v>0</v>
          </cell>
          <cell r="Z264">
            <v>0</v>
          </cell>
          <cell r="AA264">
            <v>0</v>
          </cell>
          <cell r="AB264">
            <v>0</v>
          </cell>
        </row>
        <row r="265">
          <cell r="C265">
            <v>0</v>
          </cell>
          <cell r="D265">
            <v>0</v>
          </cell>
          <cell r="H265">
            <v>0</v>
          </cell>
          <cell r="I265">
            <v>0</v>
          </cell>
          <cell r="J265">
            <v>0</v>
          </cell>
          <cell r="K265">
            <v>0</v>
          </cell>
          <cell r="S265">
            <v>0</v>
          </cell>
          <cell r="T265">
            <v>0</v>
          </cell>
          <cell r="U265">
            <v>0</v>
          </cell>
          <cell r="X265">
            <v>0</v>
          </cell>
          <cell r="Y265">
            <v>0</v>
          </cell>
          <cell r="Z265">
            <v>0</v>
          </cell>
          <cell r="AA265">
            <v>0</v>
          </cell>
          <cell r="AB265">
            <v>0</v>
          </cell>
        </row>
        <row r="266">
          <cell r="C266">
            <v>0</v>
          </cell>
          <cell r="D266">
            <v>0</v>
          </cell>
          <cell r="H266">
            <v>0</v>
          </cell>
          <cell r="I266">
            <v>0</v>
          </cell>
          <cell r="J266">
            <v>0</v>
          </cell>
          <cell r="K266">
            <v>0</v>
          </cell>
          <cell r="S266">
            <v>0</v>
          </cell>
          <cell r="T266">
            <v>0</v>
          </cell>
          <cell r="U266">
            <v>0</v>
          </cell>
          <cell r="X266">
            <v>0</v>
          </cell>
          <cell r="Y266">
            <v>0</v>
          </cell>
          <cell r="Z266">
            <v>0</v>
          </cell>
          <cell r="AA266">
            <v>0</v>
          </cell>
          <cell r="AB266">
            <v>0</v>
          </cell>
        </row>
        <row r="267">
          <cell r="C267">
            <v>0</v>
          </cell>
          <cell r="D267">
            <v>0</v>
          </cell>
          <cell r="H267">
            <v>0</v>
          </cell>
          <cell r="I267">
            <v>0</v>
          </cell>
          <cell r="J267">
            <v>0</v>
          </cell>
          <cell r="K267">
            <v>0</v>
          </cell>
          <cell r="S267">
            <v>0</v>
          </cell>
          <cell r="T267">
            <v>0</v>
          </cell>
          <cell r="U267">
            <v>0</v>
          </cell>
          <cell r="X267">
            <v>0</v>
          </cell>
          <cell r="Y267">
            <v>0</v>
          </cell>
          <cell r="Z267">
            <v>0</v>
          </cell>
          <cell r="AA267">
            <v>0</v>
          </cell>
          <cell r="AB267">
            <v>0</v>
          </cell>
        </row>
        <row r="268">
          <cell r="C268">
            <v>0</v>
          </cell>
          <cell r="D268">
            <v>0</v>
          </cell>
          <cell r="H268">
            <v>0</v>
          </cell>
          <cell r="I268">
            <v>0</v>
          </cell>
          <cell r="J268">
            <v>0</v>
          </cell>
          <cell r="K268">
            <v>0</v>
          </cell>
          <cell r="S268">
            <v>0</v>
          </cell>
          <cell r="T268">
            <v>0</v>
          </cell>
          <cell r="U268">
            <v>0</v>
          </cell>
          <cell r="X268">
            <v>0</v>
          </cell>
          <cell r="Y268">
            <v>0</v>
          </cell>
          <cell r="Z268">
            <v>0</v>
          </cell>
          <cell r="AA268">
            <v>0</v>
          </cell>
          <cell r="AB268">
            <v>0</v>
          </cell>
        </row>
        <row r="269">
          <cell r="C269">
            <v>0</v>
          </cell>
          <cell r="D269">
            <v>0</v>
          </cell>
          <cell r="H269">
            <v>0</v>
          </cell>
          <cell r="I269">
            <v>0</v>
          </cell>
          <cell r="J269">
            <v>0</v>
          </cell>
          <cell r="K269">
            <v>0</v>
          </cell>
          <cell r="S269">
            <v>0</v>
          </cell>
          <cell r="T269">
            <v>0</v>
          </cell>
          <cell r="U269">
            <v>0</v>
          </cell>
          <cell r="X269">
            <v>0</v>
          </cell>
          <cell r="Y269">
            <v>0</v>
          </cell>
          <cell r="Z269">
            <v>0</v>
          </cell>
          <cell r="AA269">
            <v>0</v>
          </cell>
          <cell r="AB269">
            <v>0</v>
          </cell>
        </row>
        <row r="270">
          <cell r="A270" t="str">
            <v>M002</v>
          </cell>
          <cell r="B270">
            <v>2.2000000000000002</v>
          </cell>
          <cell r="C270" t="str">
            <v>永久工程材料</v>
          </cell>
          <cell r="J270">
            <v>0</v>
          </cell>
          <cell r="K270">
            <v>0</v>
          </cell>
          <cell r="S270">
            <v>0</v>
          </cell>
          <cell r="T270">
            <v>0</v>
          </cell>
          <cell r="U270">
            <v>0</v>
          </cell>
          <cell r="X270">
            <v>0</v>
          </cell>
          <cell r="Y270">
            <v>0</v>
          </cell>
          <cell r="Z270">
            <v>0</v>
          </cell>
          <cell r="AA270">
            <v>0</v>
          </cell>
          <cell r="AB270">
            <v>0</v>
          </cell>
        </row>
        <row r="271">
          <cell r="C271">
            <v>0</v>
          </cell>
          <cell r="D271">
            <v>0</v>
          </cell>
          <cell r="H271">
            <v>0</v>
          </cell>
          <cell r="I271">
            <v>0</v>
          </cell>
          <cell r="J271">
            <v>0</v>
          </cell>
          <cell r="K271">
            <v>0</v>
          </cell>
          <cell r="S271">
            <v>0</v>
          </cell>
          <cell r="T271">
            <v>0</v>
          </cell>
          <cell r="U271">
            <v>0</v>
          </cell>
          <cell r="X271">
            <v>0</v>
          </cell>
          <cell r="Y271">
            <v>0</v>
          </cell>
          <cell r="Z271">
            <v>0</v>
          </cell>
          <cell r="AA271">
            <v>0</v>
          </cell>
          <cell r="AB271">
            <v>0</v>
          </cell>
        </row>
        <row r="272">
          <cell r="C272">
            <v>0</v>
          </cell>
          <cell r="D272">
            <v>0</v>
          </cell>
          <cell r="H272">
            <v>0</v>
          </cell>
          <cell r="I272">
            <v>0</v>
          </cell>
          <cell r="J272">
            <v>0</v>
          </cell>
          <cell r="K272">
            <v>0</v>
          </cell>
          <cell r="S272">
            <v>0</v>
          </cell>
          <cell r="T272">
            <v>0</v>
          </cell>
          <cell r="U272">
            <v>0</v>
          </cell>
          <cell r="X272">
            <v>0</v>
          </cell>
          <cell r="Y272">
            <v>0</v>
          </cell>
          <cell r="Z272">
            <v>0</v>
          </cell>
          <cell r="AA272">
            <v>0</v>
          </cell>
          <cell r="AB272">
            <v>0</v>
          </cell>
        </row>
        <row r="273">
          <cell r="C273">
            <v>0</v>
          </cell>
          <cell r="D273">
            <v>0</v>
          </cell>
          <cell r="H273">
            <v>0</v>
          </cell>
          <cell r="I273">
            <v>0</v>
          </cell>
          <cell r="J273">
            <v>0</v>
          </cell>
          <cell r="K273">
            <v>0</v>
          </cell>
          <cell r="S273">
            <v>0</v>
          </cell>
          <cell r="T273">
            <v>0</v>
          </cell>
          <cell r="U273">
            <v>0</v>
          </cell>
          <cell r="X273">
            <v>0</v>
          </cell>
          <cell r="Y273">
            <v>0</v>
          </cell>
          <cell r="Z273">
            <v>0</v>
          </cell>
          <cell r="AA273">
            <v>0</v>
          </cell>
          <cell r="AB273">
            <v>0</v>
          </cell>
        </row>
        <row r="274">
          <cell r="C274">
            <v>0</v>
          </cell>
          <cell r="D274">
            <v>0</v>
          </cell>
          <cell r="H274">
            <v>0</v>
          </cell>
          <cell r="I274">
            <v>0</v>
          </cell>
          <cell r="J274">
            <v>0</v>
          </cell>
          <cell r="K274">
            <v>0</v>
          </cell>
          <cell r="S274">
            <v>0</v>
          </cell>
          <cell r="T274">
            <v>0</v>
          </cell>
          <cell r="U274">
            <v>0</v>
          </cell>
          <cell r="X274">
            <v>0</v>
          </cell>
          <cell r="Y274">
            <v>0</v>
          </cell>
          <cell r="Z274">
            <v>0</v>
          </cell>
          <cell r="AA274">
            <v>0</v>
          </cell>
          <cell r="AB274">
            <v>0</v>
          </cell>
        </row>
        <row r="275">
          <cell r="C275">
            <v>0</v>
          </cell>
          <cell r="D275">
            <v>0</v>
          </cell>
          <cell r="H275">
            <v>0</v>
          </cell>
          <cell r="I275">
            <v>0</v>
          </cell>
          <cell r="J275">
            <v>0</v>
          </cell>
          <cell r="K275">
            <v>0</v>
          </cell>
          <cell r="S275">
            <v>0</v>
          </cell>
          <cell r="T275">
            <v>0</v>
          </cell>
          <cell r="U275">
            <v>0</v>
          </cell>
          <cell r="X275">
            <v>0</v>
          </cell>
          <cell r="Y275">
            <v>0</v>
          </cell>
          <cell r="Z275">
            <v>0</v>
          </cell>
          <cell r="AA275">
            <v>0</v>
          </cell>
          <cell r="AB275">
            <v>0</v>
          </cell>
        </row>
        <row r="276">
          <cell r="A276" t="str">
            <v>M001</v>
          </cell>
          <cell r="B276">
            <v>2.2999999999999998</v>
          </cell>
          <cell r="C276" t="str">
            <v>永久设备</v>
          </cell>
          <cell r="J276">
            <v>0</v>
          </cell>
          <cell r="K276">
            <v>0</v>
          </cell>
          <cell r="S276">
            <v>0</v>
          </cell>
          <cell r="T276">
            <v>0</v>
          </cell>
          <cell r="U276">
            <v>0</v>
          </cell>
          <cell r="X276">
            <v>0</v>
          </cell>
          <cell r="Y276">
            <v>0</v>
          </cell>
          <cell r="Z276">
            <v>0</v>
          </cell>
          <cell r="AA276">
            <v>0</v>
          </cell>
          <cell r="AB276">
            <v>0</v>
          </cell>
        </row>
        <row r="277">
          <cell r="C277">
            <v>0</v>
          </cell>
          <cell r="D277">
            <v>0</v>
          </cell>
          <cell r="H277">
            <v>0</v>
          </cell>
          <cell r="I277">
            <v>0</v>
          </cell>
          <cell r="K277">
            <v>0</v>
          </cell>
          <cell r="S277">
            <v>0</v>
          </cell>
          <cell r="T277">
            <v>0</v>
          </cell>
          <cell r="U277">
            <v>0</v>
          </cell>
          <cell r="X277">
            <v>0</v>
          </cell>
          <cell r="Y277">
            <v>0</v>
          </cell>
          <cell r="Z277">
            <v>0</v>
          </cell>
          <cell r="AA277">
            <v>0</v>
          </cell>
          <cell r="AB277">
            <v>0</v>
          </cell>
        </row>
        <row r="278">
          <cell r="C278">
            <v>0</v>
          </cell>
          <cell r="D278">
            <v>0</v>
          </cell>
          <cell r="H278">
            <v>0</v>
          </cell>
          <cell r="I278">
            <v>0</v>
          </cell>
          <cell r="K278">
            <v>0</v>
          </cell>
          <cell r="S278">
            <v>0</v>
          </cell>
          <cell r="T278">
            <v>0</v>
          </cell>
          <cell r="U278">
            <v>0</v>
          </cell>
          <cell r="X278">
            <v>0</v>
          </cell>
          <cell r="Y278">
            <v>0</v>
          </cell>
          <cell r="Z278">
            <v>0</v>
          </cell>
          <cell r="AA278">
            <v>0</v>
          </cell>
          <cell r="AB278">
            <v>0</v>
          </cell>
        </row>
        <row r="279">
          <cell r="C279">
            <v>0</v>
          </cell>
          <cell r="D279">
            <v>0</v>
          </cell>
          <cell r="H279">
            <v>0</v>
          </cell>
          <cell r="I279">
            <v>0</v>
          </cell>
          <cell r="K279">
            <v>0</v>
          </cell>
          <cell r="S279">
            <v>0</v>
          </cell>
          <cell r="T279">
            <v>0</v>
          </cell>
          <cell r="U279">
            <v>0</v>
          </cell>
          <cell r="X279">
            <v>0</v>
          </cell>
          <cell r="Y279">
            <v>0</v>
          </cell>
          <cell r="Z279">
            <v>0</v>
          </cell>
          <cell r="AA279">
            <v>0</v>
          </cell>
          <cell r="AB279">
            <v>0</v>
          </cell>
        </row>
        <row r="280">
          <cell r="A280" t="str">
            <v>E000</v>
          </cell>
          <cell r="B280">
            <v>3</v>
          </cell>
          <cell r="C280" t="str">
            <v>施工设备</v>
          </cell>
          <cell r="J280">
            <v>747.18469514861613</v>
          </cell>
          <cell r="K280">
            <v>810236.99642577488</v>
          </cell>
          <cell r="S280">
            <v>0</v>
          </cell>
          <cell r="T280">
            <v>1494.3693902972323</v>
          </cell>
          <cell r="U280">
            <v>1620473.9928515498</v>
          </cell>
          <cell r="X280">
            <v>411.10790606037449</v>
          </cell>
          <cell r="Y280">
            <v>336.07678908824164</v>
          </cell>
          <cell r="Z280">
            <v>0</v>
          </cell>
          <cell r="AA280">
            <v>0</v>
          </cell>
          <cell r="AB280">
            <v>0</v>
          </cell>
        </row>
        <row r="281">
          <cell r="A281" t="str">
            <v>E010</v>
          </cell>
          <cell r="B281">
            <v>3.1</v>
          </cell>
          <cell r="C281" t="str">
            <v>挖掘机</v>
          </cell>
          <cell r="D281" t="str">
            <v>台班</v>
          </cell>
          <cell r="H281">
            <v>1</v>
          </cell>
          <cell r="I281">
            <v>258.41888574501837</v>
          </cell>
          <cell r="J281">
            <v>258.41888574501837</v>
          </cell>
          <cell r="K281">
            <v>280225.9510469404</v>
          </cell>
          <cell r="N281">
            <v>1</v>
          </cell>
          <cell r="S281">
            <v>2</v>
          </cell>
          <cell r="T281">
            <v>516.83777149003674</v>
          </cell>
          <cell r="U281">
            <v>560451.90209388081</v>
          </cell>
          <cell r="X281">
            <v>258.41888574501837</v>
          </cell>
          <cell r="Y281">
            <v>0</v>
          </cell>
          <cell r="Z281">
            <v>0</v>
          </cell>
          <cell r="AA281">
            <v>0</v>
          </cell>
          <cell r="AB281">
            <v>0</v>
          </cell>
        </row>
        <row r="282">
          <cell r="A282" t="str">
            <v>E030</v>
          </cell>
          <cell r="C282" t="str">
            <v>自卸车</v>
          </cell>
          <cell r="D282" t="str">
            <v>台班</v>
          </cell>
          <cell r="H282">
            <v>2</v>
          </cell>
          <cell r="I282">
            <v>168.03839454412082</v>
          </cell>
          <cell r="J282">
            <v>336.07678908824164</v>
          </cell>
          <cell r="K282">
            <v>364437.13305063656</v>
          </cell>
          <cell r="O282">
            <v>2</v>
          </cell>
          <cell r="S282">
            <v>4</v>
          </cell>
          <cell r="T282">
            <v>672.15357817648328</v>
          </cell>
          <cell r="U282">
            <v>728874.26610127313</v>
          </cell>
          <cell r="X282">
            <v>0</v>
          </cell>
          <cell r="Y282">
            <v>336.07678908824164</v>
          </cell>
          <cell r="Z282">
            <v>0</v>
          </cell>
          <cell r="AA282">
            <v>0</v>
          </cell>
          <cell r="AB282">
            <v>0</v>
          </cell>
        </row>
        <row r="283">
          <cell r="A283" t="str">
            <v>E020</v>
          </cell>
          <cell r="C283" t="str">
            <v>推土机</v>
          </cell>
          <cell r="D283" t="str">
            <v>台班</v>
          </cell>
          <cell r="H283">
            <v>0.5</v>
          </cell>
          <cell r="I283">
            <v>305.37804063071223</v>
          </cell>
          <cell r="J283">
            <v>152.68902031535612</v>
          </cell>
          <cell r="K283">
            <v>165573.91232819794</v>
          </cell>
          <cell r="N283">
            <v>0.5</v>
          </cell>
          <cell r="S283">
            <v>1</v>
          </cell>
          <cell r="T283">
            <v>305.37804063071223</v>
          </cell>
          <cell r="U283">
            <v>331147.82465639588</v>
          </cell>
          <cell r="X283">
            <v>152.68902031535612</v>
          </cell>
          <cell r="Y283">
            <v>0</v>
          </cell>
          <cell r="Z283">
            <v>0</v>
          </cell>
          <cell r="AA283">
            <v>0</v>
          </cell>
          <cell r="AB283">
            <v>0</v>
          </cell>
        </row>
        <row r="284">
          <cell r="C284">
            <v>0</v>
          </cell>
          <cell r="D284">
            <v>0</v>
          </cell>
          <cell r="H284">
            <v>0</v>
          </cell>
          <cell r="I284">
            <v>0</v>
          </cell>
          <cell r="J284">
            <v>0</v>
          </cell>
          <cell r="K284">
            <v>0</v>
          </cell>
          <cell r="S284">
            <v>0</v>
          </cell>
          <cell r="T284">
            <v>0</v>
          </cell>
          <cell r="U284">
            <v>0</v>
          </cell>
          <cell r="X284">
            <v>0</v>
          </cell>
          <cell r="Y284">
            <v>0</v>
          </cell>
          <cell r="Z284">
            <v>0</v>
          </cell>
          <cell r="AA284">
            <v>0</v>
          </cell>
          <cell r="AB284">
            <v>0</v>
          </cell>
        </row>
        <row r="285">
          <cell r="C285">
            <v>0</v>
          </cell>
          <cell r="D285">
            <v>0</v>
          </cell>
          <cell r="H285">
            <v>0</v>
          </cell>
          <cell r="I285">
            <v>0</v>
          </cell>
          <cell r="J285">
            <v>0</v>
          </cell>
          <cell r="K285">
            <v>0</v>
          </cell>
          <cell r="S285">
            <v>0</v>
          </cell>
          <cell r="T285">
            <v>0</v>
          </cell>
          <cell r="U285">
            <v>0</v>
          </cell>
          <cell r="X285">
            <v>0</v>
          </cell>
          <cell r="Y285">
            <v>0</v>
          </cell>
          <cell r="Z285">
            <v>0</v>
          </cell>
          <cell r="AA285">
            <v>0</v>
          </cell>
          <cell r="AB285">
            <v>0</v>
          </cell>
        </row>
        <row r="286">
          <cell r="C286">
            <v>0</v>
          </cell>
          <cell r="D286">
            <v>0</v>
          </cell>
          <cell r="H286">
            <v>0</v>
          </cell>
          <cell r="I286">
            <v>0</v>
          </cell>
          <cell r="J286">
            <v>0</v>
          </cell>
          <cell r="K286">
            <v>0</v>
          </cell>
          <cell r="S286">
            <v>0</v>
          </cell>
          <cell r="T286">
            <v>0</v>
          </cell>
          <cell r="U286">
            <v>0</v>
          </cell>
          <cell r="X286">
            <v>0</v>
          </cell>
          <cell r="Y286">
            <v>0</v>
          </cell>
          <cell r="Z286">
            <v>0</v>
          </cell>
          <cell r="AA286">
            <v>0</v>
          </cell>
          <cell r="AB286">
            <v>0</v>
          </cell>
        </row>
        <row r="287">
          <cell r="C287">
            <v>0</v>
          </cell>
          <cell r="D287">
            <v>0</v>
          </cell>
          <cell r="H287">
            <v>0</v>
          </cell>
          <cell r="I287">
            <v>0</v>
          </cell>
          <cell r="J287">
            <v>0</v>
          </cell>
          <cell r="K287">
            <v>0</v>
          </cell>
          <cell r="S287">
            <v>0</v>
          </cell>
          <cell r="T287">
            <v>0</v>
          </cell>
          <cell r="U287">
            <v>0</v>
          </cell>
          <cell r="X287">
            <v>0</v>
          </cell>
          <cell r="Y287">
            <v>0</v>
          </cell>
          <cell r="Z287">
            <v>0</v>
          </cell>
          <cell r="AA287">
            <v>0</v>
          </cell>
          <cell r="AB287">
            <v>0</v>
          </cell>
        </row>
        <row r="288">
          <cell r="C288">
            <v>0</v>
          </cell>
          <cell r="D288">
            <v>0</v>
          </cell>
          <cell r="H288">
            <v>0</v>
          </cell>
          <cell r="I288">
            <v>0</v>
          </cell>
          <cell r="J288">
            <v>0</v>
          </cell>
          <cell r="K288">
            <v>0</v>
          </cell>
          <cell r="S288">
            <v>0</v>
          </cell>
          <cell r="T288">
            <v>0</v>
          </cell>
          <cell r="U288">
            <v>0</v>
          </cell>
          <cell r="X288">
            <v>0</v>
          </cell>
          <cell r="Y288">
            <v>0</v>
          </cell>
          <cell r="Z288">
            <v>0</v>
          </cell>
          <cell r="AA288">
            <v>0</v>
          </cell>
          <cell r="AB288">
            <v>0</v>
          </cell>
        </row>
        <row r="289">
          <cell r="C289">
            <v>0</v>
          </cell>
          <cell r="D289">
            <v>0</v>
          </cell>
          <cell r="H289">
            <v>0</v>
          </cell>
          <cell r="I289">
            <v>0</v>
          </cell>
          <cell r="J289">
            <v>0</v>
          </cell>
          <cell r="K289">
            <v>0</v>
          </cell>
          <cell r="S289">
            <v>0</v>
          </cell>
          <cell r="T289">
            <v>0</v>
          </cell>
          <cell r="U289">
            <v>0</v>
          </cell>
          <cell r="X289">
            <v>0</v>
          </cell>
          <cell r="Y289">
            <v>0</v>
          </cell>
          <cell r="Z289">
            <v>0</v>
          </cell>
          <cell r="AA289">
            <v>0</v>
          </cell>
          <cell r="AB289">
            <v>0</v>
          </cell>
        </row>
        <row r="290">
          <cell r="C290">
            <v>0</v>
          </cell>
          <cell r="D290">
            <v>0</v>
          </cell>
          <cell r="H290">
            <v>0</v>
          </cell>
          <cell r="I290">
            <v>0</v>
          </cell>
          <cell r="J290">
            <v>0</v>
          </cell>
          <cell r="K290">
            <v>0</v>
          </cell>
          <cell r="S290">
            <v>0</v>
          </cell>
          <cell r="T290">
            <v>0</v>
          </cell>
          <cell r="U290">
            <v>0</v>
          </cell>
          <cell r="X290">
            <v>0</v>
          </cell>
          <cell r="Y290">
            <v>0</v>
          </cell>
          <cell r="Z290">
            <v>0</v>
          </cell>
          <cell r="AA290">
            <v>0</v>
          </cell>
          <cell r="AB290">
            <v>0</v>
          </cell>
        </row>
        <row r="291">
          <cell r="C291">
            <v>0</v>
          </cell>
          <cell r="D291">
            <v>0</v>
          </cell>
          <cell r="H291">
            <v>0</v>
          </cell>
          <cell r="I291">
            <v>0</v>
          </cell>
          <cell r="K291">
            <v>0</v>
          </cell>
          <cell r="S291">
            <v>0</v>
          </cell>
          <cell r="T291">
            <v>0</v>
          </cell>
          <cell r="U291">
            <v>0</v>
          </cell>
          <cell r="X291">
            <v>0</v>
          </cell>
          <cell r="Y291">
            <v>0</v>
          </cell>
          <cell r="Z291">
            <v>0</v>
          </cell>
          <cell r="AA291">
            <v>0</v>
          </cell>
          <cell r="AB291">
            <v>0</v>
          </cell>
        </row>
        <row r="292">
          <cell r="C292">
            <v>0</v>
          </cell>
          <cell r="D292">
            <v>0</v>
          </cell>
          <cell r="H292">
            <v>0</v>
          </cell>
          <cell r="I292">
            <v>0</v>
          </cell>
          <cell r="K292">
            <v>0</v>
          </cell>
          <cell r="S292">
            <v>0</v>
          </cell>
          <cell r="T292">
            <v>0</v>
          </cell>
          <cell r="U292">
            <v>0</v>
          </cell>
          <cell r="X292">
            <v>0</v>
          </cell>
          <cell r="Y292">
            <v>0</v>
          </cell>
          <cell r="Z292">
            <v>0</v>
          </cell>
          <cell r="AA292">
            <v>0</v>
          </cell>
          <cell r="AB292">
            <v>0</v>
          </cell>
        </row>
        <row r="293">
          <cell r="B293">
            <v>4</v>
          </cell>
          <cell r="C293" t="str">
            <v>直接费</v>
          </cell>
          <cell r="J293">
            <v>747.18469514861613</v>
          </cell>
          <cell r="X293">
            <v>411.10790606037449</v>
          </cell>
          <cell r="Y293">
            <v>336.07678908824164</v>
          </cell>
          <cell r="Z293">
            <v>0</v>
          </cell>
          <cell r="AA293">
            <v>0</v>
          </cell>
          <cell r="AB293">
            <v>0</v>
          </cell>
        </row>
        <row r="294">
          <cell r="B294">
            <v>5</v>
          </cell>
          <cell r="C294" t="str">
            <v>其他直接费</v>
          </cell>
          <cell r="J294">
            <v>93.239855566574022</v>
          </cell>
          <cell r="X294">
            <v>51.301427923014103</v>
          </cell>
          <cell r="Y294">
            <v>41.938427643559912</v>
          </cell>
          <cell r="Z294">
            <v>0</v>
          </cell>
          <cell r="AA294">
            <v>0</v>
          </cell>
          <cell r="AB294">
            <v>0</v>
          </cell>
        </row>
        <row r="295">
          <cell r="B295">
            <v>6</v>
          </cell>
          <cell r="C295" t="str">
            <v>间接费</v>
          </cell>
          <cell r="J295">
            <v>63.257761881788525</v>
          </cell>
          <cell r="X295">
            <v>34.805003633158286</v>
          </cell>
          <cell r="Y295">
            <v>28.452758248630232</v>
          </cell>
          <cell r="Z295">
            <v>0</v>
          </cell>
          <cell r="AA295">
            <v>0</v>
          </cell>
          <cell r="AB295">
            <v>0</v>
          </cell>
        </row>
        <row r="296">
          <cell r="B296">
            <v>7</v>
          </cell>
          <cell r="C296" t="str">
            <v>合计</v>
          </cell>
          <cell r="J296">
            <v>903.6823125969787</v>
          </cell>
          <cell r="X296">
            <v>497.21433761654686</v>
          </cell>
          <cell r="Y296">
            <v>406.46797498043179</v>
          </cell>
          <cell r="Z296">
            <v>0</v>
          </cell>
          <cell r="AA296">
            <v>0</v>
          </cell>
          <cell r="AB296">
            <v>0</v>
          </cell>
        </row>
        <row r="301">
          <cell r="A301" t="str">
            <v>非打印列</v>
          </cell>
          <cell r="B301" t="str">
            <v>单   价   分   析   表</v>
          </cell>
          <cell r="N301" t="str">
            <v>工序划分</v>
          </cell>
          <cell r="S301" t="str">
            <v>汇总项</v>
          </cell>
          <cell r="X301" t="str">
            <v>分类项</v>
          </cell>
        </row>
        <row r="303">
          <cell r="A303" t="str">
            <v>BOQ系数</v>
          </cell>
          <cell r="B303" t="str">
            <v>项目编号:</v>
          </cell>
          <cell r="D303" t="str">
            <v>D462</v>
          </cell>
          <cell r="K303" t="str">
            <v>数量</v>
          </cell>
          <cell r="L303">
            <v>2</v>
          </cell>
          <cell r="M303" t="str">
            <v>单价</v>
          </cell>
        </row>
        <row r="304">
          <cell r="A304">
            <v>1</v>
          </cell>
          <cell r="B304" t="str">
            <v>项目名称:</v>
          </cell>
          <cell r="D304" t="str">
            <v>Bulidings of volume 50 m3 to 100 m3</v>
          </cell>
          <cell r="K304" t="str">
            <v>单位</v>
          </cell>
          <cell r="L304" t="str">
            <v>nr</v>
          </cell>
          <cell r="M304">
            <v>1447.86</v>
          </cell>
          <cell r="N304" t="str">
            <v>美元</v>
          </cell>
        </row>
        <row r="305">
          <cell r="A305" t="str">
            <v>D462</v>
          </cell>
          <cell r="B305" t="str">
            <v>单   价:</v>
          </cell>
          <cell r="D305" t="str">
            <v>1447.86USD/nr</v>
          </cell>
          <cell r="K305" t="str">
            <v>定额单位</v>
          </cell>
          <cell r="L305">
            <v>1</v>
          </cell>
          <cell r="M305">
            <v>1570038</v>
          </cell>
          <cell r="N305" t="str">
            <v>当地币</v>
          </cell>
        </row>
        <row r="306">
          <cell r="A306" t="str">
            <v>定额号</v>
          </cell>
          <cell r="B306" t="str">
            <v>编号</v>
          </cell>
          <cell r="C306" t="str">
            <v>名称及规格</v>
          </cell>
          <cell r="D306" t="str">
            <v>单位</v>
          </cell>
          <cell r="E306" t="str">
            <v>定额</v>
          </cell>
          <cell r="F306" t="str">
            <v>系数</v>
          </cell>
          <cell r="G306" t="str">
            <v>效率</v>
          </cell>
          <cell r="H306" t="str">
            <v>数  量</v>
          </cell>
          <cell r="I306" t="str">
            <v>单价</v>
          </cell>
          <cell r="J306" t="str">
            <v>合价</v>
          </cell>
          <cell r="K306" t="str">
            <v>单价</v>
          </cell>
          <cell r="N306" t="str">
            <v>挖掘机拆除房屋</v>
          </cell>
          <cell r="O306" t="str">
            <v>自卸汽车运至指定地点</v>
          </cell>
          <cell r="S306" t="str">
            <v>数量汇总</v>
          </cell>
          <cell r="T306" t="str">
            <v>价格汇总(美元)</v>
          </cell>
          <cell r="U306" t="str">
            <v>价格汇总(当地币)</v>
          </cell>
          <cell r="X306" t="str">
            <v>挖掘机拆除房屋</v>
          </cell>
          <cell r="Y306" t="str">
            <v>自卸汽车运至指定地点</v>
          </cell>
          <cell r="Z306">
            <v>0</v>
          </cell>
          <cell r="AA306">
            <v>0</v>
          </cell>
          <cell r="AB306">
            <v>0</v>
          </cell>
        </row>
        <row r="307">
          <cell r="J307" t="str">
            <v>美元</v>
          </cell>
          <cell r="K307" t="str">
            <v>当地币</v>
          </cell>
        </row>
        <row r="308">
          <cell r="A308" t="str">
            <v>L00</v>
          </cell>
          <cell r="B308">
            <v>1</v>
          </cell>
          <cell r="C308" t="str">
            <v>人工</v>
          </cell>
          <cell r="J308">
            <v>0</v>
          </cell>
          <cell r="K308">
            <v>0</v>
          </cell>
          <cell r="S308">
            <v>0</v>
          </cell>
          <cell r="T308">
            <v>0</v>
          </cell>
          <cell r="U308">
            <v>0</v>
          </cell>
          <cell r="X308">
            <v>0</v>
          </cell>
          <cell r="Y308">
            <v>0</v>
          </cell>
          <cell r="Z308">
            <v>0</v>
          </cell>
          <cell r="AA308">
            <v>0</v>
          </cell>
          <cell r="AB308">
            <v>0</v>
          </cell>
        </row>
        <row r="309">
          <cell r="A309" t="str">
            <v>L10</v>
          </cell>
          <cell r="B309">
            <v>1.1000000000000001</v>
          </cell>
          <cell r="C309" t="str">
            <v>力工</v>
          </cell>
          <cell r="D309" t="str">
            <v>工日</v>
          </cell>
          <cell r="H309">
            <v>0</v>
          </cell>
          <cell r="I309">
            <v>0.69163531637474274</v>
          </cell>
          <cell r="J309">
            <v>0</v>
          </cell>
          <cell r="K309">
            <v>0</v>
          </cell>
          <cell r="S309">
            <v>0</v>
          </cell>
          <cell r="T309">
            <v>0</v>
          </cell>
          <cell r="U309">
            <v>0</v>
          </cell>
          <cell r="X309">
            <v>0</v>
          </cell>
          <cell r="Y309">
            <v>0</v>
          </cell>
          <cell r="Z309">
            <v>0</v>
          </cell>
          <cell r="AA309">
            <v>0</v>
          </cell>
          <cell r="AB309">
            <v>0</v>
          </cell>
        </row>
        <row r="310">
          <cell r="A310" t="str">
            <v>L20</v>
          </cell>
          <cell r="B310">
            <v>1.2</v>
          </cell>
          <cell r="C310" t="str">
            <v>技工</v>
          </cell>
          <cell r="D310" t="str">
            <v>工日</v>
          </cell>
          <cell r="H310">
            <v>0</v>
          </cell>
          <cell r="I310">
            <v>1.3832706327494855</v>
          </cell>
          <cell r="J310">
            <v>0</v>
          </cell>
          <cell r="K310">
            <v>0</v>
          </cell>
          <cell r="S310">
            <v>0</v>
          </cell>
          <cell r="T310">
            <v>0</v>
          </cell>
          <cell r="U310">
            <v>0</v>
          </cell>
          <cell r="X310">
            <v>0</v>
          </cell>
          <cell r="Y310">
            <v>0</v>
          </cell>
          <cell r="Z310">
            <v>0</v>
          </cell>
          <cell r="AA310">
            <v>0</v>
          </cell>
          <cell r="AB310">
            <v>0</v>
          </cell>
        </row>
        <row r="311">
          <cell r="A311" t="str">
            <v>M000</v>
          </cell>
          <cell r="B311">
            <v>2</v>
          </cell>
          <cell r="C311" t="str">
            <v>建筑材料</v>
          </cell>
          <cell r="J311">
            <v>0</v>
          </cell>
          <cell r="K311">
            <v>0</v>
          </cell>
          <cell r="S311">
            <v>0</v>
          </cell>
          <cell r="T311">
            <v>0</v>
          </cell>
          <cell r="U311">
            <v>0</v>
          </cell>
          <cell r="X311">
            <v>0</v>
          </cell>
          <cell r="Y311">
            <v>0</v>
          </cell>
          <cell r="Z311">
            <v>0</v>
          </cell>
          <cell r="AA311">
            <v>0</v>
          </cell>
          <cell r="AB311">
            <v>0</v>
          </cell>
        </row>
        <row r="312">
          <cell r="A312" t="str">
            <v>M003</v>
          </cell>
          <cell r="B312">
            <v>2.1</v>
          </cell>
          <cell r="C312" t="str">
            <v>施工材料</v>
          </cell>
          <cell r="J312">
            <v>0</v>
          </cell>
          <cell r="K312">
            <v>0</v>
          </cell>
          <cell r="S312">
            <v>0</v>
          </cell>
          <cell r="T312">
            <v>0</v>
          </cell>
          <cell r="U312">
            <v>0</v>
          </cell>
          <cell r="X312">
            <v>0</v>
          </cell>
          <cell r="Y312">
            <v>0</v>
          </cell>
          <cell r="Z312">
            <v>0</v>
          </cell>
          <cell r="AA312">
            <v>0</v>
          </cell>
          <cell r="AB312">
            <v>0</v>
          </cell>
        </row>
        <row r="313">
          <cell r="C313">
            <v>0</v>
          </cell>
          <cell r="D313">
            <v>0</v>
          </cell>
          <cell r="H313">
            <v>0</v>
          </cell>
          <cell r="I313">
            <v>0</v>
          </cell>
          <cell r="J313">
            <v>0</v>
          </cell>
          <cell r="K313">
            <v>0</v>
          </cell>
          <cell r="S313">
            <v>0</v>
          </cell>
          <cell r="T313">
            <v>0</v>
          </cell>
          <cell r="U313">
            <v>0</v>
          </cell>
          <cell r="X313">
            <v>0</v>
          </cell>
          <cell r="Y313">
            <v>0</v>
          </cell>
          <cell r="Z313">
            <v>0</v>
          </cell>
          <cell r="AA313">
            <v>0</v>
          </cell>
          <cell r="AB313">
            <v>0</v>
          </cell>
        </row>
        <row r="314">
          <cell r="C314">
            <v>0</v>
          </cell>
          <cell r="D314">
            <v>0</v>
          </cell>
          <cell r="H314">
            <v>0</v>
          </cell>
          <cell r="I314">
            <v>0</v>
          </cell>
          <cell r="J314">
            <v>0</v>
          </cell>
          <cell r="K314">
            <v>0</v>
          </cell>
          <cell r="S314">
            <v>0</v>
          </cell>
          <cell r="T314">
            <v>0</v>
          </cell>
          <cell r="U314">
            <v>0</v>
          </cell>
          <cell r="X314">
            <v>0</v>
          </cell>
          <cell r="Y314">
            <v>0</v>
          </cell>
          <cell r="Z314">
            <v>0</v>
          </cell>
          <cell r="AA314">
            <v>0</v>
          </cell>
          <cell r="AB314">
            <v>0</v>
          </cell>
        </row>
        <row r="315">
          <cell r="C315">
            <v>0</v>
          </cell>
          <cell r="D315">
            <v>0</v>
          </cell>
          <cell r="H315">
            <v>0</v>
          </cell>
          <cell r="I315">
            <v>0</v>
          </cell>
          <cell r="J315">
            <v>0</v>
          </cell>
          <cell r="K315">
            <v>0</v>
          </cell>
          <cell r="S315">
            <v>0</v>
          </cell>
          <cell r="T315">
            <v>0</v>
          </cell>
          <cell r="U315">
            <v>0</v>
          </cell>
          <cell r="X315">
            <v>0</v>
          </cell>
          <cell r="Y315">
            <v>0</v>
          </cell>
          <cell r="Z315">
            <v>0</v>
          </cell>
          <cell r="AA315">
            <v>0</v>
          </cell>
          <cell r="AB315">
            <v>0</v>
          </cell>
        </row>
        <row r="316">
          <cell r="C316">
            <v>0</v>
          </cell>
          <cell r="D316">
            <v>0</v>
          </cell>
          <cell r="H316">
            <v>0</v>
          </cell>
          <cell r="I316">
            <v>0</v>
          </cell>
          <cell r="J316">
            <v>0</v>
          </cell>
          <cell r="K316">
            <v>0</v>
          </cell>
          <cell r="S316">
            <v>0</v>
          </cell>
          <cell r="T316">
            <v>0</v>
          </cell>
          <cell r="U316">
            <v>0</v>
          </cell>
          <cell r="X316">
            <v>0</v>
          </cell>
          <cell r="Y316">
            <v>0</v>
          </cell>
          <cell r="Z316">
            <v>0</v>
          </cell>
          <cell r="AA316">
            <v>0</v>
          </cell>
          <cell r="AB316">
            <v>0</v>
          </cell>
        </row>
        <row r="317">
          <cell r="C317">
            <v>0</v>
          </cell>
          <cell r="D317">
            <v>0</v>
          </cell>
          <cell r="H317">
            <v>0</v>
          </cell>
          <cell r="I317">
            <v>0</v>
          </cell>
          <cell r="J317">
            <v>0</v>
          </cell>
          <cell r="K317">
            <v>0</v>
          </cell>
          <cell r="S317">
            <v>0</v>
          </cell>
          <cell r="T317">
            <v>0</v>
          </cell>
          <cell r="U317">
            <v>0</v>
          </cell>
          <cell r="X317">
            <v>0</v>
          </cell>
          <cell r="Y317">
            <v>0</v>
          </cell>
          <cell r="Z317">
            <v>0</v>
          </cell>
          <cell r="AA317">
            <v>0</v>
          </cell>
          <cell r="AB317">
            <v>0</v>
          </cell>
        </row>
        <row r="318">
          <cell r="C318">
            <v>0</v>
          </cell>
          <cell r="D318">
            <v>0</v>
          </cell>
          <cell r="H318">
            <v>0</v>
          </cell>
          <cell r="I318">
            <v>0</v>
          </cell>
          <cell r="J318">
            <v>0</v>
          </cell>
          <cell r="K318">
            <v>0</v>
          </cell>
          <cell r="S318">
            <v>0</v>
          </cell>
          <cell r="T318">
            <v>0</v>
          </cell>
          <cell r="U318">
            <v>0</v>
          </cell>
          <cell r="X318">
            <v>0</v>
          </cell>
          <cell r="Y318">
            <v>0</v>
          </cell>
          <cell r="Z318">
            <v>0</v>
          </cell>
          <cell r="AA318">
            <v>0</v>
          </cell>
          <cell r="AB318">
            <v>0</v>
          </cell>
        </row>
        <row r="319">
          <cell r="C319">
            <v>0</v>
          </cell>
          <cell r="D319">
            <v>0</v>
          </cell>
          <cell r="H319">
            <v>0</v>
          </cell>
          <cell r="I319">
            <v>0</v>
          </cell>
          <cell r="J319">
            <v>0</v>
          </cell>
          <cell r="K319">
            <v>0</v>
          </cell>
          <cell r="S319">
            <v>0</v>
          </cell>
          <cell r="T319">
            <v>0</v>
          </cell>
          <cell r="U319">
            <v>0</v>
          </cell>
          <cell r="X319">
            <v>0</v>
          </cell>
          <cell r="Y319">
            <v>0</v>
          </cell>
          <cell r="Z319">
            <v>0</v>
          </cell>
          <cell r="AA319">
            <v>0</v>
          </cell>
          <cell r="AB319">
            <v>0</v>
          </cell>
        </row>
        <row r="320">
          <cell r="A320" t="str">
            <v>M002</v>
          </cell>
          <cell r="B320">
            <v>2.2000000000000002</v>
          </cell>
          <cell r="C320" t="str">
            <v>永久工程材料</v>
          </cell>
          <cell r="J320">
            <v>0</v>
          </cell>
          <cell r="K320">
            <v>0</v>
          </cell>
          <cell r="S320">
            <v>0</v>
          </cell>
          <cell r="T320">
            <v>0</v>
          </cell>
          <cell r="U320">
            <v>0</v>
          </cell>
          <cell r="X320">
            <v>0</v>
          </cell>
          <cell r="Y320">
            <v>0</v>
          </cell>
          <cell r="Z320">
            <v>0</v>
          </cell>
          <cell r="AA320">
            <v>0</v>
          </cell>
          <cell r="AB320">
            <v>0</v>
          </cell>
        </row>
        <row r="321">
          <cell r="C321">
            <v>0</v>
          </cell>
          <cell r="D321">
            <v>0</v>
          </cell>
          <cell r="H321">
            <v>0</v>
          </cell>
          <cell r="I321">
            <v>0</v>
          </cell>
          <cell r="J321">
            <v>0</v>
          </cell>
          <cell r="K321">
            <v>0</v>
          </cell>
          <cell r="S321">
            <v>0</v>
          </cell>
          <cell r="T321">
            <v>0</v>
          </cell>
          <cell r="U321">
            <v>0</v>
          </cell>
          <cell r="X321">
            <v>0</v>
          </cell>
          <cell r="Y321">
            <v>0</v>
          </cell>
          <cell r="Z321">
            <v>0</v>
          </cell>
          <cell r="AA321">
            <v>0</v>
          </cell>
          <cell r="AB321">
            <v>0</v>
          </cell>
        </row>
        <row r="322">
          <cell r="C322">
            <v>0</v>
          </cell>
          <cell r="D322">
            <v>0</v>
          </cell>
          <cell r="H322">
            <v>0</v>
          </cell>
          <cell r="I322">
            <v>0</v>
          </cell>
          <cell r="J322">
            <v>0</v>
          </cell>
          <cell r="K322">
            <v>0</v>
          </cell>
          <cell r="S322">
            <v>0</v>
          </cell>
          <cell r="T322">
            <v>0</v>
          </cell>
          <cell r="U322">
            <v>0</v>
          </cell>
          <cell r="X322">
            <v>0</v>
          </cell>
          <cell r="Y322">
            <v>0</v>
          </cell>
          <cell r="Z322">
            <v>0</v>
          </cell>
          <cell r="AA322">
            <v>0</v>
          </cell>
          <cell r="AB322">
            <v>0</v>
          </cell>
        </row>
        <row r="323">
          <cell r="C323">
            <v>0</v>
          </cell>
          <cell r="D323">
            <v>0</v>
          </cell>
          <cell r="H323">
            <v>0</v>
          </cell>
          <cell r="I323">
            <v>0</v>
          </cell>
          <cell r="J323">
            <v>0</v>
          </cell>
          <cell r="K323">
            <v>0</v>
          </cell>
          <cell r="S323">
            <v>0</v>
          </cell>
          <cell r="T323">
            <v>0</v>
          </cell>
          <cell r="U323">
            <v>0</v>
          </cell>
          <cell r="X323">
            <v>0</v>
          </cell>
          <cell r="Y323">
            <v>0</v>
          </cell>
          <cell r="Z323">
            <v>0</v>
          </cell>
          <cell r="AA323">
            <v>0</v>
          </cell>
          <cell r="AB323">
            <v>0</v>
          </cell>
        </row>
        <row r="324">
          <cell r="C324">
            <v>0</v>
          </cell>
          <cell r="D324">
            <v>0</v>
          </cell>
          <cell r="H324">
            <v>0</v>
          </cell>
          <cell r="I324">
            <v>0</v>
          </cell>
          <cell r="J324">
            <v>0</v>
          </cell>
          <cell r="K324">
            <v>0</v>
          </cell>
          <cell r="S324">
            <v>0</v>
          </cell>
          <cell r="T324">
            <v>0</v>
          </cell>
          <cell r="U324">
            <v>0</v>
          </cell>
          <cell r="X324">
            <v>0</v>
          </cell>
          <cell r="Y324">
            <v>0</v>
          </cell>
          <cell r="Z324">
            <v>0</v>
          </cell>
          <cell r="AA324">
            <v>0</v>
          </cell>
          <cell r="AB324">
            <v>0</v>
          </cell>
        </row>
        <row r="325">
          <cell r="C325">
            <v>0</v>
          </cell>
          <cell r="D325">
            <v>0</v>
          </cell>
          <cell r="H325">
            <v>0</v>
          </cell>
          <cell r="I325">
            <v>0</v>
          </cell>
          <cell r="J325">
            <v>0</v>
          </cell>
          <cell r="K325">
            <v>0</v>
          </cell>
          <cell r="S325">
            <v>0</v>
          </cell>
          <cell r="T325">
            <v>0</v>
          </cell>
          <cell r="U325">
            <v>0</v>
          </cell>
          <cell r="X325">
            <v>0</v>
          </cell>
          <cell r="Y325">
            <v>0</v>
          </cell>
          <cell r="Z325">
            <v>0</v>
          </cell>
          <cell r="AA325">
            <v>0</v>
          </cell>
          <cell r="AB325">
            <v>0</v>
          </cell>
        </row>
        <row r="326">
          <cell r="A326" t="str">
            <v>M001</v>
          </cell>
          <cell r="B326">
            <v>2.2999999999999998</v>
          </cell>
          <cell r="C326" t="str">
            <v>永久设备</v>
          </cell>
          <cell r="J326">
            <v>0</v>
          </cell>
          <cell r="K326">
            <v>0</v>
          </cell>
          <cell r="S326">
            <v>0</v>
          </cell>
          <cell r="T326">
            <v>0</v>
          </cell>
          <cell r="U326">
            <v>0</v>
          </cell>
          <cell r="X326">
            <v>0</v>
          </cell>
          <cell r="Y326">
            <v>0</v>
          </cell>
          <cell r="Z326">
            <v>0</v>
          </cell>
          <cell r="AA326">
            <v>0</v>
          </cell>
          <cell r="AB326">
            <v>0</v>
          </cell>
        </row>
        <row r="327">
          <cell r="C327">
            <v>0</v>
          </cell>
          <cell r="D327">
            <v>0</v>
          </cell>
          <cell r="H327">
            <v>0</v>
          </cell>
          <cell r="I327">
            <v>0</v>
          </cell>
          <cell r="K327">
            <v>0</v>
          </cell>
          <cell r="S327">
            <v>0</v>
          </cell>
          <cell r="T327">
            <v>0</v>
          </cell>
          <cell r="U327">
            <v>0</v>
          </cell>
          <cell r="X327">
            <v>0</v>
          </cell>
          <cell r="Y327">
            <v>0</v>
          </cell>
          <cell r="Z327">
            <v>0</v>
          </cell>
          <cell r="AA327">
            <v>0</v>
          </cell>
          <cell r="AB327">
            <v>0</v>
          </cell>
        </row>
        <row r="328">
          <cell r="C328">
            <v>0</v>
          </cell>
          <cell r="D328">
            <v>0</v>
          </cell>
          <cell r="H328">
            <v>0</v>
          </cell>
          <cell r="I328">
            <v>0</v>
          </cell>
          <cell r="K328">
            <v>0</v>
          </cell>
          <cell r="S328">
            <v>0</v>
          </cell>
          <cell r="T328">
            <v>0</v>
          </cell>
          <cell r="U328">
            <v>0</v>
          </cell>
          <cell r="X328">
            <v>0</v>
          </cell>
          <cell r="Y328">
            <v>0</v>
          </cell>
          <cell r="Z328">
            <v>0</v>
          </cell>
          <cell r="AA328">
            <v>0</v>
          </cell>
          <cell r="AB328">
            <v>0</v>
          </cell>
        </row>
        <row r="329">
          <cell r="C329">
            <v>0</v>
          </cell>
          <cell r="D329">
            <v>0</v>
          </cell>
          <cell r="H329">
            <v>0</v>
          </cell>
          <cell r="I329">
            <v>0</v>
          </cell>
          <cell r="K329">
            <v>0</v>
          </cell>
          <cell r="S329">
            <v>0</v>
          </cell>
          <cell r="T329">
            <v>0</v>
          </cell>
          <cell r="U329">
            <v>0</v>
          </cell>
          <cell r="X329">
            <v>0</v>
          </cell>
          <cell r="Y329">
            <v>0</v>
          </cell>
          <cell r="Z329">
            <v>0</v>
          </cell>
          <cell r="AA329">
            <v>0</v>
          </cell>
          <cell r="AB329">
            <v>0</v>
          </cell>
        </row>
        <row r="330">
          <cell r="A330" t="str">
            <v>E000</v>
          </cell>
          <cell r="B330">
            <v>3</v>
          </cell>
          <cell r="C330" t="str">
            <v>施工设备</v>
          </cell>
          <cell r="J330">
            <v>1197.1215528806024</v>
          </cell>
          <cell r="K330">
            <v>1298142.4508027614</v>
          </cell>
          <cell r="S330">
            <v>0</v>
          </cell>
          <cell r="T330">
            <v>2394.2431057612048</v>
          </cell>
          <cell r="U330">
            <v>2596284.9016055227</v>
          </cell>
          <cell r="X330">
            <v>693.00636924823982</v>
          </cell>
          <cell r="Y330">
            <v>504.11518363236246</v>
          </cell>
          <cell r="Z330">
            <v>0</v>
          </cell>
          <cell r="AA330">
            <v>0</v>
          </cell>
          <cell r="AB330">
            <v>0</v>
          </cell>
        </row>
        <row r="331">
          <cell r="A331" t="str">
            <v>E010</v>
          </cell>
          <cell r="B331">
            <v>3.1</v>
          </cell>
          <cell r="C331" t="str">
            <v>挖掘机</v>
          </cell>
          <cell r="D331" t="str">
            <v>台班</v>
          </cell>
          <cell r="H331">
            <v>1.5</v>
          </cell>
          <cell r="I331">
            <v>258.41888574501837</v>
          </cell>
          <cell r="J331">
            <v>387.62832861752759</v>
          </cell>
          <cell r="K331">
            <v>420338.92657041061</v>
          </cell>
          <cell r="N331">
            <v>1.5</v>
          </cell>
          <cell r="S331">
            <v>3</v>
          </cell>
          <cell r="T331">
            <v>775.25665723505517</v>
          </cell>
          <cell r="U331">
            <v>840677.85314082121</v>
          </cell>
          <cell r="X331">
            <v>387.62832861752759</v>
          </cell>
          <cell r="Y331">
            <v>0</v>
          </cell>
          <cell r="Z331">
            <v>0</v>
          </cell>
          <cell r="AA331">
            <v>0</v>
          </cell>
          <cell r="AB331">
            <v>0</v>
          </cell>
        </row>
        <row r="332">
          <cell r="A332" t="str">
            <v>E030</v>
          </cell>
          <cell r="C332" t="str">
            <v>自卸车</v>
          </cell>
          <cell r="D332" t="str">
            <v>台班</v>
          </cell>
          <cell r="H332">
            <v>3</v>
          </cell>
          <cell r="I332">
            <v>168.03839454412082</v>
          </cell>
          <cell r="J332">
            <v>504.11518363236246</v>
          </cell>
          <cell r="K332">
            <v>546655.69957595482</v>
          </cell>
          <cell r="O332">
            <v>3</v>
          </cell>
          <cell r="S332">
            <v>6</v>
          </cell>
          <cell r="T332">
            <v>1008.2303672647249</v>
          </cell>
          <cell r="U332">
            <v>1093311.3991519096</v>
          </cell>
          <cell r="X332">
            <v>0</v>
          </cell>
          <cell r="Y332">
            <v>504.11518363236246</v>
          </cell>
          <cell r="Z332">
            <v>0</v>
          </cell>
          <cell r="AA332">
            <v>0</v>
          </cell>
          <cell r="AB332">
            <v>0</v>
          </cell>
        </row>
        <row r="333">
          <cell r="A333" t="str">
            <v>E020</v>
          </cell>
          <cell r="C333" t="str">
            <v>推土机</v>
          </cell>
          <cell r="D333" t="str">
            <v>台班</v>
          </cell>
          <cell r="H333">
            <v>1</v>
          </cell>
          <cell r="I333">
            <v>305.37804063071223</v>
          </cell>
          <cell r="J333">
            <v>305.37804063071223</v>
          </cell>
          <cell r="K333">
            <v>331147.82465639588</v>
          </cell>
          <cell r="N333">
            <v>1</v>
          </cell>
          <cell r="S333">
            <v>2</v>
          </cell>
          <cell r="T333">
            <v>610.75608126142447</v>
          </cell>
          <cell r="U333">
            <v>662295.64931279176</v>
          </cell>
          <cell r="X333">
            <v>305.37804063071223</v>
          </cell>
          <cell r="Y333">
            <v>0</v>
          </cell>
          <cell r="Z333">
            <v>0</v>
          </cell>
          <cell r="AA333">
            <v>0</v>
          </cell>
          <cell r="AB333">
            <v>0</v>
          </cell>
        </row>
        <row r="334">
          <cell r="C334">
            <v>0</v>
          </cell>
          <cell r="D334">
            <v>0</v>
          </cell>
          <cell r="H334">
            <v>0</v>
          </cell>
          <cell r="I334">
            <v>0</v>
          </cell>
          <cell r="J334">
            <v>0</v>
          </cell>
          <cell r="K334">
            <v>0</v>
          </cell>
          <cell r="S334">
            <v>0</v>
          </cell>
          <cell r="T334">
            <v>0</v>
          </cell>
          <cell r="U334">
            <v>0</v>
          </cell>
          <cell r="X334">
            <v>0</v>
          </cell>
          <cell r="Y334">
            <v>0</v>
          </cell>
          <cell r="Z334">
            <v>0</v>
          </cell>
          <cell r="AA334">
            <v>0</v>
          </cell>
          <cell r="AB334">
            <v>0</v>
          </cell>
        </row>
        <row r="335">
          <cell r="C335">
            <v>0</v>
          </cell>
          <cell r="D335">
            <v>0</v>
          </cell>
          <cell r="H335">
            <v>0</v>
          </cell>
          <cell r="I335">
            <v>0</v>
          </cell>
          <cell r="J335">
            <v>0</v>
          </cell>
          <cell r="K335">
            <v>0</v>
          </cell>
          <cell r="S335">
            <v>0</v>
          </cell>
          <cell r="T335">
            <v>0</v>
          </cell>
          <cell r="U335">
            <v>0</v>
          </cell>
          <cell r="X335">
            <v>0</v>
          </cell>
          <cell r="Y335">
            <v>0</v>
          </cell>
          <cell r="Z335">
            <v>0</v>
          </cell>
          <cell r="AA335">
            <v>0</v>
          </cell>
          <cell r="AB335">
            <v>0</v>
          </cell>
        </row>
        <row r="336">
          <cell r="C336">
            <v>0</v>
          </cell>
          <cell r="D336">
            <v>0</v>
          </cell>
          <cell r="H336">
            <v>0</v>
          </cell>
          <cell r="I336">
            <v>0</v>
          </cell>
          <cell r="J336">
            <v>0</v>
          </cell>
          <cell r="K336">
            <v>0</v>
          </cell>
          <cell r="S336">
            <v>0</v>
          </cell>
          <cell r="T336">
            <v>0</v>
          </cell>
          <cell r="U336">
            <v>0</v>
          </cell>
          <cell r="X336">
            <v>0</v>
          </cell>
          <cell r="Y336">
            <v>0</v>
          </cell>
          <cell r="Z336">
            <v>0</v>
          </cell>
          <cell r="AA336">
            <v>0</v>
          </cell>
          <cell r="AB336">
            <v>0</v>
          </cell>
        </row>
        <row r="337">
          <cell r="C337">
            <v>0</v>
          </cell>
          <cell r="D337">
            <v>0</v>
          </cell>
          <cell r="H337">
            <v>0</v>
          </cell>
          <cell r="I337">
            <v>0</v>
          </cell>
          <cell r="J337">
            <v>0</v>
          </cell>
          <cell r="K337">
            <v>0</v>
          </cell>
          <cell r="S337">
            <v>0</v>
          </cell>
          <cell r="T337">
            <v>0</v>
          </cell>
          <cell r="U337">
            <v>0</v>
          </cell>
          <cell r="X337">
            <v>0</v>
          </cell>
          <cell r="Y337">
            <v>0</v>
          </cell>
          <cell r="Z337">
            <v>0</v>
          </cell>
          <cell r="AA337">
            <v>0</v>
          </cell>
          <cell r="AB337">
            <v>0</v>
          </cell>
        </row>
        <row r="338">
          <cell r="C338">
            <v>0</v>
          </cell>
          <cell r="D338">
            <v>0</v>
          </cell>
          <cell r="H338">
            <v>0</v>
          </cell>
          <cell r="I338">
            <v>0</v>
          </cell>
          <cell r="J338">
            <v>0</v>
          </cell>
          <cell r="K338">
            <v>0</v>
          </cell>
          <cell r="S338">
            <v>0</v>
          </cell>
          <cell r="T338">
            <v>0</v>
          </cell>
          <cell r="U338">
            <v>0</v>
          </cell>
          <cell r="X338">
            <v>0</v>
          </cell>
          <cell r="Y338">
            <v>0</v>
          </cell>
          <cell r="Z338">
            <v>0</v>
          </cell>
          <cell r="AA338">
            <v>0</v>
          </cell>
          <cell r="AB338">
            <v>0</v>
          </cell>
        </row>
        <row r="339">
          <cell r="C339">
            <v>0</v>
          </cell>
          <cell r="D339">
            <v>0</v>
          </cell>
          <cell r="H339">
            <v>0</v>
          </cell>
          <cell r="I339">
            <v>0</v>
          </cell>
          <cell r="J339">
            <v>0</v>
          </cell>
          <cell r="K339">
            <v>0</v>
          </cell>
          <cell r="S339">
            <v>0</v>
          </cell>
          <cell r="T339">
            <v>0</v>
          </cell>
          <cell r="U339">
            <v>0</v>
          </cell>
          <cell r="X339">
            <v>0</v>
          </cell>
          <cell r="Y339">
            <v>0</v>
          </cell>
          <cell r="Z339">
            <v>0</v>
          </cell>
          <cell r="AA339">
            <v>0</v>
          </cell>
          <cell r="AB339">
            <v>0</v>
          </cell>
        </row>
        <row r="340">
          <cell r="C340">
            <v>0</v>
          </cell>
          <cell r="D340">
            <v>0</v>
          </cell>
          <cell r="H340">
            <v>0</v>
          </cell>
          <cell r="I340">
            <v>0</v>
          </cell>
          <cell r="J340">
            <v>0</v>
          </cell>
          <cell r="K340">
            <v>0</v>
          </cell>
          <cell r="S340">
            <v>0</v>
          </cell>
          <cell r="T340">
            <v>0</v>
          </cell>
          <cell r="U340">
            <v>0</v>
          </cell>
          <cell r="X340">
            <v>0</v>
          </cell>
          <cell r="Y340">
            <v>0</v>
          </cell>
          <cell r="Z340">
            <v>0</v>
          </cell>
          <cell r="AA340">
            <v>0</v>
          </cell>
          <cell r="AB340">
            <v>0</v>
          </cell>
        </row>
        <row r="341">
          <cell r="C341">
            <v>0</v>
          </cell>
          <cell r="D341">
            <v>0</v>
          </cell>
          <cell r="H341">
            <v>0</v>
          </cell>
          <cell r="I341">
            <v>0</v>
          </cell>
          <cell r="K341">
            <v>0</v>
          </cell>
          <cell r="S341">
            <v>0</v>
          </cell>
          <cell r="T341">
            <v>0</v>
          </cell>
          <cell r="U341">
            <v>0</v>
          </cell>
          <cell r="X341">
            <v>0</v>
          </cell>
          <cell r="Y341">
            <v>0</v>
          </cell>
          <cell r="Z341">
            <v>0</v>
          </cell>
          <cell r="AA341">
            <v>0</v>
          </cell>
          <cell r="AB341">
            <v>0</v>
          </cell>
        </row>
        <row r="342">
          <cell r="C342">
            <v>0</v>
          </cell>
          <cell r="D342">
            <v>0</v>
          </cell>
          <cell r="H342">
            <v>0</v>
          </cell>
          <cell r="I342">
            <v>0</v>
          </cell>
          <cell r="K342">
            <v>0</v>
          </cell>
          <cell r="S342">
            <v>0</v>
          </cell>
          <cell r="T342">
            <v>0</v>
          </cell>
          <cell r="U342">
            <v>0</v>
          </cell>
          <cell r="X342">
            <v>0</v>
          </cell>
          <cell r="Y342">
            <v>0</v>
          </cell>
          <cell r="Z342">
            <v>0</v>
          </cell>
          <cell r="AA342">
            <v>0</v>
          </cell>
          <cell r="AB342">
            <v>0</v>
          </cell>
        </row>
        <row r="343">
          <cell r="B343">
            <v>4</v>
          </cell>
          <cell r="C343" t="str">
            <v>直接费</v>
          </cell>
          <cell r="J343">
            <v>1197.1215528806024</v>
          </cell>
          <cell r="X343">
            <v>693.00636924823982</v>
          </cell>
          <cell r="Y343">
            <v>504.11518363236246</v>
          </cell>
          <cell r="Z343">
            <v>0</v>
          </cell>
          <cell r="AA343">
            <v>0</v>
          </cell>
          <cell r="AB343">
            <v>0</v>
          </cell>
        </row>
        <row r="344">
          <cell r="B344">
            <v>5</v>
          </cell>
          <cell r="C344" t="str">
            <v>其他直接费</v>
          </cell>
          <cell r="J344">
            <v>149.38667964019109</v>
          </cell>
          <cell r="X344">
            <v>86.479038174851212</v>
          </cell>
          <cell r="Y344">
            <v>62.907641465339871</v>
          </cell>
          <cell r="Z344">
            <v>0</v>
          </cell>
          <cell r="AA344">
            <v>0</v>
          </cell>
          <cell r="AB344">
            <v>0</v>
          </cell>
        </row>
        <row r="345">
          <cell r="B345">
            <v>6</v>
          </cell>
          <cell r="C345" t="str">
            <v>间接费</v>
          </cell>
          <cell r="J345">
            <v>101.35008201769415</v>
          </cell>
          <cell r="X345">
            <v>58.670944644748801</v>
          </cell>
          <cell r="Y345">
            <v>42.679137372945348</v>
          </cell>
          <cell r="Z345">
            <v>0</v>
          </cell>
          <cell r="AA345">
            <v>0</v>
          </cell>
          <cell r="AB345">
            <v>0</v>
          </cell>
        </row>
        <row r="346">
          <cell r="B346">
            <v>7</v>
          </cell>
          <cell r="C346" t="str">
            <v>合计</v>
          </cell>
          <cell r="J346">
            <v>1447.8583145384875</v>
          </cell>
          <cell r="X346">
            <v>838.15635206783986</v>
          </cell>
          <cell r="Y346">
            <v>609.70196247064769</v>
          </cell>
          <cell r="Z346">
            <v>0</v>
          </cell>
          <cell r="AA346">
            <v>0</v>
          </cell>
          <cell r="AB346">
            <v>0</v>
          </cell>
        </row>
        <row r="351">
          <cell r="A351" t="str">
            <v>非打印列</v>
          </cell>
          <cell r="B351" t="str">
            <v>单   价   分   析   表</v>
          </cell>
          <cell r="N351" t="str">
            <v>工序划分</v>
          </cell>
          <cell r="S351" t="str">
            <v>汇总项</v>
          </cell>
          <cell r="X351" t="str">
            <v>分类项</v>
          </cell>
        </row>
        <row r="353">
          <cell r="A353" t="str">
            <v>BOQ系数</v>
          </cell>
          <cell r="B353" t="str">
            <v>项目编号:</v>
          </cell>
          <cell r="D353" t="str">
            <v>I453.1</v>
          </cell>
          <cell r="K353" t="str">
            <v>数量</v>
          </cell>
          <cell r="L353">
            <v>8</v>
          </cell>
          <cell r="M353" t="str">
            <v>单价</v>
          </cell>
        </row>
        <row r="354">
          <cell r="A354">
            <v>1E-3</v>
          </cell>
          <cell r="B354" t="str">
            <v>项目名称:</v>
          </cell>
          <cell r="D354" t="str">
            <v>Depth 1.5m to 2.0m</v>
          </cell>
          <cell r="K354" t="str">
            <v>单位</v>
          </cell>
          <cell r="L354" t="str">
            <v>m</v>
          </cell>
          <cell r="M354">
            <v>773.09</v>
          </cell>
          <cell r="N354" t="str">
            <v>美元</v>
          </cell>
        </row>
        <row r="355">
          <cell r="A355" t="str">
            <v>I453.1</v>
          </cell>
          <cell r="B355" t="str">
            <v>单   价:</v>
          </cell>
          <cell r="D355" t="str">
            <v>773.09USD/m</v>
          </cell>
          <cell r="K355" t="str">
            <v>定额单位</v>
          </cell>
          <cell r="L355">
            <v>1000</v>
          </cell>
          <cell r="M355">
            <v>838332</v>
          </cell>
          <cell r="N355" t="str">
            <v>当地币</v>
          </cell>
        </row>
        <row r="356">
          <cell r="A356" t="str">
            <v>定额号</v>
          </cell>
          <cell r="B356" t="str">
            <v>编号</v>
          </cell>
          <cell r="C356" t="str">
            <v>名称及规格</v>
          </cell>
          <cell r="D356" t="str">
            <v>单位</v>
          </cell>
          <cell r="E356" t="str">
            <v>定额</v>
          </cell>
          <cell r="F356" t="str">
            <v>系数</v>
          </cell>
          <cell r="G356" t="str">
            <v>效率</v>
          </cell>
          <cell r="H356" t="str">
            <v>数  量</v>
          </cell>
          <cell r="I356" t="str">
            <v>单价</v>
          </cell>
          <cell r="J356" t="str">
            <v>合价</v>
          </cell>
          <cell r="K356" t="str">
            <v>单价</v>
          </cell>
          <cell r="N356" t="str">
            <v>管沟土石方</v>
          </cell>
          <cell r="O356" t="str">
            <v>管道场内运输</v>
          </cell>
          <cell r="P356" t="str">
            <v>管道安装</v>
          </cell>
          <cell r="Q356" t="str">
            <v>管线补口</v>
          </cell>
          <cell r="R356" t="str">
            <v>管道试压与消毒</v>
          </cell>
          <cell r="S356" t="str">
            <v>数量汇总</v>
          </cell>
          <cell r="T356" t="str">
            <v>价格汇总(美元)</v>
          </cell>
          <cell r="U356" t="str">
            <v>价格汇总(当地币)</v>
          </cell>
          <cell r="X356" t="str">
            <v>管沟土石方</v>
          </cell>
          <cell r="Y356" t="str">
            <v>管道场内运输</v>
          </cell>
          <cell r="Z356" t="str">
            <v>管道安装</v>
          </cell>
          <cell r="AA356" t="str">
            <v>管线补口</v>
          </cell>
          <cell r="AB356" t="str">
            <v>管道试压与消毒</v>
          </cell>
          <cell r="AD356" t="str">
            <v>管道试压与消毒</v>
          </cell>
          <cell r="AF356">
            <v>27627</v>
          </cell>
        </row>
        <row r="357">
          <cell r="J357" t="str">
            <v>美元</v>
          </cell>
          <cell r="K357" t="str">
            <v>当地币</v>
          </cell>
        </row>
        <row r="358">
          <cell r="A358" t="str">
            <v>L00</v>
          </cell>
          <cell r="B358">
            <v>1</v>
          </cell>
          <cell r="C358" t="str">
            <v>人工</v>
          </cell>
          <cell r="J358">
            <v>198.44525683416381</v>
          </cell>
          <cell r="K358">
            <v>215191.35749999998</v>
          </cell>
          <cell r="S358">
            <v>0</v>
          </cell>
          <cell r="T358">
            <v>1.5875620546733105</v>
          </cell>
          <cell r="U358">
            <v>1721.5308599999998</v>
          </cell>
          <cell r="X358">
            <v>2.5121446550653292E-2</v>
          </cell>
          <cell r="Y358">
            <v>1.4697250472963283E-2</v>
          </cell>
          <cell r="Z358">
            <v>0.15862655981054724</v>
          </cell>
          <cell r="AA358">
            <v>0</v>
          </cell>
          <cell r="AB358">
            <v>0</v>
          </cell>
          <cell r="AD358">
            <v>0</v>
          </cell>
        </row>
        <row r="359">
          <cell r="A359" t="str">
            <v>L10</v>
          </cell>
          <cell r="B359">
            <v>1.1000000000000001</v>
          </cell>
          <cell r="C359" t="str">
            <v>力工</v>
          </cell>
          <cell r="D359" t="str">
            <v>工日</v>
          </cell>
          <cell r="H359">
            <v>286.92180999999999</v>
          </cell>
          <cell r="I359">
            <v>0.69163531637474274</v>
          </cell>
          <cell r="J359">
            <v>198.44525683416381</v>
          </cell>
          <cell r="K359">
            <v>215191.35749999998</v>
          </cell>
          <cell r="N359">
            <v>36.321809999999999</v>
          </cell>
          <cell r="O359">
            <v>21.25</v>
          </cell>
          <cell r="P359">
            <v>229.35</v>
          </cell>
          <cell r="S359">
            <v>2.29537448</v>
          </cell>
          <cell r="T359">
            <v>1.5875620546733105</v>
          </cell>
          <cell r="U359">
            <v>1721.5308599999998</v>
          </cell>
          <cell r="X359">
            <v>2.5121446550653292E-2</v>
          </cell>
          <cell r="Y359">
            <v>1.4697250472963283E-2</v>
          </cell>
          <cell r="Z359">
            <v>0.15862655981054724</v>
          </cell>
          <cell r="AA359">
            <v>0</v>
          </cell>
          <cell r="AB359">
            <v>0</v>
          </cell>
          <cell r="AD359">
            <v>0</v>
          </cell>
        </row>
        <row r="360">
          <cell r="A360" t="str">
            <v>L20</v>
          </cell>
          <cell r="B360">
            <v>1.2</v>
          </cell>
          <cell r="C360" t="str">
            <v>技工</v>
          </cell>
          <cell r="D360" t="str">
            <v>工日</v>
          </cell>
          <cell r="H360">
            <v>0</v>
          </cell>
          <cell r="I360">
            <v>1.3832706327494855</v>
          </cell>
          <cell r="J360">
            <v>0</v>
          </cell>
          <cell r="K360">
            <v>0</v>
          </cell>
          <cell r="S360">
            <v>0</v>
          </cell>
          <cell r="T360">
            <v>0</v>
          </cell>
          <cell r="U360">
            <v>0</v>
          </cell>
          <cell r="X360">
            <v>0</v>
          </cell>
          <cell r="Y360">
            <v>0</v>
          </cell>
          <cell r="Z360">
            <v>0</v>
          </cell>
          <cell r="AA360">
            <v>0</v>
          </cell>
          <cell r="AB360">
            <v>0</v>
          </cell>
          <cell r="AD360">
            <v>0</v>
          </cell>
        </row>
        <row r="361">
          <cell r="A361" t="str">
            <v>M000</v>
          </cell>
          <cell r="B361">
            <v>2</v>
          </cell>
          <cell r="C361" t="str">
            <v>建筑材料</v>
          </cell>
          <cell r="J361">
            <v>613541.91224516882</v>
          </cell>
          <cell r="K361">
            <v>665316566.82284582</v>
          </cell>
          <cell r="S361">
            <v>0</v>
          </cell>
          <cell r="T361">
            <v>4908.335297961351</v>
          </cell>
          <cell r="U361">
            <v>5322532.5345827667</v>
          </cell>
          <cell r="X361">
            <v>0</v>
          </cell>
          <cell r="Y361">
            <v>0</v>
          </cell>
          <cell r="Z361">
            <v>609.73748957567727</v>
          </cell>
          <cell r="AA361">
            <v>3.8044226694915255</v>
          </cell>
          <cell r="AB361">
            <v>0</v>
          </cell>
          <cell r="AD361">
            <v>2.1125638375199194</v>
          </cell>
        </row>
        <row r="362">
          <cell r="A362" t="str">
            <v>M003</v>
          </cell>
          <cell r="B362">
            <v>2.1</v>
          </cell>
          <cell r="C362" t="str">
            <v>施工材料</v>
          </cell>
          <cell r="J362">
            <v>1267.2263272415239</v>
          </cell>
          <cell r="K362">
            <v>1374163.1217052909</v>
          </cell>
          <cell r="S362">
            <v>0</v>
          </cell>
          <cell r="T362">
            <v>10.137810617932191</v>
          </cell>
          <cell r="U362">
            <v>10993.304973642327</v>
          </cell>
          <cell r="X362">
            <v>0</v>
          </cell>
          <cell r="Y362">
            <v>0</v>
          </cell>
          <cell r="Z362">
            <v>1.2672263272415236</v>
          </cell>
          <cell r="AA362">
            <v>0</v>
          </cell>
          <cell r="AB362">
            <v>0</v>
          </cell>
          <cell r="AD362">
            <v>2.1125638375199194</v>
          </cell>
        </row>
        <row r="363">
          <cell r="A363" t="str">
            <v>M510</v>
          </cell>
          <cell r="C363" t="str">
            <v>电焊条</v>
          </cell>
          <cell r="D363" t="str">
            <v>千克</v>
          </cell>
          <cell r="H363">
            <v>1008.779793</v>
          </cell>
          <cell r="I363">
            <v>1</v>
          </cell>
          <cell r="J363">
            <v>1008.779793</v>
          </cell>
          <cell r="K363">
            <v>1093907.1890019947</v>
          </cell>
          <cell r="P363">
            <v>1008.779793</v>
          </cell>
          <cell r="S363">
            <v>8.0702383439999998</v>
          </cell>
          <cell r="T363">
            <v>8.0702383439999998</v>
          </cell>
          <cell r="U363">
            <v>8751.2575120159581</v>
          </cell>
          <cell r="X363">
            <v>0</v>
          </cell>
          <cell r="Y363">
            <v>0</v>
          </cell>
          <cell r="Z363">
            <v>1.008779793</v>
          </cell>
          <cell r="AA363">
            <v>0</v>
          </cell>
          <cell r="AB363">
            <v>0</v>
          </cell>
          <cell r="AD363">
            <v>0.02</v>
          </cell>
        </row>
        <row r="364">
          <cell r="A364" t="str">
            <v>M080</v>
          </cell>
          <cell r="C364" t="str">
            <v>氧气</v>
          </cell>
          <cell r="D364" t="str">
            <v>方</v>
          </cell>
          <cell r="H364">
            <v>54.055298592623878</v>
          </cell>
          <cell r="I364">
            <v>2.5601147249194325</v>
          </cell>
          <cell r="J364">
            <v>138.38776588689308</v>
          </cell>
          <cell r="K364">
            <v>150065.82509290738</v>
          </cell>
          <cell r="P364">
            <v>54.055298592623878</v>
          </cell>
          <cell r="S364">
            <v>0.43244238874099106</v>
          </cell>
          <cell r="T364">
            <v>1.1071021270951447</v>
          </cell>
          <cell r="U364">
            <v>1200.526600743259</v>
          </cell>
          <cell r="X364">
            <v>0</v>
          </cell>
          <cell r="Y364">
            <v>0</v>
          </cell>
          <cell r="Z364">
            <v>0.13838776588689308</v>
          </cell>
          <cell r="AA364">
            <v>0</v>
          </cell>
          <cell r="AB364">
            <v>0</v>
          </cell>
          <cell r="AD364">
            <v>4.7040384615384616E-2</v>
          </cell>
        </row>
        <row r="365">
          <cell r="A365" t="str">
            <v>M090</v>
          </cell>
          <cell r="C365" t="str">
            <v>乙炔</v>
          </cell>
          <cell r="D365" t="str">
            <v>方</v>
          </cell>
          <cell r="H365">
            <v>18.018432864207959</v>
          </cell>
          <cell r="I365">
            <v>6.6631082325209832</v>
          </cell>
          <cell r="J365">
            <v>120.05876835463069</v>
          </cell>
          <cell r="K365">
            <v>130190.10761038873</v>
          </cell>
          <cell r="P365">
            <v>18.018432864207959</v>
          </cell>
          <cell r="S365">
            <v>0.14414746291366368</v>
          </cell>
          <cell r="T365">
            <v>0.96047014683704546</v>
          </cell>
          <cell r="U365">
            <v>1041.5208608831099</v>
          </cell>
          <cell r="X365">
            <v>0</v>
          </cell>
          <cell r="Y365">
            <v>0</v>
          </cell>
          <cell r="Z365">
            <v>0.12005876835463068</v>
          </cell>
          <cell r="AA365">
            <v>0</v>
          </cell>
          <cell r="AB365">
            <v>0</v>
          </cell>
          <cell r="AD365">
            <v>4.0810042735042733E-2</v>
          </cell>
        </row>
        <row r="366">
          <cell r="A366" t="str">
            <v>M130</v>
          </cell>
          <cell r="C366" t="str">
            <v>型钢</v>
          </cell>
          <cell r="D366" t="str">
            <v>吨</v>
          </cell>
          <cell r="H366">
            <v>0</v>
          </cell>
          <cell r="I366">
            <v>552.17592297580245</v>
          </cell>
          <cell r="J366">
            <v>0</v>
          </cell>
          <cell r="K366">
            <v>0</v>
          </cell>
          <cell r="S366">
            <v>0</v>
          </cell>
          <cell r="T366">
            <v>0</v>
          </cell>
          <cell r="U366">
            <v>0</v>
          </cell>
          <cell r="X366">
            <v>0</v>
          </cell>
          <cell r="Y366">
            <v>0</v>
          </cell>
          <cell r="Z366">
            <v>0</v>
          </cell>
          <cell r="AA366">
            <v>0</v>
          </cell>
          <cell r="AB366">
            <v>0</v>
          </cell>
          <cell r="AD366">
            <v>0.20887280000000005</v>
          </cell>
        </row>
        <row r="367">
          <cell r="A367" t="str">
            <v>M230</v>
          </cell>
          <cell r="C367" t="str">
            <v>水</v>
          </cell>
          <cell r="D367" t="str">
            <v>方</v>
          </cell>
          <cell r="H367">
            <v>0</v>
          </cell>
          <cell r="I367">
            <v>0.2</v>
          </cell>
          <cell r="J367">
            <v>0</v>
          </cell>
          <cell r="K367">
            <v>0</v>
          </cell>
          <cell r="S367">
            <v>0</v>
          </cell>
          <cell r="T367">
            <v>0</v>
          </cell>
          <cell r="U367">
            <v>0</v>
          </cell>
          <cell r="X367">
            <v>0</v>
          </cell>
          <cell r="Y367">
            <v>0</v>
          </cell>
          <cell r="Z367">
            <v>0</v>
          </cell>
          <cell r="AA367">
            <v>0</v>
          </cell>
          <cell r="AB367">
            <v>0</v>
          </cell>
          <cell r="AD367">
            <v>1.6046800000000003</v>
          </cell>
        </row>
        <row r="368">
          <cell r="A368" t="str">
            <v>M110</v>
          </cell>
          <cell r="C368" t="str">
            <v>漂白粉</v>
          </cell>
          <cell r="D368" t="str">
            <v>千克</v>
          </cell>
          <cell r="H368">
            <v>0</v>
          </cell>
          <cell r="I368">
            <v>1.0061084745762714</v>
          </cell>
          <cell r="J368">
            <v>0</v>
          </cell>
          <cell r="K368">
            <v>0</v>
          </cell>
          <cell r="S368">
            <v>0</v>
          </cell>
          <cell r="T368">
            <v>0</v>
          </cell>
          <cell r="U368">
            <v>0</v>
          </cell>
          <cell r="X368">
            <v>0</v>
          </cell>
          <cell r="Y368">
            <v>0</v>
          </cell>
          <cell r="Z368">
            <v>0</v>
          </cell>
          <cell r="AA368">
            <v>0</v>
          </cell>
          <cell r="AB368">
            <v>0</v>
          </cell>
          <cell r="AD368">
            <v>0.19116061016949157</v>
          </cell>
        </row>
        <row r="369">
          <cell r="C369">
            <v>0</v>
          </cell>
          <cell r="D369">
            <v>0</v>
          </cell>
          <cell r="H369">
            <v>0</v>
          </cell>
          <cell r="I369">
            <v>0</v>
          </cell>
          <cell r="J369">
            <v>0</v>
          </cell>
          <cell r="K369">
            <v>0</v>
          </cell>
          <cell r="S369">
            <v>0</v>
          </cell>
          <cell r="T369">
            <v>0</v>
          </cell>
          <cell r="U369">
            <v>0</v>
          </cell>
          <cell r="X369">
            <v>0</v>
          </cell>
          <cell r="Y369">
            <v>0</v>
          </cell>
          <cell r="Z369">
            <v>0</v>
          </cell>
          <cell r="AA369">
            <v>0</v>
          </cell>
          <cell r="AB369">
            <v>0</v>
          </cell>
          <cell r="AD369">
            <v>0</v>
          </cell>
        </row>
        <row r="370">
          <cell r="A370" t="str">
            <v>M002</v>
          </cell>
          <cell r="B370">
            <v>2.2000000000000002</v>
          </cell>
          <cell r="C370" t="str">
            <v>永久工程材料</v>
          </cell>
          <cell r="J370">
            <v>612274.6859179273</v>
          </cell>
          <cell r="K370">
            <v>663942403.70114052</v>
          </cell>
          <cell r="S370">
            <v>0</v>
          </cell>
          <cell r="T370">
            <v>4898.1974873434183</v>
          </cell>
          <cell r="U370">
            <v>5311539.2296091244</v>
          </cell>
          <cell r="X370">
            <v>0</v>
          </cell>
          <cell r="Y370">
            <v>0</v>
          </cell>
          <cell r="Z370">
            <v>608.4702632484358</v>
          </cell>
          <cell r="AA370">
            <v>3.8044226694915255</v>
          </cell>
          <cell r="AB370">
            <v>0</v>
          </cell>
          <cell r="AD370">
            <v>0</v>
          </cell>
        </row>
        <row r="371">
          <cell r="A371" t="str">
            <v>M030</v>
          </cell>
          <cell r="C371" t="str">
            <v>直径1200MM钢管</v>
          </cell>
          <cell r="D371" t="str">
            <v>米</v>
          </cell>
          <cell r="H371">
            <v>1015</v>
          </cell>
          <cell r="I371">
            <v>599.47809187038013</v>
          </cell>
          <cell r="J371">
            <v>608470.2632484358</v>
          </cell>
          <cell r="K371">
            <v>659816939.11804998</v>
          </cell>
          <cell r="P371">
            <v>1015</v>
          </cell>
          <cell r="S371">
            <v>8.120000000000001</v>
          </cell>
          <cell r="T371">
            <v>4867.7621059874864</v>
          </cell>
          <cell r="U371">
            <v>5278535.5129444003</v>
          </cell>
          <cell r="X371">
            <v>0</v>
          </cell>
          <cell r="Y371">
            <v>0</v>
          </cell>
          <cell r="Z371">
            <v>608.4702632484358</v>
          </cell>
          <cell r="AA371">
            <v>0</v>
          </cell>
          <cell r="AB371">
            <v>0</v>
          </cell>
          <cell r="AD371">
            <v>0</v>
          </cell>
        </row>
        <row r="372">
          <cell r="C372" t="str">
            <v>PE套接头</v>
          </cell>
          <cell r="D372">
            <v>0</v>
          </cell>
          <cell r="H372">
            <v>167.5975</v>
          </cell>
          <cell r="I372">
            <v>22.699757869249396</v>
          </cell>
          <cell r="J372">
            <v>3804.4226694915255</v>
          </cell>
          <cell r="K372">
            <v>4125464.5830905726</v>
          </cell>
          <cell r="Q372">
            <v>167.5975</v>
          </cell>
          <cell r="S372">
            <v>1.3407800000000001</v>
          </cell>
          <cell r="T372">
            <v>30.435381355932204</v>
          </cell>
          <cell r="U372">
            <v>33003.716664724583</v>
          </cell>
          <cell r="X372">
            <v>0</v>
          </cell>
          <cell r="Y372">
            <v>0</v>
          </cell>
          <cell r="Z372">
            <v>0</v>
          </cell>
          <cell r="AA372">
            <v>3.8044226694915255</v>
          </cell>
          <cell r="AB372">
            <v>0</v>
          </cell>
          <cell r="AD372">
            <v>0</v>
          </cell>
        </row>
        <row r="373">
          <cell r="C373">
            <v>0</v>
          </cell>
          <cell r="D373">
            <v>0</v>
          </cell>
          <cell r="H373">
            <v>0</v>
          </cell>
          <cell r="I373">
            <v>0</v>
          </cell>
          <cell r="J373">
            <v>0</v>
          </cell>
          <cell r="K373">
            <v>0</v>
          </cell>
          <cell r="S373">
            <v>0</v>
          </cell>
          <cell r="T373">
            <v>0</v>
          </cell>
          <cell r="U373">
            <v>0</v>
          </cell>
          <cell r="X373">
            <v>0</v>
          </cell>
          <cell r="Y373">
            <v>0</v>
          </cell>
          <cell r="Z373">
            <v>0</v>
          </cell>
          <cell r="AA373">
            <v>0</v>
          </cell>
          <cell r="AB373">
            <v>0</v>
          </cell>
          <cell r="AD373">
            <v>0</v>
          </cell>
        </row>
        <row r="374">
          <cell r="C374">
            <v>0</v>
          </cell>
          <cell r="D374">
            <v>0</v>
          </cell>
          <cell r="H374">
            <v>0</v>
          </cell>
          <cell r="I374">
            <v>0</v>
          </cell>
          <cell r="J374">
            <v>0</v>
          </cell>
          <cell r="K374">
            <v>0</v>
          </cell>
          <cell r="S374">
            <v>0</v>
          </cell>
          <cell r="T374">
            <v>0</v>
          </cell>
          <cell r="U374">
            <v>0</v>
          </cell>
          <cell r="X374">
            <v>0</v>
          </cell>
          <cell r="Y374">
            <v>0</v>
          </cell>
          <cell r="Z374">
            <v>0</v>
          </cell>
          <cell r="AA374">
            <v>0</v>
          </cell>
          <cell r="AB374">
            <v>0</v>
          </cell>
          <cell r="AD374">
            <v>0</v>
          </cell>
        </row>
        <row r="375">
          <cell r="C375">
            <v>0</v>
          </cell>
          <cell r="D375">
            <v>0</v>
          </cell>
          <cell r="H375">
            <v>0</v>
          </cell>
          <cell r="I375">
            <v>0</v>
          </cell>
          <cell r="J375">
            <v>0</v>
          </cell>
          <cell r="K375">
            <v>0</v>
          </cell>
          <cell r="S375">
            <v>0</v>
          </cell>
          <cell r="T375">
            <v>0</v>
          </cell>
          <cell r="U375">
            <v>0</v>
          </cell>
          <cell r="X375">
            <v>0</v>
          </cell>
          <cell r="Y375">
            <v>0</v>
          </cell>
          <cell r="Z375">
            <v>0</v>
          </cell>
          <cell r="AA375">
            <v>0</v>
          </cell>
          <cell r="AB375">
            <v>0</v>
          </cell>
          <cell r="AD375">
            <v>0</v>
          </cell>
        </row>
        <row r="376">
          <cell r="A376" t="str">
            <v>M001</v>
          </cell>
          <cell r="B376">
            <v>2.2999999999999998</v>
          </cell>
          <cell r="C376" t="str">
            <v>永久设备</v>
          </cell>
          <cell r="J376">
            <v>0</v>
          </cell>
          <cell r="K376">
            <v>0</v>
          </cell>
          <cell r="S376">
            <v>0</v>
          </cell>
          <cell r="T376">
            <v>0</v>
          </cell>
          <cell r="U376">
            <v>0</v>
          </cell>
          <cell r="X376">
            <v>0</v>
          </cell>
          <cell r="Y376">
            <v>0</v>
          </cell>
          <cell r="Z376">
            <v>0</v>
          </cell>
          <cell r="AA376">
            <v>0</v>
          </cell>
          <cell r="AB376">
            <v>0</v>
          </cell>
          <cell r="AD376">
            <v>0</v>
          </cell>
        </row>
        <row r="377">
          <cell r="C377">
            <v>0</v>
          </cell>
          <cell r="D377">
            <v>0</v>
          </cell>
          <cell r="H377">
            <v>0</v>
          </cell>
          <cell r="I377">
            <v>0</v>
          </cell>
          <cell r="K377">
            <v>0</v>
          </cell>
          <cell r="S377">
            <v>0</v>
          </cell>
          <cell r="T377">
            <v>0</v>
          </cell>
          <cell r="U377">
            <v>0</v>
          </cell>
          <cell r="X377">
            <v>0</v>
          </cell>
          <cell r="Y377">
            <v>0</v>
          </cell>
          <cell r="Z377">
            <v>0</v>
          </cell>
          <cell r="AA377">
            <v>0</v>
          </cell>
          <cell r="AB377">
            <v>0</v>
          </cell>
          <cell r="AD377">
            <v>0</v>
          </cell>
        </row>
        <row r="378">
          <cell r="C378">
            <v>0</v>
          </cell>
          <cell r="D378">
            <v>0</v>
          </cell>
          <cell r="H378">
            <v>0</v>
          </cell>
          <cell r="I378">
            <v>0</v>
          </cell>
          <cell r="K378">
            <v>0</v>
          </cell>
          <cell r="S378">
            <v>0</v>
          </cell>
          <cell r="T378">
            <v>0</v>
          </cell>
          <cell r="U378">
            <v>0</v>
          </cell>
          <cell r="X378">
            <v>0</v>
          </cell>
          <cell r="Y378">
            <v>0</v>
          </cell>
          <cell r="Z378">
            <v>0</v>
          </cell>
          <cell r="AA378">
            <v>0</v>
          </cell>
          <cell r="AB378">
            <v>0</v>
          </cell>
          <cell r="AD378">
            <v>0</v>
          </cell>
        </row>
        <row r="379">
          <cell r="C379">
            <v>0</v>
          </cell>
          <cell r="D379">
            <v>0</v>
          </cell>
          <cell r="H379">
            <v>0</v>
          </cell>
          <cell r="I379">
            <v>0</v>
          </cell>
          <cell r="K379">
            <v>0</v>
          </cell>
          <cell r="S379">
            <v>0</v>
          </cell>
          <cell r="T379">
            <v>0</v>
          </cell>
          <cell r="U379">
            <v>0</v>
          </cell>
          <cell r="X379">
            <v>0</v>
          </cell>
          <cell r="Y379">
            <v>0</v>
          </cell>
          <cell r="Z379">
            <v>0</v>
          </cell>
          <cell r="AA379">
            <v>0</v>
          </cell>
          <cell r="AB379">
            <v>0</v>
          </cell>
          <cell r="AD379">
            <v>0</v>
          </cell>
        </row>
        <row r="380">
          <cell r="A380" t="str">
            <v>E000</v>
          </cell>
          <cell r="B380">
            <v>3</v>
          </cell>
          <cell r="C380" t="str">
            <v>施工设备</v>
          </cell>
          <cell r="J380">
            <v>25470.813585846743</v>
          </cell>
          <cell r="K380">
            <v>27620206.396508802</v>
          </cell>
          <cell r="S380">
            <v>0</v>
          </cell>
          <cell r="T380">
            <v>203.76650868677396</v>
          </cell>
          <cell r="U380">
            <v>220961.65117207041</v>
          </cell>
          <cell r="X380">
            <v>4.6087985066977399</v>
          </cell>
          <cell r="Y380">
            <v>1.6596627003696738</v>
          </cell>
          <cell r="Z380">
            <v>19.202352378779331</v>
          </cell>
          <cell r="AA380">
            <v>0</v>
          </cell>
          <cell r="AB380">
            <v>0</v>
          </cell>
          <cell r="AD380">
            <v>0.17348602497433863</v>
          </cell>
        </row>
        <row r="381">
          <cell r="A381" t="str">
            <v>E010</v>
          </cell>
          <cell r="B381">
            <v>3.1</v>
          </cell>
          <cell r="C381" t="str">
            <v>挖掘机</v>
          </cell>
          <cell r="D381" t="str">
            <v>台班</v>
          </cell>
          <cell r="H381">
            <v>9.0804524999999998</v>
          </cell>
          <cell r="I381">
            <v>258.41888574501837</v>
          </cell>
          <cell r="J381">
            <v>2346.5604171105665</v>
          </cell>
          <cell r="K381">
            <v>2544578.4377490673</v>
          </cell>
          <cell r="N381">
            <v>9.0804524999999998</v>
          </cell>
          <cell r="S381">
            <v>7.2643620000000006E-2</v>
          </cell>
          <cell r="T381">
            <v>18.772483336884534</v>
          </cell>
          <cell r="U381">
            <v>20356.627501992538</v>
          </cell>
          <cell r="X381">
            <v>2.3465604171105667</v>
          </cell>
          <cell r="Y381">
            <v>0</v>
          </cell>
          <cell r="Z381">
            <v>0</v>
          </cell>
          <cell r="AA381">
            <v>0</v>
          </cell>
          <cell r="AB381">
            <v>0</v>
          </cell>
          <cell r="AD381">
            <v>0</v>
          </cell>
        </row>
        <row r="382">
          <cell r="A382" t="str">
            <v>E030</v>
          </cell>
          <cell r="C382" t="str">
            <v>自卸车</v>
          </cell>
          <cell r="D382" t="str">
            <v>台班</v>
          </cell>
          <cell r="H382">
            <v>0</v>
          </cell>
          <cell r="I382">
            <v>168.03839454412082</v>
          </cell>
          <cell r="J382">
            <v>0</v>
          </cell>
          <cell r="K382">
            <v>0</v>
          </cell>
          <cell r="S382">
            <v>0</v>
          </cell>
          <cell r="T382">
            <v>0</v>
          </cell>
          <cell r="U382">
            <v>0</v>
          </cell>
          <cell r="X382">
            <v>0</v>
          </cell>
          <cell r="Y382">
            <v>0</v>
          </cell>
          <cell r="Z382">
            <v>0</v>
          </cell>
          <cell r="AA382">
            <v>0</v>
          </cell>
          <cell r="AB382">
            <v>0</v>
          </cell>
          <cell r="AD382">
            <v>0</v>
          </cell>
        </row>
        <row r="383">
          <cell r="A383" t="str">
            <v>E020</v>
          </cell>
          <cell r="C383" t="str">
            <v>推土机</v>
          </cell>
          <cell r="D383" t="str">
            <v>台班</v>
          </cell>
          <cell r="H383">
            <v>7.4079920249500004</v>
          </cell>
          <cell r="I383">
            <v>305.37804063071223</v>
          </cell>
          <cell r="J383">
            <v>2262.2380895871734</v>
          </cell>
          <cell r="K383">
            <v>2453140.4441341213</v>
          </cell>
          <cell r="N383">
            <v>7.4079920249500004</v>
          </cell>
          <cell r="S383">
            <v>5.9263936199600006E-2</v>
          </cell>
          <cell r="T383">
            <v>18.097904716697386</v>
          </cell>
          <cell r="U383">
            <v>19625.123553072972</v>
          </cell>
          <cell r="X383">
            <v>2.2622380895871732</v>
          </cell>
          <cell r="Y383">
            <v>0</v>
          </cell>
          <cell r="Z383">
            <v>0</v>
          </cell>
          <cell r="AA383">
            <v>0</v>
          </cell>
          <cell r="AB383">
            <v>0</v>
          </cell>
          <cell r="AD383">
            <v>0</v>
          </cell>
        </row>
        <row r="384">
          <cell r="A384" t="str">
            <v>E040</v>
          </cell>
          <cell r="C384" t="str">
            <v>平板拖车</v>
          </cell>
          <cell r="D384" t="str">
            <v>台班</v>
          </cell>
          <cell r="H384">
            <v>4.6296296296296298</v>
          </cell>
          <cell r="I384">
            <v>136.42816710601033</v>
          </cell>
          <cell r="J384">
            <v>631.61188475004792</v>
          </cell>
          <cell r="K384">
            <v>684911.40106250788</v>
          </cell>
          <cell r="O384">
            <v>4.6296296296296298</v>
          </cell>
          <cell r="S384">
            <v>3.7037037037037042E-2</v>
          </cell>
          <cell r="T384">
            <v>5.0528950780003834</v>
          </cell>
          <cell r="U384">
            <v>5479.2912085000635</v>
          </cell>
          <cell r="X384">
            <v>0</v>
          </cell>
          <cell r="Y384">
            <v>0.63161188475004792</v>
          </cell>
          <cell r="Z384">
            <v>0</v>
          </cell>
          <cell r="AA384">
            <v>0</v>
          </cell>
          <cell r="AB384">
            <v>0</v>
          </cell>
          <cell r="AD384">
            <v>0</v>
          </cell>
        </row>
        <row r="385">
          <cell r="A385" t="str">
            <v>E080</v>
          </cell>
          <cell r="C385" t="str">
            <v>汽车吊</v>
          </cell>
          <cell r="D385" t="str">
            <v>台班</v>
          </cell>
          <cell r="H385">
            <v>4.6296296296296298</v>
          </cell>
          <cell r="I385">
            <v>222.0589761738392</v>
          </cell>
          <cell r="J385">
            <v>1028.0508156196258</v>
          </cell>
          <cell r="K385">
            <v>1114804.4257719114</v>
          </cell>
          <cell r="O385">
            <v>4.6296296296296298</v>
          </cell>
          <cell r="S385">
            <v>3.7037037037037042E-2</v>
          </cell>
          <cell r="T385">
            <v>8.2244065249570077</v>
          </cell>
          <cell r="U385">
            <v>8918.4354061752911</v>
          </cell>
          <cell r="X385">
            <v>0</v>
          </cell>
          <cell r="Y385">
            <v>1.028050815619626</v>
          </cell>
          <cell r="Z385">
            <v>0</v>
          </cell>
          <cell r="AA385">
            <v>0</v>
          </cell>
          <cell r="AB385">
            <v>0</v>
          </cell>
          <cell r="AD385">
            <v>0</v>
          </cell>
        </row>
        <row r="386">
          <cell r="A386" t="str">
            <v>E070</v>
          </cell>
          <cell r="C386" t="str">
            <v>履带吊</v>
          </cell>
          <cell r="D386" t="str">
            <v>台班</v>
          </cell>
          <cell r="H386">
            <v>10.007999999999999</v>
          </cell>
          <cell r="I386">
            <v>258.57583791011962</v>
          </cell>
          <cell r="J386">
            <v>2587.8269858044769</v>
          </cell>
          <cell r="K386">
            <v>2806204.6477420665</v>
          </cell>
          <cell r="P386">
            <v>10.007999999999999</v>
          </cell>
          <cell r="S386">
            <v>8.0063999999999996E-2</v>
          </cell>
          <cell r="T386">
            <v>20.702615886435815</v>
          </cell>
          <cell r="U386">
            <v>22449.637181936534</v>
          </cell>
          <cell r="X386">
            <v>0</v>
          </cell>
          <cell r="Y386">
            <v>0</v>
          </cell>
          <cell r="Z386">
            <v>2.5878269858044769</v>
          </cell>
          <cell r="AA386">
            <v>0</v>
          </cell>
          <cell r="AB386">
            <v>0</v>
          </cell>
          <cell r="AD386">
            <v>0</v>
          </cell>
        </row>
        <row r="387">
          <cell r="A387" t="str">
            <v>E120</v>
          </cell>
          <cell r="C387" t="str">
            <v>硅整流焊机</v>
          </cell>
          <cell r="D387" t="str">
            <v>台班</v>
          </cell>
          <cell r="H387">
            <v>118.67997564705882</v>
          </cell>
          <cell r="I387">
            <v>34.082477220557465</v>
          </cell>
          <cell r="J387">
            <v>4044.9075665271971</v>
          </cell>
          <cell r="K387">
            <v>4386243.1588899447</v>
          </cell>
          <cell r="P387">
            <v>118.67997564705882</v>
          </cell>
          <cell r="S387">
            <v>0.94943980517647064</v>
          </cell>
          <cell r="T387">
            <v>32.359260532217576</v>
          </cell>
          <cell r="U387">
            <v>35089.945271119555</v>
          </cell>
          <cell r="X387">
            <v>0</v>
          </cell>
          <cell r="Y387">
            <v>0</v>
          </cell>
          <cell r="Z387">
            <v>4.044907566527197</v>
          </cell>
          <cell r="AA387">
            <v>0</v>
          </cell>
          <cell r="AB387">
            <v>0</v>
          </cell>
          <cell r="AD387">
            <v>6.8992830253686854E-2</v>
          </cell>
        </row>
        <row r="388">
          <cell r="A388" t="str">
            <v>E130</v>
          </cell>
          <cell r="C388" t="str">
            <v>发电机</v>
          </cell>
          <cell r="D388" t="str">
            <v>台班</v>
          </cell>
          <cell r="H388">
            <v>59.339987823529412</v>
          </cell>
          <cell r="I388">
            <v>211.82373450814174</v>
          </cell>
          <cell r="J388">
            <v>12569.617826447658</v>
          </cell>
          <cell r="K388">
            <v>13630323.881159185</v>
          </cell>
          <cell r="P388">
            <v>59.339987823529412</v>
          </cell>
          <cell r="S388">
            <v>0.47471990258823532</v>
          </cell>
          <cell r="T388">
            <v>100.55694261158126</v>
          </cell>
          <cell r="U388">
            <v>109042.59104927348</v>
          </cell>
          <cell r="X388">
            <v>0</v>
          </cell>
          <cell r="Y388">
            <v>0</v>
          </cell>
          <cell r="Z388">
            <v>12.569617826447658</v>
          </cell>
          <cell r="AA388">
            <v>0</v>
          </cell>
          <cell r="AB388">
            <v>0</v>
          </cell>
          <cell r="AD388">
            <v>0</v>
          </cell>
        </row>
        <row r="389">
          <cell r="A389" t="str">
            <v>E140</v>
          </cell>
          <cell r="C389" t="str">
            <v>试压泵</v>
          </cell>
          <cell r="D389" t="str">
            <v>台班</v>
          </cell>
          <cell r="H389">
            <v>0</v>
          </cell>
          <cell r="I389" t="e">
            <v>#DIV/0!</v>
          </cell>
          <cell r="J389">
            <v>0</v>
          </cell>
          <cell r="K389">
            <v>0</v>
          </cell>
          <cell r="S389">
            <v>0</v>
          </cell>
          <cell r="T389">
            <v>0</v>
          </cell>
          <cell r="U389">
            <v>0</v>
          </cell>
          <cell r="X389">
            <v>0</v>
          </cell>
          <cell r="Y389">
            <v>0</v>
          </cell>
          <cell r="Z389">
            <v>0</v>
          </cell>
          <cell r="AA389">
            <v>0</v>
          </cell>
          <cell r="AB389">
            <v>0</v>
          </cell>
          <cell r="AD389">
            <v>0.10449319472065177</v>
          </cell>
        </row>
        <row r="390">
          <cell r="C390">
            <v>0</v>
          </cell>
          <cell r="D390">
            <v>0</v>
          </cell>
          <cell r="H390">
            <v>0</v>
          </cell>
          <cell r="I390">
            <v>0</v>
          </cell>
          <cell r="K390">
            <v>0</v>
          </cell>
          <cell r="S390">
            <v>0</v>
          </cell>
          <cell r="T390">
            <v>0</v>
          </cell>
          <cell r="U390">
            <v>0</v>
          </cell>
          <cell r="X390">
            <v>0</v>
          </cell>
          <cell r="Y390">
            <v>0</v>
          </cell>
          <cell r="Z390">
            <v>0</v>
          </cell>
          <cell r="AA390">
            <v>0</v>
          </cell>
          <cell r="AB390">
            <v>0</v>
          </cell>
          <cell r="AD390">
            <v>0</v>
          </cell>
        </row>
        <row r="391">
          <cell r="C391">
            <v>0</v>
          </cell>
          <cell r="D391">
            <v>0</v>
          </cell>
          <cell r="H391">
            <v>0</v>
          </cell>
          <cell r="I391">
            <v>0</v>
          </cell>
          <cell r="K391">
            <v>0</v>
          </cell>
          <cell r="S391">
            <v>0</v>
          </cell>
          <cell r="T391">
            <v>0</v>
          </cell>
          <cell r="U391">
            <v>0</v>
          </cell>
          <cell r="X391">
            <v>0</v>
          </cell>
          <cell r="Y391">
            <v>0</v>
          </cell>
          <cell r="Z391">
            <v>0</v>
          </cell>
          <cell r="AA391">
            <v>0</v>
          </cell>
          <cell r="AB391">
            <v>0</v>
          </cell>
          <cell r="AD391">
            <v>0</v>
          </cell>
        </row>
        <row r="392">
          <cell r="C392">
            <v>0</v>
          </cell>
          <cell r="D392">
            <v>0</v>
          </cell>
          <cell r="H392">
            <v>0</v>
          </cell>
          <cell r="I392">
            <v>0</v>
          </cell>
          <cell r="K392">
            <v>0</v>
          </cell>
          <cell r="S392">
            <v>0</v>
          </cell>
          <cell r="T392">
            <v>0</v>
          </cell>
          <cell r="U392">
            <v>0</v>
          </cell>
          <cell r="X392">
            <v>0</v>
          </cell>
          <cell r="Y392">
            <v>0</v>
          </cell>
          <cell r="Z392">
            <v>0</v>
          </cell>
          <cell r="AA392">
            <v>0</v>
          </cell>
          <cell r="AB392">
            <v>0</v>
          </cell>
          <cell r="AD392">
            <v>0</v>
          </cell>
        </row>
        <row r="393">
          <cell r="B393">
            <v>4</v>
          </cell>
          <cell r="C393" t="str">
            <v>直接费</v>
          </cell>
          <cell r="J393">
            <v>639211.17108784965</v>
          </cell>
          <cell r="X393">
            <v>4.6339199532483928</v>
          </cell>
          <cell r="Y393">
            <v>1.674359950842637</v>
          </cell>
          <cell r="Z393">
            <v>629.0984685142671</v>
          </cell>
          <cell r="AA393">
            <v>3.8044226694915255</v>
          </cell>
          <cell r="AB393">
            <v>0</v>
          </cell>
          <cell r="AD393">
            <v>2.286049862494258</v>
          </cell>
        </row>
        <row r="394">
          <cell r="B394">
            <v>5</v>
          </cell>
          <cell r="C394" t="str">
            <v>其他直接费</v>
          </cell>
          <cell r="J394">
            <v>79766.030615652824</v>
          </cell>
          <cell r="X394">
            <v>0.57825866877801479</v>
          </cell>
          <cell r="Y394">
            <v>0.20894041459450871</v>
          </cell>
          <cell r="Z394">
            <v>78.504084361305345</v>
          </cell>
          <cell r="AA394">
            <v>0.47474717097495517</v>
          </cell>
          <cell r="AB394">
            <v>0</v>
          </cell>
          <cell r="AD394">
            <v>6.3681784140439457E-2</v>
          </cell>
        </row>
        <row r="395">
          <cell r="B395">
            <v>6</v>
          </cell>
          <cell r="C395" t="str">
            <v>间接费</v>
          </cell>
          <cell r="J395">
            <v>54116.563569080841</v>
          </cell>
          <cell r="X395">
            <v>0.39231451993747163</v>
          </cell>
          <cell r="Y395">
            <v>0.14175379094688195</v>
          </cell>
          <cell r="Z395">
            <v>53.26040720568826</v>
          </cell>
          <cell r="AA395">
            <v>0.32208805250822981</v>
          </cell>
          <cell r="AB395">
            <v>0</v>
          </cell>
          <cell r="AD395">
            <v>0.17686152178970846</v>
          </cell>
        </row>
        <row r="396">
          <cell r="B396">
            <v>7</v>
          </cell>
          <cell r="C396" t="str">
            <v>合计</v>
          </cell>
          <cell r="J396">
            <v>773093.76527258335</v>
          </cell>
          <cell r="X396">
            <v>5.6044931419638795</v>
          </cell>
          <cell r="Y396">
            <v>2.0250541563840274</v>
          </cell>
          <cell r="Z396">
            <v>760.86296008126067</v>
          </cell>
          <cell r="AA396">
            <v>4.6012578929747106</v>
          </cell>
          <cell r="AB396">
            <v>0</v>
          </cell>
          <cell r="AD396">
            <v>2.5265931684244061</v>
          </cell>
          <cell r="AF396">
            <v>27627</v>
          </cell>
        </row>
        <row r="401">
          <cell r="A401" t="str">
            <v>非打印列</v>
          </cell>
          <cell r="B401" t="str">
            <v>单   价   分   析   表</v>
          </cell>
          <cell r="N401" t="str">
            <v>工序划分</v>
          </cell>
          <cell r="S401" t="str">
            <v>汇总项</v>
          </cell>
          <cell r="X401" t="str">
            <v>分类项</v>
          </cell>
        </row>
        <row r="403">
          <cell r="A403" t="str">
            <v>BOQ系数</v>
          </cell>
          <cell r="B403" t="str">
            <v>项目编号:</v>
          </cell>
          <cell r="D403" t="str">
            <v>I454.1</v>
          </cell>
          <cell r="K403" t="str">
            <v>数量</v>
          </cell>
          <cell r="L403">
            <v>6</v>
          </cell>
          <cell r="M403" t="str">
            <v>单价</v>
          </cell>
        </row>
        <row r="404">
          <cell r="A404">
            <v>1E-3</v>
          </cell>
          <cell r="B404" t="str">
            <v>项目名称:</v>
          </cell>
          <cell r="D404" t="str">
            <v>Depth 2.0m to 2.5m</v>
          </cell>
          <cell r="K404" t="str">
            <v>单位</v>
          </cell>
          <cell r="L404" t="str">
            <v>m</v>
          </cell>
          <cell r="M404">
            <v>775.08</v>
          </cell>
          <cell r="N404" t="str">
            <v>美元</v>
          </cell>
        </row>
        <row r="405">
          <cell r="A405" t="str">
            <v>I454.1</v>
          </cell>
          <cell r="B405" t="str">
            <v>单   价:</v>
          </cell>
          <cell r="D405" t="str">
            <v>775.08USD/m</v>
          </cell>
          <cell r="K405" t="str">
            <v>定额单位</v>
          </cell>
          <cell r="L405">
            <v>1000</v>
          </cell>
          <cell r="M405">
            <v>840487</v>
          </cell>
          <cell r="N405" t="str">
            <v>当地币</v>
          </cell>
        </row>
        <row r="406">
          <cell r="A406" t="str">
            <v>定额号</v>
          </cell>
          <cell r="B406" t="str">
            <v>编号</v>
          </cell>
          <cell r="C406" t="str">
            <v>名称及规格</v>
          </cell>
          <cell r="D406" t="str">
            <v>单位</v>
          </cell>
          <cell r="E406" t="str">
            <v>定额</v>
          </cell>
          <cell r="F406" t="str">
            <v>系数</v>
          </cell>
          <cell r="G406" t="str">
            <v>效率</v>
          </cell>
          <cell r="H406" t="str">
            <v>数  量</v>
          </cell>
          <cell r="I406" t="str">
            <v>单价</v>
          </cell>
          <cell r="J406" t="str">
            <v>合价</v>
          </cell>
          <cell r="K406" t="str">
            <v>单价</v>
          </cell>
          <cell r="N406" t="str">
            <v>管沟土石方</v>
          </cell>
          <cell r="O406" t="str">
            <v>管道场内运输</v>
          </cell>
          <cell r="P406" t="str">
            <v>管道安装</v>
          </cell>
          <cell r="Q406" t="str">
            <v>管线补口</v>
          </cell>
          <cell r="R406" t="str">
            <v>管道试压与消毒</v>
          </cell>
          <cell r="S406" t="str">
            <v>数量汇总</v>
          </cell>
          <cell r="T406" t="str">
            <v>价格汇总(美元)</v>
          </cell>
          <cell r="U406" t="str">
            <v>价格汇总(当地币)</v>
          </cell>
          <cell r="X406" t="str">
            <v>管沟土石方</v>
          </cell>
          <cell r="Y406" t="str">
            <v>管道场内运输</v>
          </cell>
          <cell r="Z406" t="str">
            <v>管道安装</v>
          </cell>
          <cell r="AA406" t="str">
            <v>管线补口</v>
          </cell>
          <cell r="AB406" t="str">
            <v>管道试压与消毒</v>
          </cell>
        </row>
        <row r="407">
          <cell r="J407" t="str">
            <v>美元</v>
          </cell>
          <cell r="K407" t="str">
            <v>当地币</v>
          </cell>
        </row>
        <row r="408">
          <cell r="A408" t="str">
            <v>L00</v>
          </cell>
          <cell r="B408">
            <v>1</v>
          </cell>
          <cell r="C408" t="str">
            <v>人工</v>
          </cell>
          <cell r="J408">
            <v>205.62281299149333</v>
          </cell>
          <cell r="K408">
            <v>222974.60250000001</v>
          </cell>
          <cell r="S408">
            <v>0</v>
          </cell>
          <cell r="T408">
            <v>1.2337368779489599</v>
          </cell>
          <cell r="U408">
            <v>1337.8476150000001</v>
          </cell>
          <cell r="X408">
            <v>3.2299002707982812E-2</v>
          </cell>
          <cell r="Y408">
            <v>1.4697250472963283E-2</v>
          </cell>
          <cell r="Z408">
            <v>0.15862655981054724</v>
          </cell>
          <cell r="AA408">
            <v>0</v>
          </cell>
          <cell r="AB408">
            <v>0</v>
          </cell>
        </row>
        <row r="409">
          <cell r="A409" t="str">
            <v>L10</v>
          </cell>
          <cell r="B409">
            <v>1.1000000000000001</v>
          </cell>
          <cell r="C409" t="str">
            <v>力工</v>
          </cell>
          <cell r="D409" t="str">
            <v>工日</v>
          </cell>
          <cell r="H409">
            <v>297.29946999999999</v>
          </cell>
          <cell r="I409">
            <v>0.69163531637474274</v>
          </cell>
          <cell r="J409">
            <v>205.62281299149333</v>
          </cell>
          <cell r="K409">
            <v>222974.60250000001</v>
          </cell>
          <cell r="N409">
            <v>46.699470000000005</v>
          </cell>
          <cell r="O409">
            <v>21.25</v>
          </cell>
          <cell r="P409">
            <v>229.35</v>
          </cell>
          <cell r="S409">
            <v>1.7837968199999998</v>
          </cell>
          <cell r="T409">
            <v>1.2337368779489599</v>
          </cell>
          <cell r="U409">
            <v>1337.8476150000001</v>
          </cell>
          <cell r="X409">
            <v>3.2299002707982812E-2</v>
          </cell>
          <cell r="Y409">
            <v>1.4697250472963283E-2</v>
          </cell>
          <cell r="Z409">
            <v>0.15862655981054724</v>
          </cell>
          <cell r="AA409">
            <v>0</v>
          </cell>
          <cell r="AB409">
            <v>0</v>
          </cell>
        </row>
        <row r="410">
          <cell r="A410" t="str">
            <v>L20</v>
          </cell>
          <cell r="B410">
            <v>1.2</v>
          </cell>
          <cell r="C410" t="str">
            <v>技工</v>
          </cell>
          <cell r="D410" t="str">
            <v>工日</v>
          </cell>
          <cell r="H410">
            <v>0</v>
          </cell>
          <cell r="I410">
            <v>1.3832706327494855</v>
          </cell>
          <cell r="J410">
            <v>0</v>
          </cell>
          <cell r="K410">
            <v>0</v>
          </cell>
          <cell r="S410">
            <v>0</v>
          </cell>
          <cell r="T410">
            <v>0</v>
          </cell>
          <cell r="U410">
            <v>0</v>
          </cell>
          <cell r="X410">
            <v>0</v>
          </cell>
          <cell r="Y410">
            <v>0</v>
          </cell>
          <cell r="Z410">
            <v>0</v>
          </cell>
          <cell r="AA410">
            <v>0</v>
          </cell>
          <cell r="AB410">
            <v>0</v>
          </cell>
        </row>
        <row r="411">
          <cell r="A411" t="str">
            <v>M000</v>
          </cell>
          <cell r="B411">
            <v>2</v>
          </cell>
          <cell r="C411" t="str">
            <v>建筑材料</v>
          </cell>
          <cell r="J411">
            <v>613541.91224516882</v>
          </cell>
          <cell r="K411">
            <v>665316566.82284582</v>
          </cell>
          <cell r="S411">
            <v>0</v>
          </cell>
          <cell r="T411">
            <v>3681.251473471013</v>
          </cell>
          <cell r="U411">
            <v>3991899.4009370748</v>
          </cell>
          <cell r="X411">
            <v>0</v>
          </cell>
          <cell r="Y411">
            <v>0</v>
          </cell>
          <cell r="Z411">
            <v>609.73748957567727</v>
          </cell>
          <cell r="AA411">
            <v>3.8044226694915255</v>
          </cell>
          <cell r="AB411">
            <v>0</v>
          </cell>
        </row>
        <row r="412">
          <cell r="A412" t="str">
            <v>M003</v>
          </cell>
          <cell r="B412">
            <v>2.1</v>
          </cell>
          <cell r="C412" t="str">
            <v>施工材料</v>
          </cell>
          <cell r="J412">
            <v>1267.2263272415239</v>
          </cell>
          <cell r="K412">
            <v>1374163.1217052909</v>
          </cell>
          <cell r="S412">
            <v>0</v>
          </cell>
          <cell r="T412">
            <v>7.6033579634491435</v>
          </cell>
          <cell r="U412">
            <v>8244.9787302317454</v>
          </cell>
          <cell r="X412">
            <v>0</v>
          </cell>
          <cell r="Y412">
            <v>0</v>
          </cell>
          <cell r="Z412">
            <v>1.2672263272415236</v>
          </cell>
          <cell r="AA412">
            <v>0</v>
          </cell>
          <cell r="AB412">
            <v>0</v>
          </cell>
        </row>
        <row r="413">
          <cell r="A413" t="str">
            <v>M510</v>
          </cell>
          <cell r="C413" t="str">
            <v>电焊条</v>
          </cell>
          <cell r="D413" t="str">
            <v>千克</v>
          </cell>
          <cell r="H413">
            <v>1008.779793</v>
          </cell>
          <cell r="I413">
            <v>1</v>
          </cell>
          <cell r="J413">
            <v>1008.779793</v>
          </cell>
          <cell r="K413">
            <v>1093907.1890019947</v>
          </cell>
          <cell r="P413">
            <v>1008.779793</v>
          </cell>
          <cell r="S413">
            <v>6.0526787580000008</v>
          </cell>
          <cell r="T413">
            <v>6.0526787580000008</v>
          </cell>
          <cell r="U413">
            <v>6563.4431340119681</v>
          </cell>
          <cell r="X413">
            <v>0</v>
          </cell>
          <cell r="Y413">
            <v>0</v>
          </cell>
          <cell r="Z413">
            <v>1.008779793</v>
          </cell>
          <cell r="AA413">
            <v>0</v>
          </cell>
          <cell r="AB413">
            <v>0</v>
          </cell>
        </row>
        <row r="414">
          <cell r="A414" t="str">
            <v>M080</v>
          </cell>
          <cell r="C414" t="str">
            <v>氧气</v>
          </cell>
          <cell r="D414" t="str">
            <v>方</v>
          </cell>
          <cell r="H414">
            <v>54.055298592623878</v>
          </cell>
          <cell r="I414">
            <v>2.5601147249194325</v>
          </cell>
          <cell r="J414">
            <v>138.38776588689308</v>
          </cell>
          <cell r="K414">
            <v>150065.82509290738</v>
          </cell>
          <cell r="P414">
            <v>54.055298592623878</v>
          </cell>
          <cell r="S414">
            <v>0.32433179155574327</v>
          </cell>
          <cell r="T414">
            <v>0.83032659532135844</v>
          </cell>
          <cell r="U414">
            <v>900.3949505574443</v>
          </cell>
          <cell r="X414">
            <v>0</v>
          </cell>
          <cell r="Y414">
            <v>0</v>
          </cell>
          <cell r="Z414">
            <v>0.13838776588689308</v>
          </cell>
          <cell r="AA414">
            <v>0</v>
          </cell>
          <cell r="AB414">
            <v>0</v>
          </cell>
        </row>
        <row r="415">
          <cell r="A415" t="str">
            <v>M090</v>
          </cell>
          <cell r="C415" t="str">
            <v>乙炔</v>
          </cell>
          <cell r="D415" t="str">
            <v>方</v>
          </cell>
          <cell r="H415">
            <v>18.018432864207959</v>
          </cell>
          <cell r="I415">
            <v>6.6631082325209832</v>
          </cell>
          <cell r="J415">
            <v>120.05876835463069</v>
          </cell>
          <cell r="K415">
            <v>130190.10761038873</v>
          </cell>
          <cell r="P415">
            <v>18.018432864207959</v>
          </cell>
          <cell r="S415">
            <v>0.10811059718524776</v>
          </cell>
          <cell r="T415">
            <v>0.72035261012778418</v>
          </cell>
          <cell r="U415">
            <v>781.14064566233242</v>
          </cell>
          <cell r="X415">
            <v>0</v>
          </cell>
          <cell r="Y415">
            <v>0</v>
          </cell>
          <cell r="Z415">
            <v>0.12005876835463068</v>
          </cell>
          <cell r="AA415">
            <v>0</v>
          </cell>
          <cell r="AB415">
            <v>0</v>
          </cell>
        </row>
        <row r="416">
          <cell r="A416" t="str">
            <v>M130</v>
          </cell>
          <cell r="C416" t="str">
            <v>型钢</v>
          </cell>
          <cell r="D416" t="str">
            <v>吨</v>
          </cell>
          <cell r="H416">
            <v>0</v>
          </cell>
          <cell r="I416">
            <v>552.17592297580245</v>
          </cell>
          <cell r="J416">
            <v>0</v>
          </cell>
          <cell r="K416">
            <v>0</v>
          </cell>
          <cell r="S416">
            <v>0</v>
          </cell>
          <cell r="T416">
            <v>0</v>
          </cell>
          <cell r="U416">
            <v>0</v>
          </cell>
          <cell r="X416">
            <v>0</v>
          </cell>
          <cell r="Y416">
            <v>0</v>
          </cell>
          <cell r="Z416">
            <v>0</v>
          </cell>
          <cell r="AA416">
            <v>0</v>
          </cell>
          <cell r="AB416">
            <v>0</v>
          </cell>
        </row>
        <row r="417">
          <cell r="A417" t="str">
            <v>M230</v>
          </cell>
          <cell r="C417" t="str">
            <v>水</v>
          </cell>
          <cell r="D417" t="str">
            <v>方</v>
          </cell>
          <cell r="H417">
            <v>0</v>
          </cell>
          <cell r="I417">
            <v>0.2</v>
          </cell>
          <cell r="J417">
            <v>0</v>
          </cell>
          <cell r="K417">
            <v>0</v>
          </cell>
          <cell r="S417">
            <v>0</v>
          </cell>
          <cell r="T417">
            <v>0</v>
          </cell>
          <cell r="U417">
            <v>0</v>
          </cell>
          <cell r="X417">
            <v>0</v>
          </cell>
          <cell r="Y417">
            <v>0</v>
          </cell>
          <cell r="Z417">
            <v>0</v>
          </cell>
          <cell r="AA417">
            <v>0</v>
          </cell>
          <cell r="AB417">
            <v>0</v>
          </cell>
        </row>
        <row r="418">
          <cell r="A418" t="str">
            <v>M110</v>
          </cell>
          <cell r="C418" t="str">
            <v>漂白粉</v>
          </cell>
          <cell r="D418" t="str">
            <v>千克</v>
          </cell>
          <cell r="H418">
            <v>0</v>
          </cell>
          <cell r="I418">
            <v>1.0061084745762714</v>
          </cell>
          <cell r="J418">
            <v>0</v>
          </cell>
          <cell r="K418">
            <v>0</v>
          </cell>
          <cell r="S418">
            <v>0</v>
          </cell>
          <cell r="T418">
            <v>0</v>
          </cell>
          <cell r="U418">
            <v>0</v>
          </cell>
          <cell r="X418">
            <v>0</v>
          </cell>
          <cell r="Y418">
            <v>0</v>
          </cell>
          <cell r="Z418">
            <v>0</v>
          </cell>
          <cell r="AA418">
            <v>0</v>
          </cell>
          <cell r="AB418">
            <v>0</v>
          </cell>
        </row>
        <row r="419">
          <cell r="C419">
            <v>0</v>
          </cell>
          <cell r="D419">
            <v>0</v>
          </cell>
          <cell r="H419">
            <v>0</v>
          </cell>
          <cell r="I419">
            <v>0</v>
          </cell>
          <cell r="J419">
            <v>0</v>
          </cell>
          <cell r="K419">
            <v>0</v>
          </cell>
          <cell r="S419">
            <v>0</v>
          </cell>
          <cell r="T419">
            <v>0</v>
          </cell>
          <cell r="U419">
            <v>0</v>
          </cell>
          <cell r="X419">
            <v>0</v>
          </cell>
          <cell r="Y419">
            <v>0</v>
          </cell>
          <cell r="Z419">
            <v>0</v>
          </cell>
          <cell r="AA419">
            <v>0</v>
          </cell>
          <cell r="AB419">
            <v>0</v>
          </cell>
        </row>
        <row r="420">
          <cell r="A420" t="str">
            <v>M002</v>
          </cell>
          <cell r="B420">
            <v>2.2000000000000002</v>
          </cell>
          <cell r="C420" t="str">
            <v>永久工程材料</v>
          </cell>
          <cell r="J420">
            <v>612274.6859179273</v>
          </cell>
          <cell r="K420">
            <v>663942403.70114052</v>
          </cell>
          <cell r="S420">
            <v>0</v>
          </cell>
          <cell r="T420">
            <v>3673.6481155075639</v>
          </cell>
          <cell r="U420">
            <v>3983654.4222068433</v>
          </cell>
          <cell r="X420">
            <v>0</v>
          </cell>
          <cell r="Y420">
            <v>0</v>
          </cell>
          <cell r="Z420">
            <v>608.4702632484358</v>
          </cell>
          <cell r="AA420">
            <v>3.8044226694915255</v>
          </cell>
          <cell r="AB420">
            <v>0</v>
          </cell>
        </row>
        <row r="421">
          <cell r="A421" t="str">
            <v>M030</v>
          </cell>
          <cell r="C421" t="str">
            <v>直径1200MM钢管</v>
          </cell>
          <cell r="D421" t="str">
            <v>米</v>
          </cell>
          <cell r="H421">
            <v>1015</v>
          </cell>
          <cell r="I421">
            <v>599.47809187038013</v>
          </cell>
          <cell r="J421">
            <v>608470.2632484358</v>
          </cell>
          <cell r="K421">
            <v>659816939.11804998</v>
          </cell>
          <cell r="P421">
            <v>1015</v>
          </cell>
          <cell r="S421">
            <v>6.09</v>
          </cell>
          <cell r="T421">
            <v>3650.821579490615</v>
          </cell>
          <cell r="U421">
            <v>3958901.6347082998</v>
          </cell>
          <cell r="X421">
            <v>0</v>
          </cell>
          <cell r="Y421">
            <v>0</v>
          </cell>
          <cell r="Z421">
            <v>608.4702632484358</v>
          </cell>
          <cell r="AA421">
            <v>0</v>
          </cell>
          <cell r="AB421">
            <v>0</v>
          </cell>
        </row>
        <row r="422">
          <cell r="C422" t="str">
            <v>PE套接头</v>
          </cell>
          <cell r="D422">
            <v>0</v>
          </cell>
          <cell r="H422">
            <v>167.5975</v>
          </cell>
          <cell r="I422">
            <v>22.699757869249396</v>
          </cell>
          <cell r="J422">
            <v>3804.4226694915255</v>
          </cell>
          <cell r="K422">
            <v>4125464.5830905726</v>
          </cell>
          <cell r="Q422">
            <v>167.5975</v>
          </cell>
          <cell r="S422">
            <v>1.005585</v>
          </cell>
          <cell r="T422">
            <v>22.826536016949152</v>
          </cell>
          <cell r="U422">
            <v>24752.787498543436</v>
          </cell>
          <cell r="X422">
            <v>0</v>
          </cell>
          <cell r="Y422">
            <v>0</v>
          </cell>
          <cell r="Z422">
            <v>0</v>
          </cell>
          <cell r="AA422">
            <v>3.8044226694915255</v>
          </cell>
          <cell r="AB422">
            <v>0</v>
          </cell>
        </row>
        <row r="423">
          <cell r="C423">
            <v>0</v>
          </cell>
          <cell r="D423">
            <v>0</v>
          </cell>
          <cell r="H423">
            <v>0</v>
          </cell>
          <cell r="I423">
            <v>0</v>
          </cell>
          <cell r="J423">
            <v>0</v>
          </cell>
          <cell r="K423">
            <v>0</v>
          </cell>
          <cell r="S423">
            <v>0</v>
          </cell>
          <cell r="T423">
            <v>0</v>
          </cell>
          <cell r="U423">
            <v>0</v>
          </cell>
          <cell r="X423">
            <v>0</v>
          </cell>
          <cell r="Y423">
            <v>0</v>
          </cell>
          <cell r="Z423">
            <v>0</v>
          </cell>
          <cell r="AA423">
            <v>0</v>
          </cell>
          <cell r="AB423">
            <v>0</v>
          </cell>
        </row>
        <row r="424">
          <cell r="C424">
            <v>0</v>
          </cell>
          <cell r="D424">
            <v>0</v>
          </cell>
          <cell r="H424">
            <v>0</v>
          </cell>
          <cell r="I424">
            <v>0</v>
          </cell>
          <cell r="J424">
            <v>0</v>
          </cell>
          <cell r="K424">
            <v>0</v>
          </cell>
          <cell r="S424">
            <v>0</v>
          </cell>
          <cell r="T424">
            <v>0</v>
          </cell>
          <cell r="U424">
            <v>0</v>
          </cell>
          <cell r="X424">
            <v>0</v>
          </cell>
          <cell r="Y424">
            <v>0</v>
          </cell>
          <cell r="Z424">
            <v>0</v>
          </cell>
          <cell r="AA424">
            <v>0</v>
          </cell>
          <cell r="AB424">
            <v>0</v>
          </cell>
        </row>
        <row r="425">
          <cell r="C425">
            <v>0</v>
          </cell>
          <cell r="D425">
            <v>0</v>
          </cell>
          <cell r="H425">
            <v>0</v>
          </cell>
          <cell r="I425">
            <v>0</v>
          </cell>
          <cell r="J425">
            <v>0</v>
          </cell>
          <cell r="K425">
            <v>0</v>
          </cell>
          <cell r="S425">
            <v>0</v>
          </cell>
          <cell r="T425">
            <v>0</v>
          </cell>
          <cell r="U425">
            <v>0</v>
          </cell>
          <cell r="X425">
            <v>0</v>
          </cell>
          <cell r="Y425">
            <v>0</v>
          </cell>
          <cell r="Z425">
            <v>0</v>
          </cell>
          <cell r="AA425">
            <v>0</v>
          </cell>
          <cell r="AB425">
            <v>0</v>
          </cell>
        </row>
        <row r="426">
          <cell r="A426" t="str">
            <v>M001</v>
          </cell>
          <cell r="B426">
            <v>2.2999999999999998</v>
          </cell>
          <cell r="C426" t="str">
            <v>永久设备</v>
          </cell>
          <cell r="J426">
            <v>0</v>
          </cell>
          <cell r="K426">
            <v>0</v>
          </cell>
          <cell r="S426">
            <v>0</v>
          </cell>
          <cell r="T426">
            <v>0</v>
          </cell>
          <cell r="U426">
            <v>0</v>
          </cell>
          <cell r="X426">
            <v>0</v>
          </cell>
          <cell r="Y426">
            <v>0</v>
          </cell>
          <cell r="Z426">
            <v>0</v>
          </cell>
          <cell r="AA426">
            <v>0</v>
          </cell>
          <cell r="AB426">
            <v>0</v>
          </cell>
        </row>
        <row r="427">
          <cell r="C427">
            <v>0</v>
          </cell>
          <cell r="D427">
            <v>0</v>
          </cell>
          <cell r="H427">
            <v>0</v>
          </cell>
          <cell r="I427">
            <v>0</v>
          </cell>
          <cell r="K427">
            <v>0</v>
          </cell>
          <cell r="S427">
            <v>0</v>
          </cell>
          <cell r="T427">
            <v>0</v>
          </cell>
          <cell r="U427">
            <v>0</v>
          </cell>
          <cell r="X427">
            <v>0</v>
          </cell>
          <cell r="Y427">
            <v>0</v>
          </cell>
          <cell r="Z427">
            <v>0</v>
          </cell>
          <cell r="AA427">
            <v>0</v>
          </cell>
          <cell r="AB427">
            <v>0</v>
          </cell>
        </row>
        <row r="428">
          <cell r="C428">
            <v>0</v>
          </cell>
          <cell r="D428">
            <v>0</v>
          </cell>
          <cell r="H428">
            <v>0</v>
          </cell>
          <cell r="I428">
            <v>0</v>
          </cell>
          <cell r="K428">
            <v>0</v>
          </cell>
          <cell r="S428">
            <v>0</v>
          </cell>
          <cell r="T428">
            <v>0</v>
          </cell>
          <cell r="U428">
            <v>0</v>
          </cell>
          <cell r="X428">
            <v>0</v>
          </cell>
          <cell r="Y428">
            <v>0</v>
          </cell>
          <cell r="Z428">
            <v>0</v>
          </cell>
          <cell r="AA428">
            <v>0</v>
          </cell>
          <cell r="AB428">
            <v>0</v>
          </cell>
        </row>
        <row r="429">
          <cell r="C429">
            <v>0</v>
          </cell>
          <cell r="D429">
            <v>0</v>
          </cell>
          <cell r="H429">
            <v>0</v>
          </cell>
          <cell r="I429">
            <v>0</v>
          </cell>
          <cell r="K429">
            <v>0</v>
          </cell>
          <cell r="S429">
            <v>0</v>
          </cell>
          <cell r="T429">
            <v>0</v>
          </cell>
          <cell r="U429">
            <v>0</v>
          </cell>
          <cell r="X429">
            <v>0</v>
          </cell>
          <cell r="Y429">
            <v>0</v>
          </cell>
          <cell r="Z429">
            <v>0</v>
          </cell>
          <cell r="AA429">
            <v>0</v>
          </cell>
          <cell r="AB429">
            <v>0</v>
          </cell>
        </row>
        <row r="430">
          <cell r="A430" t="str">
            <v>E000</v>
          </cell>
          <cell r="B430">
            <v>3</v>
          </cell>
          <cell r="C430" t="str">
            <v>施工设备</v>
          </cell>
          <cell r="J430">
            <v>27106.173102519191</v>
          </cell>
          <cell r="K430">
            <v>29393568.17903493</v>
          </cell>
          <cell r="S430">
            <v>0</v>
          </cell>
          <cell r="T430">
            <v>162.63703861511516</v>
          </cell>
          <cell r="U430">
            <v>176361.40907420957</v>
          </cell>
          <cell r="X430">
            <v>6.2441580233701846</v>
          </cell>
          <cell r="Y430">
            <v>1.6596627003696738</v>
          </cell>
          <cell r="Z430">
            <v>19.202352378779331</v>
          </cell>
          <cell r="AA430">
            <v>0</v>
          </cell>
          <cell r="AB430">
            <v>0</v>
          </cell>
        </row>
        <row r="431">
          <cell r="A431" t="str">
            <v>E010</v>
          </cell>
          <cell r="B431">
            <v>3.1</v>
          </cell>
          <cell r="C431" t="str">
            <v>挖掘机</v>
          </cell>
          <cell r="D431" t="str">
            <v>台班</v>
          </cell>
          <cell r="H431">
            <v>11.674867500000001</v>
          </cell>
          <cell r="I431">
            <v>258.41888574501837</v>
          </cell>
          <cell r="J431">
            <v>3017.0062505707288</v>
          </cell>
          <cell r="K431">
            <v>3271600.8485345156</v>
          </cell>
          <cell r="N431">
            <v>11.674867500000001</v>
          </cell>
          <cell r="S431">
            <v>7.0049205000000003E-2</v>
          </cell>
          <cell r="T431">
            <v>18.102037503424373</v>
          </cell>
          <cell r="U431">
            <v>19629.605091207093</v>
          </cell>
          <cell r="X431">
            <v>3.0170062505707289</v>
          </cell>
          <cell r="Y431">
            <v>0</v>
          </cell>
          <cell r="Z431">
            <v>0</v>
          </cell>
          <cell r="AA431">
            <v>0</v>
          </cell>
          <cell r="AB431">
            <v>0</v>
          </cell>
        </row>
        <row r="432">
          <cell r="A432" t="str">
            <v>E030</v>
          </cell>
          <cell r="C432" t="str">
            <v>自卸车</v>
          </cell>
          <cell r="D432" t="str">
            <v>台班</v>
          </cell>
          <cell r="H432">
            <v>0</v>
          </cell>
          <cell r="I432">
            <v>168.03839454412082</v>
          </cell>
          <cell r="J432">
            <v>0</v>
          </cell>
          <cell r="K432">
            <v>0</v>
          </cell>
          <cell r="S432">
            <v>0</v>
          </cell>
          <cell r="T432">
            <v>0</v>
          </cell>
          <cell r="U432">
            <v>0</v>
          </cell>
          <cell r="X432">
            <v>0</v>
          </cell>
          <cell r="Y432">
            <v>0</v>
          </cell>
          <cell r="Z432">
            <v>0</v>
          </cell>
          <cell r="AA432">
            <v>0</v>
          </cell>
          <cell r="AB432">
            <v>0</v>
          </cell>
        </row>
        <row r="433">
          <cell r="A433" t="str">
            <v>E020</v>
          </cell>
          <cell r="C433" t="str">
            <v>推土机</v>
          </cell>
          <cell r="D433" t="str">
            <v>台班</v>
          </cell>
          <cell r="H433">
            <v>10.567727024949997</v>
          </cell>
          <cell r="I433">
            <v>305.37804063071223</v>
          </cell>
          <cell r="J433">
            <v>3227.151772799456</v>
          </cell>
          <cell r="K433">
            <v>3499479.8158747978</v>
          </cell>
          <cell r="N433">
            <v>10.567727024949997</v>
          </cell>
          <cell r="S433">
            <v>6.3406362149699982E-2</v>
          </cell>
          <cell r="T433">
            <v>19.362910636796737</v>
          </cell>
          <cell r="U433">
            <v>20996.878895248788</v>
          </cell>
          <cell r="X433">
            <v>3.2271517727994561</v>
          </cell>
          <cell r="Y433">
            <v>0</v>
          </cell>
          <cell r="Z433">
            <v>0</v>
          </cell>
          <cell r="AA433">
            <v>0</v>
          </cell>
          <cell r="AB433">
            <v>0</v>
          </cell>
        </row>
        <row r="434">
          <cell r="A434" t="str">
            <v>E040</v>
          </cell>
          <cell r="C434" t="str">
            <v>平板拖车</v>
          </cell>
          <cell r="D434" t="str">
            <v>台班</v>
          </cell>
          <cell r="H434">
            <v>4.6296296296296298</v>
          </cell>
          <cell r="I434">
            <v>136.42816710601033</v>
          </cell>
          <cell r="J434">
            <v>631.61188475004792</v>
          </cell>
          <cell r="K434">
            <v>684911.40106250788</v>
          </cell>
          <cell r="O434">
            <v>4.6296296296296298</v>
          </cell>
          <cell r="S434">
            <v>2.777777777777778E-2</v>
          </cell>
          <cell r="T434">
            <v>3.7896713085002878</v>
          </cell>
          <cell r="U434">
            <v>4109.4684063750474</v>
          </cell>
          <cell r="X434">
            <v>0</v>
          </cell>
          <cell r="Y434">
            <v>0.63161188475004792</v>
          </cell>
          <cell r="Z434">
            <v>0</v>
          </cell>
          <cell r="AA434">
            <v>0</v>
          </cell>
          <cell r="AB434">
            <v>0</v>
          </cell>
        </row>
        <row r="435">
          <cell r="A435" t="str">
            <v>E080</v>
          </cell>
          <cell r="C435" t="str">
            <v>汽车吊</v>
          </cell>
          <cell r="D435" t="str">
            <v>台班</v>
          </cell>
          <cell r="H435">
            <v>4.6296296296296298</v>
          </cell>
          <cell r="I435">
            <v>222.0589761738392</v>
          </cell>
          <cell r="J435">
            <v>1028.0508156196258</v>
          </cell>
          <cell r="K435">
            <v>1114804.4257719114</v>
          </cell>
          <cell r="O435">
            <v>4.6296296296296298</v>
          </cell>
          <cell r="S435">
            <v>2.777777777777778E-2</v>
          </cell>
          <cell r="T435">
            <v>6.1683048937177549</v>
          </cell>
          <cell r="U435">
            <v>6688.8265546314688</v>
          </cell>
          <cell r="X435">
            <v>0</v>
          </cell>
          <cell r="Y435">
            <v>1.028050815619626</v>
          </cell>
          <cell r="Z435">
            <v>0</v>
          </cell>
          <cell r="AA435">
            <v>0</v>
          </cell>
          <cell r="AB435">
            <v>0</v>
          </cell>
        </row>
        <row r="436">
          <cell r="A436" t="str">
            <v>E070</v>
          </cell>
          <cell r="C436" t="str">
            <v>履带吊</v>
          </cell>
          <cell r="D436" t="str">
            <v>台班</v>
          </cell>
          <cell r="H436">
            <v>10.007999999999999</v>
          </cell>
          <cell r="I436">
            <v>258.57583791011962</v>
          </cell>
          <cell r="J436">
            <v>2587.8269858044769</v>
          </cell>
          <cell r="K436">
            <v>2806204.6477420665</v>
          </cell>
          <cell r="P436">
            <v>10.007999999999999</v>
          </cell>
          <cell r="S436">
            <v>6.0047999999999997E-2</v>
          </cell>
          <cell r="T436">
            <v>15.526961914826861</v>
          </cell>
          <cell r="U436">
            <v>16837.227886452398</v>
          </cell>
          <cell r="X436">
            <v>0</v>
          </cell>
          <cell r="Y436">
            <v>0</v>
          </cell>
          <cell r="Z436">
            <v>2.5878269858044769</v>
          </cell>
          <cell r="AA436">
            <v>0</v>
          </cell>
          <cell r="AB436">
            <v>0</v>
          </cell>
        </row>
        <row r="437">
          <cell r="A437" t="str">
            <v>E120</v>
          </cell>
          <cell r="C437" t="str">
            <v>硅整流焊机</v>
          </cell>
          <cell r="D437" t="str">
            <v>台班</v>
          </cell>
          <cell r="H437">
            <v>118.67997564705882</v>
          </cell>
          <cell r="I437">
            <v>34.082477220557465</v>
          </cell>
          <cell r="J437">
            <v>4044.9075665271971</v>
          </cell>
          <cell r="K437">
            <v>4386243.1588899447</v>
          </cell>
          <cell r="P437">
            <v>118.67997564705882</v>
          </cell>
          <cell r="S437">
            <v>0.71207985388235295</v>
          </cell>
          <cell r="T437">
            <v>24.269445399163182</v>
          </cell>
          <cell r="U437">
            <v>26317.458953339668</v>
          </cell>
          <cell r="X437">
            <v>0</v>
          </cell>
          <cell r="Y437">
            <v>0</v>
          </cell>
          <cell r="Z437">
            <v>4.044907566527197</v>
          </cell>
          <cell r="AA437">
            <v>0</v>
          </cell>
          <cell r="AB437">
            <v>0</v>
          </cell>
        </row>
        <row r="438">
          <cell r="A438" t="str">
            <v>E130</v>
          </cell>
          <cell r="C438" t="str">
            <v>发电机</v>
          </cell>
          <cell r="D438" t="str">
            <v>台班</v>
          </cell>
          <cell r="H438">
            <v>59.339987823529412</v>
          </cell>
          <cell r="I438">
            <v>211.82373450814174</v>
          </cell>
          <cell r="J438">
            <v>12569.617826447658</v>
          </cell>
          <cell r="K438">
            <v>13630323.881159185</v>
          </cell>
          <cell r="P438">
            <v>59.339987823529412</v>
          </cell>
          <cell r="S438">
            <v>0.35603992694117648</v>
          </cell>
          <cell r="T438">
            <v>75.417706958685955</v>
          </cell>
          <cell r="U438">
            <v>81781.943286955109</v>
          </cell>
          <cell r="X438">
            <v>0</v>
          </cell>
          <cell r="Y438">
            <v>0</v>
          </cell>
          <cell r="Z438">
            <v>12.569617826447658</v>
          </cell>
          <cell r="AA438">
            <v>0</v>
          </cell>
          <cell r="AB438">
            <v>0</v>
          </cell>
        </row>
        <row r="439">
          <cell r="A439" t="str">
            <v>E140</v>
          </cell>
          <cell r="C439" t="str">
            <v>试压泵</v>
          </cell>
          <cell r="D439" t="str">
            <v>台班</v>
          </cell>
          <cell r="H439">
            <v>0</v>
          </cell>
          <cell r="I439" t="e">
            <v>#DIV/0!</v>
          </cell>
          <cell r="J439">
            <v>0</v>
          </cell>
          <cell r="K439">
            <v>0</v>
          </cell>
          <cell r="S439">
            <v>0</v>
          </cell>
          <cell r="T439">
            <v>0</v>
          </cell>
          <cell r="U439">
            <v>0</v>
          </cell>
          <cell r="X439">
            <v>0</v>
          </cell>
          <cell r="Y439">
            <v>0</v>
          </cell>
          <cell r="Z439">
            <v>0</v>
          </cell>
          <cell r="AA439">
            <v>0</v>
          </cell>
          <cell r="AB439">
            <v>0</v>
          </cell>
        </row>
        <row r="440">
          <cell r="C440">
            <v>0</v>
          </cell>
          <cell r="D440">
            <v>0</v>
          </cell>
          <cell r="H440">
            <v>0</v>
          </cell>
          <cell r="I440">
            <v>0</v>
          </cell>
          <cell r="K440">
            <v>0</v>
          </cell>
          <cell r="S440">
            <v>0</v>
          </cell>
          <cell r="T440">
            <v>0</v>
          </cell>
          <cell r="U440">
            <v>0</v>
          </cell>
          <cell r="X440">
            <v>0</v>
          </cell>
          <cell r="Y440">
            <v>0</v>
          </cell>
          <cell r="Z440">
            <v>0</v>
          </cell>
          <cell r="AA440">
            <v>0</v>
          </cell>
          <cell r="AB440">
            <v>0</v>
          </cell>
        </row>
        <row r="441">
          <cell r="C441">
            <v>0</v>
          </cell>
          <cell r="D441">
            <v>0</v>
          </cell>
          <cell r="H441">
            <v>0</v>
          </cell>
          <cell r="I441">
            <v>0</v>
          </cell>
          <cell r="K441">
            <v>0</v>
          </cell>
          <cell r="S441">
            <v>0</v>
          </cell>
          <cell r="T441">
            <v>0</v>
          </cell>
          <cell r="U441">
            <v>0</v>
          </cell>
          <cell r="X441">
            <v>0</v>
          </cell>
          <cell r="Y441">
            <v>0</v>
          </cell>
          <cell r="Z441">
            <v>0</v>
          </cell>
          <cell r="AA441">
            <v>0</v>
          </cell>
          <cell r="AB441">
            <v>0</v>
          </cell>
        </row>
        <row r="442">
          <cell r="C442">
            <v>0</v>
          </cell>
          <cell r="D442">
            <v>0</v>
          </cell>
          <cell r="H442">
            <v>0</v>
          </cell>
          <cell r="I442">
            <v>0</v>
          </cell>
          <cell r="K442">
            <v>0</v>
          </cell>
          <cell r="S442">
            <v>0</v>
          </cell>
          <cell r="T442">
            <v>0</v>
          </cell>
          <cell r="U442">
            <v>0</v>
          </cell>
          <cell r="X442">
            <v>0</v>
          </cell>
          <cell r="Y442">
            <v>0</v>
          </cell>
          <cell r="Z442">
            <v>0</v>
          </cell>
          <cell r="AA442">
            <v>0</v>
          </cell>
          <cell r="AB442">
            <v>0</v>
          </cell>
        </row>
        <row r="443">
          <cell r="B443">
            <v>4</v>
          </cell>
          <cell r="C443" t="str">
            <v>直接费</v>
          </cell>
          <cell r="J443">
            <v>640853.70816067955</v>
          </cell>
          <cell r="X443">
            <v>6.2764570260781678</v>
          </cell>
          <cell r="Y443">
            <v>1.674359950842637</v>
          </cell>
          <cell r="Z443">
            <v>629.0984685142671</v>
          </cell>
          <cell r="AA443">
            <v>3.8044226694915255</v>
          </cell>
          <cell r="AB443">
            <v>0</v>
          </cell>
        </row>
        <row r="444">
          <cell r="B444">
            <v>5</v>
          </cell>
          <cell r="C444" t="str">
            <v>其他直接费</v>
          </cell>
          <cell r="J444">
            <v>79970.999909627644</v>
          </cell>
          <cell r="X444">
            <v>0.78322796275281947</v>
          </cell>
          <cell r="Y444">
            <v>0.20894041459450871</v>
          </cell>
          <cell r="Z444">
            <v>78.504084361305345</v>
          </cell>
          <cell r="AA444">
            <v>0.47474717097495517</v>
          </cell>
          <cell r="AB444">
            <v>0</v>
          </cell>
        </row>
        <row r="445">
          <cell r="B445">
            <v>6</v>
          </cell>
          <cell r="C445" t="str">
            <v>间接费</v>
          </cell>
          <cell r="J445">
            <v>54255.623188087644</v>
          </cell>
          <cell r="X445">
            <v>0.53137413894426799</v>
          </cell>
          <cell r="Y445">
            <v>0.14175379094688195</v>
          </cell>
          <cell r="Z445">
            <v>53.26040720568826</v>
          </cell>
          <cell r="AA445">
            <v>0.32208805250822981</v>
          </cell>
          <cell r="AB445">
            <v>0</v>
          </cell>
        </row>
        <row r="446">
          <cell r="B446">
            <v>7</v>
          </cell>
          <cell r="C446" t="str">
            <v>合计</v>
          </cell>
          <cell r="J446">
            <v>775080.33125839476</v>
          </cell>
          <cell r="X446">
            <v>7.5910591277752557</v>
          </cell>
          <cell r="Y446">
            <v>2.0250541563840274</v>
          </cell>
          <cell r="Z446">
            <v>760.86296008126067</v>
          </cell>
          <cell r="AA446">
            <v>4.6012578929747106</v>
          </cell>
          <cell r="AB446">
            <v>0</v>
          </cell>
        </row>
        <row r="451">
          <cell r="A451" t="str">
            <v>非打印列</v>
          </cell>
          <cell r="B451" t="str">
            <v>单   价   分   析   表</v>
          </cell>
          <cell r="N451" t="str">
            <v>工序划分</v>
          </cell>
          <cell r="S451" t="str">
            <v>汇总项</v>
          </cell>
          <cell r="X451" t="str">
            <v>分类项</v>
          </cell>
        </row>
        <row r="453">
          <cell r="A453" t="str">
            <v>BOQ系数</v>
          </cell>
          <cell r="B453" t="str">
            <v>项目编号:</v>
          </cell>
          <cell r="D453" t="str">
            <v>I455.1</v>
          </cell>
          <cell r="K453" t="str">
            <v>数量</v>
          </cell>
          <cell r="L453">
            <v>4</v>
          </cell>
          <cell r="M453" t="str">
            <v>单价</v>
          </cell>
        </row>
        <row r="454">
          <cell r="A454">
            <v>1E-3</v>
          </cell>
          <cell r="B454" t="str">
            <v>项目名称:</v>
          </cell>
          <cell r="D454" t="str">
            <v>Depth 2.5m to 3.0m</v>
          </cell>
          <cell r="K454" t="str">
            <v>单位</v>
          </cell>
          <cell r="L454" t="str">
            <v>m</v>
          </cell>
          <cell r="M454">
            <v>777.56</v>
          </cell>
          <cell r="N454" t="str">
            <v>美元</v>
          </cell>
        </row>
        <row r="455">
          <cell r="A455" t="str">
            <v>I455.1</v>
          </cell>
          <cell r="B455" t="str">
            <v>单   价:</v>
          </cell>
          <cell r="D455" t="str">
            <v>777.56USD/m</v>
          </cell>
          <cell r="K455" t="str">
            <v>定额单位</v>
          </cell>
          <cell r="L455">
            <v>1000</v>
          </cell>
          <cell r="M455">
            <v>843172</v>
          </cell>
          <cell r="N455" t="str">
            <v>当地币</v>
          </cell>
        </row>
        <row r="456">
          <cell r="A456" t="str">
            <v>定额号</v>
          </cell>
          <cell r="B456" t="str">
            <v>编号</v>
          </cell>
          <cell r="C456" t="str">
            <v>名称及规格</v>
          </cell>
          <cell r="D456" t="str">
            <v>单位</v>
          </cell>
          <cell r="E456" t="str">
            <v>定额</v>
          </cell>
          <cell r="F456" t="str">
            <v>系数</v>
          </cell>
          <cell r="G456" t="str">
            <v>效率</v>
          </cell>
          <cell r="H456" t="str">
            <v>数  量</v>
          </cell>
          <cell r="I456" t="str">
            <v>单价</v>
          </cell>
          <cell r="J456" t="str">
            <v>合价</v>
          </cell>
          <cell r="K456" t="str">
            <v>单价</v>
          </cell>
          <cell r="N456" t="str">
            <v>管沟土石方</v>
          </cell>
          <cell r="O456" t="str">
            <v>管道场内运输</v>
          </cell>
          <cell r="P456" t="str">
            <v>管道安装</v>
          </cell>
          <cell r="Q456" t="str">
            <v>管线补口</v>
          </cell>
          <cell r="R456" t="str">
            <v>管道试压与消毒</v>
          </cell>
          <cell r="S456" t="str">
            <v>数量汇总</v>
          </cell>
          <cell r="T456" t="str">
            <v>价格汇总(美元)</v>
          </cell>
          <cell r="U456" t="str">
            <v>价格汇总(当地币)</v>
          </cell>
          <cell r="X456" t="str">
            <v>管沟土石方</v>
          </cell>
          <cell r="Y456" t="str">
            <v>管道场内运输</v>
          </cell>
          <cell r="Z456" t="str">
            <v>管道安装</v>
          </cell>
          <cell r="AA456" t="str">
            <v>管线补口</v>
          </cell>
          <cell r="AB456" t="str">
            <v>管道试压与消毒</v>
          </cell>
        </row>
        <row r="457">
          <cell r="J457" t="str">
            <v>美元</v>
          </cell>
          <cell r="K457" t="str">
            <v>当地币</v>
          </cell>
        </row>
        <row r="458">
          <cell r="A458" t="str">
            <v>L00</v>
          </cell>
          <cell r="B458">
            <v>1</v>
          </cell>
          <cell r="C458" t="str">
            <v>人工</v>
          </cell>
          <cell r="J458">
            <v>212.97327797791655</v>
          </cell>
          <cell r="K458">
            <v>230945.34750000003</v>
          </cell>
          <cell r="S458">
            <v>0</v>
          </cell>
          <cell r="T458">
            <v>0.85189311191166628</v>
          </cell>
          <cell r="U458">
            <v>923.7813900000001</v>
          </cell>
          <cell r="X458">
            <v>3.9649467694406006E-2</v>
          </cell>
          <cell r="Y458">
            <v>1.4697250472963283E-2</v>
          </cell>
          <cell r="Z458">
            <v>0.15862655981054724</v>
          </cell>
          <cell r="AA458">
            <v>0</v>
          </cell>
          <cell r="AB458">
            <v>0</v>
          </cell>
        </row>
        <row r="459">
          <cell r="A459" t="str">
            <v>L10</v>
          </cell>
          <cell r="B459">
            <v>1.1000000000000001</v>
          </cell>
          <cell r="C459" t="str">
            <v>力工</v>
          </cell>
          <cell r="D459" t="str">
            <v>工日</v>
          </cell>
          <cell r="H459">
            <v>307.92713000000003</v>
          </cell>
          <cell r="I459">
            <v>0.69163531637474274</v>
          </cell>
          <cell r="J459">
            <v>212.97327797791655</v>
          </cell>
          <cell r="K459">
            <v>230945.34750000003</v>
          </cell>
          <cell r="N459">
            <v>57.327130000000004</v>
          </cell>
          <cell r="O459">
            <v>21.25</v>
          </cell>
          <cell r="P459">
            <v>229.35</v>
          </cell>
          <cell r="S459">
            <v>1.2317085200000002</v>
          </cell>
          <cell r="T459">
            <v>0.85189311191166628</v>
          </cell>
          <cell r="U459">
            <v>923.7813900000001</v>
          </cell>
          <cell r="X459">
            <v>3.9649467694406006E-2</v>
          </cell>
          <cell r="Y459">
            <v>1.4697250472963283E-2</v>
          </cell>
          <cell r="Z459">
            <v>0.15862655981054724</v>
          </cell>
          <cell r="AA459">
            <v>0</v>
          </cell>
          <cell r="AB459">
            <v>0</v>
          </cell>
        </row>
        <row r="460">
          <cell r="A460" t="str">
            <v>L20</v>
          </cell>
          <cell r="B460">
            <v>1.2</v>
          </cell>
          <cell r="C460" t="str">
            <v>技工</v>
          </cell>
          <cell r="D460" t="str">
            <v>工日</v>
          </cell>
          <cell r="H460">
            <v>0</v>
          </cell>
          <cell r="I460">
            <v>1.3832706327494855</v>
          </cell>
          <cell r="J460">
            <v>0</v>
          </cell>
          <cell r="K460">
            <v>0</v>
          </cell>
          <cell r="S460">
            <v>0</v>
          </cell>
          <cell r="T460">
            <v>0</v>
          </cell>
          <cell r="U460">
            <v>0</v>
          </cell>
          <cell r="X460">
            <v>0</v>
          </cell>
          <cell r="Y460">
            <v>0</v>
          </cell>
          <cell r="Z460">
            <v>0</v>
          </cell>
          <cell r="AA460">
            <v>0</v>
          </cell>
          <cell r="AB460">
            <v>0</v>
          </cell>
        </row>
        <row r="461">
          <cell r="A461" t="str">
            <v>M000</v>
          </cell>
          <cell r="B461">
            <v>2</v>
          </cell>
          <cell r="C461" t="str">
            <v>建筑材料</v>
          </cell>
          <cell r="J461">
            <v>613541.91224516882</v>
          </cell>
          <cell r="K461">
            <v>665316566.82284582</v>
          </cell>
          <cell r="S461">
            <v>0</v>
          </cell>
          <cell r="T461">
            <v>2454.1676489806755</v>
          </cell>
          <cell r="U461">
            <v>2661266.2672913834</v>
          </cell>
          <cell r="X461">
            <v>0</v>
          </cell>
          <cell r="Y461">
            <v>0</v>
          </cell>
          <cell r="Z461">
            <v>609.73748957567727</v>
          </cell>
          <cell r="AA461">
            <v>3.8044226694915255</v>
          </cell>
          <cell r="AB461">
            <v>0</v>
          </cell>
        </row>
        <row r="462">
          <cell r="A462" t="str">
            <v>M003</v>
          </cell>
          <cell r="B462">
            <v>2.1</v>
          </cell>
          <cell r="C462" t="str">
            <v>施工材料</v>
          </cell>
          <cell r="J462">
            <v>1267.2263272415239</v>
          </cell>
          <cell r="K462">
            <v>1374163.1217052909</v>
          </cell>
          <cell r="S462">
            <v>0</v>
          </cell>
          <cell r="T462">
            <v>5.0689053089660954</v>
          </cell>
          <cell r="U462">
            <v>5496.6524868211636</v>
          </cell>
          <cell r="X462">
            <v>0</v>
          </cell>
          <cell r="Y462">
            <v>0</v>
          </cell>
          <cell r="Z462">
            <v>1.2672263272415236</v>
          </cell>
          <cell r="AA462">
            <v>0</v>
          </cell>
          <cell r="AB462">
            <v>0</v>
          </cell>
        </row>
        <row r="463">
          <cell r="A463" t="str">
            <v>M510</v>
          </cell>
          <cell r="C463" t="str">
            <v>电焊条</v>
          </cell>
          <cell r="D463" t="str">
            <v>千克</v>
          </cell>
          <cell r="H463">
            <v>1008.779793</v>
          </cell>
          <cell r="I463">
            <v>1</v>
          </cell>
          <cell r="J463">
            <v>1008.779793</v>
          </cell>
          <cell r="K463">
            <v>1093907.1890019947</v>
          </cell>
          <cell r="P463">
            <v>1008.779793</v>
          </cell>
          <cell r="S463">
            <v>4.0351191719999999</v>
          </cell>
          <cell r="T463">
            <v>4.0351191719999999</v>
          </cell>
          <cell r="U463">
            <v>4375.6287560079791</v>
          </cell>
          <cell r="X463">
            <v>0</v>
          </cell>
          <cell r="Y463">
            <v>0</v>
          </cell>
          <cell r="Z463">
            <v>1.008779793</v>
          </cell>
          <cell r="AA463">
            <v>0</v>
          </cell>
          <cell r="AB463">
            <v>0</v>
          </cell>
        </row>
        <row r="464">
          <cell r="A464" t="str">
            <v>M080</v>
          </cell>
          <cell r="C464" t="str">
            <v>氧气</v>
          </cell>
          <cell r="D464" t="str">
            <v>方</v>
          </cell>
          <cell r="H464">
            <v>54.055298592623878</v>
          </cell>
          <cell r="I464">
            <v>2.5601147249194325</v>
          </cell>
          <cell r="J464">
            <v>138.38776588689308</v>
          </cell>
          <cell r="K464">
            <v>150065.82509290738</v>
          </cell>
          <cell r="P464">
            <v>54.055298592623878</v>
          </cell>
          <cell r="S464">
            <v>0.21622119437049553</v>
          </cell>
          <cell r="T464">
            <v>0.55355106354757233</v>
          </cell>
          <cell r="U464">
            <v>600.2633003716295</v>
          </cell>
          <cell r="X464">
            <v>0</v>
          </cell>
          <cell r="Y464">
            <v>0</v>
          </cell>
          <cell r="Z464">
            <v>0.13838776588689308</v>
          </cell>
          <cell r="AA464">
            <v>0</v>
          </cell>
          <cell r="AB464">
            <v>0</v>
          </cell>
        </row>
        <row r="465">
          <cell r="A465" t="str">
            <v>M090</v>
          </cell>
          <cell r="C465" t="str">
            <v>乙炔</v>
          </cell>
          <cell r="D465" t="str">
            <v>方</v>
          </cell>
          <cell r="H465">
            <v>18.018432864207959</v>
          </cell>
          <cell r="I465">
            <v>6.6631082325209832</v>
          </cell>
          <cell r="J465">
            <v>120.05876835463069</v>
          </cell>
          <cell r="K465">
            <v>130190.10761038873</v>
          </cell>
          <cell r="P465">
            <v>18.018432864207959</v>
          </cell>
          <cell r="S465">
            <v>7.2073731456831838E-2</v>
          </cell>
          <cell r="T465">
            <v>0.48023507341852273</v>
          </cell>
          <cell r="U465">
            <v>520.76043044155494</v>
          </cell>
          <cell r="X465">
            <v>0</v>
          </cell>
          <cell r="Y465">
            <v>0</v>
          </cell>
          <cell r="Z465">
            <v>0.12005876835463068</v>
          </cell>
          <cell r="AA465">
            <v>0</v>
          </cell>
          <cell r="AB465">
            <v>0</v>
          </cell>
        </row>
        <row r="466">
          <cell r="A466" t="str">
            <v>M130</v>
          </cell>
          <cell r="C466" t="str">
            <v>型钢</v>
          </cell>
          <cell r="D466" t="str">
            <v>吨</v>
          </cell>
          <cell r="H466">
            <v>0</v>
          </cell>
          <cell r="I466">
            <v>552.17592297580245</v>
          </cell>
          <cell r="J466">
            <v>0</v>
          </cell>
          <cell r="K466">
            <v>0</v>
          </cell>
          <cell r="S466">
            <v>0</v>
          </cell>
          <cell r="T466">
            <v>0</v>
          </cell>
          <cell r="U466">
            <v>0</v>
          </cell>
          <cell r="X466">
            <v>0</v>
          </cell>
          <cell r="Y466">
            <v>0</v>
          </cell>
          <cell r="Z466">
            <v>0</v>
          </cell>
          <cell r="AA466">
            <v>0</v>
          </cell>
          <cell r="AB466">
            <v>0</v>
          </cell>
        </row>
        <row r="467">
          <cell r="A467" t="str">
            <v>M230</v>
          </cell>
          <cell r="C467" t="str">
            <v>水</v>
          </cell>
          <cell r="D467" t="str">
            <v>方</v>
          </cell>
          <cell r="H467">
            <v>0</v>
          </cell>
          <cell r="I467">
            <v>0.2</v>
          </cell>
          <cell r="J467">
            <v>0</v>
          </cell>
          <cell r="K467">
            <v>0</v>
          </cell>
          <cell r="S467">
            <v>0</v>
          </cell>
          <cell r="T467">
            <v>0</v>
          </cell>
          <cell r="U467">
            <v>0</v>
          </cell>
          <cell r="X467">
            <v>0</v>
          </cell>
          <cell r="Y467">
            <v>0</v>
          </cell>
          <cell r="Z467">
            <v>0</v>
          </cell>
          <cell r="AA467">
            <v>0</v>
          </cell>
          <cell r="AB467">
            <v>0</v>
          </cell>
        </row>
        <row r="468">
          <cell r="A468" t="str">
            <v>M110</v>
          </cell>
          <cell r="C468" t="str">
            <v>漂白粉</v>
          </cell>
          <cell r="D468" t="str">
            <v>千克</v>
          </cell>
          <cell r="H468">
            <v>0</v>
          </cell>
          <cell r="I468">
            <v>1.0061084745762714</v>
          </cell>
          <cell r="J468">
            <v>0</v>
          </cell>
          <cell r="K468">
            <v>0</v>
          </cell>
          <cell r="S468">
            <v>0</v>
          </cell>
          <cell r="T468">
            <v>0</v>
          </cell>
          <cell r="U468">
            <v>0</v>
          </cell>
          <cell r="X468">
            <v>0</v>
          </cell>
          <cell r="Y468">
            <v>0</v>
          </cell>
          <cell r="Z468">
            <v>0</v>
          </cell>
          <cell r="AA468">
            <v>0</v>
          </cell>
          <cell r="AB468">
            <v>0</v>
          </cell>
        </row>
        <row r="469">
          <cell r="C469">
            <v>0</v>
          </cell>
          <cell r="D469">
            <v>0</v>
          </cell>
          <cell r="H469">
            <v>0</v>
          </cell>
          <cell r="I469">
            <v>0</v>
          </cell>
          <cell r="J469">
            <v>0</v>
          </cell>
          <cell r="K469">
            <v>0</v>
          </cell>
          <cell r="S469">
            <v>0</v>
          </cell>
          <cell r="T469">
            <v>0</v>
          </cell>
          <cell r="U469">
            <v>0</v>
          </cell>
          <cell r="X469">
            <v>0</v>
          </cell>
          <cell r="Y469">
            <v>0</v>
          </cell>
          <cell r="Z469">
            <v>0</v>
          </cell>
          <cell r="AA469">
            <v>0</v>
          </cell>
          <cell r="AB469">
            <v>0</v>
          </cell>
        </row>
        <row r="470">
          <cell r="A470" t="str">
            <v>M002</v>
          </cell>
          <cell r="B470">
            <v>2.2000000000000002</v>
          </cell>
          <cell r="C470" t="str">
            <v>永久工程材料</v>
          </cell>
          <cell r="J470">
            <v>612274.6859179273</v>
          </cell>
          <cell r="K470">
            <v>663942403.70114052</v>
          </cell>
          <cell r="S470">
            <v>0</v>
          </cell>
          <cell r="T470">
            <v>2449.0987436717091</v>
          </cell>
          <cell r="U470">
            <v>2655769.6148045622</v>
          </cell>
          <cell r="X470">
            <v>0</v>
          </cell>
          <cell r="Y470">
            <v>0</v>
          </cell>
          <cell r="Z470">
            <v>608.4702632484358</v>
          </cell>
          <cell r="AA470">
            <v>3.8044226694915255</v>
          </cell>
          <cell r="AB470">
            <v>0</v>
          </cell>
        </row>
        <row r="471">
          <cell r="A471" t="str">
            <v>M030</v>
          </cell>
          <cell r="C471" t="str">
            <v>直径1200MM钢管</v>
          </cell>
          <cell r="D471" t="str">
            <v>米</v>
          </cell>
          <cell r="H471">
            <v>1015</v>
          </cell>
          <cell r="I471">
            <v>599.47809187038013</v>
          </cell>
          <cell r="J471">
            <v>608470.2632484358</v>
          </cell>
          <cell r="K471">
            <v>659816939.11804998</v>
          </cell>
          <cell r="P471">
            <v>1015</v>
          </cell>
          <cell r="S471">
            <v>4.0600000000000005</v>
          </cell>
          <cell r="T471">
            <v>2433.8810529937432</v>
          </cell>
          <cell r="U471">
            <v>2639267.7564722002</v>
          </cell>
          <cell r="X471">
            <v>0</v>
          </cell>
          <cell r="Y471">
            <v>0</v>
          </cell>
          <cell r="Z471">
            <v>608.4702632484358</v>
          </cell>
          <cell r="AA471">
            <v>0</v>
          </cell>
          <cell r="AB471">
            <v>0</v>
          </cell>
        </row>
        <row r="472">
          <cell r="C472" t="str">
            <v>PE套接头</v>
          </cell>
          <cell r="D472">
            <v>0</v>
          </cell>
          <cell r="H472">
            <v>167.5975</v>
          </cell>
          <cell r="I472">
            <v>22.699757869249396</v>
          </cell>
          <cell r="J472">
            <v>3804.4226694915255</v>
          </cell>
          <cell r="K472">
            <v>4125464.5830905726</v>
          </cell>
          <cell r="Q472">
            <v>167.5975</v>
          </cell>
          <cell r="S472">
            <v>0.67039000000000004</v>
          </cell>
          <cell r="T472">
            <v>15.217690677966102</v>
          </cell>
          <cell r="U472">
            <v>16501.858332362292</v>
          </cell>
          <cell r="X472">
            <v>0</v>
          </cell>
          <cell r="Y472">
            <v>0</v>
          </cell>
          <cell r="Z472">
            <v>0</v>
          </cell>
          <cell r="AA472">
            <v>3.8044226694915255</v>
          </cell>
          <cell r="AB472">
            <v>0</v>
          </cell>
        </row>
        <row r="473">
          <cell r="C473">
            <v>0</v>
          </cell>
          <cell r="D473">
            <v>0</v>
          </cell>
          <cell r="H473">
            <v>0</v>
          </cell>
          <cell r="I473">
            <v>0</v>
          </cell>
          <cell r="J473">
            <v>0</v>
          </cell>
          <cell r="K473">
            <v>0</v>
          </cell>
          <cell r="S473">
            <v>0</v>
          </cell>
          <cell r="T473">
            <v>0</v>
          </cell>
          <cell r="U473">
            <v>0</v>
          </cell>
          <cell r="X473">
            <v>0</v>
          </cell>
          <cell r="Y473">
            <v>0</v>
          </cell>
          <cell r="Z473">
            <v>0</v>
          </cell>
          <cell r="AA473">
            <v>0</v>
          </cell>
          <cell r="AB473">
            <v>0</v>
          </cell>
        </row>
        <row r="474">
          <cell r="C474">
            <v>0</v>
          </cell>
          <cell r="D474">
            <v>0</v>
          </cell>
          <cell r="H474">
            <v>0</v>
          </cell>
          <cell r="I474">
            <v>0</v>
          </cell>
          <cell r="J474">
            <v>0</v>
          </cell>
          <cell r="K474">
            <v>0</v>
          </cell>
          <cell r="S474">
            <v>0</v>
          </cell>
          <cell r="T474">
            <v>0</v>
          </cell>
          <cell r="U474">
            <v>0</v>
          </cell>
          <cell r="X474">
            <v>0</v>
          </cell>
          <cell r="Y474">
            <v>0</v>
          </cell>
          <cell r="Z474">
            <v>0</v>
          </cell>
          <cell r="AA474">
            <v>0</v>
          </cell>
          <cell r="AB474">
            <v>0</v>
          </cell>
        </row>
        <row r="475">
          <cell r="C475">
            <v>0</v>
          </cell>
          <cell r="D475">
            <v>0</v>
          </cell>
          <cell r="H475">
            <v>0</v>
          </cell>
          <cell r="I475">
            <v>0</v>
          </cell>
          <cell r="J475">
            <v>0</v>
          </cell>
          <cell r="K475">
            <v>0</v>
          </cell>
          <cell r="S475">
            <v>0</v>
          </cell>
          <cell r="T475">
            <v>0</v>
          </cell>
          <cell r="U475">
            <v>0</v>
          </cell>
          <cell r="X475">
            <v>0</v>
          </cell>
          <cell r="Y475">
            <v>0</v>
          </cell>
          <cell r="Z475">
            <v>0</v>
          </cell>
          <cell r="AA475">
            <v>0</v>
          </cell>
          <cell r="AB475">
            <v>0</v>
          </cell>
        </row>
        <row r="476">
          <cell r="A476" t="str">
            <v>M001</v>
          </cell>
          <cell r="B476">
            <v>2.2999999999999998</v>
          </cell>
          <cell r="C476" t="str">
            <v>永久设备</v>
          </cell>
          <cell r="J476">
            <v>0</v>
          </cell>
          <cell r="K476">
            <v>0</v>
          </cell>
          <cell r="S476">
            <v>0</v>
          </cell>
          <cell r="T476">
            <v>0</v>
          </cell>
          <cell r="U476">
            <v>0</v>
          </cell>
          <cell r="X476">
            <v>0</v>
          </cell>
          <cell r="Y476">
            <v>0</v>
          </cell>
          <cell r="Z476">
            <v>0</v>
          </cell>
          <cell r="AA476">
            <v>0</v>
          </cell>
          <cell r="AB476">
            <v>0</v>
          </cell>
        </row>
        <row r="477">
          <cell r="C477">
            <v>0</v>
          </cell>
          <cell r="D477">
            <v>0</v>
          </cell>
          <cell r="H477">
            <v>0</v>
          </cell>
          <cell r="I477">
            <v>0</v>
          </cell>
          <cell r="K477">
            <v>0</v>
          </cell>
          <cell r="S477">
            <v>0</v>
          </cell>
          <cell r="T477">
            <v>0</v>
          </cell>
          <cell r="U477">
            <v>0</v>
          </cell>
          <cell r="X477">
            <v>0</v>
          </cell>
          <cell r="Y477">
            <v>0</v>
          </cell>
          <cell r="Z477">
            <v>0</v>
          </cell>
          <cell r="AA477">
            <v>0</v>
          </cell>
          <cell r="AB477">
            <v>0</v>
          </cell>
        </row>
        <row r="478">
          <cell r="C478">
            <v>0</v>
          </cell>
          <cell r="D478">
            <v>0</v>
          </cell>
          <cell r="H478">
            <v>0</v>
          </cell>
          <cell r="I478">
            <v>0</v>
          </cell>
          <cell r="K478">
            <v>0</v>
          </cell>
          <cell r="S478">
            <v>0</v>
          </cell>
          <cell r="T478">
            <v>0</v>
          </cell>
          <cell r="U478">
            <v>0</v>
          </cell>
          <cell r="X478">
            <v>0</v>
          </cell>
          <cell r="Y478">
            <v>0</v>
          </cell>
          <cell r="Z478">
            <v>0</v>
          </cell>
          <cell r="AA478">
            <v>0</v>
          </cell>
          <cell r="AB478">
            <v>0</v>
          </cell>
        </row>
        <row r="479">
          <cell r="C479">
            <v>0</v>
          </cell>
          <cell r="D479">
            <v>0</v>
          </cell>
          <cell r="H479">
            <v>0</v>
          </cell>
          <cell r="I479">
            <v>0</v>
          </cell>
          <cell r="K479">
            <v>0</v>
          </cell>
          <cell r="S479">
            <v>0</v>
          </cell>
          <cell r="T479">
            <v>0</v>
          </cell>
          <cell r="U479">
            <v>0</v>
          </cell>
          <cell r="X479">
            <v>0</v>
          </cell>
          <cell r="Y479">
            <v>0</v>
          </cell>
          <cell r="Z479">
            <v>0</v>
          </cell>
          <cell r="AA479">
            <v>0</v>
          </cell>
          <cell r="AB479">
            <v>0</v>
          </cell>
        </row>
        <row r="480">
          <cell r="A480" t="str">
            <v>E000</v>
          </cell>
          <cell r="B480">
            <v>3</v>
          </cell>
          <cell r="C480" t="str">
            <v>施工设备</v>
          </cell>
          <cell r="J480">
            <v>29146.525070076343</v>
          </cell>
          <cell r="K480">
            <v>31606098.307902344</v>
          </cell>
          <cell r="S480">
            <v>0</v>
          </cell>
          <cell r="T480">
            <v>116.58610028030537</v>
          </cell>
          <cell r="U480">
            <v>126424.39323160937</v>
          </cell>
          <cell r="X480">
            <v>8.2845099909273365</v>
          </cell>
          <cell r="Y480">
            <v>1.6596627003696738</v>
          </cell>
          <cell r="Z480">
            <v>19.202352378779331</v>
          </cell>
          <cell r="AA480">
            <v>0</v>
          </cell>
          <cell r="AB480">
            <v>0</v>
          </cell>
        </row>
        <row r="481">
          <cell r="A481" t="str">
            <v>E010</v>
          </cell>
          <cell r="B481">
            <v>3.1</v>
          </cell>
          <cell r="C481" t="str">
            <v>挖掘机</v>
          </cell>
          <cell r="D481" t="str">
            <v>台班</v>
          </cell>
          <cell r="H481">
            <v>14.911782500000001</v>
          </cell>
          <cell r="I481">
            <v>258.41888574501837</v>
          </cell>
          <cell r="J481">
            <v>3853.4862181220647</v>
          </cell>
          <cell r="K481">
            <v>4178668.4328676225</v>
          </cell>
          <cell r="N481">
            <v>14.911782500000001</v>
          </cell>
          <cell r="S481">
            <v>5.9647130000000007E-2</v>
          </cell>
          <cell r="T481">
            <v>15.413944872488258</v>
          </cell>
          <cell r="U481">
            <v>16714.673731470491</v>
          </cell>
          <cell r="X481">
            <v>3.8534862181220646</v>
          </cell>
          <cell r="Y481">
            <v>0</v>
          </cell>
          <cell r="Z481">
            <v>0</v>
          </cell>
          <cell r="AA481">
            <v>0</v>
          </cell>
          <cell r="AB481">
            <v>0</v>
          </cell>
        </row>
        <row r="482">
          <cell r="A482" t="str">
            <v>E030</v>
          </cell>
          <cell r="C482" t="str">
            <v>自卸车</v>
          </cell>
          <cell r="D482" t="str">
            <v>台班</v>
          </cell>
          <cell r="H482">
            <v>0</v>
          </cell>
          <cell r="I482">
            <v>168.03839454412082</v>
          </cell>
          <cell r="J482">
            <v>0</v>
          </cell>
          <cell r="K482">
            <v>0</v>
          </cell>
          <cell r="S482">
            <v>0</v>
          </cell>
          <cell r="T482">
            <v>0</v>
          </cell>
          <cell r="U482">
            <v>0</v>
          </cell>
          <cell r="X482">
            <v>0</v>
          </cell>
          <cell r="Y482">
            <v>0</v>
          </cell>
          <cell r="Z482">
            <v>0</v>
          </cell>
          <cell r="AA482">
            <v>0</v>
          </cell>
          <cell r="AB482">
            <v>0</v>
          </cell>
        </row>
        <row r="483">
          <cell r="A483" t="str">
            <v>E020</v>
          </cell>
          <cell r="C483" t="str">
            <v>推土机</v>
          </cell>
          <cell r="D483" t="str">
            <v>台班</v>
          </cell>
          <cell r="H483">
            <v>14.509962024950001</v>
          </cell>
          <cell r="I483">
            <v>305.37804063071223</v>
          </cell>
          <cell r="J483">
            <v>4431.0237728052725</v>
          </cell>
          <cell r="K483">
            <v>4804942.3604091052</v>
          </cell>
          <cell r="N483">
            <v>14.509962024950001</v>
          </cell>
          <cell r="S483">
            <v>5.8039848099800007E-2</v>
          </cell>
          <cell r="T483">
            <v>17.724095091221091</v>
          </cell>
          <cell r="U483">
            <v>19219.769441636421</v>
          </cell>
          <cell r="X483">
            <v>4.4310237728052728</v>
          </cell>
          <cell r="Y483">
            <v>0</v>
          </cell>
          <cell r="Z483">
            <v>0</v>
          </cell>
          <cell r="AA483">
            <v>0</v>
          </cell>
          <cell r="AB483">
            <v>0</v>
          </cell>
        </row>
        <row r="484">
          <cell r="A484" t="str">
            <v>E040</v>
          </cell>
          <cell r="C484" t="str">
            <v>平板拖车</v>
          </cell>
          <cell r="D484" t="str">
            <v>台班</v>
          </cell>
          <cell r="H484">
            <v>4.6296296296296298</v>
          </cell>
          <cell r="I484">
            <v>136.42816710601033</v>
          </cell>
          <cell r="J484">
            <v>631.61188475004792</v>
          </cell>
          <cell r="K484">
            <v>684911.40106250788</v>
          </cell>
          <cell r="O484">
            <v>4.6296296296296298</v>
          </cell>
          <cell r="S484">
            <v>1.8518518518518521E-2</v>
          </cell>
          <cell r="T484">
            <v>2.5264475390001917</v>
          </cell>
          <cell r="U484">
            <v>2739.6456042500317</v>
          </cell>
          <cell r="X484">
            <v>0</v>
          </cell>
          <cell r="Y484">
            <v>0.63161188475004792</v>
          </cell>
          <cell r="Z484">
            <v>0</v>
          </cell>
          <cell r="AA484">
            <v>0</v>
          </cell>
          <cell r="AB484">
            <v>0</v>
          </cell>
        </row>
        <row r="485">
          <cell r="A485" t="str">
            <v>E080</v>
          </cell>
          <cell r="C485" t="str">
            <v>汽车吊</v>
          </cell>
          <cell r="D485" t="str">
            <v>台班</v>
          </cell>
          <cell r="H485">
            <v>4.6296296296296298</v>
          </cell>
          <cell r="I485">
            <v>222.0589761738392</v>
          </cell>
          <cell r="J485">
            <v>1028.0508156196258</v>
          </cell>
          <cell r="K485">
            <v>1114804.4257719114</v>
          </cell>
          <cell r="O485">
            <v>4.6296296296296298</v>
          </cell>
          <cell r="S485">
            <v>1.8518518518518521E-2</v>
          </cell>
          <cell r="T485">
            <v>4.1122032624785039</v>
          </cell>
          <cell r="U485">
            <v>4459.2177030876455</v>
          </cell>
          <cell r="X485">
            <v>0</v>
          </cell>
          <cell r="Y485">
            <v>1.028050815619626</v>
          </cell>
          <cell r="Z485">
            <v>0</v>
          </cell>
          <cell r="AA485">
            <v>0</v>
          </cell>
          <cell r="AB485">
            <v>0</v>
          </cell>
        </row>
        <row r="486">
          <cell r="A486" t="str">
            <v>E070</v>
          </cell>
          <cell r="C486" t="str">
            <v>履带吊</v>
          </cell>
          <cell r="D486" t="str">
            <v>台班</v>
          </cell>
          <cell r="H486">
            <v>10.007999999999999</v>
          </cell>
          <cell r="I486">
            <v>258.57583791011962</v>
          </cell>
          <cell r="J486">
            <v>2587.8269858044769</v>
          </cell>
          <cell r="K486">
            <v>2806204.6477420665</v>
          </cell>
          <cell r="P486">
            <v>10.007999999999999</v>
          </cell>
          <cell r="S486">
            <v>4.0031999999999998E-2</v>
          </cell>
          <cell r="T486">
            <v>10.351307943217908</v>
          </cell>
          <cell r="U486">
            <v>11224.818590968267</v>
          </cell>
          <cell r="X486">
            <v>0</v>
          </cell>
          <cell r="Y486">
            <v>0</v>
          </cell>
          <cell r="Z486">
            <v>2.5878269858044769</v>
          </cell>
          <cell r="AA486">
            <v>0</v>
          </cell>
          <cell r="AB486">
            <v>0</v>
          </cell>
        </row>
        <row r="487">
          <cell r="A487" t="str">
            <v>E120</v>
          </cell>
          <cell r="C487" t="str">
            <v>硅整流焊机</v>
          </cell>
          <cell r="D487" t="str">
            <v>台班</v>
          </cell>
          <cell r="H487">
            <v>118.67997564705882</v>
          </cell>
          <cell r="I487">
            <v>34.082477220557465</v>
          </cell>
          <cell r="J487">
            <v>4044.9075665271971</v>
          </cell>
          <cell r="K487">
            <v>4386243.1588899447</v>
          </cell>
          <cell r="P487">
            <v>118.67997564705882</v>
          </cell>
          <cell r="S487">
            <v>0.47471990258823532</v>
          </cell>
          <cell r="T487">
            <v>16.179630266108788</v>
          </cell>
          <cell r="U487">
            <v>17544.972635559778</v>
          </cell>
          <cell r="X487">
            <v>0</v>
          </cell>
          <cell r="Y487">
            <v>0</v>
          </cell>
          <cell r="Z487">
            <v>4.044907566527197</v>
          </cell>
          <cell r="AA487">
            <v>0</v>
          </cell>
          <cell r="AB487">
            <v>0</v>
          </cell>
        </row>
        <row r="488">
          <cell r="A488" t="str">
            <v>E130</v>
          </cell>
          <cell r="C488" t="str">
            <v>发电机</v>
          </cell>
          <cell r="D488" t="str">
            <v>台班</v>
          </cell>
          <cell r="H488">
            <v>59.339987823529412</v>
          </cell>
          <cell r="I488">
            <v>211.82373450814174</v>
          </cell>
          <cell r="J488">
            <v>12569.617826447658</v>
          </cell>
          <cell r="K488">
            <v>13630323.881159185</v>
          </cell>
          <cell r="P488">
            <v>59.339987823529412</v>
          </cell>
          <cell r="S488">
            <v>0.23735995129411766</v>
          </cell>
          <cell r="T488">
            <v>50.278471305790632</v>
          </cell>
          <cell r="U488">
            <v>54521.295524636742</v>
          </cell>
          <cell r="X488">
            <v>0</v>
          </cell>
          <cell r="Y488">
            <v>0</v>
          </cell>
          <cell r="Z488">
            <v>12.569617826447658</v>
          </cell>
          <cell r="AA488">
            <v>0</v>
          </cell>
          <cell r="AB488">
            <v>0</v>
          </cell>
        </row>
        <row r="489">
          <cell r="A489" t="str">
            <v>E140</v>
          </cell>
          <cell r="C489" t="str">
            <v>试压泵</v>
          </cell>
          <cell r="D489" t="str">
            <v>台班</v>
          </cell>
          <cell r="H489">
            <v>0</v>
          </cell>
          <cell r="I489" t="e">
            <v>#DIV/0!</v>
          </cell>
          <cell r="J489">
            <v>0</v>
          </cell>
          <cell r="K489">
            <v>0</v>
          </cell>
          <cell r="S489">
            <v>0</v>
          </cell>
          <cell r="T489">
            <v>0</v>
          </cell>
          <cell r="U489">
            <v>0</v>
          </cell>
          <cell r="X489">
            <v>0</v>
          </cell>
          <cell r="Y489">
            <v>0</v>
          </cell>
          <cell r="Z489">
            <v>0</v>
          </cell>
          <cell r="AA489">
            <v>0</v>
          </cell>
          <cell r="AB489">
            <v>0</v>
          </cell>
        </row>
        <row r="490">
          <cell r="C490">
            <v>0</v>
          </cell>
          <cell r="D490">
            <v>0</v>
          </cell>
          <cell r="H490">
            <v>0</v>
          </cell>
          <cell r="I490">
            <v>0</v>
          </cell>
          <cell r="K490">
            <v>0</v>
          </cell>
          <cell r="S490">
            <v>0</v>
          </cell>
          <cell r="T490">
            <v>0</v>
          </cell>
          <cell r="U490">
            <v>0</v>
          </cell>
          <cell r="X490">
            <v>0</v>
          </cell>
          <cell r="Y490">
            <v>0</v>
          </cell>
          <cell r="Z490">
            <v>0</v>
          </cell>
          <cell r="AA490">
            <v>0</v>
          </cell>
          <cell r="AB490">
            <v>0</v>
          </cell>
        </row>
        <row r="491">
          <cell r="C491">
            <v>0</v>
          </cell>
          <cell r="D491">
            <v>0</v>
          </cell>
          <cell r="H491">
            <v>0</v>
          </cell>
          <cell r="I491">
            <v>0</v>
          </cell>
          <cell r="K491">
            <v>0</v>
          </cell>
          <cell r="S491">
            <v>0</v>
          </cell>
          <cell r="T491">
            <v>0</v>
          </cell>
          <cell r="U491">
            <v>0</v>
          </cell>
          <cell r="X491">
            <v>0</v>
          </cell>
          <cell r="Y491">
            <v>0</v>
          </cell>
          <cell r="Z491">
            <v>0</v>
          </cell>
          <cell r="AA491">
            <v>0</v>
          </cell>
          <cell r="AB491">
            <v>0</v>
          </cell>
        </row>
        <row r="492">
          <cell r="C492">
            <v>0</v>
          </cell>
          <cell r="D492">
            <v>0</v>
          </cell>
          <cell r="H492">
            <v>0</v>
          </cell>
          <cell r="I492">
            <v>0</v>
          </cell>
          <cell r="K492">
            <v>0</v>
          </cell>
          <cell r="S492">
            <v>0</v>
          </cell>
          <cell r="T492">
            <v>0</v>
          </cell>
          <cell r="U492">
            <v>0</v>
          </cell>
          <cell r="X492">
            <v>0</v>
          </cell>
          <cell r="Y492">
            <v>0</v>
          </cell>
          <cell r="Z492">
            <v>0</v>
          </cell>
          <cell r="AA492">
            <v>0</v>
          </cell>
          <cell r="AB492">
            <v>0</v>
          </cell>
        </row>
        <row r="493">
          <cell r="B493">
            <v>4</v>
          </cell>
          <cell r="C493" t="str">
            <v>直接费</v>
          </cell>
          <cell r="J493">
            <v>642901.41059322306</v>
          </cell>
          <cell r="X493">
            <v>8.3241594586217431</v>
          </cell>
          <cell r="Y493">
            <v>1.674359950842637</v>
          </cell>
          <cell r="Z493">
            <v>629.0984685142671</v>
          </cell>
          <cell r="AA493">
            <v>3.8044226694915255</v>
          </cell>
          <cell r="AB493">
            <v>0</v>
          </cell>
        </row>
        <row r="494">
          <cell r="B494">
            <v>5</v>
          </cell>
          <cell r="C494" t="str">
            <v>其他直接费</v>
          </cell>
          <cell r="J494">
            <v>80226.529071685363</v>
          </cell>
          <cell r="X494">
            <v>1.038757124810548</v>
          </cell>
          <cell r="Y494">
            <v>0.20894041459450871</v>
          </cell>
          <cell r="Z494">
            <v>78.504084361305345</v>
          </cell>
          <cell r="AA494">
            <v>0.47474717097495517</v>
          </cell>
          <cell r="AB494">
            <v>0</v>
          </cell>
        </row>
        <row r="495">
          <cell r="B495">
            <v>6</v>
          </cell>
          <cell r="C495" t="str">
            <v>间接费</v>
          </cell>
          <cell r="J495">
            <v>54428.984705960866</v>
          </cell>
          <cell r="X495">
            <v>0.7047356568174844</v>
          </cell>
          <cell r="Y495">
            <v>0.14175379094688195</v>
          </cell>
          <cell r="Z495">
            <v>53.26040720568826</v>
          </cell>
          <cell r="AA495">
            <v>0.32208805250822981</v>
          </cell>
          <cell r="AB495">
            <v>0</v>
          </cell>
        </row>
        <row r="496">
          <cell r="B496">
            <v>7</v>
          </cell>
          <cell r="C496" t="str">
            <v>合计</v>
          </cell>
          <cell r="J496">
            <v>777556.9243708693</v>
          </cell>
          <cell r="X496">
            <v>10.067652240249776</v>
          </cell>
          <cell r="Y496">
            <v>2.0250541563840274</v>
          </cell>
          <cell r="Z496">
            <v>760.86296008126067</v>
          </cell>
          <cell r="AA496">
            <v>4.6012578929747106</v>
          </cell>
          <cell r="AB496">
            <v>0</v>
          </cell>
        </row>
        <row r="501">
          <cell r="A501" t="str">
            <v>非打印列</v>
          </cell>
          <cell r="B501" t="str">
            <v>单   价   分   析   表</v>
          </cell>
          <cell r="N501" t="str">
            <v>工序划分</v>
          </cell>
          <cell r="S501" t="str">
            <v>汇总项</v>
          </cell>
          <cell r="X501" t="str">
            <v>分类项</v>
          </cell>
        </row>
        <row r="503">
          <cell r="A503" t="str">
            <v>BOQ系数</v>
          </cell>
          <cell r="B503" t="str">
            <v>项目编号:</v>
          </cell>
          <cell r="D503" t="str">
            <v>I456.1</v>
          </cell>
          <cell r="K503" t="str">
            <v>数量</v>
          </cell>
          <cell r="L503">
            <v>13</v>
          </cell>
          <cell r="M503" t="str">
            <v>单价</v>
          </cell>
        </row>
        <row r="504">
          <cell r="A504">
            <v>1E-3</v>
          </cell>
          <cell r="B504" t="str">
            <v>项目名称:</v>
          </cell>
          <cell r="D504" t="str">
            <v>Depth 3.0m to 3.5m</v>
          </cell>
          <cell r="K504" t="str">
            <v>单位</v>
          </cell>
          <cell r="L504" t="str">
            <v>m</v>
          </cell>
          <cell r="M504">
            <v>781.01</v>
          </cell>
          <cell r="N504" t="str">
            <v>美元</v>
          </cell>
        </row>
        <row r="505">
          <cell r="A505" t="str">
            <v>I456.1</v>
          </cell>
          <cell r="B505" t="str">
            <v>单   价:</v>
          </cell>
          <cell r="D505" t="str">
            <v>781.01USD/m</v>
          </cell>
          <cell r="K505" t="str">
            <v>定额单位</v>
          </cell>
          <cell r="L505">
            <v>1000</v>
          </cell>
          <cell r="M505">
            <v>846921</v>
          </cell>
          <cell r="N505" t="str">
            <v>当地币</v>
          </cell>
        </row>
        <row r="506">
          <cell r="A506" t="str">
            <v>定额号</v>
          </cell>
          <cell r="B506" t="str">
            <v>编号</v>
          </cell>
          <cell r="C506" t="str">
            <v>名称及规格</v>
          </cell>
          <cell r="D506" t="str">
            <v>单位</v>
          </cell>
          <cell r="E506" t="str">
            <v>定额</v>
          </cell>
          <cell r="F506" t="str">
            <v>系数</v>
          </cell>
          <cell r="G506" t="str">
            <v>效率</v>
          </cell>
          <cell r="H506" t="str">
            <v>数  量</v>
          </cell>
          <cell r="I506" t="str">
            <v>单价</v>
          </cell>
          <cell r="J506" t="str">
            <v>合价</v>
          </cell>
          <cell r="K506" t="str">
            <v>单价</v>
          </cell>
          <cell r="N506" t="str">
            <v>管沟土石方</v>
          </cell>
          <cell r="O506" t="str">
            <v>管道场内运输</v>
          </cell>
          <cell r="P506" t="str">
            <v>管道安装</v>
          </cell>
          <cell r="Q506" t="str">
            <v>管线补口</v>
          </cell>
          <cell r="R506" t="str">
            <v>管道试压与消毒</v>
          </cell>
          <cell r="S506" t="str">
            <v>数量汇总</v>
          </cell>
          <cell r="T506" t="str">
            <v>价格汇总(美元)</v>
          </cell>
          <cell r="U506" t="str">
            <v>价格汇总(当地币)</v>
          </cell>
          <cell r="X506" t="str">
            <v>管沟土石方</v>
          </cell>
          <cell r="Y506" t="str">
            <v>管道场内运输</v>
          </cell>
          <cell r="Z506" t="str">
            <v>管道安装</v>
          </cell>
          <cell r="AA506" t="str">
            <v>管线补口</v>
          </cell>
          <cell r="AB506" t="str">
            <v>管道试压与消毒</v>
          </cell>
        </row>
        <row r="507">
          <cell r="J507" t="str">
            <v>美元</v>
          </cell>
          <cell r="K507" t="str">
            <v>当地币</v>
          </cell>
        </row>
        <row r="508">
          <cell r="A508" t="str">
            <v>L00</v>
          </cell>
          <cell r="B508">
            <v>1</v>
          </cell>
          <cell r="C508" t="str">
            <v>人工</v>
          </cell>
          <cell r="J508">
            <v>220.66956062252711</v>
          </cell>
          <cell r="K508">
            <v>239291.09250000003</v>
          </cell>
          <cell r="S508">
            <v>0</v>
          </cell>
          <cell r="T508">
            <v>2.8687042880928528</v>
          </cell>
          <cell r="U508">
            <v>3110.7842025000004</v>
          </cell>
          <cell r="X508">
            <v>4.7345750339016578E-2</v>
          </cell>
          <cell r="Y508">
            <v>1.4697250472963283E-2</v>
          </cell>
          <cell r="Z508">
            <v>0.15862655981054724</v>
          </cell>
          <cell r="AA508">
            <v>0</v>
          </cell>
          <cell r="AB508">
            <v>0</v>
          </cell>
        </row>
        <row r="509">
          <cell r="A509" t="str">
            <v>L10</v>
          </cell>
          <cell r="B509">
            <v>1.1000000000000001</v>
          </cell>
          <cell r="C509" t="str">
            <v>力工</v>
          </cell>
          <cell r="D509" t="str">
            <v>工日</v>
          </cell>
          <cell r="H509">
            <v>319.05479000000003</v>
          </cell>
          <cell r="I509">
            <v>0.69163531637474274</v>
          </cell>
          <cell r="J509">
            <v>220.66956062252711</v>
          </cell>
          <cell r="K509">
            <v>239291.09250000003</v>
          </cell>
          <cell r="N509">
            <v>68.454790000000003</v>
          </cell>
          <cell r="O509">
            <v>21.25</v>
          </cell>
          <cell r="P509">
            <v>229.35</v>
          </cell>
          <cell r="S509">
            <v>4.1477122700000004</v>
          </cell>
          <cell r="T509">
            <v>2.8687042880928528</v>
          </cell>
          <cell r="U509">
            <v>3110.7842025000004</v>
          </cell>
          <cell r="X509">
            <v>4.7345750339016578E-2</v>
          </cell>
          <cell r="Y509">
            <v>1.4697250472963283E-2</v>
          </cell>
          <cell r="Z509">
            <v>0.15862655981054724</v>
          </cell>
          <cell r="AA509">
            <v>0</v>
          </cell>
          <cell r="AB509">
            <v>0</v>
          </cell>
        </row>
        <row r="510">
          <cell r="A510" t="str">
            <v>L20</v>
          </cell>
          <cell r="B510">
            <v>1.2</v>
          </cell>
          <cell r="C510" t="str">
            <v>技工</v>
          </cell>
          <cell r="D510" t="str">
            <v>工日</v>
          </cell>
          <cell r="H510">
            <v>0</v>
          </cell>
          <cell r="I510">
            <v>1.3832706327494855</v>
          </cell>
          <cell r="J510">
            <v>0</v>
          </cell>
          <cell r="K510">
            <v>0</v>
          </cell>
          <cell r="S510">
            <v>0</v>
          </cell>
          <cell r="T510">
            <v>0</v>
          </cell>
          <cell r="U510">
            <v>0</v>
          </cell>
          <cell r="X510">
            <v>0</v>
          </cell>
          <cell r="Y510">
            <v>0</v>
          </cell>
          <cell r="Z510">
            <v>0</v>
          </cell>
          <cell r="AA510">
            <v>0</v>
          </cell>
          <cell r="AB510">
            <v>0</v>
          </cell>
        </row>
        <row r="511">
          <cell r="A511" t="str">
            <v>M000</v>
          </cell>
          <cell r="B511">
            <v>2</v>
          </cell>
          <cell r="C511" t="str">
            <v>建筑材料</v>
          </cell>
          <cell r="J511">
            <v>613541.91224516882</v>
          </cell>
          <cell r="K511">
            <v>665316566.82284582</v>
          </cell>
          <cell r="S511">
            <v>0</v>
          </cell>
          <cell r="T511">
            <v>7976.0448591871955</v>
          </cell>
          <cell r="U511">
            <v>8649115.3686969969</v>
          </cell>
          <cell r="X511">
            <v>0</v>
          </cell>
          <cell r="Y511">
            <v>0</v>
          </cell>
          <cell r="Z511">
            <v>609.73748957567727</v>
          </cell>
          <cell r="AA511">
            <v>3.8044226694915255</v>
          </cell>
          <cell r="AB511">
            <v>0</v>
          </cell>
        </row>
        <row r="512">
          <cell r="A512" t="str">
            <v>M003</v>
          </cell>
          <cell r="B512">
            <v>2.1</v>
          </cell>
          <cell r="C512" t="str">
            <v>施工材料</v>
          </cell>
          <cell r="J512">
            <v>1267.2263272415239</v>
          </cell>
          <cell r="K512">
            <v>1374163.1217052909</v>
          </cell>
          <cell r="S512">
            <v>0</v>
          </cell>
          <cell r="T512">
            <v>16.473942254139811</v>
          </cell>
          <cell r="U512">
            <v>17864.120582168784</v>
          </cell>
          <cell r="X512">
            <v>0</v>
          </cell>
          <cell r="Y512">
            <v>0</v>
          </cell>
          <cell r="Z512">
            <v>1.2672263272415236</v>
          </cell>
          <cell r="AA512">
            <v>0</v>
          </cell>
          <cell r="AB512">
            <v>0</v>
          </cell>
        </row>
        <row r="513">
          <cell r="A513" t="str">
            <v>M510</v>
          </cell>
          <cell r="C513" t="str">
            <v>电焊条</v>
          </cell>
          <cell r="D513" t="str">
            <v>千克</v>
          </cell>
          <cell r="H513">
            <v>1008.779793</v>
          </cell>
          <cell r="I513">
            <v>1</v>
          </cell>
          <cell r="J513">
            <v>1008.779793</v>
          </cell>
          <cell r="K513">
            <v>1093907.1890019947</v>
          </cell>
          <cell r="P513">
            <v>1008.779793</v>
          </cell>
          <cell r="S513">
            <v>13.114137309000002</v>
          </cell>
          <cell r="T513">
            <v>13.114137309000002</v>
          </cell>
          <cell r="U513">
            <v>14220.793457025931</v>
          </cell>
          <cell r="X513">
            <v>0</v>
          </cell>
          <cell r="Y513">
            <v>0</v>
          </cell>
          <cell r="Z513">
            <v>1.008779793</v>
          </cell>
          <cell r="AA513">
            <v>0</v>
          </cell>
          <cell r="AB513">
            <v>0</v>
          </cell>
        </row>
        <row r="514">
          <cell r="A514" t="str">
            <v>M080</v>
          </cell>
          <cell r="C514" t="str">
            <v>氧气</v>
          </cell>
          <cell r="D514" t="str">
            <v>方</v>
          </cell>
          <cell r="H514">
            <v>54.055298592623878</v>
          </cell>
          <cell r="I514">
            <v>2.5601147249194325</v>
          </cell>
          <cell r="J514">
            <v>138.38776588689308</v>
          </cell>
          <cell r="K514">
            <v>150065.82509290738</v>
          </cell>
          <cell r="P514">
            <v>54.055298592623878</v>
          </cell>
          <cell r="S514">
            <v>0.70271888170411045</v>
          </cell>
          <cell r="T514">
            <v>1.7990409565296102</v>
          </cell>
          <cell r="U514">
            <v>1950.8557262077961</v>
          </cell>
          <cell r="X514">
            <v>0</v>
          </cell>
          <cell r="Y514">
            <v>0</v>
          </cell>
          <cell r="Z514">
            <v>0.13838776588689308</v>
          </cell>
          <cell r="AA514">
            <v>0</v>
          </cell>
          <cell r="AB514">
            <v>0</v>
          </cell>
        </row>
        <row r="515">
          <cell r="A515" t="str">
            <v>M090</v>
          </cell>
          <cell r="C515" t="str">
            <v>乙炔</v>
          </cell>
          <cell r="D515" t="str">
            <v>方</v>
          </cell>
          <cell r="H515">
            <v>18.018432864207959</v>
          </cell>
          <cell r="I515">
            <v>6.6631082325209832</v>
          </cell>
          <cell r="J515">
            <v>120.05876835463069</v>
          </cell>
          <cell r="K515">
            <v>130190.10761038873</v>
          </cell>
          <cell r="P515">
            <v>18.018432864207959</v>
          </cell>
          <cell r="S515">
            <v>0.23423962723470348</v>
          </cell>
          <cell r="T515">
            <v>1.5607639886101992</v>
          </cell>
          <cell r="U515">
            <v>1692.4713989350537</v>
          </cell>
          <cell r="X515">
            <v>0</v>
          </cell>
          <cell r="Y515">
            <v>0</v>
          </cell>
          <cell r="Z515">
            <v>0.12005876835463068</v>
          </cell>
          <cell r="AA515">
            <v>0</v>
          </cell>
          <cell r="AB515">
            <v>0</v>
          </cell>
        </row>
        <row r="516">
          <cell r="A516" t="str">
            <v>M130</v>
          </cell>
          <cell r="C516" t="str">
            <v>型钢</v>
          </cell>
          <cell r="D516" t="str">
            <v>吨</v>
          </cell>
          <cell r="H516">
            <v>0</v>
          </cell>
          <cell r="I516">
            <v>552.17592297580245</v>
          </cell>
          <cell r="J516">
            <v>0</v>
          </cell>
          <cell r="K516">
            <v>0</v>
          </cell>
          <cell r="S516">
            <v>0</v>
          </cell>
          <cell r="T516">
            <v>0</v>
          </cell>
          <cell r="U516">
            <v>0</v>
          </cell>
          <cell r="X516">
            <v>0</v>
          </cell>
          <cell r="Y516">
            <v>0</v>
          </cell>
          <cell r="Z516">
            <v>0</v>
          </cell>
          <cell r="AA516">
            <v>0</v>
          </cell>
          <cell r="AB516">
            <v>0</v>
          </cell>
        </row>
        <row r="517">
          <cell r="A517" t="str">
            <v>M230</v>
          </cell>
          <cell r="C517" t="str">
            <v>水</v>
          </cell>
          <cell r="D517" t="str">
            <v>方</v>
          </cell>
          <cell r="H517">
            <v>0</v>
          </cell>
          <cell r="I517">
            <v>0.2</v>
          </cell>
          <cell r="J517">
            <v>0</v>
          </cell>
          <cell r="K517">
            <v>0</v>
          </cell>
          <cell r="S517">
            <v>0</v>
          </cell>
          <cell r="T517">
            <v>0</v>
          </cell>
          <cell r="U517">
            <v>0</v>
          </cell>
          <cell r="X517">
            <v>0</v>
          </cell>
          <cell r="Y517">
            <v>0</v>
          </cell>
          <cell r="Z517">
            <v>0</v>
          </cell>
          <cell r="AA517">
            <v>0</v>
          </cell>
          <cell r="AB517">
            <v>0</v>
          </cell>
        </row>
        <row r="518">
          <cell r="A518" t="str">
            <v>M110</v>
          </cell>
          <cell r="C518" t="str">
            <v>漂白粉</v>
          </cell>
          <cell r="D518" t="str">
            <v>千克</v>
          </cell>
          <cell r="H518">
            <v>0</v>
          </cell>
          <cell r="I518">
            <v>1.0061084745762714</v>
          </cell>
          <cell r="J518">
            <v>0</v>
          </cell>
          <cell r="K518">
            <v>0</v>
          </cell>
          <cell r="S518">
            <v>0</v>
          </cell>
          <cell r="T518">
            <v>0</v>
          </cell>
          <cell r="U518">
            <v>0</v>
          </cell>
          <cell r="X518">
            <v>0</v>
          </cell>
          <cell r="Y518">
            <v>0</v>
          </cell>
          <cell r="Z518">
            <v>0</v>
          </cell>
          <cell r="AA518">
            <v>0</v>
          </cell>
          <cell r="AB518">
            <v>0</v>
          </cell>
        </row>
        <row r="519">
          <cell r="C519">
            <v>0</v>
          </cell>
          <cell r="D519">
            <v>0</v>
          </cell>
          <cell r="H519">
            <v>0</v>
          </cell>
          <cell r="I519">
            <v>0</v>
          </cell>
          <cell r="J519">
            <v>0</v>
          </cell>
          <cell r="K519">
            <v>0</v>
          </cell>
          <cell r="S519">
            <v>0</v>
          </cell>
          <cell r="T519">
            <v>0</v>
          </cell>
          <cell r="U519">
            <v>0</v>
          </cell>
          <cell r="X519">
            <v>0</v>
          </cell>
          <cell r="Y519">
            <v>0</v>
          </cell>
          <cell r="Z519">
            <v>0</v>
          </cell>
          <cell r="AA519">
            <v>0</v>
          </cell>
          <cell r="AB519">
            <v>0</v>
          </cell>
        </row>
        <row r="520">
          <cell r="A520" t="str">
            <v>M002</v>
          </cell>
          <cell r="B520">
            <v>2.2000000000000002</v>
          </cell>
          <cell r="C520" t="str">
            <v>永久工程材料</v>
          </cell>
          <cell r="J520">
            <v>612274.6859179273</v>
          </cell>
          <cell r="K520">
            <v>663942403.70114052</v>
          </cell>
          <cell r="S520">
            <v>0</v>
          </cell>
          <cell r="T520">
            <v>7959.5709169330557</v>
          </cell>
          <cell r="U520">
            <v>8631251.248114828</v>
          </cell>
          <cell r="X520">
            <v>0</v>
          </cell>
          <cell r="Y520">
            <v>0</v>
          </cell>
          <cell r="Z520">
            <v>608.4702632484358</v>
          </cell>
          <cell r="AA520">
            <v>3.8044226694915255</v>
          </cell>
          <cell r="AB520">
            <v>0</v>
          </cell>
        </row>
        <row r="521">
          <cell r="A521" t="str">
            <v>M030</v>
          </cell>
          <cell r="C521" t="str">
            <v>直径1200MM钢管</v>
          </cell>
          <cell r="D521" t="str">
            <v>米</v>
          </cell>
          <cell r="H521">
            <v>1015</v>
          </cell>
          <cell r="I521">
            <v>599.47809187038013</v>
          </cell>
          <cell r="J521">
            <v>608470.2632484358</v>
          </cell>
          <cell r="K521">
            <v>659816939.11804998</v>
          </cell>
          <cell r="P521">
            <v>1015</v>
          </cell>
          <cell r="S521">
            <v>13.195</v>
          </cell>
          <cell r="T521">
            <v>7910.113422229666</v>
          </cell>
          <cell r="U521">
            <v>8577620.2085346505</v>
          </cell>
          <cell r="X521">
            <v>0</v>
          </cell>
          <cell r="Y521">
            <v>0</v>
          </cell>
          <cell r="Z521">
            <v>608.4702632484358</v>
          </cell>
          <cell r="AA521">
            <v>0</v>
          </cell>
          <cell r="AB521">
            <v>0</v>
          </cell>
        </row>
        <row r="522">
          <cell r="C522" t="str">
            <v>PE套接头</v>
          </cell>
          <cell r="D522">
            <v>0</v>
          </cell>
          <cell r="H522">
            <v>167.5975</v>
          </cell>
          <cell r="I522">
            <v>22.699757869249396</v>
          </cell>
          <cell r="J522">
            <v>3804.4226694915255</v>
          </cell>
          <cell r="K522">
            <v>4125464.5830905726</v>
          </cell>
          <cell r="Q522">
            <v>167.5975</v>
          </cell>
          <cell r="S522">
            <v>2.1787675000000002</v>
          </cell>
          <cell r="T522">
            <v>49.457494703389834</v>
          </cell>
          <cell r="U522">
            <v>53631.03958017745</v>
          </cell>
          <cell r="X522">
            <v>0</v>
          </cell>
          <cell r="Y522">
            <v>0</v>
          </cell>
          <cell r="Z522">
            <v>0</v>
          </cell>
          <cell r="AA522">
            <v>3.8044226694915255</v>
          </cell>
          <cell r="AB522">
            <v>0</v>
          </cell>
        </row>
        <row r="523">
          <cell r="C523">
            <v>0</v>
          </cell>
          <cell r="D523">
            <v>0</v>
          </cell>
          <cell r="H523">
            <v>0</v>
          </cell>
          <cell r="I523">
            <v>0</v>
          </cell>
          <cell r="J523">
            <v>0</v>
          </cell>
          <cell r="K523">
            <v>0</v>
          </cell>
          <cell r="S523">
            <v>0</v>
          </cell>
          <cell r="T523">
            <v>0</v>
          </cell>
          <cell r="U523">
            <v>0</v>
          </cell>
          <cell r="X523">
            <v>0</v>
          </cell>
          <cell r="Y523">
            <v>0</v>
          </cell>
          <cell r="Z523">
            <v>0</v>
          </cell>
          <cell r="AA523">
            <v>0</v>
          </cell>
          <cell r="AB523">
            <v>0</v>
          </cell>
        </row>
        <row r="524">
          <cell r="C524">
            <v>0</v>
          </cell>
          <cell r="D524">
            <v>0</v>
          </cell>
          <cell r="H524">
            <v>0</v>
          </cell>
          <cell r="I524">
            <v>0</v>
          </cell>
          <cell r="J524">
            <v>0</v>
          </cell>
          <cell r="K524">
            <v>0</v>
          </cell>
          <cell r="S524">
            <v>0</v>
          </cell>
          <cell r="T524">
            <v>0</v>
          </cell>
          <cell r="U524">
            <v>0</v>
          </cell>
          <cell r="X524">
            <v>0</v>
          </cell>
          <cell r="Y524">
            <v>0</v>
          </cell>
          <cell r="Z524">
            <v>0</v>
          </cell>
          <cell r="AA524">
            <v>0</v>
          </cell>
          <cell r="AB524">
            <v>0</v>
          </cell>
        </row>
        <row r="525">
          <cell r="C525">
            <v>0</v>
          </cell>
          <cell r="D525">
            <v>0</v>
          </cell>
          <cell r="H525">
            <v>0</v>
          </cell>
          <cell r="I525">
            <v>0</v>
          </cell>
          <cell r="J525">
            <v>0</v>
          </cell>
          <cell r="K525">
            <v>0</v>
          </cell>
          <cell r="S525">
            <v>0</v>
          </cell>
          <cell r="T525">
            <v>0</v>
          </cell>
          <cell r="U525">
            <v>0</v>
          </cell>
          <cell r="X525">
            <v>0</v>
          </cell>
          <cell r="Y525">
            <v>0</v>
          </cell>
          <cell r="Z525">
            <v>0</v>
          </cell>
          <cell r="AA525">
            <v>0</v>
          </cell>
          <cell r="AB525">
            <v>0</v>
          </cell>
        </row>
        <row r="526">
          <cell r="A526" t="str">
            <v>M001</v>
          </cell>
          <cell r="B526">
            <v>2.2999999999999998</v>
          </cell>
          <cell r="C526" t="str">
            <v>永久设备</v>
          </cell>
          <cell r="J526">
            <v>0</v>
          </cell>
          <cell r="K526">
            <v>0</v>
          </cell>
          <cell r="S526">
            <v>0</v>
          </cell>
          <cell r="T526">
            <v>0</v>
          </cell>
          <cell r="U526">
            <v>0</v>
          </cell>
          <cell r="X526">
            <v>0</v>
          </cell>
          <cell r="Y526">
            <v>0</v>
          </cell>
          <cell r="Z526">
            <v>0</v>
          </cell>
          <cell r="AA526">
            <v>0</v>
          </cell>
          <cell r="AB526">
            <v>0</v>
          </cell>
        </row>
        <row r="527">
          <cell r="C527">
            <v>0</v>
          </cell>
          <cell r="D527">
            <v>0</v>
          </cell>
          <cell r="H527">
            <v>0</v>
          </cell>
          <cell r="I527">
            <v>0</v>
          </cell>
          <cell r="K527">
            <v>0</v>
          </cell>
          <cell r="S527">
            <v>0</v>
          </cell>
          <cell r="T527">
            <v>0</v>
          </cell>
          <cell r="U527">
            <v>0</v>
          </cell>
          <cell r="X527">
            <v>0</v>
          </cell>
          <cell r="Y527">
            <v>0</v>
          </cell>
          <cell r="Z527">
            <v>0</v>
          </cell>
          <cell r="AA527">
            <v>0</v>
          </cell>
          <cell r="AB527">
            <v>0</v>
          </cell>
        </row>
        <row r="528">
          <cell r="C528">
            <v>0</v>
          </cell>
          <cell r="D528">
            <v>0</v>
          </cell>
          <cell r="H528">
            <v>0</v>
          </cell>
          <cell r="I528">
            <v>0</v>
          </cell>
          <cell r="K528">
            <v>0</v>
          </cell>
          <cell r="S528">
            <v>0</v>
          </cell>
          <cell r="T528">
            <v>0</v>
          </cell>
          <cell r="U528">
            <v>0</v>
          </cell>
          <cell r="X528">
            <v>0</v>
          </cell>
          <cell r="Y528">
            <v>0</v>
          </cell>
          <cell r="Z528">
            <v>0</v>
          </cell>
          <cell r="AA528">
            <v>0</v>
          </cell>
          <cell r="AB528">
            <v>0</v>
          </cell>
        </row>
        <row r="529">
          <cell r="C529">
            <v>0</v>
          </cell>
          <cell r="D529">
            <v>0</v>
          </cell>
          <cell r="H529">
            <v>0</v>
          </cell>
          <cell r="I529">
            <v>0</v>
          </cell>
          <cell r="K529">
            <v>0</v>
          </cell>
          <cell r="S529">
            <v>0</v>
          </cell>
          <cell r="T529">
            <v>0</v>
          </cell>
          <cell r="U529">
            <v>0</v>
          </cell>
          <cell r="X529">
            <v>0</v>
          </cell>
          <cell r="Y529">
            <v>0</v>
          </cell>
          <cell r="Z529">
            <v>0</v>
          </cell>
          <cell r="AA529">
            <v>0</v>
          </cell>
          <cell r="AB529">
            <v>0</v>
          </cell>
        </row>
        <row r="530">
          <cell r="A530" t="str">
            <v>E000</v>
          </cell>
          <cell r="B530">
            <v>3</v>
          </cell>
          <cell r="C530" t="str">
            <v>施工设备</v>
          </cell>
          <cell r="J530">
            <v>31996.861939402905</v>
          </cell>
          <cell r="K530">
            <v>34696965.129452333</v>
          </cell>
          <cell r="S530">
            <v>0</v>
          </cell>
          <cell r="T530">
            <v>415.9592052122378</v>
          </cell>
          <cell r="U530">
            <v>451060.54668288038</v>
          </cell>
          <cell r="X530">
            <v>11.134846860253901</v>
          </cell>
          <cell r="Y530">
            <v>1.6596627003696738</v>
          </cell>
          <cell r="Z530">
            <v>19.202352378779331</v>
          </cell>
          <cell r="AA530">
            <v>0</v>
          </cell>
          <cell r="AB530">
            <v>0</v>
          </cell>
        </row>
        <row r="531">
          <cell r="A531" t="str">
            <v>E010</v>
          </cell>
          <cell r="B531">
            <v>3.1</v>
          </cell>
          <cell r="C531" t="str">
            <v>挖掘机</v>
          </cell>
          <cell r="D531" t="str">
            <v>台班</v>
          </cell>
          <cell r="H531">
            <v>19.433697499999997</v>
          </cell>
          <cell r="I531">
            <v>258.41888574501837</v>
          </cell>
          <cell r="J531">
            <v>5022.0344538557483</v>
          </cell>
          <cell r="K531">
            <v>5445826.364296047</v>
          </cell>
          <cell r="N531">
            <v>19.433697499999997</v>
          </cell>
          <cell r="S531">
            <v>0.25263806750000001</v>
          </cell>
          <cell r="T531">
            <v>65.286447900124728</v>
          </cell>
          <cell r="U531">
            <v>70795.742735848617</v>
          </cell>
          <cell r="X531">
            <v>5.0220344538557482</v>
          </cell>
          <cell r="Y531">
            <v>0</v>
          </cell>
          <cell r="Z531">
            <v>0</v>
          </cell>
          <cell r="AA531">
            <v>0</v>
          </cell>
          <cell r="AB531">
            <v>0</v>
          </cell>
        </row>
        <row r="532">
          <cell r="A532" t="str">
            <v>E030</v>
          </cell>
          <cell r="C532" t="str">
            <v>自卸车</v>
          </cell>
          <cell r="D532" t="str">
            <v>台班</v>
          </cell>
          <cell r="H532">
            <v>0</v>
          </cell>
          <cell r="I532">
            <v>168.03839454412082</v>
          </cell>
          <cell r="J532">
            <v>0</v>
          </cell>
          <cell r="K532">
            <v>0</v>
          </cell>
          <cell r="S532">
            <v>0</v>
          </cell>
          <cell r="T532">
            <v>0</v>
          </cell>
          <cell r="U532">
            <v>0</v>
          </cell>
          <cell r="X532">
            <v>0</v>
          </cell>
          <cell r="Y532">
            <v>0</v>
          </cell>
          <cell r="Z532">
            <v>0</v>
          </cell>
          <cell r="AA532">
            <v>0</v>
          </cell>
          <cell r="AB532">
            <v>0</v>
          </cell>
        </row>
        <row r="533">
          <cell r="A533" t="str">
            <v>E020</v>
          </cell>
          <cell r="C533" t="str">
            <v>推土机</v>
          </cell>
          <cell r="D533" t="str">
            <v>台班</v>
          </cell>
          <cell r="H533">
            <v>20.017197024949997</v>
          </cell>
          <cell r="I533">
            <v>305.37804063071223</v>
          </cell>
          <cell r="J533">
            <v>6112.8124063981522</v>
          </cell>
          <cell r="K533">
            <v>6628651.2505306704</v>
          </cell>
          <cell r="N533">
            <v>20.017197024949997</v>
          </cell>
          <cell r="S533">
            <v>0.26022356132434998</v>
          </cell>
          <cell r="T533">
            <v>79.466561283175992</v>
          </cell>
          <cell r="U533">
            <v>86172.466256898726</v>
          </cell>
          <cell r="X533">
            <v>6.1128124063981524</v>
          </cell>
          <cell r="Y533">
            <v>0</v>
          </cell>
          <cell r="Z533">
            <v>0</v>
          </cell>
          <cell r="AA533">
            <v>0</v>
          </cell>
          <cell r="AB533">
            <v>0</v>
          </cell>
        </row>
        <row r="534">
          <cell r="A534" t="str">
            <v>E040</v>
          </cell>
          <cell r="C534" t="str">
            <v>平板拖车</v>
          </cell>
          <cell r="D534" t="str">
            <v>台班</v>
          </cell>
          <cell r="H534">
            <v>4.6296296296296298</v>
          </cell>
          <cell r="I534">
            <v>136.42816710601033</v>
          </cell>
          <cell r="J534">
            <v>631.61188475004792</v>
          </cell>
          <cell r="K534">
            <v>684911.40106250788</v>
          </cell>
          <cell r="O534">
            <v>4.6296296296296298</v>
          </cell>
          <cell r="S534">
            <v>6.0185185185185189E-2</v>
          </cell>
          <cell r="T534">
            <v>8.2109545017506242</v>
          </cell>
          <cell r="U534">
            <v>8903.8482138126037</v>
          </cell>
          <cell r="X534">
            <v>0</v>
          </cell>
          <cell r="Y534">
            <v>0.63161188475004792</v>
          </cell>
          <cell r="Z534">
            <v>0</v>
          </cell>
          <cell r="AA534">
            <v>0</v>
          </cell>
          <cell r="AB534">
            <v>0</v>
          </cell>
        </row>
        <row r="535">
          <cell r="A535" t="str">
            <v>E080</v>
          </cell>
          <cell r="C535" t="str">
            <v>汽车吊</v>
          </cell>
          <cell r="D535" t="str">
            <v>台班</v>
          </cell>
          <cell r="H535">
            <v>4.6296296296296298</v>
          </cell>
          <cell r="I535">
            <v>222.0589761738392</v>
          </cell>
          <cell r="J535">
            <v>1028.0508156196258</v>
          </cell>
          <cell r="K535">
            <v>1114804.4257719114</v>
          </cell>
          <cell r="O535">
            <v>4.6296296296296298</v>
          </cell>
          <cell r="S535">
            <v>6.0185185185185189E-2</v>
          </cell>
          <cell r="T535">
            <v>13.364660603055137</v>
          </cell>
          <cell r="U535">
            <v>14492.45753503485</v>
          </cell>
          <cell r="X535">
            <v>0</v>
          </cell>
          <cell r="Y535">
            <v>1.028050815619626</v>
          </cell>
          <cell r="Z535">
            <v>0</v>
          </cell>
          <cell r="AA535">
            <v>0</v>
          </cell>
          <cell r="AB535">
            <v>0</v>
          </cell>
        </row>
        <row r="536">
          <cell r="A536" t="str">
            <v>E070</v>
          </cell>
          <cell r="C536" t="str">
            <v>履带吊</v>
          </cell>
          <cell r="D536" t="str">
            <v>台班</v>
          </cell>
          <cell r="H536">
            <v>10.007999999999999</v>
          </cell>
          <cell r="I536">
            <v>258.57583791011962</v>
          </cell>
          <cell r="J536">
            <v>2587.8269858044769</v>
          </cell>
          <cell r="K536">
            <v>2806204.6477420665</v>
          </cell>
          <cell r="P536">
            <v>10.007999999999999</v>
          </cell>
          <cell r="S536">
            <v>0.130104</v>
          </cell>
          <cell r="T536">
            <v>33.641750815458202</v>
          </cell>
          <cell r="U536">
            <v>36480.660420646869</v>
          </cell>
          <cell r="X536">
            <v>0</v>
          </cell>
          <cell r="Y536">
            <v>0</v>
          </cell>
          <cell r="Z536">
            <v>2.5878269858044769</v>
          </cell>
          <cell r="AA536">
            <v>0</v>
          </cell>
          <cell r="AB536">
            <v>0</v>
          </cell>
        </row>
        <row r="537">
          <cell r="A537" t="str">
            <v>E120</v>
          </cell>
          <cell r="C537" t="str">
            <v>硅整流焊机</v>
          </cell>
          <cell r="D537" t="str">
            <v>台班</v>
          </cell>
          <cell r="H537">
            <v>118.67997564705882</v>
          </cell>
          <cell r="I537">
            <v>34.082477220557465</v>
          </cell>
          <cell r="J537">
            <v>4044.9075665271971</v>
          </cell>
          <cell r="K537">
            <v>4386243.1588899447</v>
          </cell>
          <cell r="P537">
            <v>118.67997564705882</v>
          </cell>
          <cell r="S537">
            <v>1.5428396834117648</v>
          </cell>
          <cell r="T537">
            <v>52.583798364853564</v>
          </cell>
          <cell r="U537">
            <v>57021.161065569286</v>
          </cell>
          <cell r="X537">
            <v>0</v>
          </cell>
          <cell r="Y537">
            <v>0</v>
          </cell>
          <cell r="Z537">
            <v>4.044907566527197</v>
          </cell>
          <cell r="AA537">
            <v>0</v>
          </cell>
          <cell r="AB537">
            <v>0</v>
          </cell>
        </row>
        <row r="538">
          <cell r="A538" t="str">
            <v>E130</v>
          </cell>
          <cell r="C538" t="str">
            <v>发电机</v>
          </cell>
          <cell r="D538" t="str">
            <v>台班</v>
          </cell>
          <cell r="H538">
            <v>59.339987823529412</v>
          </cell>
          <cell r="I538">
            <v>211.82373450814174</v>
          </cell>
          <cell r="J538">
            <v>12569.617826447658</v>
          </cell>
          <cell r="K538">
            <v>13630323.881159185</v>
          </cell>
          <cell r="P538">
            <v>59.339987823529412</v>
          </cell>
          <cell r="S538">
            <v>0.7714198417058824</v>
          </cell>
          <cell r="T538">
            <v>163.40503174381956</v>
          </cell>
          <cell r="U538">
            <v>177194.21045506941</v>
          </cell>
          <cell r="X538">
            <v>0</v>
          </cell>
          <cell r="Y538">
            <v>0</v>
          </cell>
          <cell r="Z538">
            <v>12.569617826447658</v>
          </cell>
          <cell r="AA538">
            <v>0</v>
          </cell>
          <cell r="AB538">
            <v>0</v>
          </cell>
        </row>
        <row r="539">
          <cell r="A539" t="str">
            <v>E140</v>
          </cell>
          <cell r="C539" t="str">
            <v>试压泵</v>
          </cell>
          <cell r="D539" t="str">
            <v>台班</v>
          </cell>
          <cell r="H539">
            <v>0</v>
          </cell>
          <cell r="I539" t="e">
            <v>#DIV/0!</v>
          </cell>
          <cell r="J539">
            <v>0</v>
          </cell>
          <cell r="K539">
            <v>0</v>
          </cell>
          <cell r="S539">
            <v>0</v>
          </cell>
          <cell r="T539">
            <v>0</v>
          </cell>
          <cell r="U539">
            <v>0</v>
          </cell>
          <cell r="X539">
            <v>0</v>
          </cell>
          <cell r="Y539">
            <v>0</v>
          </cell>
          <cell r="Z539">
            <v>0</v>
          </cell>
          <cell r="AA539">
            <v>0</v>
          </cell>
          <cell r="AB539">
            <v>0</v>
          </cell>
        </row>
        <row r="540">
          <cell r="C540">
            <v>0</v>
          </cell>
          <cell r="D540">
            <v>0</v>
          </cell>
          <cell r="H540">
            <v>0</v>
          </cell>
          <cell r="I540">
            <v>0</v>
          </cell>
          <cell r="K540">
            <v>0</v>
          </cell>
          <cell r="S540">
            <v>0</v>
          </cell>
          <cell r="T540">
            <v>0</v>
          </cell>
          <cell r="U540">
            <v>0</v>
          </cell>
          <cell r="X540">
            <v>0</v>
          </cell>
          <cell r="Y540">
            <v>0</v>
          </cell>
          <cell r="Z540">
            <v>0</v>
          </cell>
          <cell r="AA540">
            <v>0</v>
          </cell>
          <cell r="AB540">
            <v>0</v>
          </cell>
        </row>
        <row r="541">
          <cell r="C541">
            <v>0</v>
          </cell>
          <cell r="D541">
            <v>0</v>
          </cell>
          <cell r="H541">
            <v>0</v>
          </cell>
          <cell r="I541">
            <v>0</v>
          </cell>
          <cell r="K541">
            <v>0</v>
          </cell>
          <cell r="S541">
            <v>0</v>
          </cell>
          <cell r="T541">
            <v>0</v>
          </cell>
          <cell r="U541">
            <v>0</v>
          </cell>
          <cell r="X541">
            <v>0</v>
          </cell>
          <cell r="Y541">
            <v>0</v>
          </cell>
          <cell r="Z541">
            <v>0</v>
          </cell>
          <cell r="AA541">
            <v>0</v>
          </cell>
          <cell r="AB541">
            <v>0</v>
          </cell>
        </row>
        <row r="542">
          <cell r="C542">
            <v>0</v>
          </cell>
          <cell r="D542">
            <v>0</v>
          </cell>
          <cell r="H542">
            <v>0</v>
          </cell>
          <cell r="I542">
            <v>0</v>
          </cell>
          <cell r="K542">
            <v>0</v>
          </cell>
          <cell r="S542">
            <v>0</v>
          </cell>
          <cell r="T542">
            <v>0</v>
          </cell>
          <cell r="U542">
            <v>0</v>
          </cell>
          <cell r="X542">
            <v>0</v>
          </cell>
          <cell r="Y542">
            <v>0</v>
          </cell>
          <cell r="Z542">
            <v>0</v>
          </cell>
          <cell r="AA542">
            <v>0</v>
          </cell>
          <cell r="AB542">
            <v>0</v>
          </cell>
        </row>
        <row r="543">
          <cell r="B543">
            <v>4</v>
          </cell>
          <cell r="C543" t="str">
            <v>直接费</v>
          </cell>
          <cell r="J543">
            <v>645759.44374519424</v>
          </cell>
          <cell r="X543">
            <v>11.182192610592917</v>
          </cell>
          <cell r="Y543">
            <v>1.674359950842637</v>
          </cell>
          <cell r="Z543">
            <v>629.0984685142671</v>
          </cell>
          <cell r="AA543">
            <v>3.8044226694915255</v>
          </cell>
          <cell r="AB543">
            <v>0</v>
          </cell>
        </row>
        <row r="544">
          <cell r="B544">
            <v>5</v>
          </cell>
          <cell r="C544" t="str">
            <v>其他直接费</v>
          </cell>
          <cell r="J544">
            <v>80583.177969908938</v>
          </cell>
          <cell r="X544">
            <v>1.3954060230341241</v>
          </cell>
          <cell r="Y544">
            <v>0.20894041459450871</v>
          </cell>
          <cell r="Z544">
            <v>78.504084361305345</v>
          </cell>
          <cell r="AA544">
            <v>0.47474717097495517</v>
          </cell>
          <cell r="AB544">
            <v>0</v>
          </cell>
        </row>
        <row r="545">
          <cell r="B545">
            <v>6</v>
          </cell>
          <cell r="C545" t="str">
            <v>间接费</v>
          </cell>
          <cell r="J545">
            <v>54670.950021566918</v>
          </cell>
          <cell r="X545">
            <v>0.9467009724235409</v>
          </cell>
          <cell r="Y545">
            <v>0.14175379094688195</v>
          </cell>
          <cell r="Z545">
            <v>53.26040720568826</v>
          </cell>
          <cell r="AA545">
            <v>0.32208805250822981</v>
          </cell>
          <cell r="AB545">
            <v>0</v>
          </cell>
        </row>
        <row r="546">
          <cell r="B546">
            <v>7</v>
          </cell>
          <cell r="C546" t="str">
            <v>合计</v>
          </cell>
          <cell r="J546">
            <v>781013.5717366701</v>
          </cell>
          <cell r="X546">
            <v>13.524299606050581</v>
          </cell>
          <cell r="Y546">
            <v>2.0250541563840274</v>
          </cell>
          <cell r="Z546">
            <v>760.86296008126067</v>
          </cell>
          <cell r="AA546">
            <v>4.6012578929747106</v>
          </cell>
          <cell r="AB546">
            <v>0</v>
          </cell>
        </row>
        <row r="551">
          <cell r="A551" t="str">
            <v>非打印列</v>
          </cell>
          <cell r="B551" t="str">
            <v>单   价   分   析   表</v>
          </cell>
          <cell r="N551" t="str">
            <v>工序划分</v>
          </cell>
          <cell r="S551" t="str">
            <v>汇总项</v>
          </cell>
          <cell r="X551" t="str">
            <v>分类项</v>
          </cell>
        </row>
        <row r="553">
          <cell r="A553" t="str">
            <v>BOQ系数</v>
          </cell>
          <cell r="B553" t="str">
            <v>项目编号:</v>
          </cell>
          <cell r="D553" t="str">
            <v>I457.1</v>
          </cell>
          <cell r="K553" t="str">
            <v>数量</v>
          </cell>
          <cell r="L553">
            <v>108</v>
          </cell>
          <cell r="M553" t="str">
            <v>单价</v>
          </cell>
        </row>
        <row r="554">
          <cell r="A554">
            <v>1E-3</v>
          </cell>
          <cell r="B554" t="str">
            <v>项目名称:</v>
          </cell>
          <cell r="D554" t="str">
            <v>Depth 3.5m to 4.0m</v>
          </cell>
          <cell r="K554" t="str">
            <v>单位</v>
          </cell>
          <cell r="L554" t="str">
            <v>m</v>
          </cell>
          <cell r="M554">
            <v>780.37</v>
          </cell>
          <cell r="N554" t="str">
            <v>美元</v>
          </cell>
        </row>
        <row r="555">
          <cell r="A555" t="str">
            <v>I457.1</v>
          </cell>
          <cell r="B555" t="str">
            <v>单   价:</v>
          </cell>
          <cell r="D555" t="str">
            <v>780.37USD/m</v>
          </cell>
          <cell r="K555" t="str">
            <v>定额单位</v>
          </cell>
          <cell r="L555">
            <v>1000</v>
          </cell>
          <cell r="M555">
            <v>846228</v>
          </cell>
          <cell r="N555" t="str">
            <v>当地币</v>
          </cell>
        </row>
        <row r="556">
          <cell r="A556" t="str">
            <v>定额号</v>
          </cell>
          <cell r="B556" t="str">
            <v>编号</v>
          </cell>
          <cell r="C556" t="str">
            <v>名称及规格</v>
          </cell>
          <cell r="D556" t="str">
            <v>单位</v>
          </cell>
          <cell r="E556" t="str">
            <v>定额</v>
          </cell>
          <cell r="F556" t="str">
            <v>系数</v>
          </cell>
          <cell r="G556" t="str">
            <v>效率</v>
          </cell>
          <cell r="H556" t="str">
            <v>数  量</v>
          </cell>
          <cell r="I556" t="str">
            <v>单价</v>
          </cell>
          <cell r="J556" t="str">
            <v>合价</v>
          </cell>
          <cell r="K556" t="str">
            <v>单价</v>
          </cell>
          <cell r="N556" t="str">
            <v>管沟土石方</v>
          </cell>
          <cell r="O556" t="str">
            <v>管道场内运输</v>
          </cell>
          <cell r="P556" t="str">
            <v>管道安装</v>
          </cell>
          <cell r="Q556" t="str">
            <v>管线补口</v>
          </cell>
          <cell r="R556" t="str">
            <v>管道试压与消毒</v>
          </cell>
          <cell r="S556" t="str">
            <v>数量汇总</v>
          </cell>
          <cell r="T556" t="str">
            <v>价格汇总(美元)</v>
          </cell>
          <cell r="U556" t="str">
            <v>价格汇总(当地币)</v>
          </cell>
          <cell r="X556" t="str">
            <v>管沟土石方</v>
          </cell>
          <cell r="Y556" t="str">
            <v>管道场内运输</v>
          </cell>
          <cell r="Z556" t="str">
            <v>管道安装</v>
          </cell>
          <cell r="AA556" t="str">
            <v>管线补口</v>
          </cell>
          <cell r="AB556" t="str">
            <v>管道试压与消毒</v>
          </cell>
        </row>
        <row r="557">
          <cell r="J557" t="str">
            <v>美元</v>
          </cell>
          <cell r="K557" t="str">
            <v>当地币</v>
          </cell>
        </row>
        <row r="558">
          <cell r="A558" t="str">
            <v>L00</v>
          </cell>
          <cell r="B558">
            <v>1</v>
          </cell>
          <cell r="C558" t="str">
            <v>人工</v>
          </cell>
          <cell r="J558">
            <v>228.71166092532505</v>
          </cell>
          <cell r="K558">
            <v>248011.83749999999</v>
          </cell>
          <cell r="S558">
            <v>0</v>
          </cell>
          <cell r="T558">
            <v>24.700859379935103</v>
          </cell>
          <cell r="U558">
            <v>26785.278449999998</v>
          </cell>
          <cell r="X558">
            <v>5.5387850641814527E-2</v>
          </cell>
          <cell r="Y558">
            <v>1.4697250472963283E-2</v>
          </cell>
          <cell r="Z558">
            <v>0.15862655981054724</v>
          </cell>
          <cell r="AA558">
            <v>0</v>
          </cell>
          <cell r="AB558">
            <v>0</v>
          </cell>
        </row>
        <row r="559">
          <cell r="A559" t="str">
            <v>L10</v>
          </cell>
          <cell r="B559">
            <v>1.1000000000000001</v>
          </cell>
          <cell r="C559" t="str">
            <v>力工</v>
          </cell>
          <cell r="D559" t="str">
            <v>工日</v>
          </cell>
          <cell r="H559">
            <v>330.68245000000002</v>
          </cell>
          <cell r="I559">
            <v>0.69163531637474274</v>
          </cell>
          <cell r="J559">
            <v>228.71166092532505</v>
          </cell>
          <cell r="K559">
            <v>248011.83749999999</v>
          </cell>
          <cell r="N559">
            <v>80.082450000000009</v>
          </cell>
          <cell r="O559">
            <v>21.25</v>
          </cell>
          <cell r="P559">
            <v>229.35</v>
          </cell>
          <cell r="S559">
            <v>35.7137046</v>
          </cell>
          <cell r="T559">
            <v>24.700859379935103</v>
          </cell>
          <cell r="U559">
            <v>26785.278449999998</v>
          </cell>
          <cell r="X559">
            <v>5.5387850641814527E-2</v>
          </cell>
          <cell r="Y559">
            <v>1.4697250472963283E-2</v>
          </cell>
          <cell r="Z559">
            <v>0.15862655981054724</v>
          </cell>
          <cell r="AA559">
            <v>0</v>
          </cell>
          <cell r="AB559">
            <v>0</v>
          </cell>
        </row>
        <row r="560">
          <cell r="A560" t="str">
            <v>L20</v>
          </cell>
          <cell r="B560">
            <v>1.2</v>
          </cell>
          <cell r="C560" t="str">
            <v>技工</v>
          </cell>
          <cell r="D560" t="str">
            <v>工日</v>
          </cell>
          <cell r="H560">
            <v>0</v>
          </cell>
          <cell r="I560">
            <v>1.3832706327494855</v>
          </cell>
          <cell r="J560">
            <v>0</v>
          </cell>
          <cell r="K560">
            <v>0</v>
          </cell>
          <cell r="S560">
            <v>0</v>
          </cell>
          <cell r="T560">
            <v>0</v>
          </cell>
          <cell r="U560">
            <v>0</v>
          </cell>
          <cell r="X560">
            <v>0</v>
          </cell>
          <cell r="Y560">
            <v>0</v>
          </cell>
          <cell r="Z560">
            <v>0</v>
          </cell>
          <cell r="AA560">
            <v>0</v>
          </cell>
          <cell r="AB560">
            <v>0</v>
          </cell>
        </row>
        <row r="561">
          <cell r="A561" t="str">
            <v>M000</v>
          </cell>
          <cell r="B561">
            <v>2</v>
          </cell>
          <cell r="C561" t="str">
            <v>建筑材料</v>
          </cell>
          <cell r="J561">
            <v>609345.56560207612</v>
          </cell>
          <cell r="K561">
            <v>660766105.17375576</v>
          </cell>
          <cell r="S561">
            <v>0</v>
          </cell>
          <cell r="T561">
            <v>65809.321085024218</v>
          </cell>
          <cell r="U561">
            <v>71362739.358765617</v>
          </cell>
          <cell r="X561">
            <v>0</v>
          </cell>
          <cell r="Y561">
            <v>0</v>
          </cell>
          <cell r="Z561">
            <v>605.54114293258465</v>
          </cell>
          <cell r="AA561">
            <v>3.8044226694915255</v>
          </cell>
          <cell r="AB561">
            <v>0</v>
          </cell>
        </row>
        <row r="562">
          <cell r="A562" t="str">
            <v>M003</v>
          </cell>
          <cell r="B562">
            <v>2.1</v>
          </cell>
          <cell r="C562" t="str">
            <v>施工材料</v>
          </cell>
          <cell r="J562">
            <v>1267.2263272415239</v>
          </cell>
          <cell r="K562">
            <v>1374163.1217052909</v>
          </cell>
          <cell r="S562">
            <v>0</v>
          </cell>
          <cell r="T562">
            <v>136.86044334208458</v>
          </cell>
          <cell r="U562">
            <v>148409.61714417141</v>
          </cell>
          <cell r="X562">
            <v>0</v>
          </cell>
          <cell r="Y562">
            <v>0</v>
          </cell>
          <cell r="Z562">
            <v>1.2672263272415236</v>
          </cell>
          <cell r="AA562">
            <v>0</v>
          </cell>
          <cell r="AB562">
            <v>0</v>
          </cell>
        </row>
        <row r="563">
          <cell r="A563" t="str">
            <v>M510</v>
          </cell>
          <cell r="C563" t="str">
            <v>电焊条</v>
          </cell>
          <cell r="D563" t="str">
            <v>千克</v>
          </cell>
          <cell r="H563">
            <v>1008.779793</v>
          </cell>
          <cell r="I563">
            <v>1</v>
          </cell>
          <cell r="J563">
            <v>1008.779793</v>
          </cell>
          <cell r="K563">
            <v>1093907.1890019947</v>
          </cell>
          <cell r="P563">
            <v>1008.779793</v>
          </cell>
          <cell r="S563">
            <v>108.948217644</v>
          </cell>
          <cell r="T563">
            <v>108.948217644</v>
          </cell>
          <cell r="U563">
            <v>118141.97641221543</v>
          </cell>
          <cell r="X563">
            <v>0</v>
          </cell>
          <cell r="Y563">
            <v>0</v>
          </cell>
          <cell r="Z563">
            <v>1.008779793</v>
          </cell>
          <cell r="AA563">
            <v>0</v>
          </cell>
          <cell r="AB563">
            <v>0</v>
          </cell>
        </row>
        <row r="564">
          <cell r="A564" t="str">
            <v>M080</v>
          </cell>
          <cell r="C564" t="str">
            <v>氧气</v>
          </cell>
          <cell r="D564" t="str">
            <v>方</v>
          </cell>
          <cell r="H564">
            <v>54.055298592623878</v>
          </cell>
          <cell r="I564">
            <v>2.5601147249194325</v>
          </cell>
          <cell r="J564">
            <v>138.38776588689308</v>
          </cell>
          <cell r="K564">
            <v>150065.82509290738</v>
          </cell>
          <cell r="P564">
            <v>54.055298592623878</v>
          </cell>
          <cell r="S564">
            <v>5.8379722480033784</v>
          </cell>
          <cell r="T564">
            <v>14.945878715784453</v>
          </cell>
          <cell r="U564">
            <v>16207.109110033998</v>
          </cell>
          <cell r="X564">
            <v>0</v>
          </cell>
          <cell r="Y564">
            <v>0</v>
          </cell>
          <cell r="Z564">
            <v>0.13838776588689308</v>
          </cell>
          <cell r="AA564">
            <v>0</v>
          </cell>
          <cell r="AB564">
            <v>0</v>
          </cell>
        </row>
        <row r="565">
          <cell r="A565" t="str">
            <v>M090</v>
          </cell>
          <cell r="C565" t="str">
            <v>乙炔</v>
          </cell>
          <cell r="D565" t="str">
            <v>方</v>
          </cell>
          <cell r="H565">
            <v>18.018432864207959</v>
          </cell>
          <cell r="I565">
            <v>6.6631082325209832</v>
          </cell>
          <cell r="J565">
            <v>120.05876835463069</v>
          </cell>
          <cell r="K565">
            <v>130190.10761038873</v>
          </cell>
          <cell r="P565">
            <v>18.018432864207959</v>
          </cell>
          <cell r="S565">
            <v>1.9459907493344595</v>
          </cell>
          <cell r="T565">
            <v>12.966346982300115</v>
          </cell>
          <cell r="U565">
            <v>14060.531621921982</v>
          </cell>
          <cell r="X565">
            <v>0</v>
          </cell>
          <cell r="Y565">
            <v>0</v>
          </cell>
          <cell r="Z565">
            <v>0.12005876835463068</v>
          </cell>
          <cell r="AA565">
            <v>0</v>
          </cell>
          <cell r="AB565">
            <v>0</v>
          </cell>
        </row>
        <row r="566">
          <cell r="A566" t="str">
            <v>M130</v>
          </cell>
          <cell r="C566" t="str">
            <v>型钢</v>
          </cell>
          <cell r="D566" t="str">
            <v>吨</v>
          </cell>
          <cell r="H566">
            <v>0</v>
          </cell>
          <cell r="I566">
            <v>552.17592297580245</v>
          </cell>
          <cell r="J566">
            <v>0</v>
          </cell>
          <cell r="K566">
            <v>0</v>
          </cell>
          <cell r="S566">
            <v>0</v>
          </cell>
          <cell r="T566">
            <v>0</v>
          </cell>
          <cell r="U566">
            <v>0</v>
          </cell>
          <cell r="X566">
            <v>0</v>
          </cell>
          <cell r="Y566">
            <v>0</v>
          </cell>
          <cell r="Z566">
            <v>0</v>
          </cell>
          <cell r="AA566">
            <v>0</v>
          </cell>
          <cell r="AB566">
            <v>0</v>
          </cell>
        </row>
        <row r="567">
          <cell r="A567" t="str">
            <v>M230</v>
          </cell>
          <cell r="C567" t="str">
            <v>水</v>
          </cell>
          <cell r="D567" t="str">
            <v>方</v>
          </cell>
          <cell r="H567">
            <v>0</v>
          </cell>
          <cell r="I567">
            <v>0.2</v>
          </cell>
          <cell r="J567">
            <v>0</v>
          </cell>
          <cell r="K567">
            <v>0</v>
          </cell>
          <cell r="S567">
            <v>0</v>
          </cell>
          <cell r="T567">
            <v>0</v>
          </cell>
          <cell r="U567">
            <v>0</v>
          </cell>
          <cell r="X567">
            <v>0</v>
          </cell>
          <cell r="Y567">
            <v>0</v>
          </cell>
          <cell r="Z567">
            <v>0</v>
          </cell>
          <cell r="AA567">
            <v>0</v>
          </cell>
          <cell r="AB567">
            <v>0</v>
          </cell>
        </row>
        <row r="568">
          <cell r="A568" t="str">
            <v>M110</v>
          </cell>
          <cell r="C568" t="str">
            <v>漂白粉</v>
          </cell>
          <cell r="D568" t="str">
            <v>千克</v>
          </cell>
          <cell r="H568">
            <v>0</v>
          </cell>
          <cell r="I568">
            <v>1.0061084745762714</v>
          </cell>
          <cell r="J568">
            <v>0</v>
          </cell>
          <cell r="K568">
            <v>0</v>
          </cell>
          <cell r="S568">
            <v>0</v>
          </cell>
          <cell r="T568">
            <v>0</v>
          </cell>
          <cell r="U568">
            <v>0</v>
          </cell>
          <cell r="X568">
            <v>0</v>
          </cell>
          <cell r="Y568">
            <v>0</v>
          </cell>
          <cell r="Z568">
            <v>0</v>
          </cell>
          <cell r="AA568">
            <v>0</v>
          </cell>
          <cell r="AB568">
            <v>0</v>
          </cell>
        </row>
        <row r="569">
          <cell r="C569">
            <v>0</v>
          </cell>
          <cell r="D569">
            <v>0</v>
          </cell>
          <cell r="H569">
            <v>0</v>
          </cell>
          <cell r="I569">
            <v>0</v>
          </cell>
          <cell r="J569">
            <v>0</v>
          </cell>
          <cell r="K569">
            <v>0</v>
          </cell>
          <cell r="S569">
            <v>0</v>
          </cell>
          <cell r="T569">
            <v>0</v>
          </cell>
          <cell r="U569">
            <v>0</v>
          </cell>
          <cell r="X569">
            <v>0</v>
          </cell>
          <cell r="Y569">
            <v>0</v>
          </cell>
          <cell r="Z569">
            <v>0</v>
          </cell>
          <cell r="AA569">
            <v>0</v>
          </cell>
          <cell r="AB569">
            <v>0</v>
          </cell>
        </row>
        <row r="570">
          <cell r="A570" t="str">
            <v>M002</v>
          </cell>
          <cell r="B570">
            <v>2.2000000000000002</v>
          </cell>
          <cell r="C570" t="str">
            <v>永久工程材料</v>
          </cell>
          <cell r="J570">
            <v>608078.33927483461</v>
          </cell>
          <cell r="K570">
            <v>659391942.05205047</v>
          </cell>
          <cell r="S570">
            <v>0</v>
          </cell>
          <cell r="T570">
            <v>65672.460641682133</v>
          </cell>
          <cell r="U570">
            <v>71214329.74162145</v>
          </cell>
          <cell r="X570">
            <v>0</v>
          </cell>
          <cell r="Y570">
            <v>0</v>
          </cell>
          <cell r="Z570">
            <v>604.27391660534317</v>
          </cell>
          <cell r="AA570">
            <v>3.8044226694915255</v>
          </cell>
          <cell r="AB570">
            <v>0</v>
          </cell>
        </row>
        <row r="571">
          <cell r="A571" t="str">
            <v>M030</v>
          </cell>
          <cell r="C571" t="str">
            <v>直径1200MM钢管</v>
          </cell>
          <cell r="D571" t="str">
            <v>米</v>
          </cell>
          <cell r="H571">
            <v>1008</v>
          </cell>
          <cell r="I571">
            <v>599.47809187038013</v>
          </cell>
          <cell r="J571">
            <v>604273.91660534311</v>
          </cell>
          <cell r="K571">
            <v>655266477.46895993</v>
          </cell>
          <cell r="P571">
            <v>1008</v>
          </cell>
          <cell r="S571">
            <v>108.864</v>
          </cell>
          <cell r="T571">
            <v>65261.582993377058</v>
          </cell>
          <cell r="U571">
            <v>70768779.566647679</v>
          </cell>
          <cell r="X571">
            <v>0</v>
          </cell>
          <cell r="Y571">
            <v>0</v>
          </cell>
          <cell r="Z571">
            <v>604.27391660534317</v>
          </cell>
          <cell r="AA571">
            <v>0</v>
          </cell>
          <cell r="AB571">
            <v>0</v>
          </cell>
        </row>
        <row r="572">
          <cell r="C572" t="str">
            <v>PE套接头</v>
          </cell>
          <cell r="D572">
            <v>0</v>
          </cell>
          <cell r="H572">
            <v>167.5975</v>
          </cell>
          <cell r="I572">
            <v>22.699757869249396</v>
          </cell>
          <cell r="J572">
            <v>3804.4226694915255</v>
          </cell>
          <cell r="K572">
            <v>4125464.5830905726</v>
          </cell>
          <cell r="Q572">
            <v>167.5975</v>
          </cell>
          <cell r="S572">
            <v>18.100529999999999</v>
          </cell>
          <cell r="T572">
            <v>410.87764830508473</v>
          </cell>
          <cell r="U572">
            <v>445550.17497378186</v>
          </cell>
          <cell r="X572">
            <v>0</v>
          </cell>
          <cell r="Y572">
            <v>0</v>
          </cell>
          <cell r="Z572">
            <v>0</v>
          </cell>
          <cell r="AA572">
            <v>3.8044226694915255</v>
          </cell>
          <cell r="AB572">
            <v>0</v>
          </cell>
        </row>
        <row r="573">
          <cell r="C573">
            <v>0</v>
          </cell>
          <cell r="D573">
            <v>0</v>
          </cell>
          <cell r="H573">
            <v>0</v>
          </cell>
          <cell r="I573">
            <v>0</v>
          </cell>
          <cell r="J573">
            <v>0</v>
          </cell>
          <cell r="K573">
            <v>0</v>
          </cell>
          <cell r="S573">
            <v>0</v>
          </cell>
          <cell r="T573">
            <v>0</v>
          </cell>
          <cell r="U573">
            <v>0</v>
          </cell>
          <cell r="X573">
            <v>0</v>
          </cell>
          <cell r="Y573">
            <v>0</v>
          </cell>
          <cell r="Z573">
            <v>0</v>
          </cell>
          <cell r="AA573">
            <v>0</v>
          </cell>
          <cell r="AB573">
            <v>0</v>
          </cell>
        </row>
        <row r="574">
          <cell r="C574">
            <v>0</v>
          </cell>
          <cell r="D574">
            <v>0</v>
          </cell>
          <cell r="H574">
            <v>0</v>
          </cell>
          <cell r="I574">
            <v>0</v>
          </cell>
          <cell r="J574">
            <v>0</v>
          </cell>
          <cell r="K574">
            <v>0</v>
          </cell>
          <cell r="S574">
            <v>0</v>
          </cell>
          <cell r="T574">
            <v>0</v>
          </cell>
          <cell r="U574">
            <v>0</v>
          </cell>
          <cell r="X574">
            <v>0</v>
          </cell>
          <cell r="Y574">
            <v>0</v>
          </cell>
          <cell r="Z574">
            <v>0</v>
          </cell>
          <cell r="AA574">
            <v>0</v>
          </cell>
          <cell r="AB574">
            <v>0</v>
          </cell>
        </row>
        <row r="575">
          <cell r="C575">
            <v>0</v>
          </cell>
          <cell r="D575">
            <v>0</v>
          </cell>
          <cell r="H575">
            <v>0</v>
          </cell>
          <cell r="I575">
            <v>0</v>
          </cell>
          <cell r="J575">
            <v>0</v>
          </cell>
          <cell r="K575">
            <v>0</v>
          </cell>
          <cell r="S575">
            <v>0</v>
          </cell>
          <cell r="T575">
            <v>0</v>
          </cell>
          <cell r="U575">
            <v>0</v>
          </cell>
          <cell r="X575">
            <v>0</v>
          </cell>
          <cell r="Y575">
            <v>0</v>
          </cell>
          <cell r="Z575">
            <v>0</v>
          </cell>
          <cell r="AA575">
            <v>0</v>
          </cell>
          <cell r="AB575">
            <v>0</v>
          </cell>
        </row>
        <row r="576">
          <cell r="A576" t="str">
            <v>M001</v>
          </cell>
          <cell r="B576">
            <v>2.2999999999999998</v>
          </cell>
          <cell r="C576" t="str">
            <v>永久设备</v>
          </cell>
          <cell r="J576">
            <v>0</v>
          </cell>
          <cell r="K576">
            <v>0</v>
          </cell>
          <cell r="S576">
            <v>0</v>
          </cell>
          <cell r="T576">
            <v>0</v>
          </cell>
          <cell r="U576">
            <v>0</v>
          </cell>
          <cell r="X576">
            <v>0</v>
          </cell>
          <cell r="Y576">
            <v>0</v>
          </cell>
          <cell r="Z576">
            <v>0</v>
          </cell>
          <cell r="AA576">
            <v>0</v>
          </cell>
          <cell r="AB576">
            <v>0</v>
          </cell>
        </row>
        <row r="577">
          <cell r="C577">
            <v>0</v>
          </cell>
          <cell r="D577">
            <v>0</v>
          </cell>
          <cell r="H577">
            <v>0</v>
          </cell>
          <cell r="I577">
            <v>0</v>
          </cell>
          <cell r="K577">
            <v>0</v>
          </cell>
          <cell r="S577">
            <v>0</v>
          </cell>
          <cell r="T577">
            <v>0</v>
          </cell>
          <cell r="U577">
            <v>0</v>
          </cell>
          <cell r="X577">
            <v>0</v>
          </cell>
          <cell r="Y577">
            <v>0</v>
          </cell>
          <cell r="Z577">
            <v>0</v>
          </cell>
          <cell r="AA577">
            <v>0</v>
          </cell>
          <cell r="AB577">
            <v>0</v>
          </cell>
        </row>
        <row r="578">
          <cell r="C578">
            <v>0</v>
          </cell>
          <cell r="D578">
            <v>0</v>
          </cell>
          <cell r="H578">
            <v>0</v>
          </cell>
          <cell r="I578">
            <v>0</v>
          </cell>
          <cell r="K578">
            <v>0</v>
          </cell>
          <cell r="S578">
            <v>0</v>
          </cell>
          <cell r="T578">
            <v>0</v>
          </cell>
          <cell r="U578">
            <v>0</v>
          </cell>
          <cell r="X578">
            <v>0</v>
          </cell>
          <cell r="Y578">
            <v>0</v>
          </cell>
          <cell r="Z578">
            <v>0</v>
          </cell>
          <cell r="AA578">
            <v>0</v>
          </cell>
          <cell r="AB578">
            <v>0</v>
          </cell>
        </row>
        <row r="579">
          <cell r="C579">
            <v>0</v>
          </cell>
          <cell r="D579">
            <v>0</v>
          </cell>
          <cell r="H579">
            <v>0</v>
          </cell>
          <cell r="I579">
            <v>0</v>
          </cell>
          <cell r="K579">
            <v>0</v>
          </cell>
          <cell r="S579">
            <v>0</v>
          </cell>
          <cell r="T579">
            <v>0</v>
          </cell>
          <cell r="U579">
            <v>0</v>
          </cell>
          <cell r="X579">
            <v>0</v>
          </cell>
          <cell r="Y579">
            <v>0</v>
          </cell>
          <cell r="Z579">
            <v>0</v>
          </cell>
          <cell r="AA579">
            <v>0</v>
          </cell>
          <cell r="AB579">
            <v>0</v>
          </cell>
        </row>
        <row r="580">
          <cell r="A580" t="str">
            <v>E000</v>
          </cell>
          <cell r="B580">
            <v>3</v>
          </cell>
          <cell r="C580" t="str">
            <v>施工设备</v>
          </cell>
          <cell r="J580">
            <v>35657.183710498881</v>
          </cell>
          <cell r="K580">
            <v>38666168.643684894</v>
          </cell>
          <cell r="S580">
            <v>0</v>
          </cell>
          <cell r="T580">
            <v>3850.9758407338791</v>
          </cell>
          <cell r="U580">
            <v>4175946.2135179685</v>
          </cell>
          <cell r="X580">
            <v>14.795168631349881</v>
          </cell>
          <cell r="Y580">
            <v>1.6596627003696738</v>
          </cell>
          <cell r="Z580">
            <v>19.202352378779331</v>
          </cell>
          <cell r="AA580">
            <v>0</v>
          </cell>
          <cell r="AB580">
            <v>0</v>
          </cell>
        </row>
        <row r="581">
          <cell r="A581" t="str">
            <v>E010</v>
          </cell>
          <cell r="B581">
            <v>3.1</v>
          </cell>
          <cell r="C581" t="str">
            <v>挖掘机</v>
          </cell>
          <cell r="D581" t="str">
            <v>台班</v>
          </cell>
          <cell r="H581">
            <v>25.240612500000001</v>
          </cell>
          <cell r="I581">
            <v>258.41888574501837</v>
          </cell>
          <cell r="J581">
            <v>6522.6509577717825</v>
          </cell>
          <cell r="K581">
            <v>7073074.6428197911</v>
          </cell>
          <cell r="N581">
            <v>25.240612500000001</v>
          </cell>
          <cell r="S581">
            <v>2.7259861500000002</v>
          </cell>
          <cell r="T581">
            <v>704.4463034393525</v>
          </cell>
          <cell r="U581">
            <v>763892.06142453745</v>
          </cell>
          <cell r="X581">
            <v>6.5226509577717824</v>
          </cell>
          <cell r="Y581">
            <v>0</v>
          </cell>
          <cell r="Z581">
            <v>0</v>
          </cell>
          <cell r="AA581">
            <v>0</v>
          </cell>
          <cell r="AB581">
            <v>0</v>
          </cell>
        </row>
        <row r="582">
          <cell r="A582" t="str">
            <v>E030</v>
          </cell>
          <cell r="C582" t="str">
            <v>自卸车</v>
          </cell>
          <cell r="D582" t="str">
            <v>台班</v>
          </cell>
          <cell r="H582">
            <v>0</v>
          </cell>
          <cell r="I582">
            <v>168.03839454412082</v>
          </cell>
          <cell r="J582">
            <v>0</v>
          </cell>
          <cell r="K582">
            <v>0</v>
          </cell>
          <cell r="S582">
            <v>0</v>
          </cell>
          <cell r="T582">
            <v>0</v>
          </cell>
          <cell r="U582">
            <v>0</v>
          </cell>
          <cell r="X582">
            <v>0</v>
          </cell>
          <cell r="Y582">
            <v>0</v>
          </cell>
          <cell r="Z582">
            <v>0</v>
          </cell>
          <cell r="AA582">
            <v>0</v>
          </cell>
          <cell r="AB582">
            <v>0</v>
          </cell>
        </row>
        <row r="583">
          <cell r="A583" t="str">
            <v>E020</v>
          </cell>
          <cell r="C583" t="str">
            <v>推土机</v>
          </cell>
          <cell r="D583" t="str">
            <v>台班</v>
          </cell>
          <cell r="H583">
            <v>27.08943202495</v>
          </cell>
          <cell r="I583">
            <v>305.37804063071223</v>
          </cell>
          <cell r="J583">
            <v>8272.5176735780988</v>
          </cell>
          <cell r="K583">
            <v>8970606.4862394985</v>
          </cell>
          <cell r="N583">
            <v>27.08943202495</v>
          </cell>
          <cell r="S583">
            <v>2.9256586586946001</v>
          </cell>
          <cell r="T583">
            <v>893.4319087464346</v>
          </cell>
          <cell r="U583">
            <v>968825.50051386585</v>
          </cell>
          <cell r="X583">
            <v>8.2725176735780988</v>
          </cell>
          <cell r="Y583">
            <v>0</v>
          </cell>
          <cell r="Z583">
            <v>0</v>
          </cell>
          <cell r="AA583">
            <v>0</v>
          </cell>
          <cell r="AB583">
            <v>0</v>
          </cell>
        </row>
        <row r="584">
          <cell r="A584" t="str">
            <v>E040</v>
          </cell>
          <cell r="C584" t="str">
            <v>平板拖车</v>
          </cell>
          <cell r="D584" t="str">
            <v>台班</v>
          </cell>
          <cell r="H584">
            <v>4.6296296296296298</v>
          </cell>
          <cell r="I584">
            <v>136.42816710601033</v>
          </cell>
          <cell r="J584">
            <v>631.61188475004792</v>
          </cell>
          <cell r="K584">
            <v>684911.40106250788</v>
          </cell>
          <cell r="O584">
            <v>4.6296296296296298</v>
          </cell>
          <cell r="S584">
            <v>0.5</v>
          </cell>
          <cell r="T584">
            <v>68.214083553005182</v>
          </cell>
          <cell r="U584">
            <v>73970.431314750851</v>
          </cell>
          <cell r="X584">
            <v>0</v>
          </cell>
          <cell r="Y584">
            <v>0.63161188475004792</v>
          </cell>
          <cell r="Z584">
            <v>0</v>
          </cell>
          <cell r="AA584">
            <v>0</v>
          </cell>
          <cell r="AB584">
            <v>0</v>
          </cell>
        </row>
        <row r="585">
          <cell r="A585" t="str">
            <v>E080</v>
          </cell>
          <cell r="C585" t="str">
            <v>汽车吊</v>
          </cell>
          <cell r="D585" t="str">
            <v>台班</v>
          </cell>
          <cell r="H585">
            <v>4.6296296296296298</v>
          </cell>
          <cell r="I585">
            <v>222.0589761738392</v>
          </cell>
          <cell r="J585">
            <v>1028.0508156196258</v>
          </cell>
          <cell r="K585">
            <v>1114804.4257719114</v>
          </cell>
          <cell r="O585">
            <v>4.6296296296296298</v>
          </cell>
          <cell r="S585">
            <v>0.5</v>
          </cell>
          <cell r="T585">
            <v>111.02948808691959</v>
          </cell>
          <cell r="U585">
            <v>120398.87798336643</v>
          </cell>
          <cell r="X585">
            <v>0</v>
          </cell>
          <cell r="Y585">
            <v>1.028050815619626</v>
          </cell>
          <cell r="Z585">
            <v>0</v>
          </cell>
          <cell r="AA585">
            <v>0</v>
          </cell>
          <cell r="AB585">
            <v>0</v>
          </cell>
        </row>
        <row r="586">
          <cell r="A586" t="str">
            <v>E070</v>
          </cell>
          <cell r="C586" t="str">
            <v>履带吊</v>
          </cell>
          <cell r="D586" t="str">
            <v>台班</v>
          </cell>
          <cell r="H586">
            <v>10.007999999999999</v>
          </cell>
          <cell r="I586">
            <v>258.57583791011962</v>
          </cell>
          <cell r="J586">
            <v>2587.8269858044769</v>
          </cell>
          <cell r="K586">
            <v>2806204.6477420665</v>
          </cell>
          <cell r="P586">
            <v>10.007999999999999</v>
          </cell>
          <cell r="S586">
            <v>1.0808639999999998</v>
          </cell>
          <cell r="T586">
            <v>279.48531446688349</v>
          </cell>
          <cell r="U586">
            <v>303070.10195614316</v>
          </cell>
          <cell r="X586">
            <v>0</v>
          </cell>
          <cell r="Y586">
            <v>0</v>
          </cell>
          <cell r="Z586">
            <v>2.5878269858044769</v>
          </cell>
          <cell r="AA586">
            <v>0</v>
          </cell>
          <cell r="AB586">
            <v>0</v>
          </cell>
        </row>
        <row r="587">
          <cell r="A587" t="str">
            <v>E120</v>
          </cell>
          <cell r="C587" t="str">
            <v>硅整流焊机</v>
          </cell>
          <cell r="D587" t="str">
            <v>台班</v>
          </cell>
          <cell r="H587">
            <v>118.67997564705882</v>
          </cell>
          <cell r="I587">
            <v>34.082477220557465</v>
          </cell>
          <cell r="J587">
            <v>4044.9075665271971</v>
          </cell>
          <cell r="K587">
            <v>4386243.1588899447</v>
          </cell>
          <cell r="P587">
            <v>118.67997564705882</v>
          </cell>
          <cell r="S587">
            <v>12.817437369882352</v>
          </cell>
          <cell r="T587">
            <v>436.85001718493726</v>
          </cell>
          <cell r="U587">
            <v>473714.26116011402</v>
          </cell>
          <cell r="X587">
            <v>0</v>
          </cell>
          <cell r="Y587">
            <v>0</v>
          </cell>
          <cell r="Z587">
            <v>4.044907566527197</v>
          </cell>
          <cell r="AA587">
            <v>0</v>
          </cell>
          <cell r="AB587">
            <v>0</v>
          </cell>
        </row>
        <row r="588">
          <cell r="A588" t="str">
            <v>E130</v>
          </cell>
          <cell r="C588" t="str">
            <v>发电机</v>
          </cell>
          <cell r="D588" t="str">
            <v>台班</v>
          </cell>
          <cell r="H588">
            <v>59.339987823529412</v>
          </cell>
          <cell r="I588">
            <v>211.82373450814174</v>
          </cell>
          <cell r="J588">
            <v>12569.617826447658</v>
          </cell>
          <cell r="K588">
            <v>13630323.881159185</v>
          </cell>
          <cell r="P588">
            <v>59.339987823529412</v>
          </cell>
          <cell r="S588">
            <v>6.4087186849411761</v>
          </cell>
          <cell r="T588">
            <v>1357.5187252563471</v>
          </cell>
          <cell r="U588">
            <v>1472074.979165192</v>
          </cell>
          <cell r="X588">
            <v>0</v>
          </cell>
          <cell r="Y588">
            <v>0</v>
          </cell>
          <cell r="Z588">
            <v>12.569617826447658</v>
          </cell>
          <cell r="AA588">
            <v>0</v>
          </cell>
          <cell r="AB588">
            <v>0</v>
          </cell>
        </row>
        <row r="589">
          <cell r="A589" t="str">
            <v>E140</v>
          </cell>
          <cell r="C589" t="str">
            <v>试压泵</v>
          </cell>
          <cell r="D589" t="str">
            <v>台班</v>
          </cell>
          <cell r="H589">
            <v>0</v>
          </cell>
          <cell r="I589" t="e">
            <v>#DIV/0!</v>
          </cell>
          <cell r="J589">
            <v>0</v>
          </cell>
          <cell r="K589">
            <v>0</v>
          </cell>
          <cell r="S589">
            <v>0</v>
          </cell>
          <cell r="T589">
            <v>0</v>
          </cell>
          <cell r="U589">
            <v>0</v>
          </cell>
          <cell r="X589">
            <v>0</v>
          </cell>
          <cell r="Y589">
            <v>0</v>
          </cell>
          <cell r="Z589">
            <v>0</v>
          </cell>
          <cell r="AA589">
            <v>0</v>
          </cell>
          <cell r="AB589">
            <v>0</v>
          </cell>
        </row>
        <row r="590">
          <cell r="C590">
            <v>0</v>
          </cell>
          <cell r="D590">
            <v>0</v>
          </cell>
          <cell r="H590">
            <v>0</v>
          </cell>
          <cell r="I590">
            <v>0</v>
          </cell>
          <cell r="K590">
            <v>0</v>
          </cell>
          <cell r="S590">
            <v>0</v>
          </cell>
          <cell r="T590">
            <v>0</v>
          </cell>
          <cell r="U590">
            <v>0</v>
          </cell>
          <cell r="X590">
            <v>0</v>
          </cell>
          <cell r="Y590">
            <v>0</v>
          </cell>
          <cell r="Z590">
            <v>0</v>
          </cell>
          <cell r="AA590">
            <v>0</v>
          </cell>
          <cell r="AB590">
            <v>0</v>
          </cell>
        </row>
        <row r="591">
          <cell r="C591">
            <v>0</v>
          </cell>
          <cell r="D591">
            <v>0</v>
          </cell>
          <cell r="H591">
            <v>0</v>
          </cell>
          <cell r="I591">
            <v>0</v>
          </cell>
          <cell r="K591">
            <v>0</v>
          </cell>
          <cell r="S591">
            <v>0</v>
          </cell>
          <cell r="T591">
            <v>0</v>
          </cell>
          <cell r="U591">
            <v>0</v>
          </cell>
          <cell r="X591">
            <v>0</v>
          </cell>
          <cell r="Y591">
            <v>0</v>
          </cell>
          <cell r="Z591">
            <v>0</v>
          </cell>
          <cell r="AA591">
            <v>0</v>
          </cell>
          <cell r="AB591">
            <v>0</v>
          </cell>
        </row>
        <row r="592">
          <cell r="C592">
            <v>0</v>
          </cell>
          <cell r="D592">
            <v>0</v>
          </cell>
          <cell r="H592">
            <v>0</v>
          </cell>
          <cell r="I592">
            <v>0</v>
          </cell>
          <cell r="K592">
            <v>0</v>
          </cell>
          <cell r="S592">
            <v>0</v>
          </cell>
          <cell r="T592">
            <v>0</v>
          </cell>
          <cell r="U592">
            <v>0</v>
          </cell>
          <cell r="X592">
            <v>0</v>
          </cell>
          <cell r="Y592">
            <v>0</v>
          </cell>
          <cell r="Z592">
            <v>0</v>
          </cell>
          <cell r="AA592">
            <v>0</v>
          </cell>
          <cell r="AB592">
            <v>0</v>
          </cell>
        </row>
        <row r="593">
          <cell r="B593">
            <v>4</v>
          </cell>
          <cell r="C593" t="str">
            <v>直接费</v>
          </cell>
          <cell r="J593">
            <v>645231.46097350027</v>
          </cell>
          <cell r="X593">
            <v>14.850556481991696</v>
          </cell>
          <cell r="Y593">
            <v>1.674359950842637</v>
          </cell>
          <cell r="Z593">
            <v>624.90212187117447</v>
          </cell>
          <cell r="AA593">
            <v>3.8044226694915255</v>
          </cell>
          <cell r="AB593">
            <v>0</v>
          </cell>
        </row>
        <row r="594">
          <cell r="B594">
            <v>5</v>
          </cell>
          <cell r="C594" t="str">
            <v>其他直接费</v>
          </cell>
          <cell r="J594">
            <v>80517.291934375797</v>
          </cell>
          <cell r="X594">
            <v>1.8531746574235486</v>
          </cell>
          <cell r="Y594">
            <v>0.20894041459450871</v>
          </cell>
          <cell r="Z594">
            <v>77.980429691382795</v>
          </cell>
          <cell r="AA594">
            <v>0.47474717097495517</v>
          </cell>
          <cell r="AB594">
            <v>0</v>
          </cell>
        </row>
        <row r="595">
          <cell r="B595">
            <v>6</v>
          </cell>
          <cell r="C595" t="str">
            <v>间接费</v>
          </cell>
          <cell r="J595">
            <v>54626.250218872403</v>
          </cell>
          <cell r="X595">
            <v>1.2572700857624379</v>
          </cell>
          <cell r="Y595">
            <v>0.14175379094688195</v>
          </cell>
          <cell r="Z595">
            <v>52.905138289654865</v>
          </cell>
          <cell r="AA595">
            <v>0.32208805250822981</v>
          </cell>
          <cell r="AB595">
            <v>0</v>
          </cell>
        </row>
        <row r="596">
          <cell r="B596">
            <v>7</v>
          </cell>
          <cell r="C596" t="str">
            <v>合计</v>
          </cell>
          <cell r="J596">
            <v>780375.00312674849</v>
          </cell>
          <cell r="X596">
            <v>17.961001225177682</v>
          </cell>
          <cell r="Y596">
            <v>2.0250541563840274</v>
          </cell>
          <cell r="Z596">
            <v>755.78768985221211</v>
          </cell>
          <cell r="AA596">
            <v>4.6012578929747106</v>
          </cell>
          <cell r="AB596">
            <v>0</v>
          </cell>
        </row>
        <row r="601">
          <cell r="A601" t="str">
            <v>非打印列</v>
          </cell>
          <cell r="B601" t="str">
            <v>单   价   分   析   表</v>
          </cell>
          <cell r="N601" t="str">
            <v>工序划分</v>
          </cell>
          <cell r="S601" t="str">
            <v>汇总项</v>
          </cell>
          <cell r="X601" t="str">
            <v>分类项</v>
          </cell>
        </row>
        <row r="603">
          <cell r="A603" t="str">
            <v>BOQ系数</v>
          </cell>
          <cell r="B603" t="str">
            <v>项目编号:</v>
          </cell>
          <cell r="D603" t="str">
            <v>I458.1</v>
          </cell>
          <cell r="K603" t="str">
            <v>数量</v>
          </cell>
          <cell r="L603">
            <v>125</v>
          </cell>
          <cell r="M603" t="str">
            <v>单价</v>
          </cell>
        </row>
        <row r="604">
          <cell r="A604">
            <v>1E-3</v>
          </cell>
          <cell r="B604" t="str">
            <v>项目名称:</v>
          </cell>
          <cell r="D604" t="str">
            <v>Depth 4.0m to 5.0m</v>
          </cell>
          <cell r="K604" t="str">
            <v>单位</v>
          </cell>
          <cell r="L604" t="str">
            <v>m</v>
          </cell>
          <cell r="M604">
            <v>809.1</v>
          </cell>
          <cell r="N604" t="str">
            <v>美元</v>
          </cell>
        </row>
        <row r="605">
          <cell r="A605" t="str">
            <v>I458.1</v>
          </cell>
          <cell r="B605" t="str">
            <v>单   价:</v>
          </cell>
          <cell r="D605" t="str">
            <v>809.1USD/m</v>
          </cell>
          <cell r="K605" t="str">
            <v>定额单位</v>
          </cell>
          <cell r="L605">
            <v>1000</v>
          </cell>
          <cell r="M605">
            <v>877372</v>
          </cell>
          <cell r="N605" t="str">
            <v>当地币</v>
          </cell>
        </row>
        <row r="606">
          <cell r="A606" t="str">
            <v>定额号</v>
          </cell>
          <cell r="B606" t="str">
            <v>编号</v>
          </cell>
          <cell r="C606" t="str">
            <v>名称及规格</v>
          </cell>
          <cell r="D606" t="str">
            <v>单位</v>
          </cell>
          <cell r="E606" t="str">
            <v>定额</v>
          </cell>
          <cell r="F606" t="str">
            <v>系数</v>
          </cell>
          <cell r="G606" t="str">
            <v>效率</v>
          </cell>
          <cell r="H606" t="str">
            <v>数  量</v>
          </cell>
          <cell r="I606" t="str">
            <v>单价</v>
          </cell>
          <cell r="J606" t="str">
            <v>合价</v>
          </cell>
          <cell r="K606" t="str">
            <v>单价</v>
          </cell>
          <cell r="N606" t="str">
            <v>管沟土石方</v>
          </cell>
          <cell r="O606" t="str">
            <v>管道场内运输</v>
          </cell>
          <cell r="P606" t="str">
            <v>管道安装</v>
          </cell>
          <cell r="Q606" t="str">
            <v>管线补口</v>
          </cell>
          <cell r="R606" t="str">
            <v>管道试压与消毒</v>
          </cell>
          <cell r="S606" t="str">
            <v>数量汇总</v>
          </cell>
          <cell r="T606" t="str">
            <v>价格汇总(美元)</v>
          </cell>
          <cell r="U606" t="str">
            <v>价格汇总(当地币)</v>
          </cell>
          <cell r="X606" t="str">
            <v>管沟土石方</v>
          </cell>
          <cell r="Y606" t="str">
            <v>管道场内运输</v>
          </cell>
          <cell r="Z606" t="str">
            <v>管道安装</v>
          </cell>
          <cell r="AA606" t="str">
            <v>管线补口</v>
          </cell>
          <cell r="AB606" t="str">
            <v>管道试压与消毒</v>
          </cell>
        </row>
        <row r="607">
          <cell r="J607" t="str">
            <v>美元</v>
          </cell>
          <cell r="K607" t="str">
            <v>当地币</v>
          </cell>
        </row>
        <row r="608">
          <cell r="A608" t="str">
            <v>L00</v>
          </cell>
          <cell r="B608">
            <v>1</v>
          </cell>
          <cell r="C608" t="str">
            <v>人工</v>
          </cell>
          <cell r="J608">
            <v>239.86612015180933</v>
          </cell>
          <cell r="K608">
            <v>260107.58249999999</v>
          </cell>
          <cell r="S608">
            <v>0</v>
          </cell>
          <cell r="T608">
            <v>29.983265018976166</v>
          </cell>
          <cell r="U608">
            <v>32513.447812499999</v>
          </cell>
          <cell r="X608">
            <v>6.6542309868298802E-2</v>
          </cell>
          <cell r="Y608">
            <v>1.4697250472963283E-2</v>
          </cell>
          <cell r="Z608">
            <v>0.15862655981054724</v>
          </cell>
          <cell r="AA608">
            <v>0</v>
          </cell>
          <cell r="AB608">
            <v>0</v>
          </cell>
        </row>
        <row r="609">
          <cell r="A609" t="str">
            <v>L10</v>
          </cell>
          <cell r="B609">
            <v>1.1000000000000001</v>
          </cell>
          <cell r="C609" t="str">
            <v>力工</v>
          </cell>
          <cell r="D609" t="str">
            <v>工日</v>
          </cell>
          <cell r="H609">
            <v>346.81011000000001</v>
          </cell>
          <cell r="I609">
            <v>0.69163531637474274</v>
          </cell>
          <cell r="J609">
            <v>239.86612015180933</v>
          </cell>
          <cell r="K609">
            <v>260107.58249999999</v>
          </cell>
          <cell r="N609">
            <v>96.21011</v>
          </cell>
          <cell r="O609">
            <v>21.25</v>
          </cell>
          <cell r="P609">
            <v>229.35</v>
          </cell>
          <cell r="S609">
            <v>43.351263750000001</v>
          </cell>
          <cell r="T609">
            <v>29.983265018976166</v>
          </cell>
          <cell r="U609">
            <v>32513.447812499999</v>
          </cell>
          <cell r="X609">
            <v>6.6542309868298802E-2</v>
          </cell>
          <cell r="Y609">
            <v>1.4697250472963283E-2</v>
          </cell>
          <cell r="Z609">
            <v>0.15862655981054724</v>
          </cell>
          <cell r="AA609">
            <v>0</v>
          </cell>
          <cell r="AB609">
            <v>0</v>
          </cell>
        </row>
        <row r="610">
          <cell r="A610" t="str">
            <v>L20</v>
          </cell>
          <cell r="B610">
            <v>1.2</v>
          </cell>
          <cell r="C610" t="str">
            <v>技工</v>
          </cell>
          <cell r="D610" t="str">
            <v>工日</v>
          </cell>
          <cell r="H610">
            <v>0</v>
          </cell>
          <cell r="I610">
            <v>1.3832706327494855</v>
          </cell>
          <cell r="J610">
            <v>0</v>
          </cell>
          <cell r="K610">
            <v>0</v>
          </cell>
          <cell r="S610">
            <v>0</v>
          </cell>
          <cell r="T610">
            <v>0</v>
          </cell>
          <cell r="U610">
            <v>0</v>
          </cell>
          <cell r="X610">
            <v>0</v>
          </cell>
          <cell r="Y610">
            <v>0</v>
          </cell>
          <cell r="Z610">
            <v>0</v>
          </cell>
          <cell r="AA610">
            <v>0</v>
          </cell>
          <cell r="AB610">
            <v>0</v>
          </cell>
        </row>
        <row r="611">
          <cell r="A611" t="str">
            <v>M000</v>
          </cell>
          <cell r="B611">
            <v>2</v>
          </cell>
          <cell r="C611" t="str">
            <v>建筑材料</v>
          </cell>
          <cell r="J611">
            <v>609345.56560207612</v>
          </cell>
          <cell r="K611">
            <v>660766105.17375576</v>
          </cell>
          <cell r="S611">
            <v>0</v>
          </cell>
          <cell r="T611">
            <v>76168.195700259515</v>
          </cell>
          <cell r="U611">
            <v>82595763.146719471</v>
          </cell>
          <cell r="X611">
            <v>0</v>
          </cell>
          <cell r="Y611">
            <v>0</v>
          </cell>
          <cell r="Z611">
            <v>605.54114293258465</v>
          </cell>
          <cell r="AA611">
            <v>3.8044226694915255</v>
          </cell>
          <cell r="AB611">
            <v>0</v>
          </cell>
        </row>
        <row r="612">
          <cell r="A612" t="str">
            <v>M003</v>
          </cell>
          <cell r="B612">
            <v>2.1</v>
          </cell>
          <cell r="C612" t="str">
            <v>施工材料</v>
          </cell>
          <cell r="J612">
            <v>1267.2263272415239</v>
          </cell>
          <cell r="K612">
            <v>1374163.1217052909</v>
          </cell>
          <cell r="S612">
            <v>0</v>
          </cell>
          <cell r="T612">
            <v>158.40329090519049</v>
          </cell>
          <cell r="U612">
            <v>171770.39021316136</v>
          </cell>
          <cell r="X612">
            <v>0</v>
          </cell>
          <cell r="Y612">
            <v>0</v>
          </cell>
          <cell r="Z612">
            <v>1.2672263272415236</v>
          </cell>
          <cell r="AA612">
            <v>0</v>
          </cell>
          <cell r="AB612">
            <v>0</v>
          </cell>
        </row>
        <row r="613">
          <cell r="A613" t="str">
            <v>M510</v>
          </cell>
          <cell r="C613" t="str">
            <v>电焊条</v>
          </cell>
          <cell r="D613" t="str">
            <v>千克</v>
          </cell>
          <cell r="H613">
            <v>1008.779793</v>
          </cell>
          <cell r="I613">
            <v>1</v>
          </cell>
          <cell r="J613">
            <v>1008.779793</v>
          </cell>
          <cell r="K613">
            <v>1093907.1890019947</v>
          </cell>
          <cell r="P613">
            <v>1008.779793</v>
          </cell>
          <cell r="S613">
            <v>126.09747412500001</v>
          </cell>
          <cell r="T613">
            <v>126.09747412500001</v>
          </cell>
          <cell r="U613">
            <v>136738.39862524933</v>
          </cell>
          <cell r="X613">
            <v>0</v>
          </cell>
          <cell r="Y613">
            <v>0</v>
          </cell>
          <cell r="Z613">
            <v>1.008779793</v>
          </cell>
          <cell r="AA613">
            <v>0</v>
          </cell>
          <cell r="AB613">
            <v>0</v>
          </cell>
        </row>
        <row r="614">
          <cell r="A614" t="str">
            <v>M080</v>
          </cell>
          <cell r="C614" t="str">
            <v>氧气</v>
          </cell>
          <cell r="D614" t="str">
            <v>方</v>
          </cell>
          <cell r="H614">
            <v>54.055298592623878</v>
          </cell>
          <cell r="I614">
            <v>2.5601147249194325</v>
          </cell>
          <cell r="J614">
            <v>138.38776588689308</v>
          </cell>
          <cell r="K614">
            <v>150065.82509290738</v>
          </cell>
          <cell r="P614">
            <v>54.055298592623878</v>
          </cell>
          <cell r="S614">
            <v>6.7569123240779847</v>
          </cell>
          <cell r="T614">
            <v>17.298470735861635</v>
          </cell>
          <cell r="U614">
            <v>18758.228136613423</v>
          </cell>
          <cell r="X614">
            <v>0</v>
          </cell>
          <cell r="Y614">
            <v>0</v>
          </cell>
          <cell r="Z614">
            <v>0.13838776588689308</v>
          </cell>
          <cell r="AA614">
            <v>0</v>
          </cell>
          <cell r="AB614">
            <v>0</v>
          </cell>
        </row>
        <row r="615">
          <cell r="A615" t="str">
            <v>M090</v>
          </cell>
          <cell r="C615" t="str">
            <v>乙炔</v>
          </cell>
          <cell r="D615" t="str">
            <v>方</v>
          </cell>
          <cell r="H615">
            <v>18.018432864207959</v>
          </cell>
          <cell r="I615">
            <v>6.6631082325209832</v>
          </cell>
          <cell r="J615">
            <v>120.05876835463069</v>
          </cell>
          <cell r="K615">
            <v>130190.10761038873</v>
          </cell>
          <cell r="P615">
            <v>18.018432864207959</v>
          </cell>
          <cell r="S615">
            <v>2.2523041080259949</v>
          </cell>
          <cell r="T615">
            <v>15.007346044328836</v>
          </cell>
          <cell r="U615">
            <v>16273.763451298591</v>
          </cell>
          <cell r="X615">
            <v>0</v>
          </cell>
          <cell r="Y615">
            <v>0</v>
          </cell>
          <cell r="Z615">
            <v>0.12005876835463068</v>
          </cell>
          <cell r="AA615">
            <v>0</v>
          </cell>
          <cell r="AB615">
            <v>0</v>
          </cell>
        </row>
        <row r="616">
          <cell r="A616" t="str">
            <v>M130</v>
          </cell>
          <cell r="C616" t="str">
            <v>型钢</v>
          </cell>
          <cell r="D616" t="str">
            <v>吨</v>
          </cell>
          <cell r="H616">
            <v>0</v>
          </cell>
          <cell r="I616">
            <v>552.17592297580245</v>
          </cell>
          <cell r="J616">
            <v>0</v>
          </cell>
          <cell r="K616">
            <v>0</v>
          </cell>
          <cell r="S616">
            <v>0</v>
          </cell>
          <cell r="T616">
            <v>0</v>
          </cell>
          <cell r="U616">
            <v>0</v>
          </cell>
          <cell r="X616">
            <v>0</v>
          </cell>
          <cell r="Y616">
            <v>0</v>
          </cell>
          <cell r="Z616">
            <v>0</v>
          </cell>
          <cell r="AA616">
            <v>0</v>
          </cell>
          <cell r="AB616">
            <v>0</v>
          </cell>
        </row>
        <row r="617">
          <cell r="A617" t="str">
            <v>M230</v>
          </cell>
          <cell r="C617" t="str">
            <v>水</v>
          </cell>
          <cell r="D617" t="str">
            <v>方</v>
          </cell>
          <cell r="H617">
            <v>0</v>
          </cell>
          <cell r="I617">
            <v>0.2</v>
          </cell>
          <cell r="J617">
            <v>0</v>
          </cell>
          <cell r="K617">
            <v>0</v>
          </cell>
          <cell r="S617">
            <v>0</v>
          </cell>
          <cell r="T617">
            <v>0</v>
          </cell>
          <cell r="U617">
            <v>0</v>
          </cell>
          <cell r="X617">
            <v>0</v>
          </cell>
          <cell r="Y617">
            <v>0</v>
          </cell>
          <cell r="Z617">
            <v>0</v>
          </cell>
          <cell r="AA617">
            <v>0</v>
          </cell>
          <cell r="AB617">
            <v>0</v>
          </cell>
        </row>
        <row r="618">
          <cell r="A618" t="str">
            <v>M110</v>
          </cell>
          <cell r="C618" t="str">
            <v>漂白粉</v>
          </cell>
          <cell r="D618" t="str">
            <v>千克</v>
          </cell>
          <cell r="H618">
            <v>0</v>
          </cell>
          <cell r="I618">
            <v>1.0061084745762714</v>
          </cell>
          <cell r="J618">
            <v>0</v>
          </cell>
          <cell r="K618">
            <v>0</v>
          </cell>
          <cell r="S618">
            <v>0</v>
          </cell>
          <cell r="T618">
            <v>0</v>
          </cell>
          <cell r="U618">
            <v>0</v>
          </cell>
          <cell r="X618">
            <v>0</v>
          </cell>
          <cell r="Y618">
            <v>0</v>
          </cell>
          <cell r="Z618">
            <v>0</v>
          </cell>
          <cell r="AA618">
            <v>0</v>
          </cell>
          <cell r="AB618">
            <v>0</v>
          </cell>
        </row>
        <row r="619">
          <cell r="C619">
            <v>0</v>
          </cell>
          <cell r="D619">
            <v>0</v>
          </cell>
          <cell r="H619">
            <v>0</v>
          </cell>
          <cell r="I619">
            <v>0</v>
          </cell>
          <cell r="J619">
            <v>0</v>
          </cell>
          <cell r="K619">
            <v>0</v>
          </cell>
          <cell r="S619">
            <v>0</v>
          </cell>
          <cell r="T619">
            <v>0</v>
          </cell>
          <cell r="U619">
            <v>0</v>
          </cell>
          <cell r="X619">
            <v>0</v>
          </cell>
          <cell r="Y619">
            <v>0</v>
          </cell>
          <cell r="Z619">
            <v>0</v>
          </cell>
          <cell r="AA619">
            <v>0</v>
          </cell>
          <cell r="AB619">
            <v>0</v>
          </cell>
        </row>
        <row r="620">
          <cell r="A620" t="str">
            <v>M002</v>
          </cell>
          <cell r="B620">
            <v>2.2000000000000002</v>
          </cell>
          <cell r="C620" t="str">
            <v>永久工程材料</v>
          </cell>
          <cell r="J620">
            <v>608078.33927483461</v>
          </cell>
          <cell r="K620">
            <v>659391942.05205047</v>
          </cell>
          <cell r="S620">
            <v>0</v>
          </cell>
          <cell r="T620">
            <v>76009.792409354326</v>
          </cell>
          <cell r="U620">
            <v>82423992.756506309</v>
          </cell>
          <cell r="X620">
            <v>0</v>
          </cell>
          <cell r="Y620">
            <v>0</v>
          </cell>
          <cell r="Z620">
            <v>604.27391660534317</v>
          </cell>
          <cell r="AA620">
            <v>3.8044226694915255</v>
          </cell>
          <cell r="AB620">
            <v>0</v>
          </cell>
        </row>
        <row r="621">
          <cell r="A621" t="str">
            <v>M030</v>
          </cell>
          <cell r="C621" t="str">
            <v>直径1200MM钢管</v>
          </cell>
          <cell r="D621" t="str">
            <v>米</v>
          </cell>
          <cell r="H621">
            <v>1008</v>
          </cell>
          <cell r="I621">
            <v>599.47809187038013</v>
          </cell>
          <cell r="J621">
            <v>604273.91660534311</v>
          </cell>
          <cell r="K621">
            <v>655266477.46895993</v>
          </cell>
          <cell r="P621">
            <v>1008</v>
          </cell>
          <cell r="S621">
            <v>126</v>
          </cell>
          <cell r="T621">
            <v>75534.239575667889</v>
          </cell>
          <cell r="U621">
            <v>81908309.683619991</v>
          </cell>
          <cell r="X621">
            <v>0</v>
          </cell>
          <cell r="Y621">
            <v>0</v>
          </cell>
          <cell r="Z621">
            <v>604.27391660534317</v>
          </cell>
          <cell r="AA621">
            <v>0</v>
          </cell>
          <cell r="AB621">
            <v>0</v>
          </cell>
        </row>
        <row r="622">
          <cell r="C622" t="str">
            <v>PE套接头</v>
          </cell>
          <cell r="D622">
            <v>0</v>
          </cell>
          <cell r="H622">
            <v>167.5975</v>
          </cell>
          <cell r="I622">
            <v>22.699757869249396</v>
          </cell>
          <cell r="J622">
            <v>3804.4226694915255</v>
          </cell>
          <cell r="K622">
            <v>4125464.5830905726</v>
          </cell>
          <cell r="Q622">
            <v>167.5975</v>
          </cell>
          <cell r="S622">
            <v>20.9496875</v>
          </cell>
          <cell r="T622">
            <v>475.55283368644069</v>
          </cell>
          <cell r="U622">
            <v>515683.07288632158</v>
          </cell>
          <cell r="X622">
            <v>0</v>
          </cell>
          <cell r="Y622">
            <v>0</v>
          </cell>
          <cell r="Z622">
            <v>0</v>
          </cell>
          <cell r="AA622">
            <v>3.8044226694915255</v>
          </cell>
          <cell r="AB622">
            <v>0</v>
          </cell>
        </row>
        <row r="623">
          <cell r="C623">
            <v>0</v>
          </cell>
          <cell r="D623">
            <v>0</v>
          </cell>
          <cell r="H623">
            <v>0</v>
          </cell>
          <cell r="I623">
            <v>0</v>
          </cell>
          <cell r="J623">
            <v>0</v>
          </cell>
          <cell r="K623">
            <v>0</v>
          </cell>
          <cell r="S623">
            <v>0</v>
          </cell>
          <cell r="T623">
            <v>0</v>
          </cell>
          <cell r="U623">
            <v>0</v>
          </cell>
          <cell r="X623">
            <v>0</v>
          </cell>
          <cell r="Y623">
            <v>0</v>
          </cell>
          <cell r="Z623">
            <v>0</v>
          </cell>
          <cell r="AA623">
            <v>0</v>
          </cell>
          <cell r="AB623">
            <v>0</v>
          </cell>
        </row>
        <row r="624">
          <cell r="C624">
            <v>0</v>
          </cell>
          <cell r="D624">
            <v>0</v>
          </cell>
          <cell r="H624">
            <v>0</v>
          </cell>
          <cell r="I624">
            <v>0</v>
          </cell>
          <cell r="J624">
            <v>0</v>
          </cell>
          <cell r="K624">
            <v>0</v>
          </cell>
          <cell r="S624">
            <v>0</v>
          </cell>
          <cell r="T624">
            <v>0</v>
          </cell>
          <cell r="U624">
            <v>0</v>
          </cell>
          <cell r="X624">
            <v>0</v>
          </cell>
          <cell r="Y624">
            <v>0</v>
          </cell>
          <cell r="Z624">
            <v>0</v>
          </cell>
          <cell r="AA624">
            <v>0</v>
          </cell>
          <cell r="AB624">
            <v>0</v>
          </cell>
        </row>
        <row r="625">
          <cell r="C625">
            <v>0</v>
          </cell>
          <cell r="D625">
            <v>0</v>
          </cell>
          <cell r="H625">
            <v>0</v>
          </cell>
          <cell r="I625">
            <v>0</v>
          </cell>
          <cell r="J625">
            <v>0</v>
          </cell>
          <cell r="K625">
            <v>0</v>
          </cell>
          <cell r="S625">
            <v>0</v>
          </cell>
          <cell r="T625">
            <v>0</v>
          </cell>
          <cell r="U625">
            <v>0</v>
          </cell>
          <cell r="X625">
            <v>0</v>
          </cell>
          <cell r="Y625">
            <v>0</v>
          </cell>
          <cell r="Z625">
            <v>0</v>
          </cell>
          <cell r="AA625">
            <v>0</v>
          </cell>
          <cell r="AB625">
            <v>0</v>
          </cell>
        </row>
        <row r="626">
          <cell r="A626" t="str">
            <v>M001</v>
          </cell>
          <cell r="B626">
            <v>2.2999999999999998</v>
          </cell>
          <cell r="C626" t="str">
            <v>永久设备</v>
          </cell>
          <cell r="J626">
            <v>0</v>
          </cell>
          <cell r="K626">
            <v>0</v>
          </cell>
          <cell r="S626">
            <v>0</v>
          </cell>
          <cell r="T626">
            <v>0</v>
          </cell>
          <cell r="U626">
            <v>0</v>
          </cell>
          <cell r="X626">
            <v>0</v>
          </cell>
          <cell r="Y626">
            <v>0</v>
          </cell>
          <cell r="Z626">
            <v>0</v>
          </cell>
          <cell r="AA626">
            <v>0</v>
          </cell>
          <cell r="AB626">
            <v>0</v>
          </cell>
        </row>
        <row r="627">
          <cell r="C627">
            <v>0</v>
          </cell>
          <cell r="D627">
            <v>0</v>
          </cell>
          <cell r="H627">
            <v>0</v>
          </cell>
          <cell r="I627">
            <v>0</v>
          </cell>
          <cell r="K627">
            <v>0</v>
          </cell>
          <cell r="S627">
            <v>0</v>
          </cell>
          <cell r="T627">
            <v>0</v>
          </cell>
          <cell r="U627">
            <v>0</v>
          </cell>
          <cell r="X627">
            <v>0</v>
          </cell>
          <cell r="Y627">
            <v>0</v>
          </cell>
          <cell r="Z627">
            <v>0</v>
          </cell>
          <cell r="AA627">
            <v>0</v>
          </cell>
          <cell r="AB627">
            <v>0</v>
          </cell>
        </row>
        <row r="628">
          <cell r="C628">
            <v>0</v>
          </cell>
          <cell r="D628">
            <v>0</v>
          </cell>
          <cell r="H628">
            <v>0</v>
          </cell>
          <cell r="I628">
            <v>0</v>
          </cell>
          <cell r="K628">
            <v>0</v>
          </cell>
          <cell r="S628">
            <v>0</v>
          </cell>
          <cell r="T628">
            <v>0</v>
          </cell>
          <cell r="U628">
            <v>0</v>
          </cell>
          <cell r="X628">
            <v>0</v>
          </cell>
          <cell r="Y628">
            <v>0</v>
          </cell>
          <cell r="Z628">
            <v>0</v>
          </cell>
          <cell r="AA628">
            <v>0</v>
          </cell>
          <cell r="AB628">
            <v>0</v>
          </cell>
        </row>
        <row r="629">
          <cell r="C629">
            <v>0</v>
          </cell>
          <cell r="D629">
            <v>0</v>
          </cell>
          <cell r="H629">
            <v>0</v>
          </cell>
          <cell r="I629">
            <v>0</v>
          </cell>
          <cell r="K629">
            <v>0</v>
          </cell>
          <cell r="S629">
            <v>0</v>
          </cell>
          <cell r="T629">
            <v>0</v>
          </cell>
          <cell r="U629">
            <v>0</v>
          </cell>
          <cell r="X629">
            <v>0</v>
          </cell>
          <cell r="Y629">
            <v>0</v>
          </cell>
          <cell r="Z629">
            <v>0</v>
          </cell>
          <cell r="AA629">
            <v>0</v>
          </cell>
          <cell r="AB629">
            <v>0</v>
          </cell>
        </row>
        <row r="630">
          <cell r="A630" t="str">
            <v>E000</v>
          </cell>
          <cell r="B630">
            <v>3</v>
          </cell>
          <cell r="C630" t="str">
            <v>施工设备</v>
          </cell>
          <cell r="J630">
            <v>59392.965687579548</v>
          </cell>
          <cell r="K630">
            <v>64404930.186574481</v>
          </cell>
          <cell r="S630">
            <v>0</v>
          </cell>
          <cell r="T630">
            <v>7424.1207109474435</v>
          </cell>
          <cell r="U630">
            <v>8050616.2733218102</v>
          </cell>
          <cell r="X630">
            <v>38.530950608430544</v>
          </cell>
          <cell r="Y630">
            <v>1.6596627003696738</v>
          </cell>
          <cell r="Z630">
            <v>19.202352378779331</v>
          </cell>
          <cell r="AA630">
            <v>0</v>
          </cell>
          <cell r="AB630">
            <v>0</v>
          </cell>
        </row>
        <row r="631">
          <cell r="A631" t="str">
            <v>E010</v>
          </cell>
          <cell r="B631">
            <v>3.1</v>
          </cell>
          <cell r="C631" t="str">
            <v>挖掘机</v>
          </cell>
          <cell r="D631" t="str">
            <v>台班</v>
          </cell>
          <cell r="H631">
            <v>64.665054999999995</v>
          </cell>
          <cell r="I631">
            <v>258.41888574501837</v>
          </cell>
          <cell r="J631">
            <v>16710.671459740326</v>
          </cell>
          <cell r="K631">
            <v>18120826.536877703</v>
          </cell>
          <cell r="N631">
            <v>64.665054999999995</v>
          </cell>
          <cell r="S631">
            <v>8.0831318749999994</v>
          </cell>
          <cell r="T631">
            <v>2088.8339324675408</v>
          </cell>
          <cell r="U631">
            <v>2265103.3171097129</v>
          </cell>
          <cell r="X631">
            <v>16.710671459740325</v>
          </cell>
          <cell r="Y631">
            <v>0</v>
          </cell>
          <cell r="Z631">
            <v>0</v>
          </cell>
          <cell r="AA631">
            <v>0</v>
          </cell>
          <cell r="AB631">
            <v>0</v>
          </cell>
        </row>
        <row r="632">
          <cell r="A632" t="str">
            <v>E030</v>
          </cell>
          <cell r="C632" t="str">
            <v>自卸车</v>
          </cell>
          <cell r="D632" t="str">
            <v>台班</v>
          </cell>
          <cell r="H632">
            <v>0</v>
          </cell>
          <cell r="I632">
            <v>168.03839454412082</v>
          </cell>
          <cell r="J632">
            <v>0</v>
          </cell>
          <cell r="K632">
            <v>0</v>
          </cell>
          <cell r="S632">
            <v>0</v>
          </cell>
          <cell r="T632">
            <v>0</v>
          </cell>
          <cell r="U632">
            <v>0</v>
          </cell>
          <cell r="X632">
            <v>0</v>
          </cell>
          <cell r="Y632">
            <v>0</v>
          </cell>
          <cell r="Z632">
            <v>0</v>
          </cell>
          <cell r="AA632">
            <v>0</v>
          </cell>
          <cell r="AB632">
            <v>0</v>
          </cell>
        </row>
        <row r="633">
          <cell r="A633" t="str">
            <v>E020</v>
          </cell>
          <cell r="C633" t="str">
            <v>推土机</v>
          </cell>
          <cell r="D633" t="str">
            <v>台班</v>
          </cell>
          <cell r="H633">
            <v>71.453334049899993</v>
          </cell>
          <cell r="I633">
            <v>305.37804063071223</v>
          </cell>
          <cell r="J633">
            <v>21820.279148690213</v>
          </cell>
          <cell r="K633">
            <v>23661616.135071162</v>
          </cell>
          <cell r="N633">
            <v>71.453334049899993</v>
          </cell>
          <cell r="S633">
            <v>8.9316667562374992</v>
          </cell>
          <cell r="T633">
            <v>2727.5348935862767</v>
          </cell>
          <cell r="U633">
            <v>2957702.0168838953</v>
          </cell>
          <cell r="X633">
            <v>21.820279148690215</v>
          </cell>
          <cell r="Y633">
            <v>0</v>
          </cell>
          <cell r="Z633">
            <v>0</v>
          </cell>
          <cell r="AA633">
            <v>0</v>
          </cell>
          <cell r="AB633">
            <v>0</v>
          </cell>
        </row>
        <row r="634">
          <cell r="A634" t="str">
            <v>E040</v>
          </cell>
          <cell r="C634" t="str">
            <v>平板拖车</v>
          </cell>
          <cell r="D634" t="str">
            <v>台班</v>
          </cell>
          <cell r="H634">
            <v>4.6296296296296298</v>
          </cell>
          <cell r="I634">
            <v>136.42816710601033</v>
          </cell>
          <cell r="J634">
            <v>631.61188475004792</v>
          </cell>
          <cell r="K634">
            <v>684911.40106250788</v>
          </cell>
          <cell r="O634">
            <v>4.6296296296296298</v>
          </cell>
          <cell r="S634">
            <v>0.57870370370370372</v>
          </cell>
          <cell r="T634">
            <v>78.95148559375599</v>
          </cell>
          <cell r="U634">
            <v>85613.925132813485</v>
          </cell>
          <cell r="X634">
            <v>0</v>
          </cell>
          <cell r="Y634">
            <v>0.63161188475004792</v>
          </cell>
          <cell r="Z634">
            <v>0</v>
          </cell>
          <cell r="AA634">
            <v>0</v>
          </cell>
          <cell r="AB634">
            <v>0</v>
          </cell>
        </row>
        <row r="635">
          <cell r="A635" t="str">
            <v>E080</v>
          </cell>
          <cell r="C635" t="str">
            <v>汽车吊</v>
          </cell>
          <cell r="D635" t="str">
            <v>台班</v>
          </cell>
          <cell r="H635">
            <v>4.6296296296296298</v>
          </cell>
          <cell r="I635">
            <v>222.0589761738392</v>
          </cell>
          <cell r="J635">
            <v>1028.0508156196258</v>
          </cell>
          <cell r="K635">
            <v>1114804.4257719114</v>
          </cell>
          <cell r="O635">
            <v>4.6296296296296298</v>
          </cell>
          <cell r="S635">
            <v>0.57870370370370372</v>
          </cell>
          <cell r="T635">
            <v>128.50635195245323</v>
          </cell>
          <cell r="U635">
            <v>139350.55322148892</v>
          </cell>
          <cell r="X635">
            <v>0</v>
          </cell>
          <cell r="Y635">
            <v>1.028050815619626</v>
          </cell>
          <cell r="Z635">
            <v>0</v>
          </cell>
          <cell r="AA635">
            <v>0</v>
          </cell>
          <cell r="AB635">
            <v>0</v>
          </cell>
        </row>
        <row r="636">
          <cell r="A636" t="str">
            <v>E070</v>
          </cell>
          <cell r="C636" t="str">
            <v>履带吊</v>
          </cell>
          <cell r="D636" t="str">
            <v>台班</v>
          </cell>
          <cell r="H636">
            <v>10.007999999999999</v>
          </cell>
          <cell r="I636">
            <v>258.57583791011962</v>
          </cell>
          <cell r="J636">
            <v>2587.8269858044769</v>
          </cell>
          <cell r="K636">
            <v>2806204.6477420665</v>
          </cell>
          <cell r="P636">
            <v>10.007999999999999</v>
          </cell>
          <cell r="S636">
            <v>1.2509999999999999</v>
          </cell>
          <cell r="T636">
            <v>323.47837322555961</v>
          </cell>
          <cell r="U636">
            <v>350775.58096775832</v>
          </cell>
          <cell r="X636">
            <v>0</v>
          </cell>
          <cell r="Y636">
            <v>0</v>
          </cell>
          <cell r="Z636">
            <v>2.5878269858044769</v>
          </cell>
          <cell r="AA636">
            <v>0</v>
          </cell>
          <cell r="AB636">
            <v>0</v>
          </cell>
        </row>
        <row r="637">
          <cell r="A637" t="str">
            <v>E120</v>
          </cell>
          <cell r="C637" t="str">
            <v>硅整流焊机</v>
          </cell>
          <cell r="D637" t="str">
            <v>台班</v>
          </cell>
          <cell r="H637">
            <v>118.67997564705882</v>
          </cell>
          <cell r="I637">
            <v>34.082477220557465</v>
          </cell>
          <cell r="J637">
            <v>4044.9075665271971</v>
          </cell>
          <cell r="K637">
            <v>4386243.1588899447</v>
          </cell>
          <cell r="P637">
            <v>118.67997564705882</v>
          </cell>
          <cell r="S637">
            <v>14.834996955882353</v>
          </cell>
          <cell r="T637">
            <v>505.61344581589964</v>
          </cell>
          <cell r="U637">
            <v>548280.39486124308</v>
          </cell>
          <cell r="X637">
            <v>0</v>
          </cell>
          <cell r="Y637">
            <v>0</v>
          </cell>
          <cell r="Z637">
            <v>4.044907566527197</v>
          </cell>
          <cell r="AA637">
            <v>0</v>
          </cell>
          <cell r="AB637">
            <v>0</v>
          </cell>
        </row>
        <row r="638">
          <cell r="A638" t="str">
            <v>E130</v>
          </cell>
          <cell r="C638" t="str">
            <v>发电机</v>
          </cell>
          <cell r="D638" t="str">
            <v>台班</v>
          </cell>
          <cell r="H638">
            <v>59.339987823529412</v>
          </cell>
          <cell r="I638">
            <v>211.82373450814174</v>
          </cell>
          <cell r="J638">
            <v>12569.617826447658</v>
          </cell>
          <cell r="K638">
            <v>13630323.881159185</v>
          </cell>
          <cell r="P638">
            <v>59.339987823529412</v>
          </cell>
          <cell r="S638">
            <v>7.4174984779411766</v>
          </cell>
          <cell r="T638">
            <v>1571.2022283059573</v>
          </cell>
          <cell r="U638">
            <v>1703790.4851448981</v>
          </cell>
          <cell r="X638">
            <v>0</v>
          </cell>
          <cell r="Y638">
            <v>0</v>
          </cell>
          <cell r="Z638">
            <v>12.569617826447658</v>
          </cell>
          <cell r="AA638">
            <v>0</v>
          </cell>
          <cell r="AB638">
            <v>0</v>
          </cell>
        </row>
        <row r="639">
          <cell r="A639" t="str">
            <v>E140</v>
          </cell>
          <cell r="C639" t="str">
            <v>试压泵</v>
          </cell>
          <cell r="D639" t="str">
            <v>台班</v>
          </cell>
          <cell r="H639">
            <v>0</v>
          </cell>
          <cell r="I639" t="e">
            <v>#DIV/0!</v>
          </cell>
          <cell r="J639">
            <v>0</v>
          </cell>
          <cell r="K639">
            <v>0</v>
          </cell>
          <cell r="S639">
            <v>0</v>
          </cell>
          <cell r="T639">
            <v>0</v>
          </cell>
          <cell r="U639">
            <v>0</v>
          </cell>
          <cell r="X639">
            <v>0</v>
          </cell>
          <cell r="Y639">
            <v>0</v>
          </cell>
          <cell r="Z639">
            <v>0</v>
          </cell>
          <cell r="AA639">
            <v>0</v>
          </cell>
          <cell r="AB639">
            <v>0</v>
          </cell>
        </row>
        <row r="640">
          <cell r="C640">
            <v>0</v>
          </cell>
          <cell r="D640">
            <v>0</v>
          </cell>
          <cell r="H640">
            <v>0</v>
          </cell>
          <cell r="I640">
            <v>0</v>
          </cell>
          <cell r="K640">
            <v>0</v>
          </cell>
          <cell r="S640">
            <v>0</v>
          </cell>
          <cell r="T640">
            <v>0</v>
          </cell>
          <cell r="U640">
            <v>0</v>
          </cell>
          <cell r="X640">
            <v>0</v>
          </cell>
          <cell r="Y640">
            <v>0</v>
          </cell>
          <cell r="Z640">
            <v>0</v>
          </cell>
          <cell r="AA640">
            <v>0</v>
          </cell>
          <cell r="AB640">
            <v>0</v>
          </cell>
        </row>
        <row r="641">
          <cell r="C641">
            <v>0</v>
          </cell>
          <cell r="D641">
            <v>0</v>
          </cell>
          <cell r="H641">
            <v>0</v>
          </cell>
          <cell r="I641">
            <v>0</v>
          </cell>
          <cell r="K641">
            <v>0</v>
          </cell>
          <cell r="S641">
            <v>0</v>
          </cell>
          <cell r="T641">
            <v>0</v>
          </cell>
          <cell r="U641">
            <v>0</v>
          </cell>
          <cell r="X641">
            <v>0</v>
          </cell>
          <cell r="Y641">
            <v>0</v>
          </cell>
          <cell r="Z641">
            <v>0</v>
          </cell>
          <cell r="AA641">
            <v>0</v>
          </cell>
          <cell r="AB641">
            <v>0</v>
          </cell>
        </row>
        <row r="642">
          <cell r="C642">
            <v>0</v>
          </cell>
          <cell r="D642">
            <v>0</v>
          </cell>
          <cell r="H642">
            <v>0</v>
          </cell>
          <cell r="I642">
            <v>0</v>
          </cell>
          <cell r="K642">
            <v>0</v>
          </cell>
          <cell r="S642">
            <v>0</v>
          </cell>
          <cell r="T642">
            <v>0</v>
          </cell>
          <cell r="U642">
            <v>0</v>
          </cell>
          <cell r="X642">
            <v>0</v>
          </cell>
          <cell r="Y642">
            <v>0</v>
          </cell>
          <cell r="Z642">
            <v>0</v>
          </cell>
          <cell r="AA642">
            <v>0</v>
          </cell>
          <cell r="AB642">
            <v>0</v>
          </cell>
        </row>
        <row r="643">
          <cell r="B643">
            <v>4</v>
          </cell>
          <cell r="C643" t="str">
            <v>直接费</v>
          </cell>
          <cell r="J643">
            <v>668978.39740980754</v>
          </cell>
          <cell r="X643">
            <v>38.59749291829884</v>
          </cell>
          <cell r="Y643">
            <v>1.674359950842637</v>
          </cell>
          <cell r="Z643">
            <v>624.90212187117447</v>
          </cell>
          <cell r="AA643">
            <v>3.8044226694915255</v>
          </cell>
          <cell r="AB643">
            <v>0</v>
          </cell>
        </row>
        <row r="644">
          <cell r="B644">
            <v>5</v>
          </cell>
          <cell r="C644" t="str">
            <v>其他直接费</v>
          </cell>
          <cell r="J644">
            <v>83480.630099418777</v>
          </cell>
          <cell r="X644">
            <v>4.8165128224665201</v>
          </cell>
          <cell r="Y644">
            <v>0.20894041459450871</v>
          </cell>
          <cell r="Z644">
            <v>77.980429691382795</v>
          </cell>
          <cell r="AA644">
            <v>0.47474717097495517</v>
          </cell>
          <cell r="AB644">
            <v>0</v>
          </cell>
        </row>
        <row r="645">
          <cell r="B645">
            <v>6</v>
          </cell>
          <cell r="C645" t="str">
            <v>间接费</v>
          </cell>
          <cell r="J645">
            <v>56636.700995318126</v>
          </cell>
          <cell r="X645">
            <v>3.2677208622081464</v>
          </cell>
          <cell r="Y645">
            <v>0.14175379094688195</v>
          </cell>
          <cell r="Z645">
            <v>52.905138289654865</v>
          </cell>
          <cell r="AA645">
            <v>0.32208805250822981</v>
          </cell>
          <cell r="AB645">
            <v>0</v>
          </cell>
        </row>
        <row r="646">
          <cell r="B646">
            <v>7</v>
          </cell>
          <cell r="C646" t="str">
            <v>合计</v>
          </cell>
          <cell r="J646">
            <v>809095.72850454447</v>
          </cell>
          <cell r="X646">
            <v>46.681726602973505</v>
          </cell>
          <cell r="Y646">
            <v>2.0250541563840274</v>
          </cell>
          <cell r="Z646">
            <v>755.78768985221211</v>
          </cell>
          <cell r="AA646">
            <v>4.6012578929747106</v>
          </cell>
          <cell r="AB646">
            <v>0</v>
          </cell>
        </row>
        <row r="651">
          <cell r="A651" t="str">
            <v>非打印列</v>
          </cell>
          <cell r="B651" t="str">
            <v>单   价   分   析   表</v>
          </cell>
          <cell r="N651" t="str">
            <v>工序划分</v>
          </cell>
          <cell r="S651" t="str">
            <v>汇总项</v>
          </cell>
          <cell r="X651" t="str">
            <v>分类项</v>
          </cell>
        </row>
        <row r="653">
          <cell r="A653" t="str">
            <v>BOQ系数</v>
          </cell>
          <cell r="B653" t="str">
            <v>项目编号:</v>
          </cell>
          <cell r="D653" t="str">
            <v>I453.2</v>
          </cell>
          <cell r="K653" t="str">
            <v>数量</v>
          </cell>
          <cell r="L653">
            <v>20</v>
          </cell>
          <cell r="M653" t="str">
            <v>单价</v>
          </cell>
        </row>
        <row r="654">
          <cell r="A654">
            <v>1E-3</v>
          </cell>
          <cell r="B654" t="str">
            <v>项目名称:</v>
          </cell>
          <cell r="D654" t="str">
            <v>Depth 1.5m to 2.0m</v>
          </cell>
          <cell r="K654" t="str">
            <v>单位</v>
          </cell>
          <cell r="L654" t="str">
            <v>m</v>
          </cell>
          <cell r="M654">
            <v>630.11</v>
          </cell>
          <cell r="N654" t="str">
            <v>美元</v>
          </cell>
        </row>
        <row r="655">
          <cell r="A655" t="str">
            <v>I453.2</v>
          </cell>
          <cell r="B655" t="str">
            <v>单   价:</v>
          </cell>
          <cell r="D655" t="str">
            <v>630.11USD/m</v>
          </cell>
          <cell r="K655" t="str">
            <v>定额单位</v>
          </cell>
          <cell r="L655">
            <v>1000</v>
          </cell>
          <cell r="M655">
            <v>683285</v>
          </cell>
          <cell r="N655" t="str">
            <v>当地币</v>
          </cell>
        </row>
        <row r="656">
          <cell r="A656" t="str">
            <v>定额号</v>
          </cell>
          <cell r="B656" t="str">
            <v>编号</v>
          </cell>
          <cell r="C656" t="str">
            <v>名称及规格</v>
          </cell>
          <cell r="D656" t="str">
            <v>单位</v>
          </cell>
          <cell r="E656" t="str">
            <v>定额</v>
          </cell>
          <cell r="F656" t="str">
            <v>系数</v>
          </cell>
          <cell r="G656" t="str">
            <v>效率</v>
          </cell>
          <cell r="H656" t="str">
            <v>数  量</v>
          </cell>
          <cell r="I656" t="str">
            <v>单价</v>
          </cell>
          <cell r="J656" t="str">
            <v>合价</v>
          </cell>
          <cell r="K656" t="str">
            <v>单价</v>
          </cell>
          <cell r="N656" t="str">
            <v>管沟土石方</v>
          </cell>
          <cell r="O656" t="str">
            <v>管道场内运输</v>
          </cell>
          <cell r="P656" t="str">
            <v>管道安装</v>
          </cell>
          <cell r="Q656" t="str">
            <v>管线补口</v>
          </cell>
          <cell r="R656" t="str">
            <v>管道试压与消毒</v>
          </cell>
          <cell r="S656" t="str">
            <v>数量汇总</v>
          </cell>
          <cell r="T656" t="str">
            <v>价格汇总(美元)</v>
          </cell>
          <cell r="U656" t="str">
            <v>价格汇总(当地币)</v>
          </cell>
          <cell r="X656" t="str">
            <v>管沟土石方</v>
          </cell>
          <cell r="Y656" t="str">
            <v>管道场内运输</v>
          </cell>
          <cell r="Z656" t="str">
            <v>管道安装</v>
          </cell>
          <cell r="AA656" t="str">
            <v>管线补口</v>
          </cell>
          <cell r="AB656" t="str">
            <v>管道试压与消毒</v>
          </cell>
        </row>
        <row r="657">
          <cell r="J657" t="str">
            <v>美元</v>
          </cell>
          <cell r="K657" t="str">
            <v>当地币</v>
          </cell>
        </row>
        <row r="658">
          <cell r="A658" t="str">
            <v>L00</v>
          </cell>
          <cell r="B658">
            <v>1</v>
          </cell>
          <cell r="C658" t="str">
            <v>人工</v>
          </cell>
          <cell r="J658">
            <v>198.44525683416381</v>
          </cell>
          <cell r="K658">
            <v>215191.35749999998</v>
          </cell>
          <cell r="S658">
            <v>0</v>
          </cell>
          <cell r="T658">
            <v>3.9689051366832762</v>
          </cell>
          <cell r="U658">
            <v>4303.8271500000001</v>
          </cell>
          <cell r="X658">
            <v>2.5121446550653292E-2</v>
          </cell>
          <cell r="Y658">
            <v>1.4697250472963283E-2</v>
          </cell>
          <cell r="Z658">
            <v>0.15862655981054724</v>
          </cell>
          <cell r="AA658">
            <v>0</v>
          </cell>
          <cell r="AB658">
            <v>0</v>
          </cell>
        </row>
        <row r="659">
          <cell r="A659" t="str">
            <v>L10</v>
          </cell>
          <cell r="B659">
            <v>1.1000000000000001</v>
          </cell>
          <cell r="C659" t="str">
            <v>力工</v>
          </cell>
          <cell r="D659" t="str">
            <v>工日</v>
          </cell>
          <cell r="H659">
            <v>286.92180999999999</v>
          </cell>
          <cell r="I659">
            <v>0.69163531637474274</v>
          </cell>
          <cell r="J659">
            <v>198.44525683416381</v>
          </cell>
          <cell r="K659">
            <v>215191.35749999998</v>
          </cell>
          <cell r="N659">
            <v>36.321809999999999</v>
          </cell>
          <cell r="O659">
            <v>21.25</v>
          </cell>
          <cell r="P659">
            <v>229.35</v>
          </cell>
          <cell r="S659">
            <v>5.7384361999999998</v>
          </cell>
          <cell r="T659">
            <v>3.9689051366832762</v>
          </cell>
          <cell r="U659">
            <v>4303.8271500000001</v>
          </cell>
          <cell r="X659">
            <v>2.5121446550653292E-2</v>
          </cell>
          <cell r="Y659">
            <v>1.4697250472963283E-2</v>
          </cell>
          <cell r="Z659">
            <v>0.15862655981054724</v>
          </cell>
          <cell r="AA659">
            <v>0</v>
          </cell>
          <cell r="AB659">
            <v>0</v>
          </cell>
        </row>
        <row r="660">
          <cell r="A660" t="str">
            <v>L20</v>
          </cell>
          <cell r="B660">
            <v>1.2</v>
          </cell>
          <cell r="C660" t="str">
            <v>技工</v>
          </cell>
          <cell r="D660" t="str">
            <v>工日</v>
          </cell>
          <cell r="H660">
            <v>0</v>
          </cell>
          <cell r="I660">
            <v>1.3832706327494855</v>
          </cell>
          <cell r="J660">
            <v>0</v>
          </cell>
          <cell r="K660">
            <v>0</v>
          </cell>
          <cell r="S660">
            <v>0</v>
          </cell>
          <cell r="T660">
            <v>0</v>
          </cell>
          <cell r="U660">
            <v>0</v>
          </cell>
          <cell r="X660">
            <v>0</v>
          </cell>
          <cell r="Y660">
            <v>0</v>
          </cell>
          <cell r="Z660">
            <v>0</v>
          </cell>
          <cell r="AA660">
            <v>0</v>
          </cell>
          <cell r="AB660">
            <v>0</v>
          </cell>
        </row>
        <row r="661">
          <cell r="A661" t="str">
            <v>M000</v>
          </cell>
          <cell r="B661">
            <v>2</v>
          </cell>
          <cell r="C661" t="str">
            <v>建筑材料</v>
          </cell>
          <cell r="J661">
            <v>499750.60272665293</v>
          </cell>
          <cell r="K661">
            <v>541922806.9636457</v>
          </cell>
          <cell r="S661">
            <v>0</v>
          </cell>
          <cell r="T661">
            <v>9995.0120545330592</v>
          </cell>
          <cell r="U661">
            <v>10838456.139272913</v>
          </cell>
          <cell r="X661">
            <v>0</v>
          </cell>
          <cell r="Y661">
            <v>0</v>
          </cell>
          <cell r="Z661">
            <v>495.94618005716143</v>
          </cell>
          <cell r="AA661">
            <v>3.8044226694915255</v>
          </cell>
          <cell r="AB661">
            <v>0</v>
          </cell>
        </row>
        <row r="662">
          <cell r="A662" t="str">
            <v>M003</v>
          </cell>
          <cell r="B662">
            <v>2.1</v>
          </cell>
          <cell r="C662" t="str">
            <v>施工材料</v>
          </cell>
          <cell r="J662">
            <v>929.38345181823581</v>
          </cell>
          <cell r="K662">
            <v>1007810.8684750955</v>
          </cell>
          <cell r="S662">
            <v>0</v>
          </cell>
          <cell r="T662">
            <v>18.587669036364716</v>
          </cell>
          <cell r="U662">
            <v>20156.217369501912</v>
          </cell>
          <cell r="X662">
            <v>0</v>
          </cell>
          <cell r="Y662">
            <v>0</v>
          </cell>
          <cell r="Z662">
            <v>0.92938345181823578</v>
          </cell>
          <cell r="AA662">
            <v>0</v>
          </cell>
          <cell r="AB662">
            <v>0</v>
          </cell>
        </row>
        <row r="663">
          <cell r="A663" t="str">
            <v>M510</v>
          </cell>
          <cell r="C663" t="str">
            <v>电焊条</v>
          </cell>
          <cell r="D663" t="str">
            <v>千克</v>
          </cell>
          <cell r="H663">
            <v>739.83883225000011</v>
          </cell>
          <cell r="I663">
            <v>1</v>
          </cell>
          <cell r="J663">
            <v>739.83883225000011</v>
          </cell>
          <cell r="K663">
            <v>802271.24186766485</v>
          </cell>
          <cell r="P663">
            <v>739.83883225000011</v>
          </cell>
          <cell r="S663">
            <v>14.796776645000003</v>
          </cell>
          <cell r="T663">
            <v>14.796776645000003</v>
          </cell>
          <cell r="U663">
            <v>16045.424837353297</v>
          </cell>
          <cell r="X663">
            <v>0</v>
          </cell>
          <cell r="Y663">
            <v>0</v>
          </cell>
          <cell r="Z663">
            <v>0.73983883225000013</v>
          </cell>
          <cell r="AA663">
            <v>0</v>
          </cell>
          <cell r="AB663">
            <v>0</v>
          </cell>
        </row>
        <row r="664">
          <cell r="A664" t="str">
            <v>M080</v>
          </cell>
          <cell r="C664" t="str">
            <v>氧气</v>
          </cell>
          <cell r="D664" t="str">
            <v>方</v>
          </cell>
          <cell r="H664">
            <v>39.644141630513332</v>
          </cell>
          <cell r="I664">
            <v>2.5601147249194325</v>
          </cell>
          <cell r="J664">
            <v>101.49355074506866</v>
          </cell>
          <cell r="K664">
            <v>110058.2362650174</v>
          </cell>
          <cell r="P664">
            <v>39.644141630513332</v>
          </cell>
          <cell r="S664">
            <v>0.7928828326102666</v>
          </cell>
          <cell r="T664">
            <v>2.0298710149013734</v>
          </cell>
          <cell r="U664">
            <v>2201.164725300348</v>
          </cell>
          <cell r="X664">
            <v>0</v>
          </cell>
          <cell r="Y664">
            <v>0</v>
          </cell>
          <cell r="Z664">
            <v>0.10149355074506866</v>
          </cell>
          <cell r="AA664">
            <v>0</v>
          </cell>
          <cell r="AB664">
            <v>0</v>
          </cell>
        </row>
        <row r="665">
          <cell r="A665" t="str">
            <v>M090</v>
          </cell>
          <cell r="C665" t="str">
            <v>乙炔</v>
          </cell>
          <cell r="D665" t="str">
            <v>方</v>
          </cell>
          <cell r="H665">
            <v>13.214713876837777</v>
          </cell>
          <cell r="I665">
            <v>6.6631082325209832</v>
          </cell>
          <cell r="J665">
            <v>88.051068823167071</v>
          </cell>
          <cell r="K665">
            <v>95481.390342413259</v>
          </cell>
          <cell r="P665">
            <v>13.214713876837777</v>
          </cell>
          <cell r="S665">
            <v>0.26429427753675555</v>
          </cell>
          <cell r="T665">
            <v>1.7610213764633416</v>
          </cell>
          <cell r="U665">
            <v>1909.6278068482652</v>
          </cell>
          <cell r="X665">
            <v>0</v>
          </cell>
          <cell r="Y665">
            <v>0</v>
          </cell>
          <cell r="Z665">
            <v>8.8051068823167072E-2</v>
          </cell>
          <cell r="AA665">
            <v>0</v>
          </cell>
          <cell r="AB665">
            <v>0</v>
          </cell>
        </row>
        <row r="666">
          <cell r="A666" t="str">
            <v>M130</v>
          </cell>
          <cell r="C666" t="str">
            <v>型钢</v>
          </cell>
          <cell r="D666" t="str">
            <v>吨</v>
          </cell>
          <cell r="H666">
            <v>0</v>
          </cell>
          <cell r="I666">
            <v>552.17592297580245</v>
          </cell>
          <cell r="J666">
            <v>0</v>
          </cell>
          <cell r="K666">
            <v>0</v>
          </cell>
          <cell r="S666">
            <v>0</v>
          </cell>
          <cell r="T666">
            <v>0</v>
          </cell>
          <cell r="U666">
            <v>0</v>
          </cell>
          <cell r="X666">
            <v>0</v>
          </cell>
          <cell r="Y666">
            <v>0</v>
          </cell>
          <cell r="Z666">
            <v>0</v>
          </cell>
          <cell r="AA666">
            <v>0</v>
          </cell>
          <cell r="AB666">
            <v>0</v>
          </cell>
        </row>
        <row r="667">
          <cell r="A667" t="str">
            <v>M230</v>
          </cell>
          <cell r="C667" t="str">
            <v>水</v>
          </cell>
          <cell r="D667" t="str">
            <v>方</v>
          </cell>
          <cell r="H667">
            <v>0</v>
          </cell>
          <cell r="I667">
            <v>0.2</v>
          </cell>
          <cell r="J667">
            <v>0</v>
          </cell>
          <cell r="K667">
            <v>0</v>
          </cell>
          <cell r="S667">
            <v>0</v>
          </cell>
          <cell r="T667">
            <v>0</v>
          </cell>
          <cell r="U667">
            <v>0</v>
          </cell>
          <cell r="X667">
            <v>0</v>
          </cell>
          <cell r="Y667">
            <v>0</v>
          </cell>
          <cell r="Z667">
            <v>0</v>
          </cell>
          <cell r="AA667">
            <v>0</v>
          </cell>
          <cell r="AB667">
            <v>0</v>
          </cell>
        </row>
        <row r="668">
          <cell r="A668" t="str">
            <v>M110</v>
          </cell>
          <cell r="C668" t="str">
            <v>漂白粉</v>
          </cell>
          <cell r="D668" t="str">
            <v>千克</v>
          </cell>
          <cell r="H668">
            <v>0</v>
          </cell>
          <cell r="I668">
            <v>1.0061084745762714</v>
          </cell>
          <cell r="J668">
            <v>0</v>
          </cell>
          <cell r="K668">
            <v>0</v>
          </cell>
          <cell r="S668">
            <v>0</v>
          </cell>
          <cell r="T668">
            <v>0</v>
          </cell>
          <cell r="U668">
            <v>0</v>
          </cell>
          <cell r="X668">
            <v>0</v>
          </cell>
          <cell r="Y668">
            <v>0</v>
          </cell>
          <cell r="Z668">
            <v>0</v>
          </cell>
          <cell r="AA668">
            <v>0</v>
          </cell>
          <cell r="AB668">
            <v>0</v>
          </cell>
        </row>
        <row r="669">
          <cell r="C669">
            <v>0</v>
          </cell>
          <cell r="D669">
            <v>0</v>
          </cell>
          <cell r="H669">
            <v>0</v>
          </cell>
          <cell r="I669">
            <v>0</v>
          </cell>
          <cell r="J669">
            <v>0</v>
          </cell>
          <cell r="K669">
            <v>0</v>
          </cell>
          <cell r="S669">
            <v>0</v>
          </cell>
          <cell r="T669">
            <v>0</v>
          </cell>
          <cell r="U669">
            <v>0</v>
          </cell>
          <cell r="X669">
            <v>0</v>
          </cell>
          <cell r="Y669">
            <v>0</v>
          </cell>
          <cell r="Z669">
            <v>0</v>
          </cell>
          <cell r="AA669">
            <v>0</v>
          </cell>
          <cell r="AB669">
            <v>0</v>
          </cell>
        </row>
        <row r="670">
          <cell r="A670" t="str">
            <v>M002</v>
          </cell>
          <cell r="B670">
            <v>2.2000000000000002</v>
          </cell>
          <cell r="C670" t="str">
            <v>永久工程材料</v>
          </cell>
          <cell r="J670">
            <v>498821.21927483467</v>
          </cell>
          <cell r="K670">
            <v>540914996.0951705</v>
          </cell>
          <cell r="S670">
            <v>0</v>
          </cell>
          <cell r="T670">
            <v>9976.4243854966935</v>
          </cell>
          <cell r="U670">
            <v>10818299.921903411</v>
          </cell>
          <cell r="X670">
            <v>0</v>
          </cell>
          <cell r="Y670">
            <v>0</v>
          </cell>
          <cell r="Z670">
            <v>495.01679660534319</v>
          </cell>
          <cell r="AA670">
            <v>3.8044226694915255</v>
          </cell>
          <cell r="AB670">
            <v>0</v>
          </cell>
        </row>
        <row r="671">
          <cell r="A671" t="str">
            <v>M040</v>
          </cell>
          <cell r="C671" t="str">
            <v>直径1200MM钢管</v>
          </cell>
          <cell r="D671" t="str">
            <v>米</v>
          </cell>
          <cell r="H671">
            <v>1008</v>
          </cell>
          <cell r="I671">
            <v>491.08809187038014</v>
          </cell>
          <cell r="J671">
            <v>495016.79660534317</v>
          </cell>
          <cell r="K671">
            <v>536789531.51208001</v>
          </cell>
          <cell r="P671">
            <v>1008</v>
          </cell>
          <cell r="S671">
            <v>20.16</v>
          </cell>
          <cell r="T671">
            <v>9900.3359321068638</v>
          </cell>
          <cell r="U671">
            <v>10735790.630241601</v>
          </cell>
          <cell r="X671">
            <v>0</v>
          </cell>
          <cell r="Y671">
            <v>0</v>
          </cell>
          <cell r="Z671">
            <v>495.01679660534319</v>
          </cell>
          <cell r="AA671">
            <v>0</v>
          </cell>
          <cell r="AB671">
            <v>0</v>
          </cell>
        </row>
        <row r="672">
          <cell r="C672" t="str">
            <v>PE套接头</v>
          </cell>
          <cell r="D672">
            <v>0</v>
          </cell>
          <cell r="H672">
            <v>167.5975</v>
          </cell>
          <cell r="I672">
            <v>22.699757869249396</v>
          </cell>
          <cell r="J672">
            <v>3804.4226694915255</v>
          </cell>
          <cell r="K672">
            <v>4125464.5830905726</v>
          </cell>
          <cell r="Q672">
            <v>167.5975</v>
          </cell>
          <cell r="S672">
            <v>3.35195</v>
          </cell>
          <cell r="T672">
            <v>76.088453389830519</v>
          </cell>
          <cell r="U672">
            <v>82509.291661811454</v>
          </cell>
          <cell r="X672">
            <v>0</v>
          </cell>
          <cell r="Y672">
            <v>0</v>
          </cell>
          <cell r="Z672">
            <v>0</v>
          </cell>
          <cell r="AA672">
            <v>3.8044226694915255</v>
          </cell>
          <cell r="AB672">
            <v>0</v>
          </cell>
        </row>
        <row r="673">
          <cell r="C673">
            <v>0</v>
          </cell>
          <cell r="D673">
            <v>0</v>
          </cell>
          <cell r="H673">
            <v>0</v>
          </cell>
          <cell r="I673">
            <v>0</v>
          </cell>
          <cell r="J673">
            <v>0</v>
          </cell>
          <cell r="K673">
            <v>0</v>
          </cell>
          <cell r="S673">
            <v>0</v>
          </cell>
          <cell r="T673">
            <v>0</v>
          </cell>
          <cell r="U673">
            <v>0</v>
          </cell>
          <cell r="X673">
            <v>0</v>
          </cell>
          <cell r="Y673">
            <v>0</v>
          </cell>
          <cell r="Z673">
            <v>0</v>
          </cell>
          <cell r="AA673">
            <v>0</v>
          </cell>
          <cell r="AB673">
            <v>0</v>
          </cell>
        </row>
        <row r="674">
          <cell r="C674">
            <v>0</v>
          </cell>
          <cell r="D674">
            <v>0</v>
          </cell>
          <cell r="H674">
            <v>0</v>
          </cell>
          <cell r="I674">
            <v>0</v>
          </cell>
          <cell r="J674">
            <v>0</v>
          </cell>
          <cell r="K674">
            <v>0</v>
          </cell>
          <cell r="S674">
            <v>0</v>
          </cell>
          <cell r="T674">
            <v>0</v>
          </cell>
          <cell r="U674">
            <v>0</v>
          </cell>
          <cell r="X674">
            <v>0</v>
          </cell>
          <cell r="Y674">
            <v>0</v>
          </cell>
          <cell r="Z674">
            <v>0</v>
          </cell>
          <cell r="AA674">
            <v>0</v>
          </cell>
          <cell r="AB674">
            <v>0</v>
          </cell>
        </row>
        <row r="675">
          <cell r="C675">
            <v>0</v>
          </cell>
          <cell r="D675">
            <v>0</v>
          </cell>
          <cell r="H675">
            <v>0</v>
          </cell>
          <cell r="I675">
            <v>0</v>
          </cell>
          <cell r="J675">
            <v>0</v>
          </cell>
          <cell r="K675">
            <v>0</v>
          </cell>
          <cell r="S675">
            <v>0</v>
          </cell>
          <cell r="T675">
            <v>0</v>
          </cell>
          <cell r="U675">
            <v>0</v>
          </cell>
          <cell r="X675">
            <v>0</v>
          </cell>
          <cell r="Y675">
            <v>0</v>
          </cell>
          <cell r="Z675">
            <v>0</v>
          </cell>
          <cell r="AA675">
            <v>0</v>
          </cell>
          <cell r="AB675">
            <v>0</v>
          </cell>
        </row>
        <row r="676">
          <cell r="A676" t="str">
            <v>M001</v>
          </cell>
          <cell r="B676">
            <v>2.2999999999999998</v>
          </cell>
          <cell r="C676" t="str">
            <v>永久设备</v>
          </cell>
          <cell r="J676">
            <v>0</v>
          </cell>
          <cell r="K676">
            <v>0</v>
          </cell>
          <cell r="S676">
            <v>0</v>
          </cell>
          <cell r="T676">
            <v>0</v>
          </cell>
          <cell r="U676">
            <v>0</v>
          </cell>
          <cell r="X676">
            <v>0</v>
          </cell>
          <cell r="Y676">
            <v>0</v>
          </cell>
          <cell r="Z676">
            <v>0</v>
          </cell>
          <cell r="AA676">
            <v>0</v>
          </cell>
          <cell r="AB676">
            <v>0</v>
          </cell>
        </row>
        <row r="677">
          <cell r="C677">
            <v>0</v>
          </cell>
          <cell r="D677">
            <v>0</v>
          </cell>
          <cell r="H677">
            <v>0</v>
          </cell>
          <cell r="I677">
            <v>0</v>
          </cell>
          <cell r="K677">
            <v>0</v>
          </cell>
          <cell r="S677">
            <v>0</v>
          </cell>
          <cell r="T677">
            <v>0</v>
          </cell>
          <cell r="U677">
            <v>0</v>
          </cell>
          <cell r="X677">
            <v>0</v>
          </cell>
          <cell r="Y677">
            <v>0</v>
          </cell>
          <cell r="Z677">
            <v>0</v>
          </cell>
          <cell r="AA677">
            <v>0</v>
          </cell>
          <cell r="AB677">
            <v>0</v>
          </cell>
        </row>
        <row r="678">
          <cell r="C678">
            <v>0</v>
          </cell>
          <cell r="D678">
            <v>0</v>
          </cell>
          <cell r="H678">
            <v>0</v>
          </cell>
          <cell r="I678">
            <v>0</v>
          </cell>
          <cell r="K678">
            <v>0</v>
          </cell>
          <cell r="S678">
            <v>0</v>
          </cell>
          <cell r="T678">
            <v>0</v>
          </cell>
          <cell r="U678">
            <v>0</v>
          </cell>
          <cell r="X678">
            <v>0</v>
          </cell>
          <cell r="Y678">
            <v>0</v>
          </cell>
          <cell r="Z678">
            <v>0</v>
          </cell>
          <cell r="AA678">
            <v>0</v>
          </cell>
          <cell r="AB678">
            <v>0</v>
          </cell>
        </row>
        <row r="679">
          <cell r="C679">
            <v>0</v>
          </cell>
          <cell r="D679">
            <v>0</v>
          </cell>
          <cell r="H679">
            <v>0</v>
          </cell>
          <cell r="I679">
            <v>0</v>
          </cell>
          <cell r="K679">
            <v>0</v>
          </cell>
          <cell r="S679">
            <v>0</v>
          </cell>
          <cell r="T679">
            <v>0</v>
          </cell>
          <cell r="U679">
            <v>0</v>
          </cell>
          <cell r="X679">
            <v>0</v>
          </cell>
          <cell r="Y679">
            <v>0</v>
          </cell>
          <cell r="Z679">
            <v>0</v>
          </cell>
          <cell r="AA679">
            <v>0</v>
          </cell>
          <cell r="AB679">
            <v>0</v>
          </cell>
        </row>
        <row r="680">
          <cell r="A680" t="str">
            <v>E000</v>
          </cell>
          <cell r="B680">
            <v>3</v>
          </cell>
          <cell r="C680" t="str">
            <v>施工设备</v>
          </cell>
          <cell r="J680">
            <v>21041.376703191097</v>
          </cell>
          <cell r="K680">
            <v>22816984.838354934</v>
          </cell>
          <cell r="S680">
            <v>0</v>
          </cell>
          <cell r="T680">
            <v>420.82753406382199</v>
          </cell>
          <cell r="U680">
            <v>456339.69676709868</v>
          </cell>
          <cell r="X680">
            <v>4.6087985066977399</v>
          </cell>
          <cell r="Y680">
            <v>1.6596627003696738</v>
          </cell>
          <cell r="Z680">
            <v>14.772915496123687</v>
          </cell>
          <cell r="AA680">
            <v>0</v>
          </cell>
          <cell r="AB680">
            <v>0</v>
          </cell>
        </row>
        <row r="681">
          <cell r="A681" t="str">
            <v>E010</v>
          </cell>
          <cell r="B681">
            <v>3.1</v>
          </cell>
          <cell r="C681" t="str">
            <v>挖掘机</v>
          </cell>
          <cell r="D681" t="str">
            <v>台班</v>
          </cell>
          <cell r="H681">
            <v>9.0804524999999998</v>
          </cell>
          <cell r="I681">
            <v>258.41888574501837</v>
          </cell>
          <cell r="J681">
            <v>2346.5604171105665</v>
          </cell>
          <cell r="K681">
            <v>2544578.4377490673</v>
          </cell>
          <cell r="N681">
            <v>9.0804524999999998</v>
          </cell>
          <cell r="S681">
            <v>0.18160904999999999</v>
          </cell>
          <cell r="T681">
            <v>46.931208342211328</v>
          </cell>
          <cell r="U681">
            <v>50891.568754981345</v>
          </cell>
          <cell r="X681">
            <v>2.3465604171105667</v>
          </cell>
          <cell r="Y681">
            <v>0</v>
          </cell>
          <cell r="Z681">
            <v>0</v>
          </cell>
          <cell r="AA681">
            <v>0</v>
          </cell>
          <cell r="AB681">
            <v>0</v>
          </cell>
        </row>
        <row r="682">
          <cell r="A682" t="str">
            <v>E030</v>
          </cell>
          <cell r="C682" t="str">
            <v>自卸车</v>
          </cell>
          <cell r="D682" t="str">
            <v>台班</v>
          </cell>
          <cell r="H682">
            <v>0</v>
          </cell>
          <cell r="I682">
            <v>168.03839454412082</v>
          </cell>
          <cell r="J682">
            <v>0</v>
          </cell>
          <cell r="K682">
            <v>0</v>
          </cell>
          <cell r="S682">
            <v>0</v>
          </cell>
          <cell r="T682">
            <v>0</v>
          </cell>
          <cell r="U682">
            <v>0</v>
          </cell>
          <cell r="X682">
            <v>0</v>
          </cell>
          <cell r="Y682">
            <v>0</v>
          </cell>
          <cell r="Z682">
            <v>0</v>
          </cell>
          <cell r="AA682">
            <v>0</v>
          </cell>
          <cell r="AB682">
            <v>0</v>
          </cell>
        </row>
        <row r="683">
          <cell r="A683" t="str">
            <v>E020</v>
          </cell>
          <cell r="C683" t="str">
            <v>推土机</v>
          </cell>
          <cell r="D683" t="str">
            <v>台班</v>
          </cell>
          <cell r="H683">
            <v>7.4079920249500004</v>
          </cell>
          <cell r="I683">
            <v>305.37804063071223</v>
          </cell>
          <cell r="J683">
            <v>2262.2380895871734</v>
          </cell>
          <cell r="K683">
            <v>2453140.4441341213</v>
          </cell>
          <cell r="N683">
            <v>7.4079920249500004</v>
          </cell>
          <cell r="S683">
            <v>0.14815984049900002</v>
          </cell>
          <cell r="T683">
            <v>45.244761791743471</v>
          </cell>
          <cell r="U683">
            <v>49062.808882682424</v>
          </cell>
          <cell r="X683">
            <v>2.2622380895871732</v>
          </cell>
          <cell r="Y683">
            <v>0</v>
          </cell>
          <cell r="Z683">
            <v>0</v>
          </cell>
          <cell r="AA683">
            <v>0</v>
          </cell>
          <cell r="AB683">
            <v>0</v>
          </cell>
        </row>
        <row r="684">
          <cell r="A684" t="str">
            <v>E040</v>
          </cell>
          <cell r="C684" t="str">
            <v>平板拖车</v>
          </cell>
          <cell r="D684" t="str">
            <v>台班</v>
          </cell>
          <cell r="H684">
            <v>4.6296296296296298</v>
          </cell>
          <cell r="I684">
            <v>136.42816710601033</v>
          </cell>
          <cell r="J684">
            <v>631.61188475004792</v>
          </cell>
          <cell r="K684">
            <v>684911.40106250788</v>
          </cell>
          <cell r="O684">
            <v>4.6296296296296298</v>
          </cell>
          <cell r="S684">
            <v>9.2592592592592601E-2</v>
          </cell>
          <cell r="T684">
            <v>12.632237695000958</v>
          </cell>
          <cell r="U684">
            <v>13698.228021250157</v>
          </cell>
          <cell r="X684">
            <v>0</v>
          </cell>
          <cell r="Y684">
            <v>0.63161188475004792</v>
          </cell>
          <cell r="Z684">
            <v>0</v>
          </cell>
          <cell r="AA684">
            <v>0</v>
          </cell>
          <cell r="AB684">
            <v>0</v>
          </cell>
        </row>
        <row r="685">
          <cell r="A685" t="str">
            <v>E080</v>
          </cell>
          <cell r="C685" t="str">
            <v>汽车吊</v>
          </cell>
          <cell r="D685" t="str">
            <v>台班</v>
          </cell>
          <cell r="H685">
            <v>4.6296296296296298</v>
          </cell>
          <cell r="I685">
            <v>222.0589761738392</v>
          </cell>
          <cell r="J685">
            <v>1028.0508156196258</v>
          </cell>
          <cell r="K685">
            <v>1114804.4257719114</v>
          </cell>
          <cell r="O685">
            <v>4.6296296296296298</v>
          </cell>
          <cell r="S685">
            <v>9.2592592592592601E-2</v>
          </cell>
          <cell r="T685">
            <v>20.561016312392518</v>
          </cell>
          <cell r="U685">
            <v>22296.088515438227</v>
          </cell>
          <cell r="X685">
            <v>0</v>
          </cell>
          <cell r="Y685">
            <v>1.028050815619626</v>
          </cell>
          <cell r="Z685">
            <v>0</v>
          </cell>
          <cell r="AA685">
            <v>0</v>
          </cell>
          <cell r="AB685">
            <v>0</v>
          </cell>
        </row>
        <row r="686">
          <cell r="A686" t="str">
            <v>E070</v>
          </cell>
          <cell r="C686" t="str">
            <v>履带吊</v>
          </cell>
          <cell r="D686" t="str">
            <v>台班</v>
          </cell>
          <cell r="H686">
            <v>10.007999999999999</v>
          </cell>
          <cell r="I686">
            <v>258.57583791011962</v>
          </cell>
          <cell r="J686">
            <v>2587.8269858044769</v>
          </cell>
          <cell r="K686">
            <v>2806204.6477420665</v>
          </cell>
          <cell r="P686">
            <v>10.007999999999999</v>
          </cell>
          <cell r="S686">
            <v>0.20015999999999998</v>
          </cell>
          <cell r="T686">
            <v>51.756539716089542</v>
          </cell>
          <cell r="U686">
            <v>56124.092954841333</v>
          </cell>
          <cell r="X686">
            <v>0</v>
          </cell>
          <cell r="Y686">
            <v>0</v>
          </cell>
          <cell r="Z686">
            <v>2.5878269858044769</v>
          </cell>
          <cell r="AA686">
            <v>0</v>
          </cell>
          <cell r="AB686">
            <v>0</v>
          </cell>
        </row>
        <row r="687">
          <cell r="A687" t="str">
            <v>E120</v>
          </cell>
          <cell r="C687" t="str">
            <v>硅整流焊机</v>
          </cell>
          <cell r="D687" t="str">
            <v>台班</v>
          </cell>
          <cell r="H687">
            <v>87.039862617647074</v>
          </cell>
          <cell r="I687">
            <v>34.082477220557465</v>
          </cell>
          <cell r="J687">
            <v>2966.5341349464074</v>
          </cell>
          <cell r="K687">
            <v>3216869.5677250628</v>
          </cell>
          <cell r="P687">
            <v>87.039862617647074</v>
          </cell>
          <cell r="S687">
            <v>1.7407972523529416</v>
          </cell>
          <cell r="T687">
            <v>59.33068269892815</v>
          </cell>
          <cell r="U687">
            <v>64337.391354501255</v>
          </cell>
          <cell r="X687">
            <v>0</v>
          </cell>
          <cell r="Y687">
            <v>0</v>
          </cell>
          <cell r="Z687">
            <v>2.9665341349464076</v>
          </cell>
          <cell r="AA687">
            <v>0</v>
          </cell>
          <cell r="AB687">
            <v>0</v>
          </cell>
        </row>
        <row r="688">
          <cell r="A688" t="str">
            <v>E130</v>
          </cell>
          <cell r="C688" t="str">
            <v>发电机</v>
          </cell>
          <cell r="D688" t="str">
            <v>台班</v>
          </cell>
          <cell r="H688">
            <v>43.519931308823537</v>
          </cell>
          <cell r="I688">
            <v>211.82373450814174</v>
          </cell>
          <cell r="J688">
            <v>9218.5543753728016</v>
          </cell>
          <cell r="K688">
            <v>9996475.9141702</v>
          </cell>
          <cell r="P688">
            <v>43.519931308823537</v>
          </cell>
          <cell r="S688">
            <v>0.87039862617647079</v>
          </cell>
          <cell r="T688">
            <v>184.37108750745602</v>
          </cell>
          <cell r="U688">
            <v>199929.518283404</v>
          </cell>
          <cell r="X688">
            <v>0</v>
          </cell>
          <cell r="Y688">
            <v>0</v>
          </cell>
          <cell r="Z688">
            <v>9.2185543753728023</v>
          </cell>
          <cell r="AA688">
            <v>0</v>
          </cell>
          <cell r="AB688">
            <v>0</v>
          </cell>
        </row>
        <row r="689">
          <cell r="A689" t="str">
            <v>E140</v>
          </cell>
          <cell r="C689" t="str">
            <v>试压泵</v>
          </cell>
          <cell r="D689" t="str">
            <v>台班</v>
          </cell>
          <cell r="H689">
            <v>0</v>
          </cell>
          <cell r="I689" t="e">
            <v>#DIV/0!</v>
          </cell>
          <cell r="J689">
            <v>0</v>
          </cell>
          <cell r="K689">
            <v>0</v>
          </cell>
          <cell r="S689">
            <v>0</v>
          </cell>
          <cell r="T689">
            <v>0</v>
          </cell>
          <cell r="U689">
            <v>0</v>
          </cell>
          <cell r="X689">
            <v>0</v>
          </cell>
          <cell r="Y689">
            <v>0</v>
          </cell>
          <cell r="Z689">
            <v>0</v>
          </cell>
          <cell r="AA689">
            <v>0</v>
          </cell>
          <cell r="AB689">
            <v>0</v>
          </cell>
        </row>
        <row r="690">
          <cell r="C690">
            <v>0</v>
          </cell>
          <cell r="D690">
            <v>0</v>
          </cell>
          <cell r="H690">
            <v>0</v>
          </cell>
          <cell r="I690">
            <v>0</v>
          </cell>
          <cell r="K690">
            <v>0</v>
          </cell>
          <cell r="S690">
            <v>0</v>
          </cell>
          <cell r="T690">
            <v>0</v>
          </cell>
          <cell r="U690">
            <v>0</v>
          </cell>
          <cell r="X690">
            <v>0</v>
          </cell>
          <cell r="Y690">
            <v>0</v>
          </cell>
          <cell r="Z690">
            <v>0</v>
          </cell>
          <cell r="AA690">
            <v>0</v>
          </cell>
          <cell r="AB690">
            <v>0</v>
          </cell>
        </row>
        <row r="691">
          <cell r="C691">
            <v>0</v>
          </cell>
          <cell r="D691">
            <v>0</v>
          </cell>
          <cell r="H691">
            <v>0</v>
          </cell>
          <cell r="I691">
            <v>0</v>
          </cell>
          <cell r="K691">
            <v>0</v>
          </cell>
          <cell r="S691">
            <v>0</v>
          </cell>
          <cell r="T691">
            <v>0</v>
          </cell>
          <cell r="U691">
            <v>0</v>
          </cell>
          <cell r="X691">
            <v>0</v>
          </cell>
          <cell r="Y691">
            <v>0</v>
          </cell>
          <cell r="Z691">
            <v>0</v>
          </cell>
          <cell r="AA691">
            <v>0</v>
          </cell>
          <cell r="AB691">
            <v>0</v>
          </cell>
        </row>
        <row r="692">
          <cell r="C692">
            <v>0</v>
          </cell>
          <cell r="D692">
            <v>0</v>
          </cell>
          <cell r="H692">
            <v>0</v>
          </cell>
          <cell r="I692">
            <v>0</v>
          </cell>
          <cell r="K692">
            <v>0</v>
          </cell>
          <cell r="S692">
            <v>0</v>
          </cell>
          <cell r="T692">
            <v>0</v>
          </cell>
          <cell r="U692">
            <v>0</v>
          </cell>
          <cell r="X692">
            <v>0</v>
          </cell>
          <cell r="Y692">
            <v>0</v>
          </cell>
          <cell r="Z692">
            <v>0</v>
          </cell>
          <cell r="AA692">
            <v>0</v>
          </cell>
          <cell r="AB692">
            <v>0</v>
          </cell>
        </row>
        <row r="693">
          <cell r="B693">
            <v>4</v>
          </cell>
          <cell r="C693" t="str">
            <v>直接费</v>
          </cell>
          <cell r="J693">
            <v>520990.42468667816</v>
          </cell>
          <cell r="X693">
            <v>4.6339199532483928</v>
          </cell>
          <cell r="Y693">
            <v>1.674359950842637</v>
          </cell>
          <cell r="Z693">
            <v>510.87772211309567</v>
          </cell>
          <cell r="AA693">
            <v>3.8044226694915255</v>
          </cell>
          <cell r="AB693">
            <v>0</v>
          </cell>
        </row>
        <row r="694">
          <cell r="B694">
            <v>5</v>
          </cell>
          <cell r="C694" t="str">
            <v>其他直接费</v>
          </cell>
          <cell r="J694">
            <v>65013.472926786701</v>
          </cell>
          <cell r="X694">
            <v>0.57825866877801479</v>
          </cell>
          <cell r="Y694">
            <v>0.20894041459450871</v>
          </cell>
          <cell r="Z694">
            <v>63.751526672439233</v>
          </cell>
          <cell r="AA694">
            <v>0.47474717097495517</v>
          </cell>
          <cell r="AB694">
            <v>0</v>
          </cell>
        </row>
        <row r="695">
          <cell r="B695">
            <v>6</v>
          </cell>
          <cell r="C695" t="str">
            <v>间接费</v>
          </cell>
          <cell r="J695">
            <v>44107.820250475859</v>
          </cell>
          <cell r="X695">
            <v>0.39231451993747163</v>
          </cell>
          <cell r="Y695">
            <v>0.14175379094688195</v>
          </cell>
          <cell r="Z695">
            <v>43.251663887083275</v>
          </cell>
          <cell r="AA695">
            <v>0.32208805250822981</v>
          </cell>
          <cell r="AB695">
            <v>0</v>
          </cell>
        </row>
        <row r="696">
          <cell r="B696">
            <v>7</v>
          </cell>
          <cell r="C696" t="str">
            <v>合计</v>
          </cell>
          <cell r="J696">
            <v>630111.71786394075</v>
          </cell>
          <cell r="X696">
            <v>5.6044931419638795</v>
          </cell>
          <cell r="Y696">
            <v>2.0250541563840274</v>
          </cell>
          <cell r="Z696">
            <v>617.88091267261814</v>
          </cell>
          <cell r="AA696">
            <v>4.6012578929747106</v>
          </cell>
          <cell r="AB696">
            <v>0</v>
          </cell>
        </row>
        <row r="701">
          <cell r="A701" t="str">
            <v>非打印列</v>
          </cell>
          <cell r="B701" t="str">
            <v>单   价   分   析   表</v>
          </cell>
          <cell r="N701" t="str">
            <v>工序划分</v>
          </cell>
          <cell r="S701" t="str">
            <v>汇总项</v>
          </cell>
          <cell r="X701" t="str">
            <v>分类项</v>
          </cell>
        </row>
        <row r="703">
          <cell r="A703" t="str">
            <v>BOQ系数</v>
          </cell>
          <cell r="B703" t="str">
            <v>项目编号:</v>
          </cell>
          <cell r="D703" t="str">
            <v>I454.2</v>
          </cell>
          <cell r="K703" t="str">
            <v>数量</v>
          </cell>
          <cell r="L703">
            <v>17386</v>
          </cell>
          <cell r="M703" t="str">
            <v>单价</v>
          </cell>
        </row>
        <row r="704">
          <cell r="A704">
            <v>1E-3</v>
          </cell>
          <cell r="B704" t="str">
            <v>项目名称:</v>
          </cell>
          <cell r="D704" t="str">
            <v>Depth 2.0m to 2.5m</v>
          </cell>
          <cell r="K704" t="str">
            <v>单位</v>
          </cell>
          <cell r="L704" t="str">
            <v>m</v>
          </cell>
          <cell r="M704">
            <v>632.1</v>
          </cell>
          <cell r="N704" t="str">
            <v>美元</v>
          </cell>
        </row>
        <row r="705">
          <cell r="A705" t="str">
            <v>I454.2</v>
          </cell>
          <cell r="B705" t="str">
            <v>单   价:</v>
          </cell>
          <cell r="D705" t="str">
            <v>632.1USD/m</v>
          </cell>
          <cell r="K705" t="str">
            <v>定额单位</v>
          </cell>
          <cell r="L705">
            <v>1000</v>
          </cell>
          <cell r="M705">
            <v>685439</v>
          </cell>
          <cell r="N705" t="str">
            <v>当地币</v>
          </cell>
        </row>
        <row r="706">
          <cell r="A706" t="str">
            <v>定额号</v>
          </cell>
          <cell r="B706" t="str">
            <v>编号</v>
          </cell>
          <cell r="C706" t="str">
            <v>名称及规格</v>
          </cell>
          <cell r="D706" t="str">
            <v>单位</v>
          </cell>
          <cell r="E706" t="str">
            <v>定额</v>
          </cell>
          <cell r="F706" t="str">
            <v>系数</v>
          </cell>
          <cell r="G706" t="str">
            <v>效率</v>
          </cell>
          <cell r="H706" t="str">
            <v>数  量</v>
          </cell>
          <cell r="I706" t="str">
            <v>单价</v>
          </cell>
          <cell r="J706" t="str">
            <v>合价</v>
          </cell>
          <cell r="K706" t="str">
            <v>单价</v>
          </cell>
          <cell r="N706" t="str">
            <v>管沟土石方</v>
          </cell>
          <cell r="O706" t="str">
            <v>管道场内运输</v>
          </cell>
          <cell r="P706" t="str">
            <v>管道安装</v>
          </cell>
          <cell r="Q706" t="str">
            <v>管线补口</v>
          </cell>
          <cell r="R706" t="str">
            <v>管道试压与消毒</v>
          </cell>
          <cell r="S706" t="str">
            <v>数量汇总</v>
          </cell>
          <cell r="T706" t="str">
            <v>价格汇总(美元)</v>
          </cell>
          <cell r="U706" t="str">
            <v>价格汇总(当地币)</v>
          </cell>
          <cell r="X706" t="str">
            <v>管沟土石方</v>
          </cell>
          <cell r="Y706" t="str">
            <v>管道场内运输</v>
          </cell>
          <cell r="Z706" t="str">
            <v>管道安装</v>
          </cell>
          <cell r="AA706" t="str">
            <v>管线补口</v>
          </cell>
          <cell r="AB706" t="str">
            <v>管道试压与消毒</v>
          </cell>
        </row>
        <row r="707">
          <cell r="J707" t="str">
            <v>美元</v>
          </cell>
          <cell r="K707" t="str">
            <v>当地币</v>
          </cell>
        </row>
        <row r="708">
          <cell r="A708" t="str">
            <v>L00</v>
          </cell>
          <cell r="B708">
            <v>1</v>
          </cell>
          <cell r="C708" t="str">
            <v>人工</v>
          </cell>
          <cell r="J708">
            <v>205.62281299149333</v>
          </cell>
          <cell r="K708">
            <v>222974.60250000001</v>
          </cell>
          <cell r="S708">
            <v>0</v>
          </cell>
          <cell r="T708">
            <v>3574.9582266701032</v>
          </cell>
          <cell r="U708">
            <v>3876636.439065</v>
          </cell>
          <cell r="X708">
            <v>3.2299002707982812E-2</v>
          </cell>
          <cell r="Y708">
            <v>1.4697250472963283E-2</v>
          </cell>
          <cell r="Z708">
            <v>0.15862655981054724</v>
          </cell>
          <cell r="AA708">
            <v>0</v>
          </cell>
          <cell r="AB708">
            <v>0</v>
          </cell>
        </row>
        <row r="709">
          <cell r="A709" t="str">
            <v>L10</v>
          </cell>
          <cell r="B709">
            <v>1.1000000000000001</v>
          </cell>
          <cell r="C709" t="str">
            <v>力工</v>
          </cell>
          <cell r="D709" t="str">
            <v>工日</v>
          </cell>
          <cell r="H709">
            <v>297.29946999999999</v>
          </cell>
          <cell r="I709">
            <v>0.69163531637474274</v>
          </cell>
          <cell r="J709">
            <v>205.62281299149333</v>
          </cell>
          <cell r="K709">
            <v>222974.60250000001</v>
          </cell>
          <cell r="N709">
            <v>46.699470000000005</v>
          </cell>
          <cell r="O709">
            <v>21.25</v>
          </cell>
          <cell r="P709">
            <v>229.35</v>
          </cell>
          <cell r="S709">
            <v>5168.8485854199998</v>
          </cell>
          <cell r="T709">
            <v>3574.9582266701032</v>
          </cell>
          <cell r="U709">
            <v>3876636.439065</v>
          </cell>
          <cell r="X709">
            <v>3.2299002707982812E-2</v>
          </cell>
          <cell r="Y709">
            <v>1.4697250472963283E-2</v>
          </cell>
          <cell r="Z709">
            <v>0.15862655981054724</v>
          </cell>
          <cell r="AA709">
            <v>0</v>
          </cell>
          <cell r="AB709">
            <v>0</v>
          </cell>
        </row>
        <row r="710">
          <cell r="A710" t="str">
            <v>L20</v>
          </cell>
          <cell r="B710">
            <v>1.2</v>
          </cell>
          <cell r="C710" t="str">
            <v>技工</v>
          </cell>
          <cell r="D710" t="str">
            <v>工日</v>
          </cell>
          <cell r="H710">
            <v>0</v>
          </cell>
          <cell r="I710">
            <v>1.3832706327494855</v>
          </cell>
          <cell r="J710">
            <v>0</v>
          </cell>
          <cell r="K710">
            <v>0</v>
          </cell>
          <cell r="S710">
            <v>0</v>
          </cell>
          <cell r="T710">
            <v>0</v>
          </cell>
          <cell r="U710">
            <v>0</v>
          </cell>
          <cell r="X710">
            <v>0</v>
          </cell>
          <cell r="Y710">
            <v>0</v>
          </cell>
          <cell r="Z710">
            <v>0</v>
          </cell>
          <cell r="AA710">
            <v>0</v>
          </cell>
          <cell r="AB710">
            <v>0</v>
          </cell>
        </row>
        <row r="711">
          <cell r="A711" t="str">
            <v>M000</v>
          </cell>
          <cell r="B711">
            <v>2</v>
          </cell>
          <cell r="C711" t="str">
            <v>建筑材料</v>
          </cell>
          <cell r="J711">
            <v>499750.60272665293</v>
          </cell>
          <cell r="K711">
            <v>541922806.9636457</v>
          </cell>
          <cell r="S711">
            <v>0</v>
          </cell>
          <cell r="T711">
            <v>8688663.9790055882</v>
          </cell>
          <cell r="U711">
            <v>9421869921.8699436</v>
          </cell>
          <cell r="X711">
            <v>0</v>
          </cell>
          <cell r="Y711">
            <v>0</v>
          </cell>
          <cell r="Z711">
            <v>495.94618005716143</v>
          </cell>
          <cell r="AA711">
            <v>3.8044226694915255</v>
          </cell>
          <cell r="AB711">
            <v>0</v>
          </cell>
        </row>
        <row r="712">
          <cell r="A712" t="str">
            <v>M003</v>
          </cell>
          <cell r="B712">
            <v>2.1</v>
          </cell>
          <cell r="C712" t="str">
            <v>施工材料</v>
          </cell>
          <cell r="J712">
            <v>929.38345181823581</v>
          </cell>
          <cell r="K712">
            <v>1007810.8684750955</v>
          </cell>
          <cell r="S712">
            <v>0</v>
          </cell>
          <cell r="T712">
            <v>16158.260693311848</v>
          </cell>
          <cell r="U712">
            <v>17521799.75930801</v>
          </cell>
          <cell r="X712">
            <v>0</v>
          </cell>
          <cell r="Y712">
            <v>0</v>
          </cell>
          <cell r="Z712">
            <v>0.92938345181823578</v>
          </cell>
          <cell r="AA712">
            <v>0</v>
          </cell>
          <cell r="AB712">
            <v>0</v>
          </cell>
        </row>
        <row r="713">
          <cell r="A713" t="str">
            <v>M510</v>
          </cell>
          <cell r="C713" t="str">
            <v>电焊条</v>
          </cell>
          <cell r="D713" t="str">
            <v>千克</v>
          </cell>
          <cell r="H713">
            <v>739.83883225000011</v>
          </cell>
          <cell r="I713">
            <v>1</v>
          </cell>
          <cell r="J713">
            <v>739.83883225000011</v>
          </cell>
          <cell r="K713">
            <v>802271.24186766485</v>
          </cell>
          <cell r="P713">
            <v>739.83883225000011</v>
          </cell>
          <cell r="S713">
            <v>12862.837937498502</v>
          </cell>
          <cell r="T713">
            <v>12862.837937498502</v>
          </cell>
          <cell r="U713">
            <v>13948287.811111221</v>
          </cell>
          <cell r="X713">
            <v>0</v>
          </cell>
          <cell r="Y713">
            <v>0</v>
          </cell>
          <cell r="Z713">
            <v>0.73983883225000013</v>
          </cell>
          <cell r="AA713">
            <v>0</v>
          </cell>
          <cell r="AB713">
            <v>0</v>
          </cell>
        </row>
        <row r="714">
          <cell r="A714" t="str">
            <v>M080</v>
          </cell>
          <cell r="C714" t="str">
            <v>氧气</v>
          </cell>
          <cell r="D714" t="str">
            <v>方</v>
          </cell>
          <cell r="H714">
            <v>39.644141630513332</v>
          </cell>
          <cell r="I714">
            <v>2.5601147249194325</v>
          </cell>
          <cell r="J714">
            <v>101.49355074506866</v>
          </cell>
          <cell r="K714">
            <v>110058.2362650174</v>
          </cell>
          <cell r="P714">
            <v>39.644141630513332</v>
          </cell>
          <cell r="S714">
            <v>689.25304638810474</v>
          </cell>
          <cell r="T714">
            <v>1764.5668732537636</v>
          </cell>
          <cell r="U714">
            <v>1913472.4957035924</v>
          </cell>
          <cell r="X714">
            <v>0</v>
          </cell>
          <cell r="Y714">
            <v>0</v>
          </cell>
          <cell r="Z714">
            <v>0.10149355074506866</v>
          </cell>
          <cell r="AA714">
            <v>0</v>
          </cell>
          <cell r="AB714">
            <v>0</v>
          </cell>
        </row>
        <row r="715">
          <cell r="A715" t="str">
            <v>M090</v>
          </cell>
          <cell r="C715" t="str">
            <v>乙炔</v>
          </cell>
          <cell r="D715" t="str">
            <v>方</v>
          </cell>
          <cell r="H715">
            <v>13.214713876837777</v>
          </cell>
          <cell r="I715">
            <v>6.6631082325209832</v>
          </cell>
          <cell r="J715">
            <v>88.051068823167071</v>
          </cell>
          <cell r="K715">
            <v>95481.390342413259</v>
          </cell>
          <cell r="P715">
            <v>13.214713876837777</v>
          </cell>
          <cell r="S715">
            <v>229.75101546270159</v>
          </cell>
          <cell r="T715">
            <v>1530.8558825595826</v>
          </cell>
          <cell r="U715">
            <v>1660039.4524931968</v>
          </cell>
          <cell r="X715">
            <v>0</v>
          </cell>
          <cell r="Y715">
            <v>0</v>
          </cell>
          <cell r="Z715">
            <v>8.8051068823167072E-2</v>
          </cell>
          <cell r="AA715">
            <v>0</v>
          </cell>
          <cell r="AB715">
            <v>0</v>
          </cell>
        </row>
        <row r="716">
          <cell r="A716" t="str">
            <v>M130</v>
          </cell>
          <cell r="C716" t="str">
            <v>型钢</v>
          </cell>
          <cell r="D716" t="str">
            <v>吨</v>
          </cell>
          <cell r="H716">
            <v>0</v>
          </cell>
          <cell r="I716">
            <v>552.17592297580245</v>
          </cell>
          <cell r="J716">
            <v>0</v>
          </cell>
          <cell r="K716">
            <v>0</v>
          </cell>
          <cell r="S716">
            <v>0</v>
          </cell>
          <cell r="T716">
            <v>0</v>
          </cell>
          <cell r="U716">
            <v>0</v>
          </cell>
          <cell r="X716">
            <v>0</v>
          </cell>
          <cell r="Y716">
            <v>0</v>
          </cell>
          <cell r="Z716">
            <v>0</v>
          </cell>
          <cell r="AA716">
            <v>0</v>
          </cell>
          <cell r="AB716">
            <v>0</v>
          </cell>
        </row>
        <row r="717">
          <cell r="A717" t="str">
            <v>M230</v>
          </cell>
          <cell r="C717" t="str">
            <v>水</v>
          </cell>
          <cell r="D717" t="str">
            <v>方</v>
          </cell>
          <cell r="H717">
            <v>0</v>
          </cell>
          <cell r="I717">
            <v>0.2</v>
          </cell>
          <cell r="J717">
            <v>0</v>
          </cell>
          <cell r="K717">
            <v>0</v>
          </cell>
          <cell r="S717">
            <v>0</v>
          </cell>
          <cell r="T717">
            <v>0</v>
          </cell>
          <cell r="U717">
            <v>0</v>
          </cell>
          <cell r="X717">
            <v>0</v>
          </cell>
          <cell r="Y717">
            <v>0</v>
          </cell>
          <cell r="Z717">
            <v>0</v>
          </cell>
          <cell r="AA717">
            <v>0</v>
          </cell>
          <cell r="AB717">
            <v>0</v>
          </cell>
        </row>
        <row r="718">
          <cell r="A718" t="str">
            <v>M110</v>
          </cell>
          <cell r="C718" t="str">
            <v>漂白粉</v>
          </cell>
          <cell r="D718" t="str">
            <v>千克</v>
          </cell>
          <cell r="H718">
            <v>0</v>
          </cell>
          <cell r="I718">
            <v>1.0061084745762714</v>
          </cell>
          <cell r="J718">
            <v>0</v>
          </cell>
          <cell r="K718">
            <v>0</v>
          </cell>
          <cell r="S718">
            <v>0</v>
          </cell>
          <cell r="T718">
            <v>0</v>
          </cell>
          <cell r="U718">
            <v>0</v>
          </cell>
          <cell r="X718">
            <v>0</v>
          </cell>
          <cell r="Y718">
            <v>0</v>
          </cell>
          <cell r="Z718">
            <v>0</v>
          </cell>
          <cell r="AA718">
            <v>0</v>
          </cell>
          <cell r="AB718">
            <v>0</v>
          </cell>
        </row>
        <row r="719">
          <cell r="C719">
            <v>0</v>
          </cell>
          <cell r="D719">
            <v>0</v>
          </cell>
          <cell r="H719">
            <v>0</v>
          </cell>
          <cell r="I719">
            <v>0</v>
          </cell>
          <cell r="J719">
            <v>0</v>
          </cell>
          <cell r="K719">
            <v>0</v>
          </cell>
          <cell r="S719">
            <v>0</v>
          </cell>
          <cell r="T719">
            <v>0</v>
          </cell>
          <cell r="U719">
            <v>0</v>
          </cell>
          <cell r="X719">
            <v>0</v>
          </cell>
          <cell r="Y719">
            <v>0</v>
          </cell>
          <cell r="Z719">
            <v>0</v>
          </cell>
          <cell r="AA719">
            <v>0</v>
          </cell>
          <cell r="AB719">
            <v>0</v>
          </cell>
        </row>
        <row r="720">
          <cell r="A720" t="str">
            <v>M002</v>
          </cell>
          <cell r="B720">
            <v>2.2000000000000002</v>
          </cell>
          <cell r="C720" t="str">
            <v>永久工程材料</v>
          </cell>
          <cell r="J720">
            <v>498821.21927483467</v>
          </cell>
          <cell r="K720">
            <v>540914996.0951705</v>
          </cell>
          <cell r="S720">
            <v>0</v>
          </cell>
          <cell r="T720">
            <v>8672505.7183122747</v>
          </cell>
          <cell r="U720">
            <v>9404348122.1106339</v>
          </cell>
          <cell r="X720">
            <v>0</v>
          </cell>
          <cell r="Y720">
            <v>0</v>
          </cell>
          <cell r="Z720">
            <v>495.01679660534319</v>
          </cell>
          <cell r="AA720">
            <v>3.8044226694915255</v>
          </cell>
          <cell r="AB720">
            <v>0</v>
          </cell>
        </row>
        <row r="721">
          <cell r="A721" t="str">
            <v>M040</v>
          </cell>
          <cell r="C721" t="str">
            <v>直径1200MM钢管</v>
          </cell>
          <cell r="D721" t="str">
            <v>米</v>
          </cell>
          <cell r="H721">
            <v>1008</v>
          </cell>
          <cell r="I721">
            <v>491.08809187038014</v>
          </cell>
          <cell r="J721">
            <v>495016.79660534317</v>
          </cell>
          <cell r="K721">
            <v>536789531.51208001</v>
          </cell>
          <cell r="P721">
            <v>1008</v>
          </cell>
          <cell r="S721">
            <v>17525.088</v>
          </cell>
          <cell r="T721">
            <v>8606362.0257804953</v>
          </cell>
          <cell r="U721">
            <v>9332622794.8690224</v>
          </cell>
          <cell r="X721">
            <v>0</v>
          </cell>
          <cell r="Y721">
            <v>0</v>
          </cell>
          <cell r="Z721">
            <v>495.01679660534319</v>
          </cell>
          <cell r="AA721">
            <v>0</v>
          </cell>
          <cell r="AB721">
            <v>0</v>
          </cell>
        </row>
        <row r="722">
          <cell r="C722" t="str">
            <v>PE套接头</v>
          </cell>
          <cell r="D722">
            <v>0</v>
          </cell>
          <cell r="H722">
            <v>167.5975</v>
          </cell>
          <cell r="I722">
            <v>22.699757869249396</v>
          </cell>
          <cell r="J722">
            <v>3804.4226694915255</v>
          </cell>
          <cell r="K722">
            <v>4125464.5830905726</v>
          </cell>
          <cell r="Q722">
            <v>167.5975</v>
          </cell>
          <cell r="S722">
            <v>2913.8501349999997</v>
          </cell>
          <cell r="T722">
            <v>66143.692531779656</v>
          </cell>
          <cell r="U722">
            <v>71725327.241612688</v>
          </cell>
          <cell r="X722">
            <v>0</v>
          </cell>
          <cell r="Y722">
            <v>0</v>
          </cell>
          <cell r="Z722">
            <v>0</v>
          </cell>
          <cell r="AA722">
            <v>3.8044226694915255</v>
          </cell>
          <cell r="AB722">
            <v>0</v>
          </cell>
        </row>
        <row r="723">
          <cell r="C723">
            <v>0</v>
          </cell>
          <cell r="D723">
            <v>0</v>
          </cell>
          <cell r="H723">
            <v>0</v>
          </cell>
          <cell r="I723">
            <v>0</v>
          </cell>
          <cell r="J723">
            <v>0</v>
          </cell>
          <cell r="K723">
            <v>0</v>
          </cell>
          <cell r="S723">
            <v>0</v>
          </cell>
          <cell r="T723">
            <v>0</v>
          </cell>
          <cell r="U723">
            <v>0</v>
          </cell>
          <cell r="X723">
            <v>0</v>
          </cell>
          <cell r="Y723">
            <v>0</v>
          </cell>
          <cell r="Z723">
            <v>0</v>
          </cell>
          <cell r="AA723">
            <v>0</v>
          </cell>
          <cell r="AB723">
            <v>0</v>
          </cell>
        </row>
        <row r="724">
          <cell r="C724">
            <v>0</v>
          </cell>
          <cell r="D724">
            <v>0</v>
          </cell>
          <cell r="H724">
            <v>0</v>
          </cell>
          <cell r="I724">
            <v>0</v>
          </cell>
          <cell r="J724">
            <v>0</v>
          </cell>
          <cell r="K724">
            <v>0</v>
          </cell>
          <cell r="S724">
            <v>0</v>
          </cell>
          <cell r="T724">
            <v>0</v>
          </cell>
          <cell r="U724">
            <v>0</v>
          </cell>
          <cell r="X724">
            <v>0</v>
          </cell>
          <cell r="Y724">
            <v>0</v>
          </cell>
          <cell r="Z724">
            <v>0</v>
          </cell>
          <cell r="AA724">
            <v>0</v>
          </cell>
          <cell r="AB724">
            <v>0</v>
          </cell>
        </row>
        <row r="725">
          <cell r="C725">
            <v>0</v>
          </cell>
          <cell r="D725">
            <v>0</v>
          </cell>
          <cell r="H725">
            <v>0</v>
          </cell>
          <cell r="I725">
            <v>0</v>
          </cell>
          <cell r="J725">
            <v>0</v>
          </cell>
          <cell r="K725">
            <v>0</v>
          </cell>
          <cell r="S725">
            <v>0</v>
          </cell>
          <cell r="T725">
            <v>0</v>
          </cell>
          <cell r="U725">
            <v>0</v>
          </cell>
          <cell r="X725">
            <v>0</v>
          </cell>
          <cell r="Y725">
            <v>0</v>
          </cell>
          <cell r="Z725">
            <v>0</v>
          </cell>
          <cell r="AA725">
            <v>0</v>
          </cell>
          <cell r="AB725">
            <v>0</v>
          </cell>
        </row>
        <row r="726">
          <cell r="A726" t="str">
            <v>M001</v>
          </cell>
          <cell r="B726">
            <v>2.2999999999999998</v>
          </cell>
          <cell r="C726" t="str">
            <v>永久设备</v>
          </cell>
          <cell r="J726">
            <v>0</v>
          </cell>
          <cell r="K726">
            <v>0</v>
          </cell>
          <cell r="S726">
            <v>0</v>
          </cell>
          <cell r="T726">
            <v>0</v>
          </cell>
          <cell r="U726">
            <v>0</v>
          </cell>
          <cell r="X726">
            <v>0</v>
          </cell>
          <cell r="Y726">
            <v>0</v>
          </cell>
          <cell r="Z726">
            <v>0</v>
          </cell>
          <cell r="AA726">
            <v>0</v>
          </cell>
          <cell r="AB726">
            <v>0</v>
          </cell>
        </row>
        <row r="727">
          <cell r="C727">
            <v>0</v>
          </cell>
          <cell r="D727">
            <v>0</v>
          </cell>
          <cell r="H727">
            <v>0</v>
          </cell>
          <cell r="I727">
            <v>0</v>
          </cell>
          <cell r="K727">
            <v>0</v>
          </cell>
          <cell r="S727">
            <v>0</v>
          </cell>
          <cell r="T727">
            <v>0</v>
          </cell>
          <cell r="U727">
            <v>0</v>
          </cell>
          <cell r="X727">
            <v>0</v>
          </cell>
          <cell r="Y727">
            <v>0</v>
          </cell>
          <cell r="Z727">
            <v>0</v>
          </cell>
          <cell r="AA727">
            <v>0</v>
          </cell>
          <cell r="AB727">
            <v>0</v>
          </cell>
        </row>
        <row r="728">
          <cell r="C728">
            <v>0</v>
          </cell>
          <cell r="D728">
            <v>0</v>
          </cell>
          <cell r="H728">
            <v>0</v>
          </cell>
          <cell r="I728">
            <v>0</v>
          </cell>
          <cell r="K728">
            <v>0</v>
          </cell>
          <cell r="S728">
            <v>0</v>
          </cell>
          <cell r="T728">
            <v>0</v>
          </cell>
          <cell r="U728">
            <v>0</v>
          </cell>
          <cell r="X728">
            <v>0</v>
          </cell>
          <cell r="Y728">
            <v>0</v>
          </cell>
          <cell r="Z728">
            <v>0</v>
          </cell>
          <cell r="AA728">
            <v>0</v>
          </cell>
          <cell r="AB728">
            <v>0</v>
          </cell>
        </row>
        <row r="729">
          <cell r="C729">
            <v>0</v>
          </cell>
          <cell r="D729">
            <v>0</v>
          </cell>
          <cell r="H729">
            <v>0</v>
          </cell>
          <cell r="I729">
            <v>0</v>
          </cell>
          <cell r="K729">
            <v>0</v>
          </cell>
          <cell r="S729">
            <v>0</v>
          </cell>
          <cell r="T729">
            <v>0</v>
          </cell>
          <cell r="U729">
            <v>0</v>
          </cell>
          <cell r="X729">
            <v>0</v>
          </cell>
          <cell r="Y729">
            <v>0</v>
          </cell>
          <cell r="Z729">
            <v>0</v>
          </cell>
          <cell r="AA729">
            <v>0</v>
          </cell>
          <cell r="AB729">
            <v>0</v>
          </cell>
        </row>
        <row r="730">
          <cell r="A730" t="str">
            <v>E000</v>
          </cell>
          <cell r="B730">
            <v>3</v>
          </cell>
          <cell r="C730" t="str">
            <v>施工设备</v>
          </cell>
          <cell r="J730">
            <v>22676.736219863542</v>
          </cell>
          <cell r="K730">
            <v>24590346.620881058</v>
          </cell>
          <cell r="S730">
            <v>0</v>
          </cell>
          <cell r="T730">
            <v>394257.73591854755</v>
          </cell>
          <cell r="U730">
            <v>427527766.35063803</v>
          </cell>
          <cell r="X730">
            <v>6.2441580233701846</v>
          </cell>
          <cell r="Y730">
            <v>1.6596627003696738</v>
          </cell>
          <cell r="Z730">
            <v>14.772915496123687</v>
          </cell>
          <cell r="AA730">
            <v>0</v>
          </cell>
          <cell r="AB730">
            <v>0</v>
          </cell>
        </row>
        <row r="731">
          <cell r="A731" t="str">
            <v>E010</v>
          </cell>
          <cell r="B731">
            <v>3.1</v>
          </cell>
          <cell r="C731" t="str">
            <v>挖掘机</v>
          </cell>
          <cell r="D731" t="str">
            <v>台班</v>
          </cell>
          <cell r="H731">
            <v>11.674867500000001</v>
          </cell>
          <cell r="I731">
            <v>258.41888574501837</v>
          </cell>
          <cell r="J731">
            <v>3017.0062505707288</v>
          </cell>
          <cell r="K731">
            <v>3271600.8485345156</v>
          </cell>
          <cell r="N731">
            <v>11.674867500000001</v>
          </cell>
          <cell r="S731">
            <v>202.97924635500002</v>
          </cell>
          <cell r="T731">
            <v>52453.67067242269</v>
          </cell>
          <cell r="U731">
            <v>56880052.352621086</v>
          </cell>
          <cell r="X731">
            <v>3.0170062505707289</v>
          </cell>
          <cell r="Y731">
            <v>0</v>
          </cell>
          <cell r="Z731">
            <v>0</v>
          </cell>
          <cell r="AA731">
            <v>0</v>
          </cell>
          <cell r="AB731">
            <v>0</v>
          </cell>
        </row>
        <row r="732">
          <cell r="A732" t="str">
            <v>E030</v>
          </cell>
          <cell r="C732" t="str">
            <v>自卸车</v>
          </cell>
          <cell r="D732" t="str">
            <v>台班</v>
          </cell>
          <cell r="H732">
            <v>0</v>
          </cell>
          <cell r="I732">
            <v>168.03839454412082</v>
          </cell>
          <cell r="J732">
            <v>0</v>
          </cell>
          <cell r="K732">
            <v>0</v>
          </cell>
          <cell r="S732">
            <v>0</v>
          </cell>
          <cell r="T732">
            <v>0</v>
          </cell>
          <cell r="U732">
            <v>0</v>
          </cell>
          <cell r="X732">
            <v>0</v>
          </cell>
          <cell r="Y732">
            <v>0</v>
          </cell>
          <cell r="Z732">
            <v>0</v>
          </cell>
          <cell r="AA732">
            <v>0</v>
          </cell>
          <cell r="AB732">
            <v>0</v>
          </cell>
        </row>
        <row r="733">
          <cell r="A733" t="str">
            <v>E020</v>
          </cell>
          <cell r="C733" t="str">
            <v>推土机</v>
          </cell>
          <cell r="D733" t="str">
            <v>台班</v>
          </cell>
          <cell r="H733">
            <v>10.567727024949997</v>
          </cell>
          <cell r="I733">
            <v>305.37804063071223</v>
          </cell>
          <cell r="J733">
            <v>3227.151772799456</v>
          </cell>
          <cell r="K733">
            <v>3499479.8158747978</v>
          </cell>
          <cell r="N733">
            <v>10.567727024949997</v>
          </cell>
          <cell r="S733">
            <v>183.73050205578065</v>
          </cell>
          <cell r="T733">
            <v>56107.26072189134</v>
          </cell>
          <cell r="U733">
            <v>60841956.078799233</v>
          </cell>
          <cell r="X733">
            <v>3.2271517727994561</v>
          </cell>
          <cell r="Y733">
            <v>0</v>
          </cell>
          <cell r="Z733">
            <v>0</v>
          </cell>
          <cell r="AA733">
            <v>0</v>
          </cell>
          <cell r="AB733">
            <v>0</v>
          </cell>
        </row>
        <row r="734">
          <cell r="A734" t="str">
            <v>E040</v>
          </cell>
          <cell r="C734" t="str">
            <v>平板拖车</v>
          </cell>
          <cell r="D734" t="str">
            <v>台班</v>
          </cell>
          <cell r="H734">
            <v>4.6296296296296298</v>
          </cell>
          <cell r="I734">
            <v>136.42816710601033</v>
          </cell>
          <cell r="J734">
            <v>631.61188475004792</v>
          </cell>
          <cell r="K734">
            <v>684911.40106250788</v>
          </cell>
          <cell r="O734">
            <v>4.6296296296296298</v>
          </cell>
          <cell r="S734">
            <v>80.490740740740733</v>
          </cell>
          <cell r="T734">
            <v>10981.204228264332</v>
          </cell>
          <cell r="U734">
            <v>11907869.618872762</v>
          </cell>
          <cell r="X734">
            <v>0</v>
          </cell>
          <cell r="Y734">
            <v>0.63161188475004792</v>
          </cell>
          <cell r="Z734">
            <v>0</v>
          </cell>
          <cell r="AA734">
            <v>0</v>
          </cell>
          <cell r="AB734">
            <v>0</v>
          </cell>
        </row>
        <row r="735">
          <cell r="A735" t="str">
            <v>E080</v>
          </cell>
          <cell r="C735" t="str">
            <v>汽车吊</v>
          </cell>
          <cell r="D735" t="str">
            <v>台班</v>
          </cell>
          <cell r="H735">
            <v>4.6296296296296298</v>
          </cell>
          <cell r="I735">
            <v>222.0589761738392</v>
          </cell>
          <cell r="J735">
            <v>1028.0508156196258</v>
          </cell>
          <cell r="K735">
            <v>1114804.4257719114</v>
          </cell>
          <cell r="O735">
            <v>4.6296296296296298</v>
          </cell>
          <cell r="S735">
            <v>80.490740740740733</v>
          </cell>
          <cell r="T735">
            <v>17873.691480362813</v>
          </cell>
          <cell r="U735">
            <v>19381989.746470451</v>
          </cell>
          <cell r="X735">
            <v>0</v>
          </cell>
          <cell r="Y735">
            <v>1.028050815619626</v>
          </cell>
          <cell r="Z735">
            <v>0</v>
          </cell>
          <cell r="AA735">
            <v>0</v>
          </cell>
          <cell r="AB735">
            <v>0</v>
          </cell>
        </row>
        <row r="736">
          <cell r="A736" t="str">
            <v>E070</v>
          </cell>
          <cell r="C736" t="str">
            <v>履带吊</v>
          </cell>
          <cell r="D736" t="str">
            <v>台班</v>
          </cell>
          <cell r="H736">
            <v>10.007999999999999</v>
          </cell>
          <cell r="I736">
            <v>258.57583791011962</v>
          </cell>
          <cell r="J736">
            <v>2587.8269858044769</v>
          </cell>
          <cell r="K736">
            <v>2806204.6477420665</v>
          </cell>
          <cell r="P736">
            <v>10.007999999999999</v>
          </cell>
          <cell r="S736">
            <v>173.99908799999997</v>
          </cell>
          <cell r="T736">
            <v>44991.959975196631</v>
          </cell>
          <cell r="U736">
            <v>48788674.005643569</v>
          </cell>
          <cell r="X736">
            <v>0</v>
          </cell>
          <cell r="Y736">
            <v>0</v>
          </cell>
          <cell r="Z736">
            <v>2.5878269858044769</v>
          </cell>
          <cell r="AA736">
            <v>0</v>
          </cell>
          <cell r="AB736">
            <v>0</v>
          </cell>
        </row>
        <row r="737">
          <cell r="A737" t="str">
            <v>E120</v>
          </cell>
          <cell r="C737" t="str">
            <v>硅整流焊机</v>
          </cell>
          <cell r="D737" t="str">
            <v>台班</v>
          </cell>
          <cell r="H737">
            <v>87.039862617647074</v>
          </cell>
          <cell r="I737">
            <v>34.082477220557465</v>
          </cell>
          <cell r="J737">
            <v>2966.5341349464074</v>
          </cell>
          <cell r="K737">
            <v>3216869.5677250628</v>
          </cell>
          <cell r="P737">
            <v>87.039862617647074</v>
          </cell>
          <cell r="S737">
            <v>1513.2750514704119</v>
          </cell>
          <cell r="T737">
            <v>51576.162470178235</v>
          </cell>
          <cell r="U737">
            <v>55928494.304467939</v>
          </cell>
          <cell r="X737">
            <v>0</v>
          </cell>
          <cell r="Y737">
            <v>0</v>
          </cell>
          <cell r="Z737">
            <v>2.9665341349464076</v>
          </cell>
          <cell r="AA737">
            <v>0</v>
          </cell>
          <cell r="AB737">
            <v>0</v>
          </cell>
        </row>
        <row r="738">
          <cell r="A738" t="str">
            <v>E130</v>
          </cell>
          <cell r="C738" t="str">
            <v>发电机</v>
          </cell>
          <cell r="D738" t="str">
            <v>台班</v>
          </cell>
          <cell r="H738">
            <v>43.519931308823537</v>
          </cell>
          <cell r="I738">
            <v>211.82373450814174</v>
          </cell>
          <cell r="J738">
            <v>9218.5543753728016</v>
          </cell>
          <cell r="K738">
            <v>9996475.9141702</v>
          </cell>
          <cell r="P738">
            <v>43.519931308823537</v>
          </cell>
          <cell r="S738">
            <v>756.63752573520594</v>
          </cell>
          <cell r="T738">
            <v>160273.78637023151</v>
          </cell>
          <cell r="U738">
            <v>173798730.24376309</v>
          </cell>
          <cell r="X738">
            <v>0</v>
          </cell>
          <cell r="Y738">
            <v>0</v>
          </cell>
          <cell r="Z738">
            <v>9.2185543753728023</v>
          </cell>
          <cell r="AA738">
            <v>0</v>
          </cell>
          <cell r="AB738">
            <v>0</v>
          </cell>
        </row>
        <row r="739">
          <cell r="A739" t="str">
            <v>E140</v>
          </cell>
          <cell r="C739" t="str">
            <v>试压泵</v>
          </cell>
          <cell r="D739" t="str">
            <v>台班</v>
          </cell>
          <cell r="H739">
            <v>0</v>
          </cell>
          <cell r="I739" t="e">
            <v>#DIV/0!</v>
          </cell>
          <cell r="J739">
            <v>0</v>
          </cell>
          <cell r="K739">
            <v>0</v>
          </cell>
          <cell r="S739">
            <v>0</v>
          </cell>
          <cell r="T739">
            <v>0</v>
          </cell>
          <cell r="U739">
            <v>0</v>
          </cell>
          <cell r="X739">
            <v>0</v>
          </cell>
          <cell r="Y739">
            <v>0</v>
          </cell>
          <cell r="Z739">
            <v>0</v>
          </cell>
          <cell r="AA739">
            <v>0</v>
          </cell>
          <cell r="AB739">
            <v>0</v>
          </cell>
        </row>
        <row r="740">
          <cell r="C740">
            <v>0</v>
          </cell>
          <cell r="D740">
            <v>0</v>
          </cell>
          <cell r="H740">
            <v>0</v>
          </cell>
          <cell r="I740">
            <v>0</v>
          </cell>
          <cell r="K740">
            <v>0</v>
          </cell>
          <cell r="S740">
            <v>0</v>
          </cell>
          <cell r="T740">
            <v>0</v>
          </cell>
          <cell r="U740">
            <v>0</v>
          </cell>
          <cell r="X740">
            <v>0</v>
          </cell>
          <cell r="Y740">
            <v>0</v>
          </cell>
          <cell r="Z740">
            <v>0</v>
          </cell>
          <cell r="AA740">
            <v>0</v>
          </cell>
          <cell r="AB740">
            <v>0</v>
          </cell>
        </row>
        <row r="741">
          <cell r="C741">
            <v>0</v>
          </cell>
          <cell r="D741">
            <v>0</v>
          </cell>
          <cell r="H741">
            <v>0</v>
          </cell>
          <cell r="I741">
            <v>0</v>
          </cell>
          <cell r="K741">
            <v>0</v>
          </cell>
          <cell r="S741">
            <v>0</v>
          </cell>
          <cell r="T741">
            <v>0</v>
          </cell>
          <cell r="U741">
            <v>0</v>
          </cell>
          <cell r="X741">
            <v>0</v>
          </cell>
          <cell r="Y741">
            <v>0</v>
          </cell>
          <cell r="Z741">
            <v>0</v>
          </cell>
          <cell r="AA741">
            <v>0</v>
          </cell>
          <cell r="AB741">
            <v>0</v>
          </cell>
        </row>
        <row r="742">
          <cell r="C742">
            <v>0</v>
          </cell>
          <cell r="D742">
            <v>0</v>
          </cell>
          <cell r="H742">
            <v>0</v>
          </cell>
          <cell r="I742">
            <v>0</v>
          </cell>
          <cell r="K742">
            <v>0</v>
          </cell>
          <cell r="S742">
            <v>0</v>
          </cell>
          <cell r="T742">
            <v>0</v>
          </cell>
          <cell r="U742">
            <v>0</v>
          </cell>
          <cell r="X742">
            <v>0</v>
          </cell>
          <cell r="Y742">
            <v>0</v>
          </cell>
          <cell r="Z742">
            <v>0</v>
          </cell>
          <cell r="AA742">
            <v>0</v>
          </cell>
          <cell r="AB742">
            <v>0</v>
          </cell>
        </row>
        <row r="743">
          <cell r="B743">
            <v>4</v>
          </cell>
          <cell r="C743" t="str">
            <v>直接费</v>
          </cell>
          <cell r="J743">
            <v>522632.96175950795</v>
          </cell>
          <cell r="X743">
            <v>6.2764570260781678</v>
          </cell>
          <cell r="Y743">
            <v>1.674359950842637</v>
          </cell>
          <cell r="Z743">
            <v>510.87772211309567</v>
          </cell>
          <cell r="AA743">
            <v>3.8044226694915255</v>
          </cell>
          <cell r="AB743">
            <v>0</v>
          </cell>
        </row>
        <row r="744">
          <cell r="B744">
            <v>5</v>
          </cell>
          <cell r="C744" t="str">
            <v>其他直接费</v>
          </cell>
          <cell r="J744">
            <v>65218.442220761506</v>
          </cell>
          <cell r="X744">
            <v>0.78322796275281947</v>
          </cell>
          <cell r="Y744">
            <v>0.20894041459450871</v>
          </cell>
          <cell r="Z744">
            <v>63.751526672439233</v>
          </cell>
          <cell r="AA744">
            <v>0.47474717097495517</v>
          </cell>
          <cell r="AB744">
            <v>0</v>
          </cell>
        </row>
        <row r="745">
          <cell r="B745">
            <v>6</v>
          </cell>
          <cell r="C745" t="str">
            <v>间接费</v>
          </cell>
          <cell r="J745">
            <v>44246.879869482655</v>
          </cell>
          <cell r="X745">
            <v>0.53137413894426799</v>
          </cell>
          <cell r="Y745">
            <v>0.14175379094688195</v>
          </cell>
          <cell r="Z745">
            <v>43.251663887083275</v>
          </cell>
          <cell r="AA745">
            <v>0.32208805250822981</v>
          </cell>
          <cell r="AB745">
            <v>0</v>
          </cell>
        </row>
        <row r="746">
          <cell r="B746">
            <v>7</v>
          </cell>
          <cell r="C746" t="str">
            <v>合计</v>
          </cell>
          <cell r="J746">
            <v>632098.28384975204</v>
          </cell>
          <cell r="X746">
            <v>7.5910591277752557</v>
          </cell>
          <cell r="Y746">
            <v>2.0250541563840274</v>
          </cell>
          <cell r="Z746">
            <v>617.88091267261814</v>
          </cell>
          <cell r="AA746">
            <v>4.6012578929747106</v>
          </cell>
          <cell r="AB746">
            <v>0</v>
          </cell>
        </row>
        <row r="751">
          <cell r="A751" t="str">
            <v>非打印列</v>
          </cell>
          <cell r="B751" t="str">
            <v>单   价   分   析   表</v>
          </cell>
          <cell r="N751" t="str">
            <v>工序划分</v>
          </cell>
          <cell r="S751" t="str">
            <v>汇总项</v>
          </cell>
          <cell r="X751" t="str">
            <v>分类项</v>
          </cell>
        </row>
        <row r="753">
          <cell r="A753" t="str">
            <v>BOQ系数</v>
          </cell>
          <cell r="B753" t="str">
            <v>项目编号:</v>
          </cell>
          <cell r="D753" t="str">
            <v>I455.2</v>
          </cell>
          <cell r="K753" t="str">
            <v>数量</v>
          </cell>
          <cell r="L753">
            <v>6009</v>
          </cell>
          <cell r="M753" t="str">
            <v>单价</v>
          </cell>
        </row>
        <row r="754">
          <cell r="A754">
            <v>1E-3</v>
          </cell>
          <cell r="B754" t="str">
            <v>项目名称:</v>
          </cell>
          <cell r="D754" t="str">
            <v>Depth 2.5m to 3.0m</v>
          </cell>
          <cell r="K754" t="str">
            <v>单位</v>
          </cell>
          <cell r="L754" t="str">
            <v>m</v>
          </cell>
          <cell r="M754">
            <v>634.57000000000005</v>
          </cell>
          <cell r="N754" t="str">
            <v>美元</v>
          </cell>
        </row>
        <row r="755">
          <cell r="A755" t="str">
            <v>I455.2</v>
          </cell>
          <cell r="B755" t="str">
            <v>单   价:</v>
          </cell>
          <cell r="D755" t="str">
            <v>634.57USD/m</v>
          </cell>
          <cell r="K755" t="str">
            <v>定额单位</v>
          </cell>
          <cell r="L755">
            <v>1000</v>
          </cell>
          <cell r="M755">
            <v>688124</v>
          </cell>
          <cell r="N755" t="str">
            <v>当地币</v>
          </cell>
        </row>
        <row r="756">
          <cell r="A756" t="str">
            <v>定额号</v>
          </cell>
          <cell r="B756" t="str">
            <v>编号</v>
          </cell>
          <cell r="C756" t="str">
            <v>名称及规格</v>
          </cell>
          <cell r="D756" t="str">
            <v>单位</v>
          </cell>
          <cell r="E756" t="str">
            <v>定额</v>
          </cell>
          <cell r="F756" t="str">
            <v>系数</v>
          </cell>
          <cell r="G756" t="str">
            <v>效率</v>
          </cell>
          <cell r="H756" t="str">
            <v>数  量</v>
          </cell>
          <cell r="I756" t="str">
            <v>单价</v>
          </cell>
          <cell r="J756" t="str">
            <v>合价</v>
          </cell>
          <cell r="K756" t="str">
            <v>单价</v>
          </cell>
          <cell r="N756" t="str">
            <v>管沟土石方</v>
          </cell>
          <cell r="O756" t="str">
            <v>管道场内运输</v>
          </cell>
          <cell r="P756" t="str">
            <v>管道安装</v>
          </cell>
          <cell r="Q756" t="str">
            <v>管线补口</v>
          </cell>
          <cell r="R756" t="str">
            <v>管道试压与消毒</v>
          </cell>
          <cell r="S756" t="str">
            <v>数量汇总</v>
          </cell>
          <cell r="T756" t="str">
            <v>价格汇总(美元)</v>
          </cell>
          <cell r="U756" t="str">
            <v>价格汇总(当地币)</v>
          </cell>
          <cell r="X756" t="str">
            <v>管沟土石方</v>
          </cell>
          <cell r="Y756" t="str">
            <v>管道场内运输</v>
          </cell>
          <cell r="Z756" t="str">
            <v>管道安装</v>
          </cell>
          <cell r="AA756" t="str">
            <v>管线补口</v>
          </cell>
          <cell r="AB756" t="str">
            <v>管道试压与消毒</v>
          </cell>
        </row>
        <row r="757">
          <cell r="J757" t="str">
            <v>美元</v>
          </cell>
          <cell r="K757" t="str">
            <v>当地币</v>
          </cell>
        </row>
        <row r="758">
          <cell r="A758" t="str">
            <v>L00</v>
          </cell>
          <cell r="B758">
            <v>1</v>
          </cell>
          <cell r="C758" t="str">
            <v>人工</v>
          </cell>
          <cell r="J758">
            <v>212.97327797791655</v>
          </cell>
          <cell r="K758">
            <v>230945.34750000003</v>
          </cell>
          <cell r="S758">
            <v>0</v>
          </cell>
          <cell r="T758">
            <v>1279.7564273693006</v>
          </cell>
          <cell r="U758">
            <v>1387750.5931275003</v>
          </cell>
          <cell r="X758">
            <v>3.9649467694406006E-2</v>
          </cell>
          <cell r="Y758">
            <v>1.4697250472963283E-2</v>
          </cell>
          <cell r="Z758">
            <v>0.15862655981054724</v>
          </cell>
          <cell r="AA758">
            <v>0</v>
          </cell>
          <cell r="AB758">
            <v>0</v>
          </cell>
        </row>
        <row r="759">
          <cell r="A759" t="str">
            <v>L10</v>
          </cell>
          <cell r="B759">
            <v>1.1000000000000001</v>
          </cell>
          <cell r="C759" t="str">
            <v>力工</v>
          </cell>
          <cell r="D759" t="str">
            <v>工日</v>
          </cell>
          <cell r="H759">
            <v>307.92713000000003</v>
          </cell>
          <cell r="I759">
            <v>0.69163531637474274</v>
          </cell>
          <cell r="J759">
            <v>212.97327797791655</v>
          </cell>
          <cell r="K759">
            <v>230945.34750000003</v>
          </cell>
          <cell r="N759">
            <v>57.327130000000004</v>
          </cell>
          <cell r="O759">
            <v>21.25</v>
          </cell>
          <cell r="P759">
            <v>229.35</v>
          </cell>
          <cell r="S759">
            <v>1850.3341241700002</v>
          </cell>
          <cell r="T759">
            <v>1279.7564273693006</v>
          </cell>
          <cell r="U759">
            <v>1387750.5931275003</v>
          </cell>
          <cell r="X759">
            <v>3.9649467694406006E-2</v>
          </cell>
          <cell r="Y759">
            <v>1.4697250472963283E-2</v>
          </cell>
          <cell r="Z759">
            <v>0.15862655981054724</v>
          </cell>
          <cell r="AA759">
            <v>0</v>
          </cell>
          <cell r="AB759">
            <v>0</v>
          </cell>
        </row>
        <row r="760">
          <cell r="A760" t="str">
            <v>L20</v>
          </cell>
          <cell r="B760">
            <v>1.2</v>
          </cell>
          <cell r="C760" t="str">
            <v>技工</v>
          </cell>
          <cell r="D760" t="str">
            <v>工日</v>
          </cell>
          <cell r="H760">
            <v>0</v>
          </cell>
          <cell r="I760">
            <v>1.3832706327494855</v>
          </cell>
          <cell r="J760">
            <v>0</v>
          </cell>
          <cell r="K760">
            <v>0</v>
          </cell>
          <cell r="S760">
            <v>0</v>
          </cell>
          <cell r="T760">
            <v>0</v>
          </cell>
          <cell r="U760">
            <v>0</v>
          </cell>
          <cell r="X760">
            <v>0</v>
          </cell>
          <cell r="Y760">
            <v>0</v>
          </cell>
          <cell r="Z760">
            <v>0</v>
          </cell>
          <cell r="AA760">
            <v>0</v>
          </cell>
          <cell r="AB760">
            <v>0</v>
          </cell>
        </row>
        <row r="761">
          <cell r="A761" t="str">
            <v>M000</v>
          </cell>
          <cell r="B761">
            <v>2</v>
          </cell>
          <cell r="C761" t="str">
            <v>建筑材料</v>
          </cell>
          <cell r="J761">
            <v>499750.60272665293</v>
          </cell>
          <cell r="K761">
            <v>541922806.9636457</v>
          </cell>
          <cell r="S761">
            <v>0</v>
          </cell>
          <cell r="T761">
            <v>3003001.3717844575</v>
          </cell>
          <cell r="U761">
            <v>3256414147.0445471</v>
          </cell>
          <cell r="X761">
            <v>0</v>
          </cell>
          <cell r="Y761">
            <v>0</v>
          </cell>
          <cell r="Z761">
            <v>495.94618005716143</v>
          </cell>
          <cell r="AA761">
            <v>3.8044226694915255</v>
          </cell>
          <cell r="AB761">
            <v>0</v>
          </cell>
        </row>
        <row r="762">
          <cell r="A762" t="str">
            <v>M003</v>
          </cell>
          <cell r="B762">
            <v>2.1</v>
          </cell>
          <cell r="C762" t="str">
            <v>施工材料</v>
          </cell>
          <cell r="J762">
            <v>929.38345181823581</v>
          </cell>
          <cell r="K762">
            <v>1007810.8684750955</v>
          </cell>
          <cell r="S762">
            <v>0</v>
          </cell>
          <cell r="T762">
            <v>5584.6651619757795</v>
          </cell>
          <cell r="U762">
            <v>6055935.5086668488</v>
          </cell>
          <cell r="X762">
            <v>0</v>
          </cell>
          <cell r="Y762">
            <v>0</v>
          </cell>
          <cell r="Z762">
            <v>0.92938345181823578</v>
          </cell>
          <cell r="AA762">
            <v>0</v>
          </cell>
          <cell r="AB762">
            <v>0</v>
          </cell>
        </row>
        <row r="763">
          <cell r="A763" t="str">
            <v>M510</v>
          </cell>
          <cell r="C763" t="str">
            <v>电焊条</v>
          </cell>
          <cell r="D763" t="str">
            <v>千克</v>
          </cell>
          <cell r="H763">
            <v>739.83883225000011</v>
          </cell>
          <cell r="I763">
            <v>1</v>
          </cell>
          <cell r="J763">
            <v>739.83883225000011</v>
          </cell>
          <cell r="K763">
            <v>802271.24186766485</v>
          </cell>
          <cell r="P763">
            <v>739.83883225000011</v>
          </cell>
          <cell r="S763">
            <v>4445.691542990251</v>
          </cell>
          <cell r="T763">
            <v>4445.691542990251</v>
          </cell>
          <cell r="U763">
            <v>4820847.8923827987</v>
          </cell>
          <cell r="X763">
            <v>0</v>
          </cell>
          <cell r="Y763">
            <v>0</v>
          </cell>
          <cell r="Z763">
            <v>0.73983883225000013</v>
          </cell>
          <cell r="AA763">
            <v>0</v>
          </cell>
          <cell r="AB763">
            <v>0</v>
          </cell>
        </row>
        <row r="764">
          <cell r="A764" t="str">
            <v>M080</v>
          </cell>
          <cell r="C764" t="str">
            <v>氧气</v>
          </cell>
          <cell r="D764" t="str">
            <v>方</v>
          </cell>
          <cell r="H764">
            <v>39.644141630513332</v>
          </cell>
          <cell r="I764">
            <v>2.5601147249194325</v>
          </cell>
          <cell r="J764">
            <v>101.49355074506866</v>
          </cell>
          <cell r="K764">
            <v>110058.2362650174</v>
          </cell>
          <cell r="P764">
            <v>39.644141630513332</v>
          </cell>
          <cell r="S764">
            <v>238.22164705775461</v>
          </cell>
          <cell r="T764">
            <v>609.87474642711766</v>
          </cell>
          <cell r="U764">
            <v>661339.94171648961</v>
          </cell>
          <cell r="X764">
            <v>0</v>
          </cell>
          <cell r="Y764">
            <v>0</v>
          </cell>
          <cell r="Z764">
            <v>0.10149355074506866</v>
          </cell>
          <cell r="AA764">
            <v>0</v>
          </cell>
          <cell r="AB764">
            <v>0</v>
          </cell>
        </row>
        <row r="765">
          <cell r="A765" t="str">
            <v>M090</v>
          </cell>
          <cell r="C765" t="str">
            <v>乙炔</v>
          </cell>
          <cell r="D765" t="str">
            <v>方</v>
          </cell>
          <cell r="H765">
            <v>13.214713876837777</v>
          </cell>
          <cell r="I765">
            <v>6.6631082325209832</v>
          </cell>
          <cell r="J765">
            <v>88.051068823167071</v>
          </cell>
          <cell r="K765">
            <v>95481.390342413259</v>
          </cell>
          <cell r="P765">
            <v>13.214713876837777</v>
          </cell>
          <cell r="S765">
            <v>79.407215685918203</v>
          </cell>
          <cell r="T765">
            <v>529.09887255841102</v>
          </cell>
          <cell r="U765">
            <v>573747.67456756125</v>
          </cell>
          <cell r="X765">
            <v>0</v>
          </cell>
          <cell r="Y765">
            <v>0</v>
          </cell>
          <cell r="Z765">
            <v>8.8051068823167072E-2</v>
          </cell>
          <cell r="AA765">
            <v>0</v>
          </cell>
          <cell r="AB765">
            <v>0</v>
          </cell>
        </row>
        <row r="766">
          <cell r="A766" t="str">
            <v>M130</v>
          </cell>
          <cell r="C766" t="str">
            <v>型钢</v>
          </cell>
          <cell r="D766" t="str">
            <v>吨</v>
          </cell>
          <cell r="H766">
            <v>0</v>
          </cell>
          <cell r="I766">
            <v>552.17592297580245</v>
          </cell>
          <cell r="J766">
            <v>0</v>
          </cell>
          <cell r="K766">
            <v>0</v>
          </cell>
          <cell r="S766">
            <v>0</v>
          </cell>
          <cell r="T766">
            <v>0</v>
          </cell>
          <cell r="U766">
            <v>0</v>
          </cell>
          <cell r="X766">
            <v>0</v>
          </cell>
          <cell r="Y766">
            <v>0</v>
          </cell>
          <cell r="Z766">
            <v>0</v>
          </cell>
          <cell r="AA766">
            <v>0</v>
          </cell>
          <cell r="AB766">
            <v>0</v>
          </cell>
        </row>
        <row r="767">
          <cell r="A767" t="str">
            <v>M230</v>
          </cell>
          <cell r="C767" t="str">
            <v>水</v>
          </cell>
          <cell r="D767" t="str">
            <v>方</v>
          </cell>
          <cell r="H767">
            <v>0</v>
          </cell>
          <cell r="I767">
            <v>0.2</v>
          </cell>
          <cell r="J767">
            <v>0</v>
          </cell>
          <cell r="K767">
            <v>0</v>
          </cell>
          <cell r="S767">
            <v>0</v>
          </cell>
          <cell r="T767">
            <v>0</v>
          </cell>
          <cell r="U767">
            <v>0</v>
          </cell>
          <cell r="X767">
            <v>0</v>
          </cell>
          <cell r="Y767">
            <v>0</v>
          </cell>
          <cell r="Z767">
            <v>0</v>
          </cell>
          <cell r="AA767">
            <v>0</v>
          </cell>
          <cell r="AB767">
            <v>0</v>
          </cell>
        </row>
        <row r="768">
          <cell r="A768" t="str">
            <v>M110</v>
          </cell>
          <cell r="C768" t="str">
            <v>漂白粉</v>
          </cell>
          <cell r="D768" t="str">
            <v>千克</v>
          </cell>
          <cell r="H768">
            <v>0</v>
          </cell>
          <cell r="I768">
            <v>1.0061084745762714</v>
          </cell>
          <cell r="J768">
            <v>0</v>
          </cell>
          <cell r="K768">
            <v>0</v>
          </cell>
          <cell r="S768">
            <v>0</v>
          </cell>
          <cell r="T768">
            <v>0</v>
          </cell>
          <cell r="U768">
            <v>0</v>
          </cell>
          <cell r="X768">
            <v>0</v>
          </cell>
          <cell r="Y768">
            <v>0</v>
          </cell>
          <cell r="Z768">
            <v>0</v>
          </cell>
          <cell r="AA768">
            <v>0</v>
          </cell>
          <cell r="AB768">
            <v>0</v>
          </cell>
        </row>
        <row r="769">
          <cell r="C769">
            <v>0</v>
          </cell>
          <cell r="D769">
            <v>0</v>
          </cell>
          <cell r="H769">
            <v>0</v>
          </cell>
          <cell r="I769">
            <v>0</v>
          </cell>
          <cell r="J769">
            <v>0</v>
          </cell>
          <cell r="K769">
            <v>0</v>
          </cell>
          <cell r="S769">
            <v>0</v>
          </cell>
          <cell r="T769">
            <v>0</v>
          </cell>
          <cell r="U769">
            <v>0</v>
          </cell>
          <cell r="X769">
            <v>0</v>
          </cell>
          <cell r="Y769">
            <v>0</v>
          </cell>
          <cell r="Z769">
            <v>0</v>
          </cell>
          <cell r="AA769">
            <v>0</v>
          </cell>
          <cell r="AB769">
            <v>0</v>
          </cell>
        </row>
        <row r="770">
          <cell r="A770" t="str">
            <v>M002</v>
          </cell>
          <cell r="B770">
            <v>2.2000000000000002</v>
          </cell>
          <cell r="C770" t="str">
            <v>永久工程材料</v>
          </cell>
          <cell r="J770">
            <v>498821.21927483467</v>
          </cell>
          <cell r="K770">
            <v>540914996.0951705</v>
          </cell>
          <cell r="S770">
            <v>0</v>
          </cell>
          <cell r="T770">
            <v>2997416.7066224818</v>
          </cell>
          <cell r="U770">
            <v>3250358211.5358796</v>
          </cell>
          <cell r="X770">
            <v>0</v>
          </cell>
          <cell r="Y770">
            <v>0</v>
          </cell>
          <cell r="Z770">
            <v>495.01679660534319</v>
          </cell>
          <cell r="AA770">
            <v>3.8044226694915255</v>
          </cell>
          <cell r="AB770">
            <v>0</v>
          </cell>
        </row>
        <row r="771">
          <cell r="A771" t="str">
            <v>M040</v>
          </cell>
          <cell r="C771" t="str">
            <v>直径1200MM钢管</v>
          </cell>
          <cell r="D771" t="str">
            <v>米</v>
          </cell>
          <cell r="H771">
            <v>1008</v>
          </cell>
          <cell r="I771">
            <v>491.08809187038014</v>
          </cell>
          <cell r="J771">
            <v>495016.79660534317</v>
          </cell>
          <cell r="K771">
            <v>536789531.51208001</v>
          </cell>
          <cell r="P771">
            <v>1008</v>
          </cell>
          <cell r="S771">
            <v>6057.0720000000001</v>
          </cell>
          <cell r="T771">
            <v>2974555.9308015071</v>
          </cell>
          <cell r="U771">
            <v>3225568294.8560891</v>
          </cell>
          <cell r="X771">
            <v>0</v>
          </cell>
          <cell r="Y771">
            <v>0</v>
          </cell>
          <cell r="Z771">
            <v>495.01679660534319</v>
          </cell>
          <cell r="AA771">
            <v>0</v>
          </cell>
          <cell r="AB771">
            <v>0</v>
          </cell>
        </row>
        <row r="772">
          <cell r="C772" t="str">
            <v>PE套接头</v>
          </cell>
          <cell r="D772">
            <v>0</v>
          </cell>
          <cell r="H772">
            <v>167.5975</v>
          </cell>
          <cell r="I772">
            <v>22.699757869249396</v>
          </cell>
          <cell r="J772">
            <v>3804.4226694915255</v>
          </cell>
          <cell r="K772">
            <v>4125464.5830905726</v>
          </cell>
          <cell r="Q772">
            <v>167.5975</v>
          </cell>
          <cell r="S772">
            <v>1007.0933775000001</v>
          </cell>
          <cell r="T772">
            <v>22860.775820974577</v>
          </cell>
          <cell r="U772">
            <v>24789916.679791253</v>
          </cell>
          <cell r="X772">
            <v>0</v>
          </cell>
          <cell r="Y772">
            <v>0</v>
          </cell>
          <cell r="Z772">
            <v>0</v>
          </cell>
          <cell r="AA772">
            <v>3.8044226694915255</v>
          </cell>
          <cell r="AB772">
            <v>0</v>
          </cell>
        </row>
        <row r="773">
          <cell r="C773">
            <v>0</v>
          </cell>
          <cell r="D773">
            <v>0</v>
          </cell>
          <cell r="H773">
            <v>0</v>
          </cell>
          <cell r="I773">
            <v>0</v>
          </cell>
          <cell r="J773">
            <v>0</v>
          </cell>
          <cell r="K773">
            <v>0</v>
          </cell>
          <cell r="S773">
            <v>0</v>
          </cell>
          <cell r="T773">
            <v>0</v>
          </cell>
          <cell r="U773">
            <v>0</v>
          </cell>
          <cell r="X773">
            <v>0</v>
          </cell>
          <cell r="Y773">
            <v>0</v>
          </cell>
          <cell r="Z773">
            <v>0</v>
          </cell>
          <cell r="AA773">
            <v>0</v>
          </cell>
          <cell r="AB773">
            <v>0</v>
          </cell>
        </row>
        <row r="774">
          <cell r="C774">
            <v>0</v>
          </cell>
          <cell r="D774">
            <v>0</v>
          </cell>
          <cell r="H774">
            <v>0</v>
          </cell>
          <cell r="I774">
            <v>0</v>
          </cell>
          <cell r="J774">
            <v>0</v>
          </cell>
          <cell r="K774">
            <v>0</v>
          </cell>
          <cell r="S774">
            <v>0</v>
          </cell>
          <cell r="T774">
            <v>0</v>
          </cell>
          <cell r="U774">
            <v>0</v>
          </cell>
          <cell r="X774">
            <v>0</v>
          </cell>
          <cell r="Y774">
            <v>0</v>
          </cell>
          <cell r="Z774">
            <v>0</v>
          </cell>
          <cell r="AA774">
            <v>0</v>
          </cell>
          <cell r="AB774">
            <v>0</v>
          </cell>
        </row>
        <row r="775">
          <cell r="C775">
            <v>0</v>
          </cell>
          <cell r="D775">
            <v>0</v>
          </cell>
          <cell r="H775">
            <v>0</v>
          </cell>
          <cell r="I775">
            <v>0</v>
          </cell>
          <cell r="J775">
            <v>0</v>
          </cell>
          <cell r="K775">
            <v>0</v>
          </cell>
          <cell r="S775">
            <v>0</v>
          </cell>
          <cell r="T775">
            <v>0</v>
          </cell>
          <cell r="U775">
            <v>0</v>
          </cell>
          <cell r="X775">
            <v>0</v>
          </cell>
          <cell r="Y775">
            <v>0</v>
          </cell>
          <cell r="Z775">
            <v>0</v>
          </cell>
          <cell r="AA775">
            <v>0</v>
          </cell>
          <cell r="AB775">
            <v>0</v>
          </cell>
        </row>
        <row r="776">
          <cell r="A776" t="str">
            <v>M001</v>
          </cell>
          <cell r="B776">
            <v>2.2999999999999998</v>
          </cell>
          <cell r="C776" t="str">
            <v>永久设备</v>
          </cell>
          <cell r="J776">
            <v>0</v>
          </cell>
          <cell r="K776">
            <v>0</v>
          </cell>
          <cell r="S776">
            <v>0</v>
          </cell>
          <cell r="T776">
            <v>0</v>
          </cell>
          <cell r="U776">
            <v>0</v>
          </cell>
          <cell r="X776">
            <v>0</v>
          </cell>
          <cell r="Y776">
            <v>0</v>
          </cell>
          <cell r="Z776">
            <v>0</v>
          </cell>
          <cell r="AA776">
            <v>0</v>
          </cell>
          <cell r="AB776">
            <v>0</v>
          </cell>
        </row>
        <row r="777">
          <cell r="C777">
            <v>0</v>
          </cell>
          <cell r="D777">
            <v>0</v>
          </cell>
          <cell r="H777">
            <v>0</v>
          </cell>
          <cell r="I777">
            <v>0</v>
          </cell>
          <cell r="K777">
            <v>0</v>
          </cell>
          <cell r="S777">
            <v>0</v>
          </cell>
          <cell r="T777">
            <v>0</v>
          </cell>
          <cell r="U777">
            <v>0</v>
          </cell>
          <cell r="X777">
            <v>0</v>
          </cell>
          <cell r="Y777">
            <v>0</v>
          </cell>
          <cell r="Z777">
            <v>0</v>
          </cell>
          <cell r="AA777">
            <v>0</v>
          </cell>
          <cell r="AB777">
            <v>0</v>
          </cell>
        </row>
        <row r="778">
          <cell r="C778">
            <v>0</v>
          </cell>
          <cell r="D778">
            <v>0</v>
          </cell>
          <cell r="H778">
            <v>0</v>
          </cell>
          <cell r="I778">
            <v>0</v>
          </cell>
          <cell r="K778">
            <v>0</v>
          </cell>
          <cell r="S778">
            <v>0</v>
          </cell>
          <cell r="T778">
            <v>0</v>
          </cell>
          <cell r="U778">
            <v>0</v>
          </cell>
          <cell r="X778">
            <v>0</v>
          </cell>
          <cell r="Y778">
            <v>0</v>
          </cell>
          <cell r="Z778">
            <v>0</v>
          </cell>
          <cell r="AA778">
            <v>0</v>
          </cell>
          <cell r="AB778">
            <v>0</v>
          </cell>
        </row>
        <row r="779">
          <cell r="C779">
            <v>0</v>
          </cell>
          <cell r="D779">
            <v>0</v>
          </cell>
          <cell r="H779">
            <v>0</v>
          </cell>
          <cell r="I779">
            <v>0</v>
          </cell>
          <cell r="K779">
            <v>0</v>
          </cell>
          <cell r="S779">
            <v>0</v>
          </cell>
          <cell r="T779">
            <v>0</v>
          </cell>
          <cell r="U779">
            <v>0</v>
          </cell>
          <cell r="X779">
            <v>0</v>
          </cell>
          <cell r="Y779">
            <v>0</v>
          </cell>
          <cell r="Z779">
            <v>0</v>
          </cell>
          <cell r="AA779">
            <v>0</v>
          </cell>
          <cell r="AB779">
            <v>0</v>
          </cell>
        </row>
        <row r="780">
          <cell r="A780" t="str">
            <v>E000</v>
          </cell>
          <cell r="B780">
            <v>3</v>
          </cell>
          <cell r="C780" t="str">
            <v>施工设备</v>
          </cell>
          <cell r="J780">
            <v>24717.088187420697</v>
          </cell>
          <cell r="K780">
            <v>26802876.749748476</v>
          </cell>
          <cell r="S780">
            <v>0</v>
          </cell>
          <cell r="T780">
            <v>148524.98291821097</v>
          </cell>
          <cell r="U780">
            <v>161058486.3892386</v>
          </cell>
          <cell r="X780">
            <v>8.2845099909273365</v>
          </cell>
          <cell r="Y780">
            <v>1.6596627003696738</v>
          </cell>
          <cell r="Z780">
            <v>14.772915496123687</v>
          </cell>
          <cell r="AA780">
            <v>0</v>
          </cell>
          <cell r="AB780">
            <v>0</v>
          </cell>
        </row>
        <row r="781">
          <cell r="A781" t="str">
            <v>E010</v>
          </cell>
          <cell r="B781">
            <v>3.1</v>
          </cell>
          <cell r="C781" t="str">
            <v>挖掘机</v>
          </cell>
          <cell r="D781" t="str">
            <v>台班</v>
          </cell>
          <cell r="H781">
            <v>14.911782500000001</v>
          </cell>
          <cell r="I781">
            <v>258.41888574501837</v>
          </cell>
          <cell r="J781">
            <v>3853.4862181220647</v>
          </cell>
          <cell r="K781">
            <v>4178668.4328676225</v>
          </cell>
          <cell r="N781">
            <v>14.911782500000001</v>
          </cell>
          <cell r="S781">
            <v>89.604901042500018</v>
          </cell>
          <cell r="T781">
            <v>23155.598684695487</v>
          </cell>
          <cell r="U781">
            <v>25109618.613101546</v>
          </cell>
          <cell r="X781">
            <v>3.8534862181220646</v>
          </cell>
          <cell r="Y781">
            <v>0</v>
          </cell>
          <cell r="Z781">
            <v>0</v>
          </cell>
          <cell r="AA781">
            <v>0</v>
          </cell>
          <cell r="AB781">
            <v>0</v>
          </cell>
        </row>
        <row r="782">
          <cell r="A782" t="str">
            <v>E030</v>
          </cell>
          <cell r="C782" t="str">
            <v>自卸车</v>
          </cell>
          <cell r="D782" t="str">
            <v>台班</v>
          </cell>
          <cell r="H782">
            <v>0</v>
          </cell>
          <cell r="I782">
            <v>168.03839454412082</v>
          </cell>
          <cell r="J782">
            <v>0</v>
          </cell>
          <cell r="K782">
            <v>0</v>
          </cell>
          <cell r="S782">
            <v>0</v>
          </cell>
          <cell r="T782">
            <v>0</v>
          </cell>
          <cell r="U782">
            <v>0</v>
          </cell>
          <cell r="X782">
            <v>0</v>
          </cell>
          <cell r="Y782">
            <v>0</v>
          </cell>
          <cell r="Z782">
            <v>0</v>
          </cell>
          <cell r="AA782">
            <v>0</v>
          </cell>
          <cell r="AB782">
            <v>0</v>
          </cell>
        </row>
        <row r="783">
          <cell r="A783" t="str">
            <v>E020</v>
          </cell>
          <cell r="C783" t="str">
            <v>推土机</v>
          </cell>
          <cell r="D783" t="str">
            <v>台班</v>
          </cell>
          <cell r="H783">
            <v>14.509962024950001</v>
          </cell>
          <cell r="I783">
            <v>305.37804063071223</v>
          </cell>
          <cell r="J783">
            <v>4431.0237728052725</v>
          </cell>
          <cell r="K783">
            <v>4804942.3604091052</v>
          </cell>
          <cell r="N783">
            <v>14.509962024950001</v>
          </cell>
          <cell r="S783">
            <v>87.19036180792456</v>
          </cell>
          <cell r="T783">
            <v>26626.021850786885</v>
          </cell>
          <cell r="U783">
            <v>28872898.643698316</v>
          </cell>
          <cell r="X783">
            <v>4.4310237728052728</v>
          </cell>
          <cell r="Y783">
            <v>0</v>
          </cell>
          <cell r="Z783">
            <v>0</v>
          </cell>
          <cell r="AA783">
            <v>0</v>
          </cell>
          <cell r="AB783">
            <v>0</v>
          </cell>
        </row>
        <row r="784">
          <cell r="A784" t="str">
            <v>E040</v>
          </cell>
          <cell r="C784" t="str">
            <v>平板拖车</v>
          </cell>
          <cell r="D784" t="str">
            <v>台班</v>
          </cell>
          <cell r="H784">
            <v>4.6296296296296298</v>
          </cell>
          <cell r="I784">
            <v>136.42816710601033</v>
          </cell>
          <cell r="J784">
            <v>631.61188475004792</v>
          </cell>
          <cell r="K784">
            <v>684911.40106250788</v>
          </cell>
          <cell r="O784">
            <v>4.6296296296296298</v>
          </cell>
          <cell r="S784">
            <v>27.819444444444446</v>
          </cell>
          <cell r="T784">
            <v>3795.3558154630382</v>
          </cell>
          <cell r="U784">
            <v>4115632.6089846101</v>
          </cell>
          <cell r="X784">
            <v>0</v>
          </cell>
          <cell r="Y784">
            <v>0.63161188475004792</v>
          </cell>
          <cell r="Z784">
            <v>0</v>
          </cell>
          <cell r="AA784">
            <v>0</v>
          </cell>
          <cell r="AB784">
            <v>0</v>
          </cell>
        </row>
        <row r="785">
          <cell r="A785" t="str">
            <v>E080</v>
          </cell>
          <cell r="C785" t="str">
            <v>汽车吊</v>
          </cell>
          <cell r="D785" t="str">
            <v>台班</v>
          </cell>
          <cell r="H785">
            <v>4.6296296296296298</v>
          </cell>
          <cell r="I785">
            <v>222.0589761738392</v>
          </cell>
          <cell r="J785">
            <v>1028.0508156196258</v>
          </cell>
          <cell r="K785">
            <v>1114804.4257719114</v>
          </cell>
          <cell r="O785">
            <v>4.6296296296296298</v>
          </cell>
          <cell r="S785">
            <v>27.819444444444446</v>
          </cell>
          <cell r="T785">
            <v>6177.5573510583317</v>
          </cell>
          <cell r="U785">
            <v>6698859.7944634156</v>
          </cell>
          <cell r="X785">
            <v>0</v>
          </cell>
          <cell r="Y785">
            <v>1.028050815619626</v>
          </cell>
          <cell r="Z785">
            <v>0</v>
          </cell>
          <cell r="AA785">
            <v>0</v>
          </cell>
          <cell r="AB785">
            <v>0</v>
          </cell>
        </row>
        <row r="786">
          <cell r="A786" t="str">
            <v>E070</v>
          </cell>
          <cell r="C786" t="str">
            <v>履带吊</v>
          </cell>
          <cell r="D786" t="str">
            <v>台班</v>
          </cell>
          <cell r="H786">
            <v>10.007999999999999</v>
          </cell>
          <cell r="I786">
            <v>258.57583791011962</v>
          </cell>
          <cell r="J786">
            <v>2587.8269858044769</v>
          </cell>
          <cell r="K786">
            <v>2806204.6477420665</v>
          </cell>
          <cell r="P786">
            <v>10.007999999999999</v>
          </cell>
          <cell r="S786">
            <v>60.138072000000001</v>
          </cell>
          <cell r="T786">
            <v>15550.252357699103</v>
          </cell>
          <cell r="U786">
            <v>16862483.728282079</v>
          </cell>
          <cell r="X786">
            <v>0</v>
          </cell>
          <cell r="Y786">
            <v>0</v>
          </cell>
          <cell r="Z786">
            <v>2.5878269858044769</v>
          </cell>
          <cell r="AA786">
            <v>0</v>
          </cell>
          <cell r="AB786">
            <v>0</v>
          </cell>
        </row>
        <row r="787">
          <cell r="A787" t="str">
            <v>E120</v>
          </cell>
          <cell r="C787" t="str">
            <v>硅整流焊机</v>
          </cell>
          <cell r="D787" t="str">
            <v>台班</v>
          </cell>
          <cell r="H787">
            <v>87.039862617647074</v>
          </cell>
          <cell r="I787">
            <v>34.082477220557465</v>
          </cell>
          <cell r="J787">
            <v>2966.5341349464074</v>
          </cell>
          <cell r="K787">
            <v>3216869.5677250628</v>
          </cell>
          <cell r="P787">
            <v>87.039862617647074</v>
          </cell>
          <cell r="S787">
            <v>523.02253446944133</v>
          </cell>
          <cell r="T787">
            <v>17825.903616892963</v>
          </cell>
          <cell r="U787">
            <v>19330169.232459903</v>
          </cell>
          <cell r="X787">
            <v>0</v>
          </cell>
          <cell r="Y787">
            <v>0</v>
          </cell>
          <cell r="Z787">
            <v>2.9665341349464076</v>
          </cell>
          <cell r="AA787">
            <v>0</v>
          </cell>
          <cell r="AB787">
            <v>0</v>
          </cell>
        </row>
        <row r="788">
          <cell r="A788" t="str">
            <v>E130</v>
          </cell>
          <cell r="C788" t="str">
            <v>发电机</v>
          </cell>
          <cell r="D788" t="str">
            <v>台班</v>
          </cell>
          <cell r="H788">
            <v>43.519931308823537</v>
          </cell>
          <cell r="I788">
            <v>211.82373450814174</v>
          </cell>
          <cell r="J788">
            <v>9218.5543753728016</v>
          </cell>
          <cell r="K788">
            <v>9996475.9141702</v>
          </cell>
          <cell r="P788">
            <v>43.519931308823537</v>
          </cell>
          <cell r="S788">
            <v>261.51126723472066</v>
          </cell>
          <cell r="T788">
            <v>55394.293241615167</v>
          </cell>
          <cell r="U788">
            <v>60068823.768248737</v>
          </cell>
          <cell r="X788">
            <v>0</v>
          </cell>
          <cell r="Y788">
            <v>0</v>
          </cell>
          <cell r="Z788">
            <v>9.2185543753728023</v>
          </cell>
          <cell r="AA788">
            <v>0</v>
          </cell>
          <cell r="AB788">
            <v>0</v>
          </cell>
        </row>
        <row r="789">
          <cell r="A789" t="str">
            <v>E140</v>
          </cell>
          <cell r="C789" t="str">
            <v>试压泵</v>
          </cell>
          <cell r="D789" t="str">
            <v>台班</v>
          </cell>
          <cell r="H789">
            <v>0</v>
          </cell>
          <cell r="I789" t="e">
            <v>#DIV/0!</v>
          </cell>
          <cell r="J789">
            <v>0</v>
          </cell>
          <cell r="K789">
            <v>0</v>
          </cell>
          <cell r="S789">
            <v>0</v>
          </cell>
          <cell r="T789">
            <v>0</v>
          </cell>
          <cell r="U789">
            <v>0</v>
          </cell>
          <cell r="X789">
            <v>0</v>
          </cell>
          <cell r="Y789">
            <v>0</v>
          </cell>
          <cell r="Z789">
            <v>0</v>
          </cell>
          <cell r="AA789">
            <v>0</v>
          </cell>
          <cell r="AB789">
            <v>0</v>
          </cell>
        </row>
        <row r="790">
          <cell r="C790">
            <v>0</v>
          </cell>
          <cell r="D790">
            <v>0</v>
          </cell>
          <cell r="H790">
            <v>0</v>
          </cell>
          <cell r="I790">
            <v>0</v>
          </cell>
          <cell r="K790">
            <v>0</v>
          </cell>
          <cell r="S790">
            <v>0</v>
          </cell>
          <cell r="T790">
            <v>0</v>
          </cell>
          <cell r="U790">
            <v>0</v>
          </cell>
          <cell r="X790">
            <v>0</v>
          </cell>
          <cell r="Y790">
            <v>0</v>
          </cell>
          <cell r="Z790">
            <v>0</v>
          </cell>
          <cell r="AA790">
            <v>0</v>
          </cell>
          <cell r="AB790">
            <v>0</v>
          </cell>
        </row>
        <row r="791">
          <cell r="C791">
            <v>0</v>
          </cell>
          <cell r="D791">
            <v>0</v>
          </cell>
          <cell r="H791">
            <v>0</v>
          </cell>
          <cell r="I791">
            <v>0</v>
          </cell>
          <cell r="K791">
            <v>0</v>
          </cell>
          <cell r="S791">
            <v>0</v>
          </cell>
          <cell r="T791">
            <v>0</v>
          </cell>
          <cell r="U791">
            <v>0</v>
          </cell>
          <cell r="X791">
            <v>0</v>
          </cell>
          <cell r="Y791">
            <v>0</v>
          </cell>
          <cell r="Z791">
            <v>0</v>
          </cell>
          <cell r="AA791">
            <v>0</v>
          </cell>
          <cell r="AB791">
            <v>0</v>
          </cell>
        </row>
        <row r="792">
          <cell r="C792">
            <v>0</v>
          </cell>
          <cell r="D792">
            <v>0</v>
          </cell>
          <cell r="H792">
            <v>0</v>
          </cell>
          <cell r="I792">
            <v>0</v>
          </cell>
          <cell r="K792">
            <v>0</v>
          </cell>
          <cell r="S792">
            <v>0</v>
          </cell>
          <cell r="T792">
            <v>0</v>
          </cell>
          <cell r="U792">
            <v>0</v>
          </cell>
          <cell r="X792">
            <v>0</v>
          </cell>
          <cell r="Y792">
            <v>0</v>
          </cell>
          <cell r="Z792">
            <v>0</v>
          </cell>
          <cell r="AA792">
            <v>0</v>
          </cell>
          <cell r="AB792">
            <v>0</v>
          </cell>
        </row>
        <row r="793">
          <cell r="B793">
            <v>4</v>
          </cell>
          <cell r="C793" t="str">
            <v>直接费</v>
          </cell>
          <cell r="J793">
            <v>524680.66419205151</v>
          </cell>
          <cell r="X793">
            <v>8.3241594586217431</v>
          </cell>
          <cell r="Y793">
            <v>1.674359950842637</v>
          </cell>
          <cell r="Z793">
            <v>510.87772211309567</v>
          </cell>
          <cell r="AA793">
            <v>3.8044226694915255</v>
          </cell>
          <cell r="AB793">
            <v>0</v>
          </cell>
        </row>
        <row r="794">
          <cell r="B794">
            <v>5</v>
          </cell>
          <cell r="C794" t="str">
            <v>其他直接费</v>
          </cell>
          <cell r="J794">
            <v>65473.97138281924</v>
          </cell>
          <cell r="X794">
            <v>1.038757124810548</v>
          </cell>
          <cell r="Y794">
            <v>0.20894041459450871</v>
          </cell>
          <cell r="Z794">
            <v>63.751526672439233</v>
          </cell>
          <cell r="AA794">
            <v>0.47474717097495517</v>
          </cell>
          <cell r="AB794">
            <v>0</v>
          </cell>
        </row>
        <row r="795">
          <cell r="B795">
            <v>6</v>
          </cell>
          <cell r="C795" t="str">
            <v>间接费</v>
          </cell>
          <cell r="J795">
            <v>44420.241387355869</v>
          </cell>
          <cell r="X795">
            <v>0.7047356568174844</v>
          </cell>
          <cell r="Y795">
            <v>0.14175379094688195</v>
          </cell>
          <cell r="Z795">
            <v>43.251663887083275</v>
          </cell>
          <cell r="AA795">
            <v>0.32208805250822981</v>
          </cell>
          <cell r="AB795">
            <v>0</v>
          </cell>
        </row>
        <row r="796">
          <cell r="B796">
            <v>7</v>
          </cell>
          <cell r="C796" t="str">
            <v>合计</v>
          </cell>
          <cell r="J796">
            <v>634574.87696222658</v>
          </cell>
          <cell r="X796">
            <v>10.067652240249776</v>
          </cell>
          <cell r="Y796">
            <v>2.0250541563840274</v>
          </cell>
          <cell r="Z796">
            <v>617.88091267261814</v>
          </cell>
          <cell r="AA796">
            <v>4.6012578929747106</v>
          </cell>
          <cell r="AB796">
            <v>0</v>
          </cell>
        </row>
        <row r="801">
          <cell r="A801" t="str">
            <v>非打印列</v>
          </cell>
          <cell r="B801" t="str">
            <v>单   价   分   析   表</v>
          </cell>
          <cell r="N801" t="str">
            <v>工序划分</v>
          </cell>
          <cell r="S801" t="str">
            <v>汇总项</v>
          </cell>
          <cell r="X801" t="str">
            <v>分类项</v>
          </cell>
        </row>
        <row r="803">
          <cell r="A803" t="str">
            <v>BOQ系数</v>
          </cell>
          <cell r="B803" t="str">
            <v>项目编号:</v>
          </cell>
          <cell r="D803" t="str">
            <v>I456.2</v>
          </cell>
          <cell r="K803" t="str">
            <v>数量</v>
          </cell>
          <cell r="L803">
            <v>3037</v>
          </cell>
          <cell r="M803" t="str">
            <v>单价</v>
          </cell>
        </row>
        <row r="804">
          <cell r="A804">
            <v>1E-3</v>
          </cell>
          <cell r="B804" t="str">
            <v>项目名称:</v>
          </cell>
          <cell r="D804" t="str">
            <v>Depth 3.0m to 3.5m</v>
          </cell>
          <cell r="K804" t="str">
            <v>单位</v>
          </cell>
          <cell r="L804" t="str">
            <v>m</v>
          </cell>
          <cell r="M804">
            <v>638.03</v>
          </cell>
          <cell r="N804" t="str">
            <v>美元</v>
          </cell>
        </row>
        <row r="805">
          <cell r="A805" t="str">
            <v>I456.2</v>
          </cell>
          <cell r="B805" t="str">
            <v>单   价:</v>
          </cell>
          <cell r="D805" t="str">
            <v>638.03USD/m</v>
          </cell>
          <cell r="K805" t="str">
            <v>定额单位</v>
          </cell>
          <cell r="L805">
            <v>1000</v>
          </cell>
          <cell r="M805">
            <v>691873</v>
          </cell>
          <cell r="N805" t="str">
            <v>当地币</v>
          </cell>
        </row>
        <row r="806">
          <cell r="A806" t="str">
            <v>定额号</v>
          </cell>
          <cell r="B806" t="str">
            <v>编号</v>
          </cell>
          <cell r="C806" t="str">
            <v>名称及规格</v>
          </cell>
          <cell r="D806" t="str">
            <v>单位</v>
          </cell>
          <cell r="E806" t="str">
            <v>定额</v>
          </cell>
          <cell r="F806" t="str">
            <v>系数</v>
          </cell>
          <cell r="G806" t="str">
            <v>效率</v>
          </cell>
          <cell r="H806" t="str">
            <v>数  量</v>
          </cell>
          <cell r="I806" t="str">
            <v>单价</v>
          </cell>
          <cell r="J806" t="str">
            <v>合价</v>
          </cell>
          <cell r="K806" t="str">
            <v>单价</v>
          </cell>
          <cell r="N806" t="str">
            <v>管沟土石方</v>
          </cell>
          <cell r="O806" t="str">
            <v>管道场内运输</v>
          </cell>
          <cell r="P806" t="str">
            <v>管道安装</v>
          </cell>
          <cell r="Q806" t="str">
            <v>管线补口</v>
          </cell>
          <cell r="R806" t="str">
            <v>管道试压与消毒</v>
          </cell>
          <cell r="S806" t="str">
            <v>数量汇总</v>
          </cell>
          <cell r="T806" t="str">
            <v>价格汇总(美元)</v>
          </cell>
          <cell r="U806" t="str">
            <v>价格汇总(当地币)</v>
          </cell>
          <cell r="X806" t="str">
            <v>管沟土石方</v>
          </cell>
          <cell r="Y806" t="str">
            <v>管道场内运输</v>
          </cell>
          <cell r="Z806" t="str">
            <v>管道安装</v>
          </cell>
          <cell r="AA806" t="str">
            <v>管线补口</v>
          </cell>
          <cell r="AB806" t="str">
            <v>管道试压与消毒</v>
          </cell>
        </row>
        <row r="807">
          <cell r="J807" t="str">
            <v>美元</v>
          </cell>
          <cell r="K807" t="str">
            <v>当地币</v>
          </cell>
        </row>
        <row r="808">
          <cell r="A808" t="str">
            <v>L00</v>
          </cell>
          <cell r="B808">
            <v>1</v>
          </cell>
          <cell r="C808" t="str">
            <v>人工</v>
          </cell>
          <cell r="J808">
            <v>220.66956062252711</v>
          </cell>
          <cell r="K808">
            <v>239291.09250000003</v>
          </cell>
          <cell r="S808">
            <v>0</v>
          </cell>
          <cell r="T808">
            <v>670.17345561061484</v>
          </cell>
          <cell r="U808">
            <v>726727.04792250006</v>
          </cell>
          <cell r="X808">
            <v>4.7345750339016578E-2</v>
          </cell>
          <cell r="Y808">
            <v>1.4697250472963283E-2</v>
          </cell>
          <cell r="Z808">
            <v>0.15862655981054724</v>
          </cell>
          <cell r="AA808">
            <v>0</v>
          </cell>
          <cell r="AB808">
            <v>0</v>
          </cell>
        </row>
        <row r="809">
          <cell r="A809" t="str">
            <v>L10</v>
          </cell>
          <cell r="B809">
            <v>1.1000000000000001</v>
          </cell>
          <cell r="C809" t="str">
            <v>力工</v>
          </cell>
          <cell r="D809" t="str">
            <v>工日</v>
          </cell>
          <cell r="H809">
            <v>319.05479000000003</v>
          </cell>
          <cell r="I809">
            <v>0.69163531637474274</v>
          </cell>
          <cell r="J809">
            <v>220.66956062252711</v>
          </cell>
          <cell r="K809">
            <v>239291.09250000003</v>
          </cell>
          <cell r="N809">
            <v>68.454790000000003</v>
          </cell>
          <cell r="O809">
            <v>21.25</v>
          </cell>
          <cell r="P809">
            <v>229.35</v>
          </cell>
          <cell r="S809">
            <v>968.96939723000003</v>
          </cell>
          <cell r="T809">
            <v>670.17345561061484</v>
          </cell>
          <cell r="U809">
            <v>726727.04792250006</v>
          </cell>
          <cell r="X809">
            <v>4.7345750339016578E-2</v>
          </cell>
          <cell r="Y809">
            <v>1.4697250472963283E-2</v>
          </cell>
          <cell r="Z809">
            <v>0.15862655981054724</v>
          </cell>
          <cell r="AA809">
            <v>0</v>
          </cell>
          <cell r="AB809">
            <v>0</v>
          </cell>
        </row>
        <row r="810">
          <cell r="A810" t="str">
            <v>L20</v>
          </cell>
          <cell r="B810">
            <v>1.2</v>
          </cell>
          <cell r="C810" t="str">
            <v>技工</v>
          </cell>
          <cell r="D810" t="str">
            <v>工日</v>
          </cell>
          <cell r="H810">
            <v>0</v>
          </cell>
          <cell r="I810">
            <v>1.3832706327494855</v>
          </cell>
          <cell r="J810">
            <v>0</v>
          </cell>
          <cell r="K810">
            <v>0</v>
          </cell>
          <cell r="S810">
            <v>0</v>
          </cell>
          <cell r="T810">
            <v>0</v>
          </cell>
          <cell r="U810">
            <v>0</v>
          </cell>
          <cell r="X810">
            <v>0</v>
          </cell>
          <cell r="Y810">
            <v>0</v>
          </cell>
          <cell r="Z810">
            <v>0</v>
          </cell>
          <cell r="AA810">
            <v>0</v>
          </cell>
          <cell r="AB810">
            <v>0</v>
          </cell>
        </row>
        <row r="811">
          <cell r="A811" t="str">
            <v>M000</v>
          </cell>
          <cell r="B811">
            <v>2</v>
          </cell>
          <cell r="C811" t="str">
            <v>建筑材料</v>
          </cell>
          <cell r="J811">
            <v>499750.60272665293</v>
          </cell>
          <cell r="K811">
            <v>541922806.9636457</v>
          </cell>
          <cell r="S811">
            <v>0</v>
          </cell>
          <cell r="T811">
            <v>1517742.5804808449</v>
          </cell>
          <cell r="U811">
            <v>1645819564.7485919</v>
          </cell>
          <cell r="X811">
            <v>0</v>
          </cell>
          <cell r="Y811">
            <v>0</v>
          </cell>
          <cell r="Z811">
            <v>495.94618005716143</v>
          </cell>
          <cell r="AA811">
            <v>3.8044226694915255</v>
          </cell>
          <cell r="AB811">
            <v>0</v>
          </cell>
        </row>
        <row r="812">
          <cell r="A812" t="str">
            <v>M003</v>
          </cell>
          <cell r="B812">
            <v>2.1</v>
          </cell>
          <cell r="C812" t="str">
            <v>施工材料</v>
          </cell>
          <cell r="J812">
            <v>929.38345181823581</v>
          </cell>
          <cell r="K812">
            <v>1007810.8684750955</v>
          </cell>
          <cell r="S812">
            <v>0</v>
          </cell>
          <cell r="T812">
            <v>2822.5375431719822</v>
          </cell>
          <cell r="U812">
            <v>3060721.6075588651</v>
          </cell>
          <cell r="X812">
            <v>0</v>
          </cell>
          <cell r="Y812">
            <v>0</v>
          </cell>
          <cell r="Z812">
            <v>0.92938345181823578</v>
          </cell>
          <cell r="AA812">
            <v>0</v>
          </cell>
          <cell r="AB812">
            <v>0</v>
          </cell>
        </row>
        <row r="813">
          <cell r="A813" t="str">
            <v>M510</v>
          </cell>
          <cell r="C813" t="str">
            <v>电焊条</v>
          </cell>
          <cell r="D813" t="str">
            <v>千克</v>
          </cell>
          <cell r="H813">
            <v>739.83883225000011</v>
          </cell>
          <cell r="I813">
            <v>1</v>
          </cell>
          <cell r="J813">
            <v>739.83883225000011</v>
          </cell>
          <cell r="K813">
            <v>802271.24186766485</v>
          </cell>
          <cell r="P813">
            <v>739.83883225000011</v>
          </cell>
          <cell r="S813">
            <v>2246.8905335432501</v>
          </cell>
          <cell r="T813">
            <v>2246.8905335432501</v>
          </cell>
          <cell r="U813">
            <v>2436497.7615520982</v>
          </cell>
          <cell r="X813">
            <v>0</v>
          </cell>
          <cell r="Y813">
            <v>0</v>
          </cell>
          <cell r="Z813">
            <v>0.73983883225000013</v>
          </cell>
          <cell r="AA813">
            <v>0</v>
          </cell>
          <cell r="AB813">
            <v>0</v>
          </cell>
        </row>
        <row r="814">
          <cell r="A814" t="str">
            <v>M080</v>
          </cell>
          <cell r="C814" t="str">
            <v>氧气</v>
          </cell>
          <cell r="D814" t="str">
            <v>方</v>
          </cell>
          <cell r="H814">
            <v>39.644141630513332</v>
          </cell>
          <cell r="I814">
            <v>2.5601147249194325</v>
          </cell>
          <cell r="J814">
            <v>101.49355074506866</v>
          </cell>
          <cell r="K814">
            <v>110058.2362650174</v>
          </cell>
          <cell r="P814">
            <v>39.644141630513332</v>
          </cell>
          <cell r="S814">
            <v>120.39925813186899</v>
          </cell>
          <cell r="T814">
            <v>308.23591361277352</v>
          </cell>
          <cell r="U814">
            <v>334246.86353685783</v>
          </cell>
          <cell r="X814">
            <v>0</v>
          </cell>
          <cell r="Y814">
            <v>0</v>
          </cell>
          <cell r="Z814">
            <v>0.10149355074506866</v>
          </cell>
          <cell r="AA814">
            <v>0</v>
          </cell>
          <cell r="AB814">
            <v>0</v>
          </cell>
        </row>
        <row r="815">
          <cell r="A815" t="str">
            <v>M090</v>
          </cell>
          <cell r="C815" t="str">
            <v>乙炔</v>
          </cell>
          <cell r="D815" t="str">
            <v>方</v>
          </cell>
          <cell r="H815">
            <v>13.214713876837777</v>
          </cell>
          <cell r="I815">
            <v>6.6631082325209832</v>
          </cell>
          <cell r="J815">
            <v>88.051068823167071</v>
          </cell>
          <cell r="K815">
            <v>95481.390342413259</v>
          </cell>
          <cell r="P815">
            <v>13.214713876837777</v>
          </cell>
          <cell r="S815">
            <v>40.133086043956325</v>
          </cell>
          <cell r="T815">
            <v>267.41109601595838</v>
          </cell>
          <cell r="U815">
            <v>289976.98246990907</v>
          </cell>
          <cell r="X815">
            <v>0</v>
          </cell>
          <cell r="Y815">
            <v>0</v>
          </cell>
          <cell r="Z815">
            <v>8.8051068823167072E-2</v>
          </cell>
          <cell r="AA815">
            <v>0</v>
          </cell>
          <cell r="AB815">
            <v>0</v>
          </cell>
        </row>
        <row r="816">
          <cell r="A816" t="str">
            <v>M130</v>
          </cell>
          <cell r="C816" t="str">
            <v>型钢</v>
          </cell>
          <cell r="D816" t="str">
            <v>吨</v>
          </cell>
          <cell r="H816">
            <v>0</v>
          </cell>
          <cell r="I816">
            <v>552.17592297580245</v>
          </cell>
          <cell r="J816">
            <v>0</v>
          </cell>
          <cell r="K816">
            <v>0</v>
          </cell>
          <cell r="S816">
            <v>0</v>
          </cell>
          <cell r="T816">
            <v>0</v>
          </cell>
          <cell r="U816">
            <v>0</v>
          </cell>
          <cell r="X816">
            <v>0</v>
          </cell>
          <cell r="Y816">
            <v>0</v>
          </cell>
          <cell r="Z816">
            <v>0</v>
          </cell>
          <cell r="AA816">
            <v>0</v>
          </cell>
          <cell r="AB816">
            <v>0</v>
          </cell>
        </row>
        <row r="817">
          <cell r="A817" t="str">
            <v>M230</v>
          </cell>
          <cell r="C817" t="str">
            <v>水</v>
          </cell>
          <cell r="D817" t="str">
            <v>方</v>
          </cell>
          <cell r="H817">
            <v>0</v>
          </cell>
          <cell r="I817">
            <v>0.2</v>
          </cell>
          <cell r="J817">
            <v>0</v>
          </cell>
          <cell r="K817">
            <v>0</v>
          </cell>
          <cell r="S817">
            <v>0</v>
          </cell>
          <cell r="T817">
            <v>0</v>
          </cell>
          <cell r="U817">
            <v>0</v>
          </cell>
          <cell r="X817">
            <v>0</v>
          </cell>
          <cell r="Y817">
            <v>0</v>
          </cell>
          <cell r="Z817">
            <v>0</v>
          </cell>
          <cell r="AA817">
            <v>0</v>
          </cell>
          <cell r="AB817">
            <v>0</v>
          </cell>
        </row>
        <row r="818">
          <cell r="A818" t="str">
            <v>M110</v>
          </cell>
          <cell r="C818" t="str">
            <v>漂白粉</v>
          </cell>
          <cell r="D818" t="str">
            <v>千克</v>
          </cell>
          <cell r="H818">
            <v>0</v>
          </cell>
          <cell r="I818">
            <v>1.0061084745762714</v>
          </cell>
          <cell r="J818">
            <v>0</v>
          </cell>
          <cell r="K818">
            <v>0</v>
          </cell>
          <cell r="S818">
            <v>0</v>
          </cell>
          <cell r="T818">
            <v>0</v>
          </cell>
          <cell r="U818">
            <v>0</v>
          </cell>
          <cell r="X818">
            <v>0</v>
          </cell>
          <cell r="Y818">
            <v>0</v>
          </cell>
          <cell r="Z818">
            <v>0</v>
          </cell>
          <cell r="AA818">
            <v>0</v>
          </cell>
          <cell r="AB818">
            <v>0</v>
          </cell>
        </row>
        <row r="819">
          <cell r="C819">
            <v>0</v>
          </cell>
          <cell r="D819">
            <v>0</v>
          </cell>
          <cell r="H819">
            <v>0</v>
          </cell>
          <cell r="I819">
            <v>0</v>
          </cell>
          <cell r="J819">
            <v>0</v>
          </cell>
          <cell r="K819">
            <v>0</v>
          </cell>
          <cell r="S819">
            <v>0</v>
          </cell>
          <cell r="T819">
            <v>0</v>
          </cell>
          <cell r="U819">
            <v>0</v>
          </cell>
          <cell r="X819">
            <v>0</v>
          </cell>
          <cell r="Y819">
            <v>0</v>
          </cell>
          <cell r="Z819">
            <v>0</v>
          </cell>
          <cell r="AA819">
            <v>0</v>
          </cell>
          <cell r="AB819">
            <v>0</v>
          </cell>
        </row>
        <row r="820">
          <cell r="A820" t="str">
            <v>M002</v>
          </cell>
          <cell r="B820">
            <v>2.2000000000000002</v>
          </cell>
          <cell r="C820" t="str">
            <v>永久工程材料</v>
          </cell>
          <cell r="J820">
            <v>498821.21927483467</v>
          </cell>
          <cell r="K820">
            <v>540914996.0951705</v>
          </cell>
          <cell r="S820">
            <v>0</v>
          </cell>
          <cell r="T820">
            <v>1514920.0429376729</v>
          </cell>
          <cell r="U820">
            <v>1642758843.1410327</v>
          </cell>
          <cell r="X820">
            <v>0</v>
          </cell>
          <cell r="Y820">
            <v>0</v>
          </cell>
          <cell r="Z820">
            <v>495.01679660534319</v>
          </cell>
          <cell r="AA820">
            <v>3.8044226694915255</v>
          </cell>
          <cell r="AB820">
            <v>0</v>
          </cell>
        </row>
        <row r="821">
          <cell r="A821" t="str">
            <v>M040</v>
          </cell>
          <cell r="C821" t="str">
            <v>直径1200MM钢管</v>
          </cell>
          <cell r="D821" t="str">
            <v>米</v>
          </cell>
          <cell r="H821">
            <v>1008</v>
          </cell>
          <cell r="I821">
            <v>491.08809187038014</v>
          </cell>
          <cell r="J821">
            <v>495016.79660534317</v>
          </cell>
          <cell r="K821">
            <v>536789531.51208001</v>
          </cell>
          <cell r="P821">
            <v>1008</v>
          </cell>
          <cell r="S821">
            <v>3061.2959999999998</v>
          </cell>
          <cell r="T821">
            <v>1503366.0112904271</v>
          </cell>
          <cell r="U821">
            <v>1630229807.2021871</v>
          </cell>
          <cell r="X821">
            <v>0</v>
          </cell>
          <cell r="Y821">
            <v>0</v>
          </cell>
          <cell r="Z821">
            <v>495.01679660534319</v>
          </cell>
          <cell r="AA821">
            <v>0</v>
          </cell>
          <cell r="AB821">
            <v>0</v>
          </cell>
        </row>
        <row r="822">
          <cell r="C822" t="str">
            <v>PE套接头</v>
          </cell>
          <cell r="D822">
            <v>0</v>
          </cell>
          <cell r="H822">
            <v>167.5975</v>
          </cell>
          <cell r="I822">
            <v>22.699757869249396</v>
          </cell>
          <cell r="J822">
            <v>3804.4226694915255</v>
          </cell>
          <cell r="K822">
            <v>4125464.5830905726</v>
          </cell>
          <cell r="Q822">
            <v>167.5975</v>
          </cell>
          <cell r="S822">
            <v>508.9936075</v>
          </cell>
          <cell r="T822">
            <v>11554.031647245763</v>
          </cell>
          <cell r="U822">
            <v>12529035.938846068</v>
          </cell>
          <cell r="X822">
            <v>0</v>
          </cell>
          <cell r="Y822">
            <v>0</v>
          </cell>
          <cell r="Z822">
            <v>0</v>
          </cell>
          <cell r="AA822">
            <v>3.8044226694915255</v>
          </cell>
          <cell r="AB822">
            <v>0</v>
          </cell>
        </row>
        <row r="823">
          <cell r="C823">
            <v>0</v>
          </cell>
          <cell r="D823">
            <v>0</v>
          </cell>
          <cell r="H823">
            <v>0</v>
          </cell>
          <cell r="I823">
            <v>0</v>
          </cell>
          <cell r="J823">
            <v>0</v>
          </cell>
          <cell r="K823">
            <v>0</v>
          </cell>
          <cell r="S823">
            <v>0</v>
          </cell>
          <cell r="T823">
            <v>0</v>
          </cell>
          <cell r="U823">
            <v>0</v>
          </cell>
          <cell r="X823">
            <v>0</v>
          </cell>
          <cell r="Y823">
            <v>0</v>
          </cell>
          <cell r="Z823">
            <v>0</v>
          </cell>
          <cell r="AA823">
            <v>0</v>
          </cell>
          <cell r="AB823">
            <v>0</v>
          </cell>
        </row>
        <row r="824">
          <cell r="C824">
            <v>0</v>
          </cell>
          <cell r="D824">
            <v>0</v>
          </cell>
          <cell r="H824">
            <v>0</v>
          </cell>
          <cell r="I824">
            <v>0</v>
          </cell>
          <cell r="J824">
            <v>0</v>
          </cell>
          <cell r="K824">
            <v>0</v>
          </cell>
          <cell r="S824">
            <v>0</v>
          </cell>
          <cell r="T824">
            <v>0</v>
          </cell>
          <cell r="U824">
            <v>0</v>
          </cell>
          <cell r="X824">
            <v>0</v>
          </cell>
          <cell r="Y824">
            <v>0</v>
          </cell>
          <cell r="Z824">
            <v>0</v>
          </cell>
          <cell r="AA824">
            <v>0</v>
          </cell>
          <cell r="AB824">
            <v>0</v>
          </cell>
        </row>
        <row r="825">
          <cell r="C825">
            <v>0</v>
          </cell>
          <cell r="D825">
            <v>0</v>
          </cell>
          <cell r="H825">
            <v>0</v>
          </cell>
          <cell r="I825">
            <v>0</v>
          </cell>
          <cell r="J825">
            <v>0</v>
          </cell>
          <cell r="K825">
            <v>0</v>
          </cell>
          <cell r="S825">
            <v>0</v>
          </cell>
          <cell r="T825">
            <v>0</v>
          </cell>
          <cell r="U825">
            <v>0</v>
          </cell>
          <cell r="X825">
            <v>0</v>
          </cell>
          <cell r="Y825">
            <v>0</v>
          </cell>
          <cell r="Z825">
            <v>0</v>
          </cell>
          <cell r="AA825">
            <v>0</v>
          </cell>
          <cell r="AB825">
            <v>0</v>
          </cell>
        </row>
        <row r="826">
          <cell r="A826" t="str">
            <v>M001</v>
          </cell>
          <cell r="B826">
            <v>2.2999999999999998</v>
          </cell>
          <cell r="C826" t="str">
            <v>永久设备</v>
          </cell>
          <cell r="J826">
            <v>0</v>
          </cell>
          <cell r="K826">
            <v>0</v>
          </cell>
          <cell r="S826">
            <v>0</v>
          </cell>
          <cell r="T826">
            <v>0</v>
          </cell>
          <cell r="U826">
            <v>0</v>
          </cell>
          <cell r="X826">
            <v>0</v>
          </cell>
          <cell r="Y826">
            <v>0</v>
          </cell>
          <cell r="Z826">
            <v>0</v>
          </cell>
          <cell r="AA826">
            <v>0</v>
          </cell>
          <cell r="AB826">
            <v>0</v>
          </cell>
        </row>
        <row r="827">
          <cell r="C827">
            <v>0</v>
          </cell>
          <cell r="D827">
            <v>0</v>
          </cell>
          <cell r="H827">
            <v>0</v>
          </cell>
          <cell r="I827">
            <v>0</v>
          </cell>
          <cell r="K827">
            <v>0</v>
          </cell>
          <cell r="S827">
            <v>0</v>
          </cell>
          <cell r="T827">
            <v>0</v>
          </cell>
          <cell r="U827">
            <v>0</v>
          </cell>
          <cell r="X827">
            <v>0</v>
          </cell>
          <cell r="Y827">
            <v>0</v>
          </cell>
          <cell r="Z827">
            <v>0</v>
          </cell>
          <cell r="AA827">
            <v>0</v>
          </cell>
          <cell r="AB827">
            <v>0</v>
          </cell>
        </row>
        <row r="828">
          <cell r="C828">
            <v>0</v>
          </cell>
          <cell r="D828">
            <v>0</v>
          </cell>
          <cell r="H828">
            <v>0</v>
          </cell>
          <cell r="I828">
            <v>0</v>
          </cell>
          <cell r="K828">
            <v>0</v>
          </cell>
          <cell r="S828">
            <v>0</v>
          </cell>
          <cell r="T828">
            <v>0</v>
          </cell>
          <cell r="U828">
            <v>0</v>
          </cell>
          <cell r="X828">
            <v>0</v>
          </cell>
          <cell r="Y828">
            <v>0</v>
          </cell>
          <cell r="Z828">
            <v>0</v>
          </cell>
          <cell r="AA828">
            <v>0</v>
          </cell>
          <cell r="AB828">
            <v>0</v>
          </cell>
        </row>
        <row r="829">
          <cell r="C829">
            <v>0</v>
          </cell>
          <cell r="D829">
            <v>0</v>
          </cell>
          <cell r="H829">
            <v>0</v>
          </cell>
          <cell r="I829">
            <v>0</v>
          </cell>
          <cell r="K829">
            <v>0</v>
          </cell>
          <cell r="S829">
            <v>0</v>
          </cell>
          <cell r="T829">
            <v>0</v>
          </cell>
          <cell r="U829">
            <v>0</v>
          </cell>
          <cell r="X829">
            <v>0</v>
          </cell>
          <cell r="Y829">
            <v>0</v>
          </cell>
          <cell r="Z829">
            <v>0</v>
          </cell>
          <cell r="AA829">
            <v>0</v>
          </cell>
          <cell r="AB829">
            <v>0</v>
          </cell>
        </row>
        <row r="830">
          <cell r="A830" t="str">
            <v>E000</v>
          </cell>
          <cell r="B830">
            <v>3</v>
          </cell>
          <cell r="C830" t="str">
            <v>施工设备</v>
          </cell>
          <cell r="J830">
            <v>27567.425056747259</v>
          </cell>
          <cell r="K830">
            <v>29893743.571298465</v>
          </cell>
          <cell r="S830">
            <v>0</v>
          </cell>
          <cell r="T830">
            <v>83722.269897341423</v>
          </cell>
          <cell r="U830">
            <v>90787299.226033434</v>
          </cell>
          <cell r="X830">
            <v>11.134846860253901</v>
          </cell>
          <cell r="Y830">
            <v>1.6596627003696738</v>
          </cell>
          <cell r="Z830">
            <v>14.772915496123687</v>
          </cell>
          <cell r="AA830">
            <v>0</v>
          </cell>
          <cell r="AB830">
            <v>0</v>
          </cell>
        </row>
        <row r="831">
          <cell r="A831" t="str">
            <v>E010</v>
          </cell>
          <cell r="B831">
            <v>3.1</v>
          </cell>
          <cell r="C831" t="str">
            <v>挖掘机</v>
          </cell>
          <cell r="D831" t="str">
            <v>台班</v>
          </cell>
          <cell r="H831">
            <v>19.433697499999997</v>
          </cell>
          <cell r="I831">
            <v>258.41888574501837</v>
          </cell>
          <cell r="J831">
            <v>5022.0344538557483</v>
          </cell>
          <cell r="K831">
            <v>5445826.364296047</v>
          </cell>
          <cell r="N831">
            <v>19.433697499999997</v>
          </cell>
          <cell r="S831">
            <v>59.020139307499988</v>
          </cell>
          <cell r="T831">
            <v>15251.918636359907</v>
          </cell>
          <cell r="U831">
            <v>16538974.668367095</v>
          </cell>
          <cell r="X831">
            <v>5.0220344538557482</v>
          </cell>
          <cell r="Y831">
            <v>0</v>
          </cell>
          <cell r="Z831">
            <v>0</v>
          </cell>
          <cell r="AA831">
            <v>0</v>
          </cell>
          <cell r="AB831">
            <v>0</v>
          </cell>
        </row>
        <row r="832">
          <cell r="A832" t="str">
            <v>E030</v>
          </cell>
          <cell r="C832" t="str">
            <v>自卸车</v>
          </cell>
          <cell r="D832" t="str">
            <v>台班</v>
          </cell>
          <cell r="H832">
            <v>0</v>
          </cell>
          <cell r="I832">
            <v>168.03839454412082</v>
          </cell>
          <cell r="J832">
            <v>0</v>
          </cell>
          <cell r="K832">
            <v>0</v>
          </cell>
          <cell r="S832">
            <v>0</v>
          </cell>
          <cell r="T832">
            <v>0</v>
          </cell>
          <cell r="U832">
            <v>0</v>
          </cell>
          <cell r="X832">
            <v>0</v>
          </cell>
          <cell r="Y832">
            <v>0</v>
          </cell>
          <cell r="Z832">
            <v>0</v>
          </cell>
          <cell r="AA832">
            <v>0</v>
          </cell>
          <cell r="AB832">
            <v>0</v>
          </cell>
        </row>
        <row r="833">
          <cell r="A833" t="str">
            <v>E020</v>
          </cell>
          <cell r="C833" t="str">
            <v>推土机</v>
          </cell>
          <cell r="D833" t="str">
            <v>台班</v>
          </cell>
          <cell r="H833">
            <v>20.017197024949997</v>
          </cell>
          <cell r="I833">
            <v>305.37804063071223</v>
          </cell>
          <cell r="J833">
            <v>6112.8124063981522</v>
          </cell>
          <cell r="K833">
            <v>6628651.2505306704</v>
          </cell>
          <cell r="N833">
            <v>20.017197024949997</v>
          </cell>
          <cell r="S833">
            <v>60.79222736477314</v>
          </cell>
          <cell r="T833">
            <v>18564.611278231187</v>
          </cell>
          <cell r="U833">
            <v>20131213.847861644</v>
          </cell>
          <cell r="X833">
            <v>6.1128124063981524</v>
          </cell>
          <cell r="Y833">
            <v>0</v>
          </cell>
          <cell r="Z833">
            <v>0</v>
          </cell>
          <cell r="AA833">
            <v>0</v>
          </cell>
          <cell r="AB833">
            <v>0</v>
          </cell>
        </row>
        <row r="834">
          <cell r="A834" t="str">
            <v>E040</v>
          </cell>
          <cell r="C834" t="str">
            <v>平板拖车</v>
          </cell>
          <cell r="D834" t="str">
            <v>台班</v>
          </cell>
          <cell r="H834">
            <v>4.6296296296296298</v>
          </cell>
          <cell r="I834">
            <v>136.42816710601033</v>
          </cell>
          <cell r="J834">
            <v>631.61188475004792</v>
          </cell>
          <cell r="K834">
            <v>684911.40106250788</v>
          </cell>
          <cell r="O834">
            <v>4.6296296296296298</v>
          </cell>
          <cell r="S834">
            <v>14.060185185185185</v>
          </cell>
          <cell r="T834">
            <v>1918.2052939858954</v>
          </cell>
          <cell r="U834">
            <v>2080075.9250268363</v>
          </cell>
          <cell r="X834">
            <v>0</v>
          </cell>
          <cell r="Y834">
            <v>0.63161188475004792</v>
          </cell>
          <cell r="Z834">
            <v>0</v>
          </cell>
          <cell r="AA834">
            <v>0</v>
          </cell>
          <cell r="AB834">
            <v>0</v>
          </cell>
        </row>
        <row r="835">
          <cell r="A835" t="str">
            <v>E080</v>
          </cell>
          <cell r="C835" t="str">
            <v>汽车吊</v>
          </cell>
          <cell r="D835" t="str">
            <v>台班</v>
          </cell>
          <cell r="H835">
            <v>4.6296296296296298</v>
          </cell>
          <cell r="I835">
            <v>222.0589761738392</v>
          </cell>
          <cell r="J835">
            <v>1028.0508156196258</v>
          </cell>
          <cell r="K835">
            <v>1114804.4257719114</v>
          </cell>
          <cell r="O835">
            <v>4.6296296296296298</v>
          </cell>
          <cell r="S835">
            <v>14.060185185185185</v>
          </cell>
          <cell r="T835">
            <v>3122.1903270368034</v>
          </cell>
          <cell r="U835">
            <v>3385661.0410692948</v>
          </cell>
          <cell r="X835">
            <v>0</v>
          </cell>
          <cell r="Y835">
            <v>1.028050815619626</v>
          </cell>
          <cell r="Z835">
            <v>0</v>
          </cell>
          <cell r="AA835">
            <v>0</v>
          </cell>
          <cell r="AB835">
            <v>0</v>
          </cell>
        </row>
        <row r="836">
          <cell r="A836" t="str">
            <v>E070</v>
          </cell>
          <cell r="C836" t="str">
            <v>履带吊</v>
          </cell>
          <cell r="D836" t="str">
            <v>台班</v>
          </cell>
          <cell r="H836">
            <v>10.007999999999999</v>
          </cell>
          <cell r="I836">
            <v>258.57583791011962</v>
          </cell>
          <cell r="J836">
            <v>2587.8269858044769</v>
          </cell>
          <cell r="K836">
            <v>2806204.6477420665</v>
          </cell>
          <cell r="P836">
            <v>10.007999999999999</v>
          </cell>
          <cell r="S836">
            <v>30.394295999999997</v>
          </cell>
          <cell r="T836">
            <v>7859.2305558881962</v>
          </cell>
          <cell r="U836">
            <v>8522443.5151926558</v>
          </cell>
          <cell r="X836">
            <v>0</v>
          </cell>
          <cell r="Y836">
            <v>0</v>
          </cell>
          <cell r="Z836">
            <v>2.5878269858044769</v>
          </cell>
          <cell r="AA836">
            <v>0</v>
          </cell>
          <cell r="AB836">
            <v>0</v>
          </cell>
        </row>
        <row r="837">
          <cell r="A837" t="str">
            <v>E120</v>
          </cell>
          <cell r="C837" t="str">
            <v>硅整流焊机</v>
          </cell>
          <cell r="D837" t="str">
            <v>台班</v>
          </cell>
          <cell r="H837">
            <v>87.039862617647074</v>
          </cell>
          <cell r="I837">
            <v>34.082477220557465</v>
          </cell>
          <cell r="J837">
            <v>2966.5341349464074</v>
          </cell>
          <cell r="K837">
            <v>3216869.5677250628</v>
          </cell>
          <cell r="P837">
            <v>87.039862617647074</v>
          </cell>
          <cell r="S837">
            <v>264.34006276979414</v>
          </cell>
          <cell r="T837">
            <v>9009.3641678322383</v>
          </cell>
          <cell r="U837">
            <v>9769632.8771810159</v>
          </cell>
          <cell r="X837">
            <v>0</v>
          </cell>
          <cell r="Y837">
            <v>0</v>
          </cell>
          <cell r="Z837">
            <v>2.9665341349464076</v>
          </cell>
          <cell r="AA837">
            <v>0</v>
          </cell>
          <cell r="AB837">
            <v>0</v>
          </cell>
        </row>
        <row r="838">
          <cell r="A838" t="str">
            <v>E130</v>
          </cell>
          <cell r="C838" t="str">
            <v>发电机</v>
          </cell>
          <cell r="D838" t="str">
            <v>台班</v>
          </cell>
          <cell r="H838">
            <v>43.519931308823537</v>
          </cell>
          <cell r="I838">
            <v>211.82373450814174</v>
          </cell>
          <cell r="J838">
            <v>9218.5543753728016</v>
          </cell>
          <cell r="K838">
            <v>9996475.9141702</v>
          </cell>
          <cell r="P838">
            <v>43.519931308823537</v>
          </cell>
          <cell r="S838">
            <v>132.17003138489707</v>
          </cell>
          <cell r="T838">
            <v>27996.749638007197</v>
          </cell>
          <cell r="U838">
            <v>30359297.351334896</v>
          </cell>
          <cell r="X838">
            <v>0</v>
          </cell>
          <cell r="Y838">
            <v>0</v>
          </cell>
          <cell r="Z838">
            <v>9.2185543753728023</v>
          </cell>
          <cell r="AA838">
            <v>0</v>
          </cell>
          <cell r="AB838">
            <v>0</v>
          </cell>
        </row>
        <row r="839">
          <cell r="A839" t="str">
            <v>E140</v>
          </cell>
          <cell r="C839" t="str">
            <v>试压泵</v>
          </cell>
          <cell r="D839" t="str">
            <v>台班</v>
          </cell>
          <cell r="H839">
            <v>0</v>
          </cell>
          <cell r="I839" t="e">
            <v>#DIV/0!</v>
          </cell>
          <cell r="J839">
            <v>0</v>
          </cell>
          <cell r="K839">
            <v>0</v>
          </cell>
          <cell r="S839">
            <v>0</v>
          </cell>
          <cell r="T839">
            <v>0</v>
          </cell>
          <cell r="U839">
            <v>0</v>
          </cell>
          <cell r="X839">
            <v>0</v>
          </cell>
          <cell r="Y839">
            <v>0</v>
          </cell>
          <cell r="Z839">
            <v>0</v>
          </cell>
          <cell r="AA839">
            <v>0</v>
          </cell>
          <cell r="AB839">
            <v>0</v>
          </cell>
        </row>
        <row r="840">
          <cell r="C840">
            <v>0</v>
          </cell>
          <cell r="D840">
            <v>0</v>
          </cell>
          <cell r="H840">
            <v>0</v>
          </cell>
          <cell r="I840">
            <v>0</v>
          </cell>
          <cell r="K840">
            <v>0</v>
          </cell>
          <cell r="S840">
            <v>0</v>
          </cell>
          <cell r="T840">
            <v>0</v>
          </cell>
          <cell r="U840">
            <v>0</v>
          </cell>
          <cell r="X840">
            <v>0</v>
          </cell>
          <cell r="Y840">
            <v>0</v>
          </cell>
          <cell r="Z840">
            <v>0</v>
          </cell>
          <cell r="AA840">
            <v>0</v>
          </cell>
          <cell r="AB840">
            <v>0</v>
          </cell>
        </row>
        <row r="841">
          <cell r="C841">
            <v>0</v>
          </cell>
          <cell r="D841">
            <v>0</v>
          </cell>
          <cell r="H841">
            <v>0</v>
          </cell>
          <cell r="I841">
            <v>0</v>
          </cell>
          <cell r="K841">
            <v>0</v>
          </cell>
          <cell r="S841">
            <v>0</v>
          </cell>
          <cell r="T841">
            <v>0</v>
          </cell>
          <cell r="U841">
            <v>0</v>
          </cell>
          <cell r="X841">
            <v>0</v>
          </cell>
          <cell r="Y841">
            <v>0</v>
          </cell>
          <cell r="Z841">
            <v>0</v>
          </cell>
          <cell r="AA841">
            <v>0</v>
          </cell>
          <cell r="AB841">
            <v>0</v>
          </cell>
        </row>
        <row r="842">
          <cell r="C842">
            <v>0</v>
          </cell>
          <cell r="D842">
            <v>0</v>
          </cell>
          <cell r="H842">
            <v>0</v>
          </cell>
          <cell r="I842">
            <v>0</v>
          </cell>
          <cell r="K842">
            <v>0</v>
          </cell>
          <cell r="S842">
            <v>0</v>
          </cell>
          <cell r="T842">
            <v>0</v>
          </cell>
          <cell r="U842">
            <v>0</v>
          </cell>
          <cell r="X842">
            <v>0</v>
          </cell>
          <cell r="Y842">
            <v>0</v>
          </cell>
          <cell r="Z842">
            <v>0</v>
          </cell>
          <cell r="AA842">
            <v>0</v>
          </cell>
          <cell r="AB842">
            <v>0</v>
          </cell>
        </row>
        <row r="843">
          <cell r="B843">
            <v>4</v>
          </cell>
          <cell r="C843" t="str">
            <v>直接费</v>
          </cell>
          <cell r="J843">
            <v>527538.69734402269</v>
          </cell>
          <cell r="X843">
            <v>11.182192610592917</v>
          </cell>
          <cell r="Y843">
            <v>1.674359950842637</v>
          </cell>
          <cell r="Z843">
            <v>510.87772211309567</v>
          </cell>
          <cell r="AA843">
            <v>3.8044226694915255</v>
          </cell>
          <cell r="AB843">
            <v>0</v>
          </cell>
        </row>
        <row r="844">
          <cell r="B844">
            <v>5</v>
          </cell>
          <cell r="C844" t="str">
            <v>其他直接费</v>
          </cell>
          <cell r="J844">
            <v>65830.620281042808</v>
          </cell>
          <cell r="X844">
            <v>1.3954060230341241</v>
          </cell>
          <cell r="Y844">
            <v>0.20894041459450871</v>
          </cell>
          <cell r="Z844">
            <v>63.751526672439233</v>
          </cell>
          <cell r="AA844">
            <v>0.47474717097495517</v>
          </cell>
          <cell r="AB844">
            <v>0</v>
          </cell>
        </row>
        <row r="845">
          <cell r="B845">
            <v>6</v>
          </cell>
          <cell r="C845" t="str">
            <v>间接费</v>
          </cell>
          <cell r="J845">
            <v>44662.206702961928</v>
          </cell>
          <cell r="X845">
            <v>0.9467009724235409</v>
          </cell>
          <cell r="Y845">
            <v>0.14175379094688195</v>
          </cell>
          <cell r="Z845">
            <v>43.251663887083275</v>
          </cell>
          <cell r="AA845">
            <v>0.32208805250822981</v>
          </cell>
          <cell r="AB845">
            <v>0</v>
          </cell>
        </row>
        <row r="846">
          <cell r="B846">
            <v>7</v>
          </cell>
          <cell r="C846" t="str">
            <v>合计</v>
          </cell>
          <cell r="J846">
            <v>638031.52432802739</v>
          </cell>
          <cell r="X846">
            <v>13.524299606050581</v>
          </cell>
          <cell r="Y846">
            <v>2.0250541563840274</v>
          </cell>
          <cell r="Z846">
            <v>617.88091267261814</v>
          </cell>
          <cell r="AA846">
            <v>4.6012578929747106</v>
          </cell>
          <cell r="AB846">
            <v>0</v>
          </cell>
        </row>
        <row r="851">
          <cell r="A851" t="str">
            <v>非打印列</v>
          </cell>
          <cell r="B851" t="str">
            <v>单   价   分   析   表</v>
          </cell>
          <cell r="N851" t="str">
            <v>工序划分</v>
          </cell>
          <cell r="S851" t="str">
            <v>汇总项</v>
          </cell>
          <cell r="X851" t="str">
            <v>分类项</v>
          </cell>
        </row>
        <row r="853">
          <cell r="A853" t="str">
            <v>BOQ系数</v>
          </cell>
          <cell r="B853" t="str">
            <v>项目编号:</v>
          </cell>
          <cell r="D853" t="str">
            <v>I457.2</v>
          </cell>
          <cell r="K853" t="str">
            <v>数量</v>
          </cell>
          <cell r="L853">
            <v>287</v>
          </cell>
          <cell r="M853" t="str">
            <v>单价</v>
          </cell>
        </row>
        <row r="854">
          <cell r="A854">
            <v>1E-3</v>
          </cell>
          <cell r="B854" t="str">
            <v>项目名称:</v>
          </cell>
          <cell r="D854" t="str">
            <v>Depth 3.5m to 4.0m</v>
          </cell>
          <cell r="K854" t="str">
            <v>单位</v>
          </cell>
          <cell r="L854" t="str">
            <v>m</v>
          </cell>
          <cell r="M854">
            <v>642.47</v>
          </cell>
          <cell r="N854" t="str">
            <v>美元</v>
          </cell>
        </row>
        <row r="855">
          <cell r="A855" t="str">
            <v>I457.2</v>
          </cell>
          <cell r="B855" t="str">
            <v>单   价:</v>
          </cell>
          <cell r="D855" t="str">
            <v>642.47USD/m</v>
          </cell>
          <cell r="K855" t="str">
            <v>定额单位</v>
          </cell>
          <cell r="L855">
            <v>1000</v>
          </cell>
          <cell r="M855">
            <v>696684</v>
          </cell>
          <cell r="N855" t="str">
            <v>当地币</v>
          </cell>
        </row>
        <row r="856">
          <cell r="A856" t="str">
            <v>定额号</v>
          </cell>
          <cell r="B856" t="str">
            <v>编号</v>
          </cell>
          <cell r="C856" t="str">
            <v>名称及规格</v>
          </cell>
          <cell r="D856" t="str">
            <v>单位</v>
          </cell>
          <cell r="E856" t="str">
            <v>定额</v>
          </cell>
          <cell r="F856" t="str">
            <v>系数</v>
          </cell>
          <cell r="G856" t="str">
            <v>效率</v>
          </cell>
          <cell r="H856" t="str">
            <v>数  量</v>
          </cell>
          <cell r="I856" t="str">
            <v>单价</v>
          </cell>
          <cell r="J856" t="str">
            <v>合价</v>
          </cell>
          <cell r="K856" t="str">
            <v>单价</v>
          </cell>
          <cell r="N856" t="str">
            <v>管沟土石方</v>
          </cell>
          <cell r="O856" t="str">
            <v>管道场内运输</v>
          </cell>
          <cell r="P856" t="str">
            <v>管道安装</v>
          </cell>
          <cell r="Q856" t="str">
            <v>管线补口</v>
          </cell>
          <cell r="R856" t="str">
            <v>管道试压与消毒</v>
          </cell>
          <cell r="S856" t="str">
            <v>数量汇总</v>
          </cell>
          <cell r="T856" t="str">
            <v>价格汇总(美元)</v>
          </cell>
          <cell r="U856" t="str">
            <v>价格汇总(当地币)</v>
          </cell>
          <cell r="X856" t="str">
            <v>管沟土石方</v>
          </cell>
          <cell r="Y856" t="str">
            <v>管道场内运输</v>
          </cell>
          <cell r="Z856" t="str">
            <v>管道安装</v>
          </cell>
          <cell r="AA856" t="str">
            <v>管线补口</v>
          </cell>
          <cell r="AB856" t="str">
            <v>管道试压与消毒</v>
          </cell>
        </row>
        <row r="857">
          <cell r="J857" t="str">
            <v>美元</v>
          </cell>
          <cell r="K857" t="str">
            <v>当地币</v>
          </cell>
        </row>
        <row r="858">
          <cell r="A858" t="str">
            <v>L00</v>
          </cell>
          <cell r="B858">
            <v>1</v>
          </cell>
          <cell r="C858" t="str">
            <v>人工</v>
          </cell>
          <cell r="J858">
            <v>228.71166092532505</v>
          </cell>
          <cell r="K858">
            <v>248011.83749999999</v>
          </cell>
          <cell r="S858">
            <v>0</v>
          </cell>
          <cell r="T858">
            <v>65.6402466855683</v>
          </cell>
          <cell r="U858">
            <v>71179.397362500007</v>
          </cell>
          <cell r="X858">
            <v>5.5387850641814527E-2</v>
          </cell>
          <cell r="Y858">
            <v>1.4697250472963283E-2</v>
          </cell>
          <cell r="Z858">
            <v>0.15862655981054724</v>
          </cell>
          <cell r="AA858">
            <v>0</v>
          </cell>
          <cell r="AB858">
            <v>0</v>
          </cell>
        </row>
        <row r="859">
          <cell r="A859" t="str">
            <v>L10</v>
          </cell>
          <cell r="B859">
            <v>1.1000000000000001</v>
          </cell>
          <cell r="C859" t="str">
            <v>力工</v>
          </cell>
          <cell r="D859" t="str">
            <v>工日</v>
          </cell>
          <cell r="H859">
            <v>330.68245000000002</v>
          </cell>
          <cell r="I859">
            <v>0.69163531637474274</v>
          </cell>
          <cell r="J859">
            <v>228.71166092532505</v>
          </cell>
          <cell r="K859">
            <v>248011.83749999999</v>
          </cell>
          <cell r="N859">
            <v>80.082450000000009</v>
          </cell>
          <cell r="O859">
            <v>21.25</v>
          </cell>
          <cell r="P859">
            <v>229.35</v>
          </cell>
          <cell r="S859">
            <v>94.905863150000016</v>
          </cell>
          <cell r="T859">
            <v>65.6402466855683</v>
          </cell>
          <cell r="U859">
            <v>71179.397362500007</v>
          </cell>
          <cell r="X859">
            <v>5.5387850641814527E-2</v>
          </cell>
          <cell r="Y859">
            <v>1.4697250472963283E-2</v>
          </cell>
          <cell r="Z859">
            <v>0.15862655981054724</v>
          </cell>
          <cell r="AA859">
            <v>0</v>
          </cell>
          <cell r="AB859">
            <v>0</v>
          </cell>
        </row>
        <row r="860">
          <cell r="A860" t="str">
            <v>L20</v>
          </cell>
          <cell r="B860">
            <v>1.2</v>
          </cell>
          <cell r="C860" t="str">
            <v>技工</v>
          </cell>
          <cell r="D860" t="str">
            <v>工日</v>
          </cell>
          <cell r="H860">
            <v>0</v>
          </cell>
          <cell r="I860">
            <v>1.3832706327494855</v>
          </cell>
          <cell r="J860">
            <v>0</v>
          </cell>
          <cell r="K860">
            <v>0</v>
          </cell>
          <cell r="S860">
            <v>0</v>
          </cell>
          <cell r="T860">
            <v>0</v>
          </cell>
          <cell r="U860">
            <v>0</v>
          </cell>
          <cell r="X860">
            <v>0</v>
          </cell>
          <cell r="Y860">
            <v>0</v>
          </cell>
          <cell r="Z860">
            <v>0</v>
          </cell>
          <cell r="AA860">
            <v>0</v>
          </cell>
          <cell r="AB860">
            <v>0</v>
          </cell>
        </row>
        <row r="861">
          <cell r="A861" t="str">
            <v>M000</v>
          </cell>
          <cell r="B861">
            <v>2</v>
          </cell>
          <cell r="C861" t="str">
            <v>建筑材料</v>
          </cell>
          <cell r="J861">
            <v>499750.60272665293</v>
          </cell>
          <cell r="K861">
            <v>541922806.9636457</v>
          </cell>
          <cell r="S861">
            <v>0</v>
          </cell>
          <cell r="T861">
            <v>143428.42298254941</v>
          </cell>
          <cell r="U861">
            <v>155531845.59856632</v>
          </cell>
          <cell r="X861">
            <v>0</v>
          </cell>
          <cell r="Y861">
            <v>0</v>
          </cell>
          <cell r="Z861">
            <v>495.94618005716143</v>
          </cell>
          <cell r="AA861">
            <v>3.8044226694915255</v>
          </cell>
          <cell r="AB861">
            <v>0</v>
          </cell>
        </row>
        <row r="862">
          <cell r="A862" t="str">
            <v>M003</v>
          </cell>
          <cell r="B862">
            <v>2.1</v>
          </cell>
          <cell r="C862" t="str">
            <v>施工材料</v>
          </cell>
          <cell r="J862">
            <v>929.38345181823581</v>
          </cell>
          <cell r="K862">
            <v>1007810.8684750955</v>
          </cell>
          <cell r="S862">
            <v>0</v>
          </cell>
          <cell r="T862">
            <v>266.73305067183372</v>
          </cell>
          <cell r="U862">
            <v>289241.71925235243</v>
          </cell>
          <cell r="X862">
            <v>0</v>
          </cell>
          <cell r="Y862">
            <v>0</v>
          </cell>
          <cell r="Z862">
            <v>0.92938345181823578</v>
          </cell>
          <cell r="AA862">
            <v>0</v>
          </cell>
          <cell r="AB862">
            <v>0</v>
          </cell>
        </row>
        <row r="863">
          <cell r="A863" t="str">
            <v>M510</v>
          </cell>
          <cell r="C863" t="str">
            <v>电焊条</v>
          </cell>
          <cell r="D863" t="str">
            <v>千克</v>
          </cell>
          <cell r="H863">
            <v>739.83883225000011</v>
          </cell>
          <cell r="I863">
            <v>1</v>
          </cell>
          <cell r="J863">
            <v>739.83883225000011</v>
          </cell>
          <cell r="K863">
            <v>802271.24186766485</v>
          </cell>
          <cell r="P863">
            <v>739.83883225000011</v>
          </cell>
          <cell r="S863">
            <v>212.33374485575007</v>
          </cell>
          <cell r="T863">
            <v>212.33374485575007</v>
          </cell>
          <cell r="U863">
            <v>230251.84641601983</v>
          </cell>
          <cell r="X863">
            <v>0</v>
          </cell>
          <cell r="Y863">
            <v>0</v>
          </cell>
          <cell r="Z863">
            <v>0.73983883225000013</v>
          </cell>
          <cell r="AA863">
            <v>0</v>
          </cell>
          <cell r="AB863">
            <v>0</v>
          </cell>
        </row>
        <row r="864">
          <cell r="A864" t="str">
            <v>M080</v>
          </cell>
          <cell r="C864" t="str">
            <v>氧气</v>
          </cell>
          <cell r="D864" t="str">
            <v>方</v>
          </cell>
          <cell r="H864">
            <v>39.644141630513332</v>
          </cell>
          <cell r="I864">
            <v>2.5601147249194325</v>
          </cell>
          <cell r="J864">
            <v>101.49355074506866</v>
          </cell>
          <cell r="K864">
            <v>110058.2362650174</v>
          </cell>
          <cell r="P864">
            <v>39.644141630513332</v>
          </cell>
          <cell r="S864">
            <v>11.377868647957328</v>
          </cell>
          <cell r="T864">
            <v>29.128649063834708</v>
          </cell>
          <cell r="U864">
            <v>31586.713808059998</v>
          </cell>
          <cell r="X864">
            <v>0</v>
          </cell>
          <cell r="Y864">
            <v>0</v>
          </cell>
          <cell r="Z864">
            <v>0.10149355074506866</v>
          </cell>
          <cell r="AA864">
            <v>0</v>
          </cell>
          <cell r="AB864">
            <v>0</v>
          </cell>
        </row>
        <row r="865">
          <cell r="A865" t="str">
            <v>M090</v>
          </cell>
          <cell r="C865" t="str">
            <v>乙炔</v>
          </cell>
          <cell r="D865" t="str">
            <v>方</v>
          </cell>
          <cell r="H865">
            <v>13.214713876837777</v>
          </cell>
          <cell r="I865">
            <v>6.6631082325209832</v>
          </cell>
          <cell r="J865">
            <v>88.051068823167071</v>
          </cell>
          <cell r="K865">
            <v>95481.390342413259</v>
          </cell>
          <cell r="P865">
            <v>13.214713876837777</v>
          </cell>
          <cell r="S865">
            <v>3.7926228826524424</v>
          </cell>
          <cell r="T865">
            <v>25.270656752248954</v>
          </cell>
          <cell r="U865">
            <v>27403.15902827261</v>
          </cell>
          <cell r="X865">
            <v>0</v>
          </cell>
          <cell r="Y865">
            <v>0</v>
          </cell>
          <cell r="Z865">
            <v>8.8051068823167072E-2</v>
          </cell>
          <cell r="AA865">
            <v>0</v>
          </cell>
          <cell r="AB865">
            <v>0</v>
          </cell>
        </row>
        <row r="866">
          <cell r="A866" t="str">
            <v>M130</v>
          </cell>
          <cell r="C866" t="str">
            <v>型钢</v>
          </cell>
          <cell r="D866" t="str">
            <v>吨</v>
          </cell>
          <cell r="H866">
            <v>0</v>
          </cell>
          <cell r="I866">
            <v>552.17592297580245</v>
          </cell>
          <cell r="J866">
            <v>0</v>
          </cell>
          <cell r="K866">
            <v>0</v>
          </cell>
          <cell r="S866">
            <v>0</v>
          </cell>
          <cell r="T866">
            <v>0</v>
          </cell>
          <cell r="U866">
            <v>0</v>
          </cell>
          <cell r="X866">
            <v>0</v>
          </cell>
          <cell r="Y866">
            <v>0</v>
          </cell>
          <cell r="Z866">
            <v>0</v>
          </cell>
          <cell r="AA866">
            <v>0</v>
          </cell>
          <cell r="AB866">
            <v>0</v>
          </cell>
        </row>
        <row r="867">
          <cell r="A867" t="str">
            <v>M230</v>
          </cell>
          <cell r="C867" t="str">
            <v>水</v>
          </cell>
          <cell r="D867" t="str">
            <v>方</v>
          </cell>
          <cell r="H867">
            <v>0</v>
          </cell>
          <cell r="I867">
            <v>0.2</v>
          </cell>
          <cell r="J867">
            <v>0</v>
          </cell>
          <cell r="K867">
            <v>0</v>
          </cell>
          <cell r="S867">
            <v>0</v>
          </cell>
          <cell r="T867">
            <v>0</v>
          </cell>
          <cell r="U867">
            <v>0</v>
          </cell>
          <cell r="X867">
            <v>0</v>
          </cell>
          <cell r="Y867">
            <v>0</v>
          </cell>
          <cell r="Z867">
            <v>0</v>
          </cell>
          <cell r="AA867">
            <v>0</v>
          </cell>
          <cell r="AB867">
            <v>0</v>
          </cell>
        </row>
        <row r="868">
          <cell r="A868" t="str">
            <v>M110</v>
          </cell>
          <cell r="C868" t="str">
            <v>漂白粉</v>
          </cell>
          <cell r="D868" t="str">
            <v>千克</v>
          </cell>
          <cell r="H868">
            <v>0</v>
          </cell>
          <cell r="I868">
            <v>1.0061084745762714</v>
          </cell>
          <cell r="J868">
            <v>0</v>
          </cell>
          <cell r="K868">
            <v>0</v>
          </cell>
          <cell r="S868">
            <v>0</v>
          </cell>
          <cell r="T868">
            <v>0</v>
          </cell>
          <cell r="U868">
            <v>0</v>
          </cell>
          <cell r="X868">
            <v>0</v>
          </cell>
          <cell r="Y868">
            <v>0</v>
          </cell>
          <cell r="Z868">
            <v>0</v>
          </cell>
          <cell r="AA868">
            <v>0</v>
          </cell>
          <cell r="AB868">
            <v>0</v>
          </cell>
        </row>
        <row r="869">
          <cell r="C869">
            <v>0</v>
          </cell>
          <cell r="D869">
            <v>0</v>
          </cell>
          <cell r="H869">
            <v>0</v>
          </cell>
          <cell r="I869">
            <v>0</v>
          </cell>
          <cell r="J869">
            <v>0</v>
          </cell>
          <cell r="K869">
            <v>0</v>
          </cell>
          <cell r="S869">
            <v>0</v>
          </cell>
          <cell r="T869">
            <v>0</v>
          </cell>
          <cell r="U869">
            <v>0</v>
          </cell>
          <cell r="X869">
            <v>0</v>
          </cell>
          <cell r="Y869">
            <v>0</v>
          </cell>
          <cell r="Z869">
            <v>0</v>
          </cell>
          <cell r="AA869">
            <v>0</v>
          </cell>
          <cell r="AB869">
            <v>0</v>
          </cell>
        </row>
        <row r="870">
          <cell r="A870" t="str">
            <v>M002</v>
          </cell>
          <cell r="B870">
            <v>2.2000000000000002</v>
          </cell>
          <cell r="C870" t="str">
            <v>永久工程材料</v>
          </cell>
          <cell r="J870">
            <v>498821.21927483467</v>
          </cell>
          <cell r="K870">
            <v>540914996.0951705</v>
          </cell>
          <cell r="S870">
            <v>0</v>
          </cell>
          <cell r="T870">
            <v>143161.68993187757</v>
          </cell>
          <cell r="U870">
            <v>155242603.87931395</v>
          </cell>
          <cell r="X870">
            <v>0</v>
          </cell>
          <cell r="Y870">
            <v>0</v>
          </cell>
          <cell r="Z870">
            <v>495.01679660534319</v>
          </cell>
          <cell r="AA870">
            <v>3.8044226694915255</v>
          </cell>
          <cell r="AB870">
            <v>0</v>
          </cell>
        </row>
        <row r="871">
          <cell r="A871" t="str">
            <v>M040</v>
          </cell>
          <cell r="C871" t="str">
            <v>直径1200MM钢管</v>
          </cell>
          <cell r="D871" t="str">
            <v>米</v>
          </cell>
          <cell r="H871">
            <v>1008</v>
          </cell>
          <cell r="I871">
            <v>491.08809187038014</v>
          </cell>
          <cell r="J871">
            <v>495016.79660534317</v>
          </cell>
          <cell r="K871">
            <v>536789531.51208001</v>
          </cell>
          <cell r="P871">
            <v>1008</v>
          </cell>
          <cell r="S871">
            <v>289.29600000000005</v>
          </cell>
          <cell r="T871">
            <v>142069.8206257335</v>
          </cell>
          <cell r="U871">
            <v>154058595.54396698</v>
          </cell>
          <cell r="X871">
            <v>0</v>
          </cell>
          <cell r="Y871">
            <v>0</v>
          </cell>
          <cell r="Z871">
            <v>495.01679660534319</v>
          </cell>
          <cell r="AA871">
            <v>0</v>
          </cell>
          <cell r="AB871">
            <v>0</v>
          </cell>
        </row>
        <row r="872">
          <cell r="C872" t="str">
            <v>PE套接头</v>
          </cell>
          <cell r="D872">
            <v>0</v>
          </cell>
          <cell r="H872">
            <v>167.5975</v>
          </cell>
          <cell r="I872">
            <v>22.699757869249396</v>
          </cell>
          <cell r="J872">
            <v>3804.4226694915255</v>
          </cell>
          <cell r="K872">
            <v>4125464.5830905726</v>
          </cell>
          <cell r="Q872">
            <v>167.5975</v>
          </cell>
          <cell r="S872">
            <v>48.100482500000005</v>
          </cell>
          <cell r="T872">
            <v>1091.8693061440679</v>
          </cell>
          <cell r="U872">
            <v>1184008.3353469945</v>
          </cell>
          <cell r="X872">
            <v>0</v>
          </cell>
          <cell r="Y872">
            <v>0</v>
          </cell>
          <cell r="Z872">
            <v>0</v>
          </cell>
          <cell r="AA872">
            <v>3.8044226694915255</v>
          </cell>
          <cell r="AB872">
            <v>0</v>
          </cell>
        </row>
        <row r="873">
          <cell r="C873">
            <v>0</v>
          </cell>
          <cell r="D873">
            <v>0</v>
          </cell>
          <cell r="H873">
            <v>0</v>
          </cell>
          <cell r="I873">
            <v>0</v>
          </cell>
          <cell r="J873">
            <v>0</v>
          </cell>
          <cell r="K873">
            <v>0</v>
          </cell>
          <cell r="S873">
            <v>0</v>
          </cell>
          <cell r="T873">
            <v>0</v>
          </cell>
          <cell r="U873">
            <v>0</v>
          </cell>
          <cell r="X873">
            <v>0</v>
          </cell>
          <cell r="Y873">
            <v>0</v>
          </cell>
          <cell r="Z873">
            <v>0</v>
          </cell>
          <cell r="AA873">
            <v>0</v>
          </cell>
          <cell r="AB873">
            <v>0</v>
          </cell>
        </row>
        <row r="874">
          <cell r="C874">
            <v>0</v>
          </cell>
          <cell r="D874">
            <v>0</v>
          </cell>
          <cell r="H874">
            <v>0</v>
          </cell>
          <cell r="I874">
            <v>0</v>
          </cell>
          <cell r="J874">
            <v>0</v>
          </cell>
          <cell r="K874">
            <v>0</v>
          </cell>
          <cell r="S874">
            <v>0</v>
          </cell>
          <cell r="T874">
            <v>0</v>
          </cell>
          <cell r="U874">
            <v>0</v>
          </cell>
          <cell r="X874">
            <v>0</v>
          </cell>
          <cell r="Y874">
            <v>0</v>
          </cell>
          <cell r="Z874">
            <v>0</v>
          </cell>
          <cell r="AA874">
            <v>0</v>
          </cell>
          <cell r="AB874">
            <v>0</v>
          </cell>
        </row>
        <row r="875">
          <cell r="C875">
            <v>0</v>
          </cell>
          <cell r="D875">
            <v>0</v>
          </cell>
          <cell r="H875">
            <v>0</v>
          </cell>
          <cell r="I875">
            <v>0</v>
          </cell>
          <cell r="J875">
            <v>0</v>
          </cell>
          <cell r="K875">
            <v>0</v>
          </cell>
          <cell r="S875">
            <v>0</v>
          </cell>
          <cell r="T875">
            <v>0</v>
          </cell>
          <cell r="U875">
            <v>0</v>
          </cell>
          <cell r="X875">
            <v>0</v>
          </cell>
          <cell r="Y875">
            <v>0</v>
          </cell>
          <cell r="Z875">
            <v>0</v>
          </cell>
          <cell r="AA875">
            <v>0</v>
          </cell>
          <cell r="AB875">
            <v>0</v>
          </cell>
        </row>
        <row r="876">
          <cell r="A876" t="str">
            <v>M001</v>
          </cell>
          <cell r="B876">
            <v>2.2999999999999998</v>
          </cell>
          <cell r="C876" t="str">
            <v>永久设备</v>
          </cell>
          <cell r="J876">
            <v>0</v>
          </cell>
          <cell r="K876">
            <v>0</v>
          </cell>
          <cell r="S876">
            <v>0</v>
          </cell>
          <cell r="T876">
            <v>0</v>
          </cell>
          <cell r="U876">
            <v>0</v>
          </cell>
          <cell r="X876">
            <v>0</v>
          </cell>
          <cell r="Y876">
            <v>0</v>
          </cell>
          <cell r="Z876">
            <v>0</v>
          </cell>
          <cell r="AA876">
            <v>0</v>
          </cell>
          <cell r="AB876">
            <v>0</v>
          </cell>
        </row>
        <row r="877">
          <cell r="C877">
            <v>0</v>
          </cell>
          <cell r="D877">
            <v>0</v>
          </cell>
          <cell r="H877">
            <v>0</v>
          </cell>
          <cell r="I877">
            <v>0</v>
          </cell>
          <cell r="K877">
            <v>0</v>
          </cell>
          <cell r="S877">
            <v>0</v>
          </cell>
          <cell r="T877">
            <v>0</v>
          </cell>
          <cell r="U877">
            <v>0</v>
          </cell>
          <cell r="X877">
            <v>0</v>
          </cell>
          <cell r="Y877">
            <v>0</v>
          </cell>
          <cell r="Z877">
            <v>0</v>
          </cell>
          <cell r="AA877">
            <v>0</v>
          </cell>
          <cell r="AB877">
            <v>0</v>
          </cell>
        </row>
        <row r="878">
          <cell r="C878">
            <v>0</v>
          </cell>
          <cell r="D878">
            <v>0</v>
          </cell>
          <cell r="H878">
            <v>0</v>
          </cell>
          <cell r="I878">
            <v>0</v>
          </cell>
          <cell r="K878">
            <v>0</v>
          </cell>
          <cell r="S878">
            <v>0</v>
          </cell>
          <cell r="T878">
            <v>0</v>
          </cell>
          <cell r="U878">
            <v>0</v>
          </cell>
          <cell r="X878">
            <v>0</v>
          </cell>
          <cell r="Y878">
            <v>0</v>
          </cell>
          <cell r="Z878">
            <v>0</v>
          </cell>
          <cell r="AA878">
            <v>0</v>
          </cell>
          <cell r="AB878">
            <v>0</v>
          </cell>
        </row>
        <row r="879">
          <cell r="C879">
            <v>0</v>
          </cell>
          <cell r="D879">
            <v>0</v>
          </cell>
          <cell r="H879">
            <v>0</v>
          </cell>
          <cell r="I879">
            <v>0</v>
          </cell>
          <cell r="K879">
            <v>0</v>
          </cell>
          <cell r="S879">
            <v>0</v>
          </cell>
          <cell r="T879">
            <v>0</v>
          </cell>
          <cell r="U879">
            <v>0</v>
          </cell>
          <cell r="X879">
            <v>0</v>
          </cell>
          <cell r="Y879">
            <v>0</v>
          </cell>
          <cell r="Z879">
            <v>0</v>
          </cell>
          <cell r="AA879">
            <v>0</v>
          </cell>
          <cell r="AB879">
            <v>0</v>
          </cell>
        </row>
        <row r="880">
          <cell r="A880" t="str">
            <v>E000</v>
          </cell>
          <cell r="B880">
            <v>3</v>
          </cell>
          <cell r="C880" t="str">
            <v>施工设备</v>
          </cell>
          <cell r="J880">
            <v>31227.746827843239</v>
          </cell>
          <cell r="K880">
            <v>33862947.085531034</v>
          </cell>
          <cell r="S880">
            <v>0</v>
          </cell>
          <cell r="T880">
            <v>8962.363339591011</v>
          </cell>
          <cell r="U880">
            <v>9718665.8135474082</v>
          </cell>
          <cell r="X880">
            <v>14.795168631349881</v>
          </cell>
          <cell r="Y880">
            <v>1.6596627003696738</v>
          </cell>
          <cell r="Z880">
            <v>14.772915496123687</v>
          </cell>
          <cell r="AA880">
            <v>0</v>
          </cell>
          <cell r="AB880">
            <v>0</v>
          </cell>
        </row>
        <row r="881">
          <cell r="A881" t="str">
            <v>E010</v>
          </cell>
          <cell r="B881">
            <v>3.1</v>
          </cell>
          <cell r="C881" t="str">
            <v>挖掘机</v>
          </cell>
          <cell r="D881" t="str">
            <v>台班</v>
          </cell>
          <cell r="H881">
            <v>25.240612500000001</v>
          </cell>
          <cell r="I881">
            <v>258.41888574501837</v>
          </cell>
          <cell r="J881">
            <v>6522.6509577717825</v>
          </cell>
          <cell r="K881">
            <v>7073074.6428197911</v>
          </cell>
          <cell r="N881">
            <v>25.240612500000001</v>
          </cell>
          <cell r="S881">
            <v>7.2440557875000007</v>
          </cell>
          <cell r="T881">
            <v>1872.0008248805018</v>
          </cell>
          <cell r="U881">
            <v>2029972.4224892803</v>
          </cell>
          <cell r="X881">
            <v>6.5226509577717824</v>
          </cell>
          <cell r="Y881">
            <v>0</v>
          </cell>
          <cell r="Z881">
            <v>0</v>
          </cell>
          <cell r="AA881">
            <v>0</v>
          </cell>
          <cell r="AB881">
            <v>0</v>
          </cell>
        </row>
        <row r="882">
          <cell r="A882" t="str">
            <v>E030</v>
          </cell>
          <cell r="C882" t="str">
            <v>自卸车</v>
          </cell>
          <cell r="D882" t="str">
            <v>台班</v>
          </cell>
          <cell r="H882">
            <v>0</v>
          </cell>
          <cell r="I882">
            <v>168.03839454412082</v>
          </cell>
          <cell r="J882">
            <v>0</v>
          </cell>
          <cell r="K882">
            <v>0</v>
          </cell>
          <cell r="S882">
            <v>0</v>
          </cell>
          <cell r="T882">
            <v>0</v>
          </cell>
          <cell r="U882">
            <v>0</v>
          </cell>
          <cell r="X882">
            <v>0</v>
          </cell>
          <cell r="Y882">
            <v>0</v>
          </cell>
          <cell r="Z882">
            <v>0</v>
          </cell>
          <cell r="AA882">
            <v>0</v>
          </cell>
          <cell r="AB882">
            <v>0</v>
          </cell>
        </row>
        <row r="883">
          <cell r="A883" t="str">
            <v>E020</v>
          </cell>
          <cell r="C883" t="str">
            <v>推土机</v>
          </cell>
          <cell r="D883" t="str">
            <v>台班</v>
          </cell>
          <cell r="H883">
            <v>27.08943202495</v>
          </cell>
          <cell r="I883">
            <v>305.37804063071223</v>
          </cell>
          <cell r="J883">
            <v>8272.5176735780988</v>
          </cell>
          <cell r="K883">
            <v>8970606.4862394985</v>
          </cell>
          <cell r="N883">
            <v>27.08943202495</v>
          </cell>
          <cell r="S883">
            <v>7.7746669911606512</v>
          </cell>
          <cell r="T883">
            <v>2374.2125723169147</v>
          </cell>
          <cell r="U883">
            <v>2574564.0615507364</v>
          </cell>
          <cell r="X883">
            <v>8.2725176735780988</v>
          </cell>
          <cell r="Y883">
            <v>0</v>
          </cell>
          <cell r="Z883">
            <v>0</v>
          </cell>
          <cell r="AA883">
            <v>0</v>
          </cell>
          <cell r="AB883">
            <v>0</v>
          </cell>
        </row>
        <row r="884">
          <cell r="A884" t="str">
            <v>E040</v>
          </cell>
          <cell r="C884" t="str">
            <v>平板拖车</v>
          </cell>
          <cell r="D884" t="str">
            <v>台班</v>
          </cell>
          <cell r="H884">
            <v>4.6296296296296298</v>
          </cell>
          <cell r="I884">
            <v>136.42816710601033</v>
          </cell>
          <cell r="J884">
            <v>631.61188475004792</v>
          </cell>
          <cell r="K884">
            <v>684911.40106250788</v>
          </cell>
          <cell r="O884">
            <v>4.6296296296296298</v>
          </cell>
          <cell r="S884">
            <v>1.3287037037037039</v>
          </cell>
          <cell r="T884">
            <v>181.27261092326378</v>
          </cell>
          <cell r="U884">
            <v>196569.57210493978</v>
          </cell>
          <cell r="X884">
            <v>0</v>
          </cell>
          <cell r="Y884">
            <v>0.63161188475004792</v>
          </cell>
          <cell r="Z884">
            <v>0</v>
          </cell>
          <cell r="AA884">
            <v>0</v>
          </cell>
          <cell r="AB884">
            <v>0</v>
          </cell>
        </row>
        <row r="885">
          <cell r="A885" t="str">
            <v>E080</v>
          </cell>
          <cell r="C885" t="str">
            <v>汽车吊</v>
          </cell>
          <cell r="D885" t="str">
            <v>台班</v>
          </cell>
          <cell r="H885">
            <v>4.6296296296296298</v>
          </cell>
          <cell r="I885">
            <v>222.0589761738392</v>
          </cell>
          <cell r="J885">
            <v>1028.0508156196258</v>
          </cell>
          <cell r="K885">
            <v>1114804.4257719114</v>
          </cell>
          <cell r="O885">
            <v>4.6296296296296298</v>
          </cell>
          <cell r="S885">
            <v>1.3287037037037039</v>
          </cell>
          <cell r="T885">
            <v>295.05058408283264</v>
          </cell>
          <cell r="U885">
            <v>319948.87019653863</v>
          </cell>
          <cell r="X885">
            <v>0</v>
          </cell>
          <cell r="Y885">
            <v>1.028050815619626</v>
          </cell>
          <cell r="Z885">
            <v>0</v>
          </cell>
          <cell r="AA885">
            <v>0</v>
          </cell>
          <cell r="AB885">
            <v>0</v>
          </cell>
        </row>
        <row r="886">
          <cell r="A886" t="str">
            <v>E070</v>
          </cell>
          <cell r="C886" t="str">
            <v>履带吊</v>
          </cell>
          <cell r="D886" t="str">
            <v>台班</v>
          </cell>
          <cell r="H886">
            <v>10.007999999999999</v>
          </cell>
          <cell r="I886">
            <v>258.57583791011962</v>
          </cell>
          <cell r="J886">
            <v>2587.8269858044769</v>
          </cell>
          <cell r="K886">
            <v>2806204.6477420665</v>
          </cell>
          <cell r="P886">
            <v>10.007999999999999</v>
          </cell>
          <cell r="S886">
            <v>2.872296</v>
          </cell>
          <cell r="T886">
            <v>742.70634492588499</v>
          </cell>
          <cell r="U886">
            <v>805380.73390197323</v>
          </cell>
          <cell r="X886">
            <v>0</v>
          </cell>
          <cell r="Y886">
            <v>0</v>
          </cell>
          <cell r="Z886">
            <v>2.5878269858044769</v>
          </cell>
          <cell r="AA886">
            <v>0</v>
          </cell>
          <cell r="AB886">
            <v>0</v>
          </cell>
        </row>
        <row r="887">
          <cell r="A887" t="str">
            <v>E120</v>
          </cell>
          <cell r="C887" t="str">
            <v>硅整流焊机</v>
          </cell>
          <cell r="D887" t="str">
            <v>台班</v>
          </cell>
          <cell r="H887">
            <v>87.039862617647074</v>
          </cell>
          <cell r="I887">
            <v>34.082477220557465</v>
          </cell>
          <cell r="J887">
            <v>2966.5341349464074</v>
          </cell>
          <cell r="K887">
            <v>3216869.5677250628</v>
          </cell>
          <cell r="P887">
            <v>87.039862617647074</v>
          </cell>
          <cell r="S887">
            <v>24.980440571264712</v>
          </cell>
          <cell r="T887">
            <v>851.39529672961908</v>
          </cell>
          <cell r="U887">
            <v>923241.56593709311</v>
          </cell>
          <cell r="X887">
            <v>0</v>
          </cell>
          <cell r="Y887">
            <v>0</v>
          </cell>
          <cell r="Z887">
            <v>2.9665341349464076</v>
          </cell>
          <cell r="AA887">
            <v>0</v>
          </cell>
          <cell r="AB887">
            <v>0</v>
          </cell>
        </row>
        <row r="888">
          <cell r="A888" t="str">
            <v>E130</v>
          </cell>
          <cell r="C888" t="str">
            <v>发电机</v>
          </cell>
          <cell r="D888" t="str">
            <v>台班</v>
          </cell>
          <cell r="H888">
            <v>43.519931308823537</v>
          </cell>
          <cell r="I888">
            <v>211.82373450814174</v>
          </cell>
          <cell r="J888">
            <v>9218.5543753728016</v>
          </cell>
          <cell r="K888">
            <v>9996475.9141702</v>
          </cell>
          <cell r="P888">
            <v>43.519931308823537</v>
          </cell>
          <cell r="S888">
            <v>12.490220285632356</v>
          </cell>
          <cell r="T888">
            <v>2645.7251057319945</v>
          </cell>
          <cell r="U888">
            <v>2868988.5873668478</v>
          </cell>
          <cell r="X888">
            <v>0</v>
          </cell>
          <cell r="Y888">
            <v>0</v>
          </cell>
          <cell r="Z888">
            <v>9.2185543753728023</v>
          </cell>
          <cell r="AA888">
            <v>0</v>
          </cell>
          <cell r="AB888">
            <v>0</v>
          </cell>
        </row>
        <row r="889">
          <cell r="A889" t="str">
            <v>E140</v>
          </cell>
          <cell r="C889" t="str">
            <v>试压泵</v>
          </cell>
          <cell r="D889" t="str">
            <v>台班</v>
          </cell>
          <cell r="H889">
            <v>0</v>
          </cell>
          <cell r="I889" t="e">
            <v>#DIV/0!</v>
          </cell>
          <cell r="J889">
            <v>0</v>
          </cell>
          <cell r="K889">
            <v>0</v>
          </cell>
          <cell r="S889">
            <v>0</v>
          </cell>
          <cell r="T889">
            <v>0</v>
          </cell>
          <cell r="U889">
            <v>0</v>
          </cell>
          <cell r="X889">
            <v>0</v>
          </cell>
          <cell r="Y889">
            <v>0</v>
          </cell>
          <cell r="Z889">
            <v>0</v>
          </cell>
          <cell r="AA889">
            <v>0</v>
          </cell>
          <cell r="AB889">
            <v>0</v>
          </cell>
        </row>
        <row r="890">
          <cell r="C890">
            <v>0</v>
          </cell>
          <cell r="D890">
            <v>0</v>
          </cell>
          <cell r="H890">
            <v>0</v>
          </cell>
          <cell r="I890">
            <v>0</v>
          </cell>
          <cell r="K890">
            <v>0</v>
          </cell>
          <cell r="S890">
            <v>0</v>
          </cell>
          <cell r="T890">
            <v>0</v>
          </cell>
          <cell r="U890">
            <v>0</v>
          </cell>
          <cell r="X890">
            <v>0</v>
          </cell>
          <cell r="Y890">
            <v>0</v>
          </cell>
          <cell r="Z890">
            <v>0</v>
          </cell>
          <cell r="AA890">
            <v>0</v>
          </cell>
          <cell r="AB890">
            <v>0</v>
          </cell>
        </row>
        <row r="891">
          <cell r="C891">
            <v>0</v>
          </cell>
          <cell r="D891">
            <v>0</v>
          </cell>
          <cell r="H891">
            <v>0</v>
          </cell>
          <cell r="I891">
            <v>0</v>
          </cell>
          <cell r="K891">
            <v>0</v>
          </cell>
          <cell r="S891">
            <v>0</v>
          </cell>
          <cell r="T891">
            <v>0</v>
          </cell>
          <cell r="U891">
            <v>0</v>
          </cell>
          <cell r="X891">
            <v>0</v>
          </cell>
          <cell r="Y891">
            <v>0</v>
          </cell>
          <cell r="Z891">
            <v>0</v>
          </cell>
          <cell r="AA891">
            <v>0</v>
          </cell>
          <cell r="AB891">
            <v>0</v>
          </cell>
        </row>
        <row r="892">
          <cell r="C892">
            <v>0</v>
          </cell>
          <cell r="D892">
            <v>0</v>
          </cell>
          <cell r="H892">
            <v>0</v>
          </cell>
          <cell r="I892">
            <v>0</v>
          </cell>
          <cell r="K892">
            <v>0</v>
          </cell>
          <cell r="S892">
            <v>0</v>
          </cell>
          <cell r="T892">
            <v>0</v>
          </cell>
          <cell r="U892">
            <v>0</v>
          </cell>
          <cell r="X892">
            <v>0</v>
          </cell>
          <cell r="Y892">
            <v>0</v>
          </cell>
          <cell r="Z892">
            <v>0</v>
          </cell>
          <cell r="AA892">
            <v>0</v>
          </cell>
          <cell r="AB892">
            <v>0</v>
          </cell>
        </row>
        <row r="893">
          <cell r="B893">
            <v>4</v>
          </cell>
          <cell r="C893" t="str">
            <v>直接费</v>
          </cell>
          <cell r="J893">
            <v>531207.06121542142</v>
          </cell>
          <cell r="X893">
            <v>14.850556481991696</v>
          </cell>
          <cell r="Y893">
            <v>1.674359950842637</v>
          </cell>
          <cell r="Z893">
            <v>510.87772211309567</v>
          </cell>
          <cell r="AA893">
            <v>3.8044226694915255</v>
          </cell>
          <cell r="AB893">
            <v>0</v>
          </cell>
        </row>
        <row r="894">
          <cell r="B894">
            <v>5</v>
          </cell>
          <cell r="C894" t="str">
            <v>其他直接费</v>
          </cell>
          <cell r="J894">
            <v>66288.388915432224</v>
          </cell>
          <cell r="X894">
            <v>1.8531746574235486</v>
          </cell>
          <cell r="Y894">
            <v>0.20894041459450871</v>
          </cell>
          <cell r="Z894">
            <v>63.751526672439233</v>
          </cell>
          <cell r="AA894">
            <v>0.47474717097495517</v>
          </cell>
          <cell r="AB894">
            <v>0</v>
          </cell>
        </row>
        <row r="895">
          <cell r="B895">
            <v>6</v>
          </cell>
          <cell r="C895" t="str">
            <v>间接费</v>
          </cell>
          <cell r="J895">
            <v>44972.775816300826</v>
          </cell>
          <cell r="X895">
            <v>1.2572700857624379</v>
          </cell>
          <cell r="Y895">
            <v>0.14175379094688195</v>
          </cell>
          <cell r="Z895">
            <v>43.251663887083275</v>
          </cell>
          <cell r="AA895">
            <v>0.32208805250822981</v>
          </cell>
          <cell r="AB895">
            <v>0</v>
          </cell>
        </row>
        <row r="896">
          <cell r="B896">
            <v>7</v>
          </cell>
          <cell r="C896" t="str">
            <v>合计</v>
          </cell>
          <cell r="J896">
            <v>642468.22594715445</v>
          </cell>
          <cell r="X896">
            <v>17.961001225177682</v>
          </cell>
          <cell r="Y896">
            <v>2.0250541563840274</v>
          </cell>
          <cell r="Z896">
            <v>617.88091267261814</v>
          </cell>
          <cell r="AA896">
            <v>4.6012578929747106</v>
          </cell>
          <cell r="AB896">
            <v>0</v>
          </cell>
        </row>
        <row r="901">
          <cell r="A901" t="str">
            <v>非打印列</v>
          </cell>
          <cell r="B901" t="str">
            <v>单   价   分   析   表</v>
          </cell>
          <cell r="N901" t="str">
            <v>工序划分</v>
          </cell>
          <cell r="S901" t="str">
            <v>汇总项</v>
          </cell>
          <cell r="X901" t="str">
            <v>分类项</v>
          </cell>
        </row>
        <row r="903">
          <cell r="A903" t="str">
            <v>BOQ系数</v>
          </cell>
          <cell r="B903" t="str">
            <v>项目编号:</v>
          </cell>
          <cell r="D903" t="str">
            <v>I454.3</v>
          </cell>
          <cell r="K903" t="str">
            <v>数量</v>
          </cell>
          <cell r="L903">
            <v>377</v>
          </cell>
          <cell r="M903" t="str">
            <v>单价</v>
          </cell>
        </row>
        <row r="904">
          <cell r="A904">
            <v>1E-3</v>
          </cell>
          <cell r="B904" t="str">
            <v>项目名称:</v>
          </cell>
          <cell r="D904" t="str">
            <v>Depth 1.5m to 2.0m</v>
          </cell>
          <cell r="K904" t="str">
            <v>单位</v>
          </cell>
          <cell r="L904" t="str">
            <v>m</v>
          </cell>
          <cell r="M904">
            <v>833.98</v>
          </cell>
          <cell r="N904" t="str">
            <v>美元</v>
          </cell>
        </row>
        <row r="905">
          <cell r="A905" t="str">
            <v>I454.3</v>
          </cell>
          <cell r="B905" t="str">
            <v>单   价:</v>
          </cell>
          <cell r="D905" t="str">
            <v>833.98USD/m</v>
          </cell>
          <cell r="K905" t="str">
            <v>定额单位</v>
          </cell>
          <cell r="L905">
            <v>1000</v>
          </cell>
          <cell r="M905">
            <v>904354</v>
          </cell>
          <cell r="N905" t="str">
            <v>当地币</v>
          </cell>
        </row>
        <row r="906">
          <cell r="A906" t="str">
            <v>定额号</v>
          </cell>
          <cell r="B906" t="str">
            <v>编号</v>
          </cell>
          <cell r="C906" t="str">
            <v>名称及规格</v>
          </cell>
          <cell r="D906" t="str">
            <v>单位</v>
          </cell>
          <cell r="E906" t="str">
            <v>定额</v>
          </cell>
          <cell r="F906" t="str">
            <v>系数</v>
          </cell>
          <cell r="G906" t="str">
            <v>效率</v>
          </cell>
          <cell r="H906" t="str">
            <v>数  量</v>
          </cell>
          <cell r="I906" t="str">
            <v>单价</v>
          </cell>
          <cell r="J906" t="str">
            <v>合价</v>
          </cell>
          <cell r="K906" t="str">
            <v>单价</v>
          </cell>
          <cell r="N906" t="str">
            <v>管沟土石方</v>
          </cell>
          <cell r="O906" t="str">
            <v>管道场内运输</v>
          </cell>
          <cell r="P906" t="str">
            <v>管道安装</v>
          </cell>
          <cell r="Q906" t="str">
            <v>管线补口</v>
          </cell>
          <cell r="R906" t="str">
            <v>管道试压与消毒</v>
          </cell>
          <cell r="S906" t="str">
            <v>数量汇总</v>
          </cell>
          <cell r="T906" t="str">
            <v>价格汇总(美元)</v>
          </cell>
          <cell r="U906" t="str">
            <v>价格汇总(当地币)</v>
          </cell>
          <cell r="X906" t="str">
            <v>管沟土石方</v>
          </cell>
          <cell r="Y906" t="str">
            <v>管道场内运输</v>
          </cell>
          <cell r="Z906" t="str">
            <v>管道安装</v>
          </cell>
          <cell r="AA906" t="str">
            <v>管线补口</v>
          </cell>
          <cell r="AB906" t="str">
            <v>管道试压与消毒</v>
          </cell>
        </row>
        <row r="907">
          <cell r="J907" t="str">
            <v>美元</v>
          </cell>
          <cell r="K907" t="str">
            <v>当地币</v>
          </cell>
        </row>
        <row r="908">
          <cell r="A908" t="str">
            <v>L00</v>
          </cell>
          <cell r="B908">
            <v>1</v>
          </cell>
          <cell r="C908" t="str">
            <v>人工</v>
          </cell>
          <cell r="J908">
            <v>198.44525683416381</v>
          </cell>
          <cell r="K908">
            <v>215191.35749999998</v>
          </cell>
          <cell r="S908">
            <v>0</v>
          </cell>
          <cell r="T908">
            <v>74.813861826479751</v>
          </cell>
          <cell r="U908">
            <v>81127.141777500001</v>
          </cell>
          <cell r="X908">
            <v>2.5121446550653292E-2</v>
          </cell>
          <cell r="Y908">
            <v>1.4697250472963283E-2</v>
          </cell>
          <cell r="Z908">
            <v>0.15862655981054724</v>
          </cell>
          <cell r="AA908">
            <v>0</v>
          </cell>
          <cell r="AB908">
            <v>0</v>
          </cell>
        </row>
        <row r="909">
          <cell r="A909" t="str">
            <v>L10</v>
          </cell>
          <cell r="B909">
            <v>1.1000000000000001</v>
          </cell>
          <cell r="C909" t="str">
            <v>力工</v>
          </cell>
          <cell r="D909" t="str">
            <v>工日</v>
          </cell>
          <cell r="H909">
            <v>286.92180999999999</v>
          </cell>
          <cell r="I909">
            <v>0.69163531637474274</v>
          </cell>
          <cell r="J909">
            <v>198.44525683416381</v>
          </cell>
          <cell r="K909">
            <v>215191.35749999998</v>
          </cell>
          <cell r="N909">
            <v>36.321809999999999</v>
          </cell>
          <cell r="O909">
            <v>21.25</v>
          </cell>
          <cell r="P909">
            <v>229.35</v>
          </cell>
          <cell r="S909">
            <v>108.16952237</v>
          </cell>
          <cell r="T909">
            <v>74.813861826479751</v>
          </cell>
          <cell r="U909">
            <v>81127.141777500001</v>
          </cell>
          <cell r="X909">
            <v>2.5121446550653292E-2</v>
          </cell>
          <cell r="Y909">
            <v>1.4697250472963283E-2</v>
          </cell>
          <cell r="Z909">
            <v>0.15862655981054724</v>
          </cell>
          <cell r="AA909">
            <v>0</v>
          </cell>
          <cell r="AB909">
            <v>0</v>
          </cell>
        </row>
        <row r="910">
          <cell r="A910" t="str">
            <v>L20</v>
          </cell>
          <cell r="B910">
            <v>1.2</v>
          </cell>
          <cell r="C910" t="str">
            <v>技工</v>
          </cell>
          <cell r="D910" t="str">
            <v>工日</v>
          </cell>
          <cell r="H910">
            <v>0</v>
          </cell>
          <cell r="I910">
            <v>1.3832706327494855</v>
          </cell>
          <cell r="J910">
            <v>0</v>
          </cell>
          <cell r="K910">
            <v>0</v>
          </cell>
          <cell r="S910">
            <v>0</v>
          </cell>
          <cell r="T910">
            <v>0</v>
          </cell>
          <cell r="U910">
            <v>0</v>
          </cell>
          <cell r="X910">
            <v>0</v>
          </cell>
          <cell r="Y910">
            <v>0</v>
          </cell>
          <cell r="Z910">
            <v>0</v>
          </cell>
          <cell r="AA910">
            <v>0</v>
          </cell>
          <cell r="AB910">
            <v>0</v>
          </cell>
        </row>
        <row r="911">
          <cell r="A911" t="str">
            <v>M000</v>
          </cell>
          <cell r="B911">
            <v>2</v>
          </cell>
          <cell r="C911" t="str">
            <v>建筑材料</v>
          </cell>
          <cell r="J911">
            <v>653188.21936974558</v>
          </cell>
          <cell r="K911">
            <v>708308487.04359066</v>
          </cell>
          <cell r="S911">
            <v>0</v>
          </cell>
          <cell r="T911">
            <v>246251.9587023941</v>
          </cell>
          <cell r="U911">
            <v>267032299.61543369</v>
          </cell>
          <cell r="X911">
            <v>0</v>
          </cell>
          <cell r="Y911">
            <v>0</v>
          </cell>
          <cell r="Z911">
            <v>499.38379670025409</v>
          </cell>
          <cell r="AA911">
            <v>3.8044226694915255</v>
          </cell>
          <cell r="AB911">
            <v>0</v>
          </cell>
        </row>
        <row r="912">
          <cell r="A912" t="str">
            <v>M003</v>
          </cell>
          <cell r="B912">
            <v>2.1</v>
          </cell>
          <cell r="C912" t="str">
            <v>施工材料</v>
          </cell>
          <cell r="J912">
            <v>929.38345181823581</v>
          </cell>
          <cell r="K912">
            <v>1007810.8684750955</v>
          </cell>
          <cell r="S912">
            <v>0</v>
          </cell>
          <cell r="T912">
            <v>350.37756133547492</v>
          </cell>
          <cell r="U912">
            <v>379944.697415111</v>
          </cell>
          <cell r="X912">
            <v>0</v>
          </cell>
          <cell r="Y912">
            <v>0</v>
          </cell>
          <cell r="Z912">
            <v>0.92938345181823578</v>
          </cell>
          <cell r="AA912">
            <v>0</v>
          </cell>
          <cell r="AB912">
            <v>0</v>
          </cell>
        </row>
        <row r="913">
          <cell r="A913" t="str">
            <v>M510</v>
          </cell>
          <cell r="C913" t="str">
            <v>电焊条</v>
          </cell>
          <cell r="D913" t="str">
            <v>千克</v>
          </cell>
          <cell r="H913">
            <v>739.83883225000011</v>
          </cell>
          <cell r="I913">
            <v>1</v>
          </cell>
          <cell r="J913">
            <v>739.83883225000011</v>
          </cell>
          <cell r="K913">
            <v>802271.24186766485</v>
          </cell>
          <cell r="P913">
            <v>739.83883225000011</v>
          </cell>
          <cell r="S913">
            <v>278.91923975825006</v>
          </cell>
          <cell r="T913">
            <v>278.91923975825006</v>
          </cell>
          <cell r="U913">
            <v>302456.25818410964</v>
          </cell>
          <cell r="X913">
            <v>0</v>
          </cell>
          <cell r="Y913">
            <v>0</v>
          </cell>
          <cell r="Z913">
            <v>0.73983883225000013</v>
          </cell>
          <cell r="AA913">
            <v>0</v>
          </cell>
          <cell r="AB913">
            <v>0</v>
          </cell>
        </row>
        <row r="914">
          <cell r="A914" t="str">
            <v>M080</v>
          </cell>
          <cell r="C914" t="str">
            <v>氧气</v>
          </cell>
          <cell r="D914" t="str">
            <v>方</v>
          </cell>
          <cell r="H914">
            <v>39.644141630513332</v>
          </cell>
          <cell r="I914">
            <v>2.5601147249194325</v>
          </cell>
          <cell r="J914">
            <v>101.49355074506866</v>
          </cell>
          <cell r="K914">
            <v>110058.2362650174</v>
          </cell>
          <cell r="P914">
            <v>39.644141630513332</v>
          </cell>
          <cell r="S914">
            <v>14.945841394703526</v>
          </cell>
          <cell r="T914">
            <v>38.263068630890885</v>
          </cell>
          <cell r="U914">
            <v>41491.955071911558</v>
          </cell>
          <cell r="X914">
            <v>0</v>
          </cell>
          <cell r="Y914">
            <v>0</v>
          </cell>
          <cell r="Z914">
            <v>0.10149355074506866</v>
          </cell>
          <cell r="AA914">
            <v>0</v>
          </cell>
          <cell r="AB914">
            <v>0</v>
          </cell>
        </row>
        <row r="915">
          <cell r="A915" t="str">
            <v>M090</v>
          </cell>
          <cell r="C915" t="str">
            <v>乙炔</v>
          </cell>
          <cell r="D915" t="str">
            <v>方</v>
          </cell>
          <cell r="H915">
            <v>13.214713876837777</v>
          </cell>
          <cell r="I915">
            <v>6.6631082325209832</v>
          </cell>
          <cell r="J915">
            <v>88.051068823167071</v>
          </cell>
          <cell r="K915">
            <v>95481.390342413259</v>
          </cell>
          <cell r="P915">
            <v>13.214713876837777</v>
          </cell>
          <cell r="S915">
            <v>4.9819471315678419</v>
          </cell>
          <cell r="T915">
            <v>33.195252946333987</v>
          </cell>
          <cell r="U915">
            <v>35996.4841590898</v>
          </cell>
          <cell r="X915">
            <v>0</v>
          </cell>
          <cell r="Y915">
            <v>0</v>
          </cell>
          <cell r="Z915">
            <v>8.8051068823167072E-2</v>
          </cell>
          <cell r="AA915">
            <v>0</v>
          </cell>
          <cell r="AB915">
            <v>0</v>
          </cell>
        </row>
        <row r="916">
          <cell r="A916" t="str">
            <v>M130</v>
          </cell>
          <cell r="C916" t="str">
            <v>型钢</v>
          </cell>
          <cell r="D916" t="str">
            <v>吨</v>
          </cell>
          <cell r="H916">
            <v>0</v>
          </cell>
          <cell r="I916">
            <v>552.17592297580245</v>
          </cell>
          <cell r="J916">
            <v>0</v>
          </cell>
          <cell r="K916">
            <v>0</v>
          </cell>
          <cell r="S916">
            <v>0</v>
          </cell>
          <cell r="T916">
            <v>0</v>
          </cell>
          <cell r="U916">
            <v>0</v>
          </cell>
          <cell r="X916">
            <v>0</v>
          </cell>
          <cell r="Y916">
            <v>0</v>
          </cell>
          <cell r="Z916">
            <v>0</v>
          </cell>
          <cell r="AA916">
            <v>0</v>
          </cell>
          <cell r="AB916">
            <v>0</v>
          </cell>
        </row>
        <row r="917">
          <cell r="A917" t="str">
            <v>M230</v>
          </cell>
          <cell r="C917" t="str">
            <v>水</v>
          </cell>
          <cell r="D917" t="str">
            <v>方</v>
          </cell>
          <cell r="H917">
            <v>0</v>
          </cell>
          <cell r="I917">
            <v>0.2</v>
          </cell>
          <cell r="J917">
            <v>0</v>
          </cell>
          <cell r="K917">
            <v>0</v>
          </cell>
          <cell r="S917">
            <v>0</v>
          </cell>
          <cell r="T917">
            <v>0</v>
          </cell>
          <cell r="U917">
            <v>0</v>
          </cell>
          <cell r="X917">
            <v>0</v>
          </cell>
          <cell r="Y917">
            <v>0</v>
          </cell>
          <cell r="Z917">
            <v>0</v>
          </cell>
          <cell r="AA917">
            <v>0</v>
          </cell>
          <cell r="AB917">
            <v>0</v>
          </cell>
        </row>
        <row r="918">
          <cell r="A918" t="str">
            <v>M110</v>
          </cell>
          <cell r="C918" t="str">
            <v>漂白粉</v>
          </cell>
          <cell r="D918" t="str">
            <v>千克</v>
          </cell>
          <cell r="H918">
            <v>0</v>
          </cell>
          <cell r="I918">
            <v>1.0061084745762714</v>
          </cell>
          <cell r="J918">
            <v>0</v>
          </cell>
          <cell r="K918">
            <v>0</v>
          </cell>
          <cell r="S918">
            <v>0</v>
          </cell>
          <cell r="T918">
            <v>0</v>
          </cell>
          <cell r="U918">
            <v>0</v>
          </cell>
          <cell r="X918">
            <v>0</v>
          </cell>
          <cell r="Y918">
            <v>0</v>
          </cell>
          <cell r="Z918">
            <v>0</v>
          </cell>
          <cell r="AA918">
            <v>0</v>
          </cell>
          <cell r="AB918">
            <v>0</v>
          </cell>
        </row>
        <row r="919">
          <cell r="C919">
            <v>0</v>
          </cell>
          <cell r="D919">
            <v>0</v>
          </cell>
          <cell r="H919">
            <v>0</v>
          </cell>
          <cell r="I919">
            <v>0</v>
          </cell>
          <cell r="J919">
            <v>0</v>
          </cell>
          <cell r="K919">
            <v>0</v>
          </cell>
          <cell r="S919">
            <v>0</v>
          </cell>
          <cell r="T919">
            <v>0</v>
          </cell>
          <cell r="U919">
            <v>0</v>
          </cell>
          <cell r="X919">
            <v>0</v>
          </cell>
          <cell r="Y919">
            <v>0</v>
          </cell>
          <cell r="Z919">
            <v>0</v>
          </cell>
          <cell r="AA919">
            <v>0</v>
          </cell>
          <cell r="AB919">
            <v>0</v>
          </cell>
        </row>
        <row r="920">
          <cell r="A920" t="str">
            <v>M002</v>
          </cell>
          <cell r="B920">
            <v>2.2000000000000002</v>
          </cell>
          <cell r="C920" t="str">
            <v>永久工程材料</v>
          </cell>
          <cell r="J920">
            <v>652258.83591792732</v>
          </cell>
          <cell r="K920">
            <v>707300676.17511559</v>
          </cell>
          <cell r="S920">
            <v>0</v>
          </cell>
          <cell r="T920">
            <v>245901.58114105859</v>
          </cell>
          <cell r="U920">
            <v>266652354.91801858</v>
          </cell>
          <cell r="X920">
            <v>0</v>
          </cell>
          <cell r="Y920">
            <v>0</v>
          </cell>
          <cell r="Z920">
            <v>498.45441324843586</v>
          </cell>
          <cell r="AA920">
            <v>3.8044226694915255</v>
          </cell>
          <cell r="AB920">
            <v>0</v>
          </cell>
        </row>
        <row r="921">
          <cell r="A921" t="str">
            <v>M040</v>
          </cell>
          <cell r="C921" t="str">
            <v>直径1200MM钢管</v>
          </cell>
          <cell r="D921" t="str">
            <v>米</v>
          </cell>
          <cell r="H921">
            <v>1015</v>
          </cell>
          <cell r="I921">
            <v>491.08809187038014</v>
          </cell>
          <cell r="J921">
            <v>498454.41324843583</v>
          </cell>
          <cell r="K921">
            <v>540517236.59202504</v>
          </cell>
          <cell r="P921">
            <v>1015</v>
          </cell>
          <cell r="S921">
            <v>382.65500000000003</v>
          </cell>
          <cell r="T921">
            <v>187917.31379466029</v>
          </cell>
          <cell r="U921">
            <v>203774998.19519344</v>
          </cell>
          <cell r="X921">
            <v>0</v>
          </cell>
          <cell r="Y921">
            <v>0</v>
          </cell>
          <cell r="Z921">
            <v>498.45441324843586</v>
          </cell>
          <cell r="AA921">
            <v>0</v>
          </cell>
          <cell r="AB921">
            <v>0</v>
          </cell>
        </row>
        <row r="922">
          <cell r="C922" t="str">
            <v>PE套接头</v>
          </cell>
          <cell r="D922">
            <v>0</v>
          </cell>
          <cell r="H922">
            <v>167.5975</v>
          </cell>
          <cell r="I922">
            <v>22.699757869249396</v>
          </cell>
          <cell r="J922">
            <v>3804.4226694915255</v>
          </cell>
          <cell r="K922">
            <v>4125464.5830905726</v>
          </cell>
          <cell r="Q922">
            <v>167.5975</v>
          </cell>
          <cell r="S922">
            <v>63.184257500000001</v>
          </cell>
          <cell r="T922">
            <v>1434.2673463983051</v>
          </cell>
          <cell r="U922">
            <v>1555300.1478251459</v>
          </cell>
          <cell r="X922">
            <v>0</v>
          </cell>
          <cell r="Y922">
            <v>0</v>
          </cell>
          <cell r="Z922">
            <v>0</v>
          </cell>
          <cell r="AA922">
            <v>3.8044226694915255</v>
          </cell>
          <cell r="AB922">
            <v>0</v>
          </cell>
        </row>
        <row r="923">
          <cell r="C923" t="str">
            <v>道路修筑</v>
          </cell>
          <cell r="D923">
            <v>0</v>
          </cell>
          <cell r="H923">
            <v>1000</v>
          </cell>
          <cell r="I923">
            <v>150</v>
          </cell>
          <cell r="J923">
            <v>150000</v>
          </cell>
          <cell r="K923">
            <v>162657975</v>
          </cell>
          <cell r="S923">
            <v>377</v>
          </cell>
          <cell r="T923">
            <v>56550</v>
          </cell>
          <cell r="U923">
            <v>61322056.575000003</v>
          </cell>
          <cell r="X923">
            <v>0</v>
          </cell>
          <cell r="Y923">
            <v>0</v>
          </cell>
          <cell r="Z923">
            <v>0</v>
          </cell>
          <cell r="AA923">
            <v>0</v>
          </cell>
          <cell r="AB923">
            <v>0</v>
          </cell>
        </row>
        <row r="924">
          <cell r="C924">
            <v>0</v>
          </cell>
          <cell r="D924">
            <v>0</v>
          </cell>
          <cell r="H924">
            <v>0</v>
          </cell>
          <cell r="I924">
            <v>0</v>
          </cell>
          <cell r="J924">
            <v>0</v>
          </cell>
          <cell r="K924">
            <v>0</v>
          </cell>
          <cell r="S924">
            <v>0</v>
          </cell>
          <cell r="T924">
            <v>0</v>
          </cell>
          <cell r="U924">
            <v>0</v>
          </cell>
          <cell r="X924">
            <v>0</v>
          </cell>
          <cell r="Y924">
            <v>0</v>
          </cell>
          <cell r="Z924">
            <v>0</v>
          </cell>
          <cell r="AA924">
            <v>0</v>
          </cell>
          <cell r="AB924">
            <v>0</v>
          </cell>
        </row>
        <row r="925">
          <cell r="C925">
            <v>0</v>
          </cell>
          <cell r="D925">
            <v>0</v>
          </cell>
          <cell r="H925">
            <v>0</v>
          </cell>
          <cell r="I925">
            <v>0</v>
          </cell>
          <cell r="J925">
            <v>0</v>
          </cell>
          <cell r="K925">
            <v>0</v>
          </cell>
          <cell r="S925">
            <v>0</v>
          </cell>
          <cell r="T925">
            <v>0</v>
          </cell>
          <cell r="U925">
            <v>0</v>
          </cell>
          <cell r="X925">
            <v>0</v>
          </cell>
          <cell r="Y925">
            <v>0</v>
          </cell>
          <cell r="Z925">
            <v>0</v>
          </cell>
          <cell r="AA925">
            <v>0</v>
          </cell>
          <cell r="AB925">
            <v>0</v>
          </cell>
        </row>
        <row r="926">
          <cell r="A926" t="str">
            <v>M001</v>
          </cell>
          <cell r="B926">
            <v>2.2999999999999998</v>
          </cell>
          <cell r="C926" t="str">
            <v>永久设备</v>
          </cell>
          <cell r="J926">
            <v>0</v>
          </cell>
          <cell r="K926">
            <v>0</v>
          </cell>
          <cell r="S926">
            <v>0</v>
          </cell>
          <cell r="T926">
            <v>0</v>
          </cell>
          <cell r="U926">
            <v>0</v>
          </cell>
          <cell r="X926">
            <v>0</v>
          </cell>
          <cell r="Y926">
            <v>0</v>
          </cell>
          <cell r="Z926">
            <v>0</v>
          </cell>
          <cell r="AA926">
            <v>0</v>
          </cell>
          <cell r="AB926">
            <v>0</v>
          </cell>
        </row>
        <row r="927">
          <cell r="C927">
            <v>0</v>
          </cell>
          <cell r="D927">
            <v>0</v>
          </cell>
          <cell r="H927">
            <v>0</v>
          </cell>
          <cell r="I927">
            <v>0</v>
          </cell>
          <cell r="K927">
            <v>0</v>
          </cell>
          <cell r="S927">
            <v>0</v>
          </cell>
          <cell r="T927">
            <v>0</v>
          </cell>
          <cell r="U927">
            <v>0</v>
          </cell>
          <cell r="X927">
            <v>0</v>
          </cell>
          <cell r="Y927">
            <v>0</v>
          </cell>
          <cell r="Z927">
            <v>0</v>
          </cell>
          <cell r="AA927">
            <v>0</v>
          </cell>
          <cell r="AB927">
            <v>0</v>
          </cell>
        </row>
        <row r="928">
          <cell r="C928">
            <v>0</v>
          </cell>
          <cell r="D928">
            <v>0</v>
          </cell>
          <cell r="H928">
            <v>0</v>
          </cell>
          <cell r="I928">
            <v>0</v>
          </cell>
          <cell r="K928">
            <v>0</v>
          </cell>
          <cell r="S928">
            <v>0</v>
          </cell>
          <cell r="T928">
            <v>0</v>
          </cell>
          <cell r="U928">
            <v>0</v>
          </cell>
          <cell r="X928">
            <v>0</v>
          </cell>
          <cell r="Y928">
            <v>0</v>
          </cell>
          <cell r="Z928">
            <v>0</v>
          </cell>
          <cell r="AA928">
            <v>0</v>
          </cell>
          <cell r="AB928">
            <v>0</v>
          </cell>
        </row>
        <row r="929">
          <cell r="C929">
            <v>0</v>
          </cell>
          <cell r="D929">
            <v>0</v>
          </cell>
          <cell r="H929">
            <v>0</v>
          </cell>
          <cell r="I929">
            <v>0</v>
          </cell>
          <cell r="K929">
            <v>0</v>
          </cell>
          <cell r="S929">
            <v>0</v>
          </cell>
          <cell r="T929">
            <v>0</v>
          </cell>
          <cell r="U929">
            <v>0</v>
          </cell>
          <cell r="X929">
            <v>0</v>
          </cell>
          <cell r="Y929">
            <v>0</v>
          </cell>
          <cell r="Z929">
            <v>0</v>
          </cell>
          <cell r="AA929">
            <v>0</v>
          </cell>
          <cell r="AB929">
            <v>0</v>
          </cell>
        </row>
        <row r="930">
          <cell r="A930" t="str">
            <v>E000</v>
          </cell>
          <cell r="B930">
            <v>3</v>
          </cell>
          <cell r="C930" t="str">
            <v>施工设备</v>
          </cell>
          <cell r="J930">
            <v>36164.350678203991</v>
          </cell>
          <cell r="K930">
            <v>39216133.656710252</v>
          </cell>
          <cell r="S930">
            <v>0</v>
          </cell>
          <cell r="T930">
            <v>13633.960205682904</v>
          </cell>
          <cell r="U930">
            <v>14784482.388579765</v>
          </cell>
          <cell r="X930">
            <v>4.6087985066977399</v>
          </cell>
          <cell r="Y930">
            <v>1.6596627003696738</v>
          </cell>
          <cell r="Z930">
            <v>29.895889471136577</v>
          </cell>
          <cell r="AA930">
            <v>0</v>
          </cell>
          <cell r="AB930">
            <v>0</v>
          </cell>
        </row>
        <row r="931">
          <cell r="A931" t="str">
            <v>E010</v>
          </cell>
          <cell r="B931">
            <v>3.1</v>
          </cell>
          <cell r="C931" t="str">
            <v>挖掘机</v>
          </cell>
          <cell r="D931" t="str">
            <v>台班</v>
          </cell>
          <cell r="H931">
            <v>34.0804525</v>
          </cell>
          <cell r="I931">
            <v>258.41888574501837</v>
          </cell>
          <cell r="J931">
            <v>8807.0325607360264</v>
          </cell>
          <cell r="K931">
            <v>9550227.213922577</v>
          </cell>
          <cell r="N931">
            <v>9.0804524999999998</v>
          </cell>
          <cell r="P931">
            <v>25</v>
          </cell>
          <cell r="S931">
            <v>12.8483305925</v>
          </cell>
          <cell r="T931">
            <v>3320.251275397482</v>
          </cell>
          <cell r="U931">
            <v>3600435.6596488114</v>
          </cell>
          <cell r="X931">
            <v>2.3465604171105667</v>
          </cell>
          <cell r="Y931">
            <v>0</v>
          </cell>
          <cell r="Z931">
            <v>6.4604721436254593</v>
          </cell>
          <cell r="AA931">
            <v>0</v>
          </cell>
          <cell r="AB931">
            <v>0</v>
          </cell>
        </row>
        <row r="932">
          <cell r="A932" t="str">
            <v>E030</v>
          </cell>
          <cell r="C932" t="str">
            <v>自卸车</v>
          </cell>
          <cell r="D932" t="str">
            <v>台班</v>
          </cell>
          <cell r="H932">
            <v>0</v>
          </cell>
          <cell r="I932">
            <v>168.03839454412082</v>
          </cell>
          <cell r="J932">
            <v>0</v>
          </cell>
          <cell r="K932">
            <v>0</v>
          </cell>
          <cell r="S932">
            <v>0</v>
          </cell>
          <cell r="T932">
            <v>0</v>
          </cell>
          <cell r="U932">
            <v>0</v>
          </cell>
          <cell r="X932">
            <v>0</v>
          </cell>
          <cell r="Y932">
            <v>0</v>
          </cell>
          <cell r="Z932">
            <v>0</v>
          </cell>
          <cell r="AA932">
            <v>0</v>
          </cell>
          <cell r="AB932">
            <v>0</v>
          </cell>
        </row>
        <row r="933">
          <cell r="A933" t="str">
            <v>E020</v>
          </cell>
          <cell r="C933" t="str">
            <v>推土机</v>
          </cell>
          <cell r="D933" t="str">
            <v>台班</v>
          </cell>
          <cell r="H933">
            <v>32.407992024949998</v>
          </cell>
          <cell r="I933">
            <v>305.37804063071223</v>
          </cell>
          <cell r="J933">
            <v>9896.6891053549789</v>
          </cell>
          <cell r="K933">
            <v>10731836.060544018</v>
          </cell>
          <cell r="N933">
            <v>7.4079920249500004</v>
          </cell>
          <cell r="P933">
            <v>25</v>
          </cell>
          <cell r="S933">
            <v>12.217812993406149</v>
          </cell>
          <cell r="T933">
            <v>3731.0517927188271</v>
          </cell>
          <cell r="U933">
            <v>4045902.1948250947</v>
          </cell>
          <cell r="X933">
            <v>2.2622380895871732</v>
          </cell>
          <cell r="Y933">
            <v>0</v>
          </cell>
          <cell r="Z933">
            <v>7.634451015767806</v>
          </cell>
          <cell r="AA933">
            <v>0</v>
          </cell>
          <cell r="AB933">
            <v>0</v>
          </cell>
        </row>
        <row r="934">
          <cell r="A934" t="str">
            <v>E040</v>
          </cell>
          <cell r="C934" t="str">
            <v>平板拖车</v>
          </cell>
          <cell r="D934" t="str">
            <v>台班</v>
          </cell>
          <cell r="H934">
            <v>4.6296296296296298</v>
          </cell>
          <cell r="I934">
            <v>136.42816710601033</v>
          </cell>
          <cell r="J934">
            <v>631.61188475004792</v>
          </cell>
          <cell r="K934">
            <v>684911.40106250788</v>
          </cell>
          <cell r="O934">
            <v>4.6296296296296298</v>
          </cell>
          <cell r="S934">
            <v>1.7453703703703705</v>
          </cell>
          <cell r="T934">
            <v>238.11768055076806</v>
          </cell>
          <cell r="U934">
            <v>258211.59820056547</v>
          </cell>
          <cell r="X934">
            <v>0</v>
          </cell>
          <cell r="Y934">
            <v>0.63161188475004792</v>
          </cell>
          <cell r="Z934">
            <v>0</v>
          </cell>
          <cell r="AA934">
            <v>0</v>
          </cell>
          <cell r="AB934">
            <v>0</v>
          </cell>
        </row>
        <row r="935">
          <cell r="A935" t="str">
            <v>E080</v>
          </cell>
          <cell r="C935" t="str">
            <v>汽车吊</v>
          </cell>
          <cell r="D935" t="str">
            <v>台班</v>
          </cell>
          <cell r="H935">
            <v>9.2592592592592595</v>
          </cell>
          <cell r="I935">
            <v>222.0589761738392</v>
          </cell>
          <cell r="J935">
            <v>2056.1016312392517</v>
          </cell>
          <cell r="K935">
            <v>2229608.8515438228</v>
          </cell>
          <cell r="O935">
            <v>4.6296296296296298</v>
          </cell>
          <cell r="P935">
            <v>4.6296296296296289</v>
          </cell>
          <cell r="S935">
            <v>3.4907407407407409</v>
          </cell>
          <cell r="T935">
            <v>775.15031497719792</v>
          </cell>
          <cell r="U935">
            <v>840562.53703202121</v>
          </cell>
          <cell r="X935">
            <v>0</v>
          </cell>
          <cell r="Y935">
            <v>1.028050815619626</v>
          </cell>
          <cell r="Z935">
            <v>1.028050815619626</v>
          </cell>
          <cell r="AA935">
            <v>0</v>
          </cell>
          <cell r="AB935">
            <v>0</v>
          </cell>
        </row>
        <row r="936">
          <cell r="A936" t="str">
            <v>E070</v>
          </cell>
          <cell r="C936" t="str">
            <v>履带吊</v>
          </cell>
          <cell r="D936" t="str">
            <v>台班</v>
          </cell>
          <cell r="H936">
            <v>10.007999999999999</v>
          </cell>
          <cell r="I936">
            <v>258.57583791011962</v>
          </cell>
          <cell r="J936">
            <v>2587.8269858044769</v>
          </cell>
          <cell r="K936">
            <v>2806204.6477420665</v>
          </cell>
          <cell r="P936">
            <v>10.007999999999999</v>
          </cell>
          <cell r="S936">
            <v>3.7730159999999997</v>
          </cell>
          <cell r="T936">
            <v>975.61077364828782</v>
          </cell>
          <cell r="U936">
            <v>1057939.1521987591</v>
          </cell>
          <cell r="X936">
            <v>0</v>
          </cell>
          <cell r="Y936">
            <v>0</v>
          </cell>
          <cell r="Z936">
            <v>2.5878269858044769</v>
          </cell>
          <cell r="AA936">
            <v>0</v>
          </cell>
          <cell r="AB936">
            <v>0</v>
          </cell>
        </row>
        <row r="937">
          <cell r="A937" t="str">
            <v>E120</v>
          </cell>
          <cell r="C937" t="str">
            <v>硅整流焊机</v>
          </cell>
          <cell r="D937" t="str">
            <v>台班</v>
          </cell>
          <cell r="H937">
            <v>87.039862617647074</v>
          </cell>
          <cell r="I937">
            <v>34.082477220557465</v>
          </cell>
          <cell r="J937">
            <v>2966.5341349464074</v>
          </cell>
          <cell r="K937">
            <v>3216869.5677250628</v>
          </cell>
          <cell r="P937">
            <v>87.039862617647074</v>
          </cell>
          <cell r="S937">
            <v>32.814028206852946</v>
          </cell>
          <cell r="T937">
            <v>1118.3833688747957</v>
          </cell>
          <cell r="U937">
            <v>1212759.8270323486</v>
          </cell>
          <cell r="X937">
            <v>0</v>
          </cell>
          <cell r="Y937">
            <v>0</v>
          </cell>
          <cell r="Z937">
            <v>2.9665341349464076</v>
          </cell>
          <cell r="AA937">
            <v>0</v>
          </cell>
          <cell r="AB937">
            <v>0</v>
          </cell>
        </row>
        <row r="938">
          <cell r="A938" t="str">
            <v>E130</v>
          </cell>
          <cell r="C938" t="str">
            <v>发电机</v>
          </cell>
          <cell r="D938" t="str">
            <v>台班</v>
          </cell>
          <cell r="H938">
            <v>43.519931308823537</v>
          </cell>
          <cell r="I938">
            <v>211.82373450814174</v>
          </cell>
          <cell r="J938">
            <v>9218.5543753728016</v>
          </cell>
          <cell r="K938">
            <v>9996475.9141702</v>
          </cell>
          <cell r="P938">
            <v>43.519931308823537</v>
          </cell>
          <cell r="S938">
            <v>16.407014103426473</v>
          </cell>
          <cell r="T938">
            <v>3475.3949995155463</v>
          </cell>
          <cell r="U938">
            <v>3768671.4196421653</v>
          </cell>
          <cell r="X938">
            <v>0</v>
          </cell>
          <cell r="Y938">
            <v>0</v>
          </cell>
          <cell r="Z938">
            <v>9.2185543753728023</v>
          </cell>
          <cell r="AA938">
            <v>0</v>
          </cell>
          <cell r="AB938">
            <v>0</v>
          </cell>
        </row>
        <row r="939">
          <cell r="A939" t="str">
            <v>E140</v>
          </cell>
          <cell r="C939" t="str">
            <v>试压泵</v>
          </cell>
          <cell r="D939" t="str">
            <v>台班</v>
          </cell>
          <cell r="H939">
            <v>0</v>
          </cell>
          <cell r="I939" t="e">
            <v>#DIV/0!</v>
          </cell>
          <cell r="J939">
            <v>0</v>
          </cell>
          <cell r="K939">
            <v>0</v>
          </cell>
          <cell r="S939">
            <v>0</v>
          </cell>
          <cell r="T939">
            <v>0</v>
          </cell>
          <cell r="U939">
            <v>0</v>
          </cell>
          <cell r="X939">
            <v>0</v>
          </cell>
          <cell r="Y939">
            <v>0</v>
          </cell>
          <cell r="Z939">
            <v>0</v>
          </cell>
          <cell r="AA939">
            <v>0</v>
          </cell>
          <cell r="AB939">
            <v>0</v>
          </cell>
        </row>
        <row r="940">
          <cell r="C940">
            <v>0</v>
          </cell>
          <cell r="D940">
            <v>0</v>
          </cell>
          <cell r="H940">
            <v>0</v>
          </cell>
          <cell r="I940">
            <v>0</v>
          </cell>
          <cell r="K940">
            <v>0</v>
          </cell>
          <cell r="S940">
            <v>0</v>
          </cell>
          <cell r="T940">
            <v>0</v>
          </cell>
          <cell r="U940">
            <v>0</v>
          </cell>
          <cell r="X940">
            <v>0</v>
          </cell>
          <cell r="Y940">
            <v>0</v>
          </cell>
          <cell r="Z940">
            <v>0</v>
          </cell>
          <cell r="AA940">
            <v>0</v>
          </cell>
          <cell r="AB940">
            <v>0</v>
          </cell>
        </row>
        <row r="941">
          <cell r="C941">
            <v>0</v>
          </cell>
          <cell r="D941">
            <v>0</v>
          </cell>
          <cell r="H941">
            <v>0</v>
          </cell>
          <cell r="I941">
            <v>0</v>
          </cell>
          <cell r="K941">
            <v>0</v>
          </cell>
          <cell r="S941">
            <v>0</v>
          </cell>
          <cell r="T941">
            <v>0</v>
          </cell>
          <cell r="U941">
            <v>0</v>
          </cell>
          <cell r="X941">
            <v>0</v>
          </cell>
          <cell r="Y941">
            <v>0</v>
          </cell>
          <cell r="Z941">
            <v>0</v>
          </cell>
          <cell r="AA941">
            <v>0</v>
          </cell>
          <cell r="AB941">
            <v>0</v>
          </cell>
        </row>
        <row r="942">
          <cell r="C942">
            <v>0</v>
          </cell>
          <cell r="D942">
            <v>0</v>
          </cell>
          <cell r="H942">
            <v>0</v>
          </cell>
          <cell r="I942">
            <v>0</v>
          </cell>
          <cell r="K942">
            <v>0</v>
          </cell>
          <cell r="S942">
            <v>0</v>
          </cell>
          <cell r="T942">
            <v>0</v>
          </cell>
          <cell r="U942">
            <v>0</v>
          </cell>
          <cell r="X942">
            <v>0</v>
          </cell>
          <cell r="Y942">
            <v>0</v>
          </cell>
          <cell r="Z942">
            <v>0</v>
          </cell>
          <cell r="AA942">
            <v>0</v>
          </cell>
          <cell r="AB942">
            <v>0</v>
          </cell>
        </row>
        <row r="943">
          <cell r="B943">
            <v>4</v>
          </cell>
          <cell r="C943" t="str">
            <v>直接费</v>
          </cell>
          <cell r="J943">
            <v>689551.01530478371</v>
          </cell>
          <cell r="X943">
            <v>4.6339199532483928</v>
          </cell>
          <cell r="Y943">
            <v>1.674359950842637</v>
          </cell>
          <cell r="Z943">
            <v>529.43831273120122</v>
          </cell>
          <cell r="AA943">
            <v>3.8044226694915255</v>
          </cell>
          <cell r="AB943">
            <v>0</v>
          </cell>
        </row>
        <row r="944">
          <cell r="B944">
            <v>5</v>
          </cell>
          <cell r="C944" t="str">
            <v>其他直接费</v>
          </cell>
          <cell r="J944">
            <v>86047.850672335306</v>
          </cell>
          <cell r="X944">
            <v>0.57825866877801479</v>
          </cell>
          <cell r="Y944">
            <v>0.20894041459450871</v>
          </cell>
          <cell r="Z944">
            <v>66.067669922828287</v>
          </cell>
          <cell r="AA944">
            <v>0.47474717097495517</v>
          </cell>
          <cell r="AB944">
            <v>0</v>
          </cell>
        </row>
        <row r="945">
          <cell r="B945">
            <v>6</v>
          </cell>
          <cell r="C945" t="str">
            <v>间接费</v>
          </cell>
          <cell r="J945">
            <v>58378.40926709499</v>
          </cell>
          <cell r="X945">
            <v>0.39231451993747163</v>
          </cell>
          <cell r="Y945">
            <v>0.14175379094688195</v>
          </cell>
          <cell r="Z945">
            <v>44.823030952453841</v>
          </cell>
          <cell r="AA945">
            <v>0.32208805250822981</v>
          </cell>
          <cell r="AB945">
            <v>0</v>
          </cell>
        </row>
        <row r="946">
          <cell r="B946">
            <v>7</v>
          </cell>
          <cell r="C946" t="str">
            <v>合计</v>
          </cell>
          <cell r="J946">
            <v>833977.27524421399</v>
          </cell>
          <cell r="X946">
            <v>5.6044931419638795</v>
          </cell>
          <cell r="Y946">
            <v>2.0250541563840274</v>
          </cell>
          <cell r="Z946">
            <v>640.32901360648327</v>
          </cell>
          <cell r="AA946">
            <v>4.6012578929747106</v>
          </cell>
          <cell r="AB946">
            <v>0</v>
          </cell>
        </row>
        <row r="951">
          <cell r="A951" t="str">
            <v>非打印列</v>
          </cell>
          <cell r="B951" t="str">
            <v>单   价   分   析   表</v>
          </cell>
          <cell r="N951" t="str">
            <v>工序划分</v>
          </cell>
          <cell r="S951" t="str">
            <v>汇总项</v>
          </cell>
          <cell r="X951" t="str">
            <v>分类项</v>
          </cell>
        </row>
        <row r="953">
          <cell r="A953" t="str">
            <v>BOQ系数</v>
          </cell>
          <cell r="B953" t="str">
            <v>项目编号:</v>
          </cell>
          <cell r="D953" t="str">
            <v>I455.3</v>
          </cell>
          <cell r="K953" t="str">
            <v>数量</v>
          </cell>
          <cell r="L953">
            <v>102</v>
          </cell>
          <cell r="M953" t="str">
            <v>单价</v>
          </cell>
        </row>
        <row r="954">
          <cell r="A954">
            <v>1E-3</v>
          </cell>
          <cell r="B954" t="str">
            <v>项目名称:</v>
          </cell>
          <cell r="D954" t="str">
            <v>Depth 2.0m to 2.5m</v>
          </cell>
          <cell r="K954" t="str">
            <v>单位</v>
          </cell>
          <cell r="L954" t="str">
            <v>m</v>
          </cell>
          <cell r="M954">
            <v>1017.38</v>
          </cell>
          <cell r="N954" t="str">
            <v>美元</v>
          </cell>
        </row>
        <row r="955">
          <cell r="A955" t="str">
            <v>I455.3</v>
          </cell>
          <cell r="B955" t="str">
            <v>单   价:</v>
          </cell>
          <cell r="D955" t="str">
            <v>1017.38USD/m</v>
          </cell>
          <cell r="K955" t="str">
            <v>定额单位</v>
          </cell>
          <cell r="L955">
            <v>1000</v>
          </cell>
          <cell r="M955">
            <v>1103235</v>
          </cell>
          <cell r="N955" t="str">
            <v>当地币</v>
          </cell>
        </row>
        <row r="956">
          <cell r="A956" t="str">
            <v>定额号</v>
          </cell>
          <cell r="B956" t="str">
            <v>编号</v>
          </cell>
          <cell r="C956" t="str">
            <v>名称及规格</v>
          </cell>
          <cell r="D956" t="str">
            <v>单位</v>
          </cell>
          <cell r="E956" t="str">
            <v>定额</v>
          </cell>
          <cell r="F956" t="str">
            <v>系数</v>
          </cell>
          <cell r="G956" t="str">
            <v>效率</v>
          </cell>
          <cell r="H956" t="str">
            <v>数  量</v>
          </cell>
          <cell r="I956" t="str">
            <v>单价</v>
          </cell>
          <cell r="J956" t="str">
            <v>合价</v>
          </cell>
          <cell r="K956" t="str">
            <v>单价</v>
          </cell>
          <cell r="N956" t="str">
            <v>管沟土石方</v>
          </cell>
          <cell r="O956" t="str">
            <v>管道场内运输</v>
          </cell>
          <cell r="P956" t="str">
            <v>管道安装</v>
          </cell>
          <cell r="Q956" t="str">
            <v>管线补口</v>
          </cell>
          <cell r="R956" t="str">
            <v>管道试压与消毒</v>
          </cell>
          <cell r="S956" t="str">
            <v>数量汇总</v>
          </cell>
          <cell r="T956" t="str">
            <v>价格汇总(美元)</v>
          </cell>
          <cell r="U956" t="str">
            <v>价格汇总(当地币)</v>
          </cell>
          <cell r="X956" t="str">
            <v>管沟土石方</v>
          </cell>
          <cell r="Y956" t="str">
            <v>管道场内运输</v>
          </cell>
          <cell r="Z956" t="str">
            <v>管道安装</v>
          </cell>
          <cell r="AA956" t="str">
            <v>管线补口</v>
          </cell>
          <cell r="AB956" t="str">
            <v>管道试压与消毒</v>
          </cell>
        </row>
        <row r="957">
          <cell r="J957" t="str">
            <v>美元</v>
          </cell>
          <cell r="K957" t="str">
            <v>当地币</v>
          </cell>
        </row>
        <row r="958">
          <cell r="A958" t="str">
            <v>L00</v>
          </cell>
          <cell r="B958">
            <v>1</v>
          </cell>
          <cell r="C958" t="str">
            <v>人工</v>
          </cell>
          <cell r="J958">
            <v>205.62281299149333</v>
          </cell>
          <cell r="K958">
            <v>222974.60250000001</v>
          </cell>
          <cell r="S958">
            <v>0</v>
          </cell>
          <cell r="T958">
            <v>20.973526925132322</v>
          </cell>
          <cell r="U958">
            <v>22743.409455000001</v>
          </cell>
          <cell r="X958">
            <v>3.2299002707982812E-2</v>
          </cell>
          <cell r="Y958">
            <v>1.4697250472963283E-2</v>
          </cell>
          <cell r="Z958">
            <v>0.15862655981054724</v>
          </cell>
          <cell r="AA958">
            <v>0</v>
          </cell>
          <cell r="AB958">
            <v>0</v>
          </cell>
        </row>
        <row r="959">
          <cell r="A959" t="str">
            <v>L10</v>
          </cell>
          <cell r="B959">
            <v>1.1000000000000001</v>
          </cell>
          <cell r="C959" t="str">
            <v>力工</v>
          </cell>
          <cell r="D959" t="str">
            <v>工日</v>
          </cell>
          <cell r="H959">
            <v>297.29946999999999</v>
          </cell>
          <cell r="I959">
            <v>0.69163531637474274</v>
          </cell>
          <cell r="J959">
            <v>205.62281299149333</v>
          </cell>
          <cell r="K959">
            <v>222974.60250000001</v>
          </cell>
          <cell r="N959">
            <v>46.699470000000005</v>
          </cell>
          <cell r="O959">
            <v>21.25</v>
          </cell>
          <cell r="P959">
            <v>229.35</v>
          </cell>
          <cell r="S959">
            <v>30.32454594</v>
          </cell>
          <cell r="T959">
            <v>20.973526925132322</v>
          </cell>
          <cell r="U959">
            <v>22743.409455000001</v>
          </cell>
          <cell r="X959">
            <v>3.2299002707982812E-2</v>
          </cell>
          <cell r="Y959">
            <v>1.4697250472963283E-2</v>
          </cell>
          <cell r="Z959">
            <v>0.15862655981054724</v>
          </cell>
          <cell r="AA959">
            <v>0</v>
          </cell>
          <cell r="AB959">
            <v>0</v>
          </cell>
        </row>
        <row r="960">
          <cell r="A960" t="str">
            <v>L20</v>
          </cell>
          <cell r="B960">
            <v>1.2</v>
          </cell>
          <cell r="C960" t="str">
            <v>技工</v>
          </cell>
          <cell r="D960" t="str">
            <v>工日</v>
          </cell>
          <cell r="H960">
            <v>0</v>
          </cell>
          <cell r="I960">
            <v>1.3832706327494855</v>
          </cell>
          <cell r="J960">
            <v>0</v>
          </cell>
          <cell r="K960">
            <v>0</v>
          </cell>
          <cell r="S960">
            <v>0</v>
          </cell>
          <cell r="T960">
            <v>0</v>
          </cell>
          <cell r="U960">
            <v>0</v>
          </cell>
          <cell r="X960">
            <v>0</v>
          </cell>
          <cell r="Y960">
            <v>0</v>
          </cell>
          <cell r="Z960">
            <v>0</v>
          </cell>
          <cell r="AA960">
            <v>0</v>
          </cell>
          <cell r="AB960">
            <v>0</v>
          </cell>
        </row>
        <row r="961">
          <cell r="A961" t="str">
            <v>M000</v>
          </cell>
          <cell r="B961">
            <v>2</v>
          </cell>
          <cell r="C961" t="str">
            <v>建筑材料</v>
          </cell>
          <cell r="J961">
            <v>803188.21936974558</v>
          </cell>
          <cell r="K961">
            <v>870966462.04359066</v>
          </cell>
          <cell r="S961">
            <v>0</v>
          </cell>
          <cell r="T961">
            <v>81925.198375714055</v>
          </cell>
          <cell r="U961">
            <v>88838579.128446251</v>
          </cell>
          <cell r="X961">
            <v>0</v>
          </cell>
          <cell r="Y961">
            <v>0</v>
          </cell>
          <cell r="Z961">
            <v>499.38379670025409</v>
          </cell>
          <cell r="AA961">
            <v>3.8044226694915255</v>
          </cell>
          <cell r="AB961">
            <v>0</v>
          </cell>
        </row>
        <row r="962">
          <cell r="A962" t="str">
            <v>M003</v>
          </cell>
          <cell r="B962">
            <v>2.1</v>
          </cell>
          <cell r="C962" t="str">
            <v>施工材料</v>
          </cell>
          <cell r="J962">
            <v>929.38345181823581</v>
          </cell>
          <cell r="K962">
            <v>1007810.8684750955</v>
          </cell>
          <cell r="S962">
            <v>0</v>
          </cell>
          <cell r="T962">
            <v>94.797112085460057</v>
          </cell>
          <cell r="U962">
            <v>102796.70858445975</v>
          </cell>
          <cell r="X962">
            <v>0</v>
          </cell>
          <cell r="Y962">
            <v>0</v>
          </cell>
          <cell r="Z962">
            <v>0.92938345181823578</v>
          </cell>
          <cell r="AA962">
            <v>0</v>
          </cell>
          <cell r="AB962">
            <v>0</v>
          </cell>
        </row>
        <row r="963">
          <cell r="A963" t="str">
            <v>M510</v>
          </cell>
          <cell r="C963" t="str">
            <v>电焊条</v>
          </cell>
          <cell r="D963" t="str">
            <v>千克</v>
          </cell>
          <cell r="H963">
            <v>739.83883225000011</v>
          </cell>
          <cell r="I963">
            <v>1</v>
          </cell>
          <cell r="J963">
            <v>739.83883225000011</v>
          </cell>
          <cell r="K963">
            <v>802271.24186766485</v>
          </cell>
          <cell r="P963">
            <v>739.83883225000011</v>
          </cell>
          <cell r="S963">
            <v>75.463560889500016</v>
          </cell>
          <cell r="T963">
            <v>75.463560889500016</v>
          </cell>
          <cell r="U963">
            <v>81831.666670501814</v>
          </cell>
          <cell r="X963">
            <v>0</v>
          </cell>
          <cell r="Y963">
            <v>0</v>
          </cell>
          <cell r="Z963">
            <v>0.73983883225000013</v>
          </cell>
          <cell r="AA963">
            <v>0</v>
          </cell>
          <cell r="AB963">
            <v>0</v>
          </cell>
        </row>
        <row r="964">
          <cell r="A964" t="str">
            <v>M080</v>
          </cell>
          <cell r="C964" t="str">
            <v>氧气</v>
          </cell>
          <cell r="D964" t="str">
            <v>方</v>
          </cell>
          <cell r="H964">
            <v>39.644141630513332</v>
          </cell>
          <cell r="I964">
            <v>2.5601147249194325</v>
          </cell>
          <cell r="J964">
            <v>101.49355074506866</v>
          </cell>
          <cell r="K964">
            <v>110058.2362650174</v>
          </cell>
          <cell r="P964">
            <v>39.644141630513332</v>
          </cell>
          <cell r="S964">
            <v>4.0437024463123601</v>
          </cell>
          <cell r="T964">
            <v>10.352342175997004</v>
          </cell>
          <cell r="U964">
            <v>11225.940099031775</v>
          </cell>
          <cell r="X964">
            <v>0</v>
          </cell>
          <cell r="Y964">
            <v>0</v>
          </cell>
          <cell r="Z964">
            <v>0.10149355074506866</v>
          </cell>
          <cell r="AA964">
            <v>0</v>
          </cell>
          <cell r="AB964">
            <v>0</v>
          </cell>
        </row>
        <row r="965">
          <cell r="A965" t="str">
            <v>M090</v>
          </cell>
          <cell r="C965" t="str">
            <v>乙炔</v>
          </cell>
          <cell r="D965" t="str">
            <v>方</v>
          </cell>
          <cell r="H965">
            <v>13.214713876837777</v>
          </cell>
          <cell r="I965">
            <v>6.6631082325209832</v>
          </cell>
          <cell r="J965">
            <v>88.051068823167071</v>
          </cell>
          <cell r="K965">
            <v>95481.390342413259</v>
          </cell>
          <cell r="P965">
            <v>13.214713876837777</v>
          </cell>
          <cell r="S965">
            <v>1.3479008154374534</v>
          </cell>
          <cell r="T965">
            <v>8.9812090199630426</v>
          </cell>
          <cell r="U965">
            <v>9739.1018149261527</v>
          </cell>
          <cell r="X965">
            <v>0</v>
          </cell>
          <cell r="Y965">
            <v>0</v>
          </cell>
          <cell r="Z965">
            <v>8.8051068823167072E-2</v>
          </cell>
          <cell r="AA965">
            <v>0</v>
          </cell>
          <cell r="AB965">
            <v>0</v>
          </cell>
        </row>
        <row r="966">
          <cell r="A966" t="str">
            <v>M130</v>
          </cell>
          <cell r="C966" t="str">
            <v>型钢</v>
          </cell>
          <cell r="D966" t="str">
            <v>吨</v>
          </cell>
          <cell r="H966">
            <v>0</v>
          </cell>
          <cell r="I966">
            <v>552.17592297580245</v>
          </cell>
          <cell r="J966">
            <v>0</v>
          </cell>
          <cell r="K966">
            <v>0</v>
          </cell>
          <cell r="S966">
            <v>0</v>
          </cell>
          <cell r="T966">
            <v>0</v>
          </cell>
          <cell r="U966">
            <v>0</v>
          </cell>
          <cell r="X966">
            <v>0</v>
          </cell>
          <cell r="Y966">
            <v>0</v>
          </cell>
          <cell r="Z966">
            <v>0</v>
          </cell>
          <cell r="AA966">
            <v>0</v>
          </cell>
          <cell r="AB966">
            <v>0</v>
          </cell>
        </row>
        <row r="967">
          <cell r="A967" t="str">
            <v>M230</v>
          </cell>
          <cell r="C967" t="str">
            <v>水</v>
          </cell>
          <cell r="D967" t="str">
            <v>方</v>
          </cell>
          <cell r="H967">
            <v>0</v>
          </cell>
          <cell r="I967">
            <v>0.2</v>
          </cell>
          <cell r="J967">
            <v>0</v>
          </cell>
          <cell r="K967">
            <v>0</v>
          </cell>
          <cell r="S967">
            <v>0</v>
          </cell>
          <cell r="T967">
            <v>0</v>
          </cell>
          <cell r="U967">
            <v>0</v>
          </cell>
          <cell r="X967">
            <v>0</v>
          </cell>
          <cell r="Y967">
            <v>0</v>
          </cell>
          <cell r="Z967">
            <v>0</v>
          </cell>
          <cell r="AA967">
            <v>0</v>
          </cell>
          <cell r="AB967">
            <v>0</v>
          </cell>
        </row>
        <row r="968">
          <cell r="A968" t="str">
            <v>M110</v>
          </cell>
          <cell r="C968" t="str">
            <v>漂白粉</v>
          </cell>
          <cell r="D968" t="str">
            <v>千克</v>
          </cell>
          <cell r="H968">
            <v>0</v>
          </cell>
          <cell r="I968">
            <v>1.0061084745762714</v>
          </cell>
          <cell r="J968">
            <v>0</v>
          </cell>
          <cell r="K968">
            <v>0</v>
          </cell>
          <cell r="S968">
            <v>0</v>
          </cell>
          <cell r="T968">
            <v>0</v>
          </cell>
          <cell r="U968">
            <v>0</v>
          </cell>
          <cell r="X968">
            <v>0</v>
          </cell>
          <cell r="Y968">
            <v>0</v>
          </cell>
          <cell r="Z968">
            <v>0</v>
          </cell>
          <cell r="AA968">
            <v>0</v>
          </cell>
          <cell r="AB968">
            <v>0</v>
          </cell>
        </row>
        <row r="969">
          <cell r="C969">
            <v>0</v>
          </cell>
          <cell r="D969">
            <v>0</v>
          </cell>
          <cell r="H969">
            <v>0</v>
          </cell>
          <cell r="I969">
            <v>0</v>
          </cell>
          <cell r="J969">
            <v>0</v>
          </cell>
          <cell r="K969">
            <v>0</v>
          </cell>
          <cell r="S969">
            <v>0</v>
          </cell>
          <cell r="T969">
            <v>0</v>
          </cell>
          <cell r="U969">
            <v>0</v>
          </cell>
          <cell r="X969">
            <v>0</v>
          </cell>
          <cell r="Y969">
            <v>0</v>
          </cell>
          <cell r="Z969">
            <v>0</v>
          </cell>
          <cell r="AA969">
            <v>0</v>
          </cell>
          <cell r="AB969">
            <v>0</v>
          </cell>
        </row>
        <row r="970">
          <cell r="A970" t="str">
            <v>M002</v>
          </cell>
          <cell r="B970">
            <v>2.2000000000000002</v>
          </cell>
          <cell r="C970" t="str">
            <v>永久工程材料</v>
          </cell>
          <cell r="J970">
            <v>802258.83591792732</v>
          </cell>
          <cell r="K970">
            <v>869958651.17511559</v>
          </cell>
          <cell r="S970">
            <v>0</v>
          </cell>
          <cell r="T970">
            <v>81830.401263628592</v>
          </cell>
          <cell r="U970">
            <v>88735782.419861794</v>
          </cell>
          <cell r="X970">
            <v>0</v>
          </cell>
          <cell r="Y970">
            <v>0</v>
          </cell>
          <cell r="Z970">
            <v>498.45441324843586</v>
          </cell>
          <cell r="AA970">
            <v>3.8044226694915255</v>
          </cell>
          <cell r="AB970">
            <v>0</v>
          </cell>
        </row>
        <row r="971">
          <cell r="A971" t="str">
            <v>M040</v>
          </cell>
          <cell r="C971" t="str">
            <v>直径1200MM钢管</v>
          </cell>
          <cell r="D971" t="str">
            <v>米</v>
          </cell>
          <cell r="H971">
            <v>1015</v>
          </cell>
          <cell r="I971">
            <v>491.08809187038014</v>
          </cell>
          <cell r="J971">
            <v>498454.41324843583</v>
          </cell>
          <cell r="K971">
            <v>540517236.59202504</v>
          </cell>
          <cell r="P971">
            <v>1015</v>
          </cell>
          <cell r="S971">
            <v>103.53</v>
          </cell>
          <cell r="T971">
            <v>50842.350151340455</v>
          </cell>
          <cell r="U971">
            <v>55132758.132386558</v>
          </cell>
          <cell r="X971">
            <v>0</v>
          </cell>
          <cell r="Y971">
            <v>0</v>
          </cell>
          <cell r="Z971">
            <v>498.45441324843586</v>
          </cell>
          <cell r="AA971">
            <v>0</v>
          </cell>
          <cell r="AB971">
            <v>0</v>
          </cell>
        </row>
        <row r="972">
          <cell r="C972" t="str">
            <v>PE套接头</v>
          </cell>
          <cell r="D972">
            <v>0</v>
          </cell>
          <cell r="H972">
            <v>167.5975</v>
          </cell>
          <cell r="I972">
            <v>22.699757869249396</v>
          </cell>
          <cell r="J972">
            <v>3804.4226694915255</v>
          </cell>
          <cell r="K972">
            <v>4125464.5830905726</v>
          </cell>
          <cell r="Q972">
            <v>167.5975</v>
          </cell>
          <cell r="S972">
            <v>17.094944999999999</v>
          </cell>
          <cell r="T972">
            <v>388.05111228813564</v>
          </cell>
          <cell r="U972">
            <v>420797.38747523841</v>
          </cell>
          <cell r="X972">
            <v>0</v>
          </cell>
          <cell r="Y972">
            <v>0</v>
          </cell>
          <cell r="Z972">
            <v>0</v>
          </cell>
          <cell r="AA972">
            <v>3.8044226694915255</v>
          </cell>
          <cell r="AB972">
            <v>0</v>
          </cell>
        </row>
        <row r="973">
          <cell r="C973" t="str">
            <v>道路修筑</v>
          </cell>
          <cell r="D973">
            <v>0</v>
          </cell>
          <cell r="H973">
            <v>1000</v>
          </cell>
          <cell r="I973">
            <v>300</v>
          </cell>
          <cell r="J973">
            <v>300000</v>
          </cell>
          <cell r="K973">
            <v>325315950</v>
          </cell>
          <cell r="S973">
            <v>102.00000000000001</v>
          </cell>
          <cell r="T973">
            <v>30600.000000000004</v>
          </cell>
          <cell r="U973">
            <v>33182226.900000002</v>
          </cell>
          <cell r="X973">
            <v>0</v>
          </cell>
          <cell r="Y973">
            <v>0</v>
          </cell>
          <cell r="Z973">
            <v>0</v>
          </cell>
          <cell r="AA973">
            <v>0</v>
          </cell>
          <cell r="AB973">
            <v>0</v>
          </cell>
        </row>
        <row r="974">
          <cell r="C974">
            <v>0</v>
          </cell>
          <cell r="D974">
            <v>0</v>
          </cell>
          <cell r="H974">
            <v>0</v>
          </cell>
          <cell r="I974">
            <v>0</v>
          </cell>
          <cell r="J974">
            <v>0</v>
          </cell>
          <cell r="K974">
            <v>0</v>
          </cell>
          <cell r="S974">
            <v>0</v>
          </cell>
          <cell r="T974">
            <v>0</v>
          </cell>
          <cell r="U974">
            <v>0</v>
          </cell>
          <cell r="X974">
            <v>0</v>
          </cell>
          <cell r="Y974">
            <v>0</v>
          </cell>
          <cell r="Z974">
            <v>0</v>
          </cell>
          <cell r="AA974">
            <v>0</v>
          </cell>
          <cell r="AB974">
            <v>0</v>
          </cell>
        </row>
        <row r="975">
          <cell r="C975">
            <v>0</v>
          </cell>
          <cell r="D975">
            <v>0</v>
          </cell>
          <cell r="H975">
            <v>0</v>
          </cell>
          <cell r="I975">
            <v>0</v>
          </cell>
          <cell r="J975">
            <v>0</v>
          </cell>
          <cell r="K975">
            <v>0</v>
          </cell>
          <cell r="S975">
            <v>0</v>
          </cell>
          <cell r="T975">
            <v>0</v>
          </cell>
          <cell r="U975">
            <v>0</v>
          </cell>
          <cell r="X975">
            <v>0</v>
          </cell>
          <cell r="Y975">
            <v>0</v>
          </cell>
          <cell r="Z975">
            <v>0</v>
          </cell>
          <cell r="AA975">
            <v>0</v>
          </cell>
          <cell r="AB975">
            <v>0</v>
          </cell>
        </row>
        <row r="976">
          <cell r="A976" t="str">
            <v>M001</v>
          </cell>
          <cell r="B976">
            <v>2.2999999999999998</v>
          </cell>
          <cell r="C976" t="str">
            <v>永久设备</v>
          </cell>
          <cell r="J976">
            <v>0</v>
          </cell>
          <cell r="K976">
            <v>0</v>
          </cell>
          <cell r="S976">
            <v>0</v>
          </cell>
          <cell r="T976">
            <v>0</v>
          </cell>
          <cell r="U976">
            <v>0</v>
          </cell>
          <cell r="X976">
            <v>0</v>
          </cell>
          <cell r="Y976">
            <v>0</v>
          </cell>
          <cell r="Z976">
            <v>0</v>
          </cell>
          <cell r="AA976">
            <v>0</v>
          </cell>
          <cell r="AB976">
            <v>0</v>
          </cell>
        </row>
        <row r="977">
          <cell r="C977">
            <v>0</v>
          </cell>
          <cell r="D977">
            <v>0</v>
          </cell>
          <cell r="H977">
            <v>0</v>
          </cell>
          <cell r="I977">
            <v>0</v>
          </cell>
          <cell r="K977">
            <v>0</v>
          </cell>
          <cell r="S977">
            <v>0</v>
          </cell>
          <cell r="T977">
            <v>0</v>
          </cell>
          <cell r="U977">
            <v>0</v>
          </cell>
          <cell r="X977">
            <v>0</v>
          </cell>
          <cell r="Y977">
            <v>0</v>
          </cell>
          <cell r="Z977">
            <v>0</v>
          </cell>
          <cell r="AA977">
            <v>0</v>
          </cell>
          <cell r="AB977">
            <v>0</v>
          </cell>
        </row>
        <row r="978">
          <cell r="C978">
            <v>0</v>
          </cell>
          <cell r="D978">
            <v>0</v>
          </cell>
          <cell r="H978">
            <v>0</v>
          </cell>
          <cell r="I978">
            <v>0</v>
          </cell>
          <cell r="K978">
            <v>0</v>
          </cell>
          <cell r="S978">
            <v>0</v>
          </cell>
          <cell r="T978">
            <v>0</v>
          </cell>
          <cell r="U978">
            <v>0</v>
          </cell>
          <cell r="X978">
            <v>0</v>
          </cell>
          <cell r="Y978">
            <v>0</v>
          </cell>
          <cell r="Z978">
            <v>0</v>
          </cell>
          <cell r="AA978">
            <v>0</v>
          </cell>
          <cell r="AB978">
            <v>0</v>
          </cell>
        </row>
        <row r="979">
          <cell r="C979">
            <v>0</v>
          </cell>
          <cell r="D979">
            <v>0</v>
          </cell>
          <cell r="H979">
            <v>0</v>
          </cell>
          <cell r="I979">
            <v>0</v>
          </cell>
          <cell r="K979">
            <v>0</v>
          </cell>
          <cell r="S979">
            <v>0</v>
          </cell>
          <cell r="T979">
            <v>0</v>
          </cell>
          <cell r="U979">
            <v>0</v>
          </cell>
          <cell r="X979">
            <v>0</v>
          </cell>
          <cell r="Y979">
            <v>0</v>
          </cell>
          <cell r="Z979">
            <v>0</v>
          </cell>
          <cell r="AA979">
            <v>0</v>
          </cell>
          <cell r="AB979">
            <v>0</v>
          </cell>
        </row>
        <row r="980">
          <cell r="A980" t="str">
            <v>E000</v>
          </cell>
          <cell r="B980">
            <v>3</v>
          </cell>
          <cell r="C980" t="str">
            <v>施工设备</v>
          </cell>
          <cell r="J980">
            <v>37799.710194876432</v>
          </cell>
          <cell r="K980">
            <v>40989495.439236373</v>
          </cell>
          <cell r="S980">
            <v>0</v>
          </cell>
          <cell r="T980">
            <v>3855.5704398773964</v>
          </cell>
          <cell r="U980">
            <v>4180928.5348021104</v>
          </cell>
          <cell r="X980">
            <v>6.2441580233701846</v>
          </cell>
          <cell r="Y980">
            <v>1.6596627003696738</v>
          </cell>
          <cell r="Z980">
            <v>29.895889471136577</v>
          </cell>
          <cell r="AA980">
            <v>0</v>
          </cell>
          <cell r="AB980">
            <v>0</v>
          </cell>
        </row>
        <row r="981">
          <cell r="A981" t="str">
            <v>E010</v>
          </cell>
          <cell r="B981">
            <v>3.1</v>
          </cell>
          <cell r="C981" t="str">
            <v>挖掘机</v>
          </cell>
          <cell r="D981" t="str">
            <v>台班</v>
          </cell>
          <cell r="H981">
            <v>36.674867500000005</v>
          </cell>
          <cell r="I981">
            <v>258.41888574501837</v>
          </cell>
          <cell r="J981">
            <v>9477.4783941961887</v>
          </cell>
          <cell r="K981">
            <v>10277249.624708027</v>
          </cell>
          <cell r="N981">
            <v>11.674867500000001</v>
          </cell>
          <cell r="P981">
            <v>25</v>
          </cell>
          <cell r="S981">
            <v>3.7408364850000009</v>
          </cell>
          <cell r="T981">
            <v>966.70279620801136</v>
          </cell>
          <cell r="U981">
            <v>1048279.4617202188</v>
          </cell>
          <cell r="X981">
            <v>3.0170062505707289</v>
          </cell>
          <cell r="Y981">
            <v>0</v>
          </cell>
          <cell r="Z981">
            <v>6.4604721436254593</v>
          </cell>
          <cell r="AA981">
            <v>0</v>
          </cell>
          <cell r="AB981">
            <v>0</v>
          </cell>
        </row>
        <row r="982">
          <cell r="A982" t="str">
            <v>E030</v>
          </cell>
          <cell r="C982" t="str">
            <v>自卸车</v>
          </cell>
          <cell r="D982" t="str">
            <v>台班</v>
          </cell>
          <cell r="H982">
            <v>0</v>
          </cell>
          <cell r="I982">
            <v>168.03839454412082</v>
          </cell>
          <cell r="J982">
            <v>0</v>
          </cell>
          <cell r="K982">
            <v>0</v>
          </cell>
          <cell r="S982">
            <v>0</v>
          </cell>
          <cell r="T982">
            <v>0</v>
          </cell>
          <cell r="U982">
            <v>0</v>
          </cell>
          <cell r="X982">
            <v>0</v>
          </cell>
          <cell r="Y982">
            <v>0</v>
          </cell>
          <cell r="Z982">
            <v>0</v>
          </cell>
          <cell r="AA982">
            <v>0</v>
          </cell>
          <cell r="AB982">
            <v>0</v>
          </cell>
        </row>
        <row r="983">
          <cell r="A983" t="str">
            <v>E020</v>
          </cell>
          <cell r="C983" t="str">
            <v>推土机</v>
          </cell>
          <cell r="D983" t="str">
            <v>台班</v>
          </cell>
          <cell r="H983">
            <v>35.567727024949995</v>
          </cell>
          <cell r="I983">
            <v>305.37804063071223</v>
          </cell>
          <cell r="J983">
            <v>10861.602788567261</v>
          </cell>
          <cell r="K983">
            <v>11778175.432284692</v>
          </cell>
          <cell r="N983">
            <v>10.567727024949997</v>
          </cell>
          <cell r="P983">
            <v>25</v>
          </cell>
          <cell r="S983">
            <v>3.6279081565448998</v>
          </cell>
          <cell r="T983">
            <v>1107.8834844338608</v>
          </cell>
          <cell r="U983">
            <v>1201373.8940930387</v>
          </cell>
          <cell r="X983">
            <v>3.2271517727994561</v>
          </cell>
          <cell r="Y983">
            <v>0</v>
          </cell>
          <cell r="Z983">
            <v>7.634451015767806</v>
          </cell>
          <cell r="AA983">
            <v>0</v>
          </cell>
          <cell r="AB983">
            <v>0</v>
          </cell>
        </row>
        <row r="984">
          <cell r="A984" t="str">
            <v>E040</v>
          </cell>
          <cell r="C984" t="str">
            <v>平板拖车</v>
          </cell>
          <cell r="D984" t="str">
            <v>台班</v>
          </cell>
          <cell r="H984">
            <v>4.6296296296296298</v>
          </cell>
          <cell r="I984">
            <v>136.42816710601033</v>
          </cell>
          <cell r="J984">
            <v>631.61188475004792</v>
          </cell>
          <cell r="K984">
            <v>684911.40106250788</v>
          </cell>
          <cell r="O984">
            <v>4.6296296296296298</v>
          </cell>
          <cell r="S984">
            <v>0.47222222222222227</v>
          </cell>
          <cell r="T984">
            <v>64.424412244504893</v>
          </cell>
          <cell r="U984">
            <v>69860.962908375805</v>
          </cell>
          <cell r="X984">
            <v>0</v>
          </cell>
          <cell r="Y984">
            <v>0.63161188475004792</v>
          </cell>
          <cell r="Z984">
            <v>0</v>
          </cell>
          <cell r="AA984">
            <v>0</v>
          </cell>
          <cell r="AB984">
            <v>0</v>
          </cell>
        </row>
        <row r="985">
          <cell r="A985" t="str">
            <v>E080</v>
          </cell>
          <cell r="C985" t="str">
            <v>汽车吊</v>
          </cell>
          <cell r="D985" t="str">
            <v>台班</v>
          </cell>
          <cell r="H985">
            <v>9.2592592592592595</v>
          </cell>
          <cell r="I985">
            <v>222.0589761738392</v>
          </cell>
          <cell r="J985">
            <v>2056.1016312392517</v>
          </cell>
          <cell r="K985">
            <v>2229608.8515438228</v>
          </cell>
          <cell r="O985">
            <v>4.6296296296296298</v>
          </cell>
          <cell r="P985">
            <v>4.6296296296296289</v>
          </cell>
          <cell r="S985">
            <v>0.94444444444444453</v>
          </cell>
          <cell r="T985">
            <v>209.72236638640368</v>
          </cell>
          <cell r="U985">
            <v>227420.10285746993</v>
          </cell>
          <cell r="X985">
            <v>0</v>
          </cell>
          <cell r="Y985">
            <v>1.028050815619626</v>
          </cell>
          <cell r="Z985">
            <v>1.028050815619626</v>
          </cell>
          <cell r="AA985">
            <v>0</v>
          </cell>
          <cell r="AB985">
            <v>0</v>
          </cell>
        </row>
        <row r="986">
          <cell r="A986" t="str">
            <v>E070</v>
          </cell>
          <cell r="C986" t="str">
            <v>履带吊</v>
          </cell>
          <cell r="D986" t="str">
            <v>台班</v>
          </cell>
          <cell r="H986">
            <v>10.007999999999999</v>
          </cell>
          <cell r="I986">
            <v>258.57583791011962</v>
          </cell>
          <cell r="J986">
            <v>2587.8269858044769</v>
          </cell>
          <cell r="K986">
            <v>2806204.6477420665</v>
          </cell>
          <cell r="P986">
            <v>10.007999999999999</v>
          </cell>
          <cell r="S986">
            <v>1.0208159999999999</v>
          </cell>
          <cell r="T986">
            <v>263.95835255205668</v>
          </cell>
          <cell r="U986">
            <v>286232.87406969082</v>
          </cell>
          <cell r="X986">
            <v>0</v>
          </cell>
          <cell r="Y986">
            <v>0</v>
          </cell>
          <cell r="Z986">
            <v>2.5878269858044769</v>
          </cell>
          <cell r="AA986">
            <v>0</v>
          </cell>
          <cell r="AB986">
            <v>0</v>
          </cell>
        </row>
        <row r="987">
          <cell r="A987" t="str">
            <v>E120</v>
          </cell>
          <cell r="C987" t="str">
            <v>硅整流焊机</v>
          </cell>
          <cell r="D987" t="str">
            <v>台班</v>
          </cell>
          <cell r="H987">
            <v>87.039862617647074</v>
          </cell>
          <cell r="I987">
            <v>34.082477220557465</v>
          </cell>
          <cell r="J987">
            <v>2966.5341349464074</v>
          </cell>
          <cell r="K987">
            <v>3216869.5677250628</v>
          </cell>
          <cell r="P987">
            <v>87.039862617647074</v>
          </cell>
          <cell r="S987">
            <v>8.8780659870000029</v>
          </cell>
          <cell r="T987">
            <v>302.58648176453357</v>
          </cell>
          <cell r="U987">
            <v>328120.69590795645</v>
          </cell>
          <cell r="X987">
            <v>0</v>
          </cell>
          <cell r="Y987">
            <v>0</v>
          </cell>
          <cell r="Z987">
            <v>2.9665341349464076</v>
          </cell>
          <cell r="AA987">
            <v>0</v>
          </cell>
          <cell r="AB987">
            <v>0</v>
          </cell>
        </row>
        <row r="988">
          <cell r="A988" t="str">
            <v>E130</v>
          </cell>
          <cell r="C988" t="str">
            <v>发电机</v>
          </cell>
          <cell r="D988" t="str">
            <v>台班</v>
          </cell>
          <cell r="H988">
            <v>43.519931308823537</v>
          </cell>
          <cell r="I988">
            <v>211.82373450814174</v>
          </cell>
          <cell r="J988">
            <v>9218.5543753728016</v>
          </cell>
          <cell r="K988">
            <v>9996475.9141702</v>
          </cell>
          <cell r="P988">
            <v>43.519931308823537</v>
          </cell>
          <cell r="S988">
            <v>4.4390329935000015</v>
          </cell>
          <cell r="T988">
            <v>940.29254628802585</v>
          </cell>
          <cell r="U988">
            <v>1019640.5432453605</v>
          </cell>
          <cell r="X988">
            <v>0</v>
          </cell>
          <cell r="Y988">
            <v>0</v>
          </cell>
          <cell r="Z988">
            <v>9.2185543753728023</v>
          </cell>
          <cell r="AA988">
            <v>0</v>
          </cell>
          <cell r="AB988">
            <v>0</v>
          </cell>
        </row>
        <row r="989">
          <cell r="A989" t="str">
            <v>E140</v>
          </cell>
          <cell r="C989" t="str">
            <v>试压泵</v>
          </cell>
          <cell r="D989" t="str">
            <v>台班</v>
          </cell>
          <cell r="H989">
            <v>0</v>
          </cell>
          <cell r="I989" t="e">
            <v>#DIV/0!</v>
          </cell>
          <cell r="J989">
            <v>0</v>
          </cell>
          <cell r="K989">
            <v>0</v>
          </cell>
          <cell r="S989">
            <v>0</v>
          </cell>
          <cell r="T989">
            <v>0</v>
          </cell>
          <cell r="U989">
            <v>0</v>
          </cell>
          <cell r="X989">
            <v>0</v>
          </cell>
          <cell r="Y989">
            <v>0</v>
          </cell>
          <cell r="Z989">
            <v>0</v>
          </cell>
          <cell r="AA989">
            <v>0</v>
          </cell>
          <cell r="AB989">
            <v>0</v>
          </cell>
        </row>
        <row r="990">
          <cell r="C990">
            <v>0</v>
          </cell>
          <cell r="D990">
            <v>0</v>
          </cell>
          <cell r="H990">
            <v>0</v>
          </cell>
          <cell r="I990">
            <v>0</v>
          </cell>
          <cell r="K990">
            <v>0</v>
          </cell>
          <cell r="S990">
            <v>0</v>
          </cell>
          <cell r="T990">
            <v>0</v>
          </cell>
          <cell r="U990">
            <v>0</v>
          </cell>
          <cell r="X990">
            <v>0</v>
          </cell>
          <cell r="Y990">
            <v>0</v>
          </cell>
          <cell r="Z990">
            <v>0</v>
          </cell>
          <cell r="AA990">
            <v>0</v>
          </cell>
          <cell r="AB990">
            <v>0</v>
          </cell>
        </row>
        <row r="991">
          <cell r="C991">
            <v>0</v>
          </cell>
          <cell r="D991">
            <v>0</v>
          </cell>
          <cell r="H991">
            <v>0</v>
          </cell>
          <cell r="I991">
            <v>0</v>
          </cell>
          <cell r="K991">
            <v>0</v>
          </cell>
          <cell r="S991">
            <v>0</v>
          </cell>
          <cell r="T991">
            <v>0</v>
          </cell>
          <cell r="U991">
            <v>0</v>
          </cell>
          <cell r="X991">
            <v>0</v>
          </cell>
          <cell r="Y991">
            <v>0</v>
          </cell>
          <cell r="Z991">
            <v>0</v>
          </cell>
          <cell r="AA991">
            <v>0</v>
          </cell>
          <cell r="AB991">
            <v>0</v>
          </cell>
        </row>
        <row r="992">
          <cell r="C992">
            <v>0</v>
          </cell>
          <cell r="D992">
            <v>0</v>
          </cell>
          <cell r="H992">
            <v>0</v>
          </cell>
          <cell r="I992">
            <v>0</v>
          </cell>
          <cell r="K992">
            <v>0</v>
          </cell>
          <cell r="S992">
            <v>0</v>
          </cell>
          <cell r="T992">
            <v>0</v>
          </cell>
          <cell r="U992">
            <v>0</v>
          </cell>
          <cell r="X992">
            <v>0</v>
          </cell>
          <cell r="Y992">
            <v>0</v>
          </cell>
          <cell r="Z992">
            <v>0</v>
          </cell>
          <cell r="AA992">
            <v>0</v>
          </cell>
          <cell r="AB992">
            <v>0</v>
          </cell>
        </row>
        <row r="993">
          <cell r="B993">
            <v>4</v>
          </cell>
          <cell r="C993" t="str">
            <v>直接费</v>
          </cell>
          <cell r="J993">
            <v>841193.55237761349</v>
          </cell>
          <cell r="X993">
            <v>6.2764570260781678</v>
          </cell>
          <cell r="Y993">
            <v>1.674359950842637</v>
          </cell>
          <cell r="Z993">
            <v>529.43831273120122</v>
          </cell>
          <cell r="AA993">
            <v>3.8044226694915255</v>
          </cell>
          <cell r="AB993">
            <v>0</v>
          </cell>
        </row>
        <row r="994">
          <cell r="B994">
            <v>5</v>
          </cell>
          <cell r="C994" t="str">
            <v>其他直接费</v>
          </cell>
          <cell r="J994">
            <v>104971.05446146967</v>
          </cell>
          <cell r="X994">
            <v>0.78322796275281947</v>
          </cell>
          <cell r="Y994">
            <v>0.20894041459450871</v>
          </cell>
          <cell r="Z994">
            <v>66.067669922828287</v>
          </cell>
          <cell r="AA994">
            <v>0.47474717097495517</v>
          </cell>
          <cell r="AB994">
            <v>0</v>
          </cell>
        </row>
        <row r="995">
          <cell r="B995">
            <v>6</v>
          </cell>
          <cell r="C995" t="str">
            <v>间接费</v>
          </cell>
          <cell r="J995">
            <v>71216.690837350354</v>
          </cell>
          <cell r="X995">
            <v>0.53137413894426799</v>
          </cell>
          <cell r="Y995">
            <v>0.14175379094688195</v>
          </cell>
          <cell r="Z995">
            <v>44.823030952453841</v>
          </cell>
          <cell r="AA995">
            <v>0.32208805250822981</v>
          </cell>
          <cell r="AB995">
            <v>0</v>
          </cell>
        </row>
        <row r="996">
          <cell r="B996">
            <v>7</v>
          </cell>
          <cell r="C996" t="str">
            <v>合计</v>
          </cell>
          <cell r="J996">
            <v>1017381.2976764335</v>
          </cell>
          <cell r="X996">
            <v>7.5910591277752557</v>
          </cell>
          <cell r="Y996">
            <v>2.0250541563840274</v>
          </cell>
          <cell r="Z996">
            <v>640.32901360648327</v>
          </cell>
          <cell r="AA996">
            <v>4.6012578929747106</v>
          </cell>
          <cell r="AB996">
            <v>0</v>
          </cell>
        </row>
        <row r="1001">
          <cell r="A1001" t="str">
            <v>非打印列</v>
          </cell>
          <cell r="B1001" t="str">
            <v>单   价   分   析   表</v>
          </cell>
          <cell r="N1001" t="str">
            <v>工序划分</v>
          </cell>
          <cell r="S1001" t="str">
            <v>汇总项</v>
          </cell>
          <cell r="X1001" t="str">
            <v>分类项</v>
          </cell>
        </row>
        <row r="1003">
          <cell r="A1003" t="str">
            <v>BOQ系数</v>
          </cell>
          <cell r="B1003" t="str">
            <v>项目编号:</v>
          </cell>
          <cell r="D1003" t="str">
            <v>I456.3</v>
          </cell>
          <cell r="K1003" t="str">
            <v>数量</v>
          </cell>
          <cell r="L1003">
            <v>94</v>
          </cell>
          <cell r="M1003" t="str">
            <v>单价</v>
          </cell>
        </row>
        <row r="1004">
          <cell r="A1004">
            <v>1E-3</v>
          </cell>
          <cell r="B1004" t="str">
            <v>项目名称:</v>
          </cell>
          <cell r="D1004" t="str">
            <v>Depth 2.5m to 3.0m</v>
          </cell>
          <cell r="K1004" t="str">
            <v>单位</v>
          </cell>
          <cell r="L1004" t="str">
            <v>m</v>
          </cell>
          <cell r="M1004">
            <v>1019.86</v>
          </cell>
          <cell r="N1004" t="str">
            <v>美元</v>
          </cell>
        </row>
        <row r="1005">
          <cell r="A1005" t="str">
            <v>I456.3</v>
          </cell>
          <cell r="B1005" t="str">
            <v>单   价:</v>
          </cell>
          <cell r="D1005" t="str">
            <v>1019.86USD/m</v>
          </cell>
          <cell r="K1005" t="str">
            <v>定额单位</v>
          </cell>
          <cell r="L1005">
            <v>1000</v>
          </cell>
          <cell r="M1005">
            <v>1105920</v>
          </cell>
          <cell r="N1005" t="str">
            <v>当地币</v>
          </cell>
        </row>
        <row r="1006">
          <cell r="A1006" t="str">
            <v>定额号</v>
          </cell>
          <cell r="B1006" t="str">
            <v>编号</v>
          </cell>
          <cell r="C1006" t="str">
            <v>名称及规格</v>
          </cell>
          <cell r="D1006" t="str">
            <v>单位</v>
          </cell>
          <cell r="E1006" t="str">
            <v>定额</v>
          </cell>
          <cell r="F1006" t="str">
            <v>系数</v>
          </cell>
          <cell r="G1006" t="str">
            <v>效率</v>
          </cell>
          <cell r="H1006" t="str">
            <v>数  量</v>
          </cell>
          <cell r="I1006" t="str">
            <v>单价</v>
          </cell>
          <cell r="J1006" t="str">
            <v>合价</v>
          </cell>
          <cell r="K1006" t="str">
            <v>单价</v>
          </cell>
          <cell r="N1006" t="str">
            <v>管沟土石方</v>
          </cell>
          <cell r="O1006" t="str">
            <v>管道场内运输</v>
          </cell>
          <cell r="P1006" t="str">
            <v>管道安装</v>
          </cell>
          <cell r="Q1006" t="str">
            <v>管线补口</v>
          </cell>
          <cell r="R1006" t="str">
            <v>管道试压与消毒</v>
          </cell>
          <cell r="S1006" t="str">
            <v>数量汇总</v>
          </cell>
          <cell r="T1006" t="str">
            <v>价格汇总(美元)</v>
          </cell>
          <cell r="U1006" t="str">
            <v>价格汇总(当地币)</v>
          </cell>
          <cell r="X1006" t="str">
            <v>管沟土石方</v>
          </cell>
          <cell r="Y1006" t="str">
            <v>管道场内运输</v>
          </cell>
          <cell r="Z1006" t="str">
            <v>管道安装</v>
          </cell>
          <cell r="AA1006" t="str">
            <v>管线补口</v>
          </cell>
          <cell r="AB1006" t="str">
            <v>管道试压与消毒</v>
          </cell>
        </row>
        <row r="1007">
          <cell r="J1007" t="str">
            <v>美元</v>
          </cell>
          <cell r="K1007" t="str">
            <v>当地币</v>
          </cell>
        </row>
        <row r="1008">
          <cell r="A1008" t="str">
            <v>L00</v>
          </cell>
          <cell r="B1008">
            <v>1</v>
          </cell>
          <cell r="C1008" t="str">
            <v>人工</v>
          </cell>
          <cell r="J1008">
            <v>212.97327797791655</v>
          </cell>
          <cell r="K1008">
            <v>230945.34750000003</v>
          </cell>
          <cell r="S1008">
            <v>0</v>
          </cell>
          <cell r="T1008">
            <v>20.019488129924156</v>
          </cell>
          <cell r="U1008">
            <v>21708.862665000004</v>
          </cell>
          <cell r="X1008">
            <v>3.9649467694406006E-2</v>
          </cell>
          <cell r="Y1008">
            <v>1.4697250472963283E-2</v>
          </cell>
          <cell r="Z1008">
            <v>0.15862655981054724</v>
          </cell>
          <cell r="AA1008">
            <v>0</v>
          </cell>
          <cell r="AB1008">
            <v>0</v>
          </cell>
        </row>
        <row r="1009">
          <cell r="A1009" t="str">
            <v>L10</v>
          </cell>
          <cell r="B1009">
            <v>1.1000000000000001</v>
          </cell>
          <cell r="C1009" t="str">
            <v>力工</v>
          </cell>
          <cell r="D1009" t="str">
            <v>工日</v>
          </cell>
          <cell r="H1009">
            <v>307.92713000000003</v>
          </cell>
          <cell r="I1009">
            <v>0.69163531637474274</v>
          </cell>
          <cell r="J1009">
            <v>212.97327797791655</v>
          </cell>
          <cell r="K1009">
            <v>230945.34750000003</v>
          </cell>
          <cell r="N1009">
            <v>57.327130000000004</v>
          </cell>
          <cell r="O1009">
            <v>21.25</v>
          </cell>
          <cell r="P1009">
            <v>229.35</v>
          </cell>
          <cell r="S1009">
            <v>28.945150220000002</v>
          </cell>
          <cell r="T1009">
            <v>20.019488129924156</v>
          </cell>
          <cell r="U1009">
            <v>21708.862665000004</v>
          </cell>
          <cell r="X1009">
            <v>3.9649467694406006E-2</v>
          </cell>
          <cell r="Y1009">
            <v>1.4697250472963283E-2</v>
          </cell>
          <cell r="Z1009">
            <v>0.15862655981054724</v>
          </cell>
          <cell r="AA1009">
            <v>0</v>
          </cell>
          <cell r="AB1009">
            <v>0</v>
          </cell>
        </row>
        <row r="1010">
          <cell r="A1010" t="str">
            <v>L20</v>
          </cell>
          <cell r="B1010">
            <v>1.2</v>
          </cell>
          <cell r="C1010" t="str">
            <v>技工</v>
          </cell>
          <cell r="D1010" t="str">
            <v>工日</v>
          </cell>
          <cell r="H1010">
            <v>0</v>
          </cell>
          <cell r="I1010">
            <v>1.3832706327494855</v>
          </cell>
          <cell r="J1010">
            <v>0</v>
          </cell>
          <cell r="K1010">
            <v>0</v>
          </cell>
          <cell r="S1010">
            <v>0</v>
          </cell>
          <cell r="T1010">
            <v>0</v>
          </cell>
          <cell r="U1010">
            <v>0</v>
          </cell>
          <cell r="X1010">
            <v>0</v>
          </cell>
          <cell r="Y1010">
            <v>0</v>
          </cell>
          <cell r="Z1010">
            <v>0</v>
          </cell>
          <cell r="AA1010">
            <v>0</v>
          </cell>
          <cell r="AB1010">
            <v>0</v>
          </cell>
        </row>
        <row r="1011">
          <cell r="A1011" t="str">
            <v>M000</v>
          </cell>
          <cell r="B1011">
            <v>2</v>
          </cell>
          <cell r="C1011" t="str">
            <v>建筑材料</v>
          </cell>
          <cell r="J1011">
            <v>803188.21936974558</v>
          </cell>
          <cell r="K1011">
            <v>870966462.04359066</v>
          </cell>
          <cell r="S1011">
            <v>0</v>
          </cell>
          <cell r="T1011">
            <v>75499.69262075609</v>
          </cell>
          <cell r="U1011">
            <v>81870847.432097524</v>
          </cell>
          <cell r="X1011">
            <v>0</v>
          </cell>
          <cell r="Y1011">
            <v>0</v>
          </cell>
          <cell r="Z1011">
            <v>499.38379670025409</v>
          </cell>
          <cell r="AA1011">
            <v>3.8044226694915255</v>
          </cell>
          <cell r="AB1011">
            <v>0</v>
          </cell>
        </row>
        <row r="1012">
          <cell r="A1012" t="str">
            <v>M003</v>
          </cell>
          <cell r="B1012">
            <v>2.1</v>
          </cell>
          <cell r="C1012" t="str">
            <v>施工材料</v>
          </cell>
          <cell r="J1012">
            <v>929.38345181823581</v>
          </cell>
          <cell r="K1012">
            <v>1007810.8684750955</v>
          </cell>
          <cell r="S1012">
            <v>0</v>
          </cell>
          <cell r="T1012">
            <v>87.362044470914171</v>
          </cell>
          <cell r="U1012">
            <v>94734.221636658971</v>
          </cell>
          <cell r="X1012">
            <v>0</v>
          </cell>
          <cell r="Y1012">
            <v>0</v>
          </cell>
          <cell r="Z1012">
            <v>0.92938345181823578</v>
          </cell>
          <cell r="AA1012">
            <v>0</v>
          </cell>
          <cell r="AB1012">
            <v>0</v>
          </cell>
        </row>
        <row r="1013">
          <cell r="A1013" t="str">
            <v>M510</v>
          </cell>
          <cell r="C1013" t="str">
            <v>电焊条</v>
          </cell>
          <cell r="D1013" t="str">
            <v>千克</v>
          </cell>
          <cell r="H1013">
            <v>739.83883225000011</v>
          </cell>
          <cell r="I1013">
            <v>1</v>
          </cell>
          <cell r="J1013">
            <v>739.83883225000011</v>
          </cell>
          <cell r="K1013">
            <v>802271.24186766485</v>
          </cell>
          <cell r="P1013">
            <v>739.83883225000011</v>
          </cell>
          <cell r="S1013">
            <v>69.544850231500007</v>
          </cell>
          <cell r="T1013">
            <v>69.544850231500007</v>
          </cell>
          <cell r="U1013">
            <v>75413.496735560489</v>
          </cell>
          <cell r="X1013">
            <v>0</v>
          </cell>
          <cell r="Y1013">
            <v>0</v>
          </cell>
          <cell r="Z1013">
            <v>0.73983883225000013</v>
          </cell>
          <cell r="AA1013">
            <v>0</v>
          </cell>
          <cell r="AB1013">
            <v>0</v>
          </cell>
        </row>
        <row r="1014">
          <cell r="A1014" t="str">
            <v>M080</v>
          </cell>
          <cell r="C1014" t="str">
            <v>氧气</v>
          </cell>
          <cell r="D1014" t="str">
            <v>方</v>
          </cell>
          <cell r="H1014">
            <v>39.644141630513332</v>
          </cell>
          <cell r="I1014">
            <v>2.5601147249194325</v>
          </cell>
          <cell r="J1014">
            <v>101.49355074506866</v>
          </cell>
          <cell r="K1014">
            <v>110058.2362650174</v>
          </cell>
          <cell r="P1014">
            <v>39.644141630513332</v>
          </cell>
          <cell r="S1014">
            <v>3.726549313268253</v>
          </cell>
          <cell r="T1014">
            <v>9.5403937700364541</v>
          </cell>
          <cell r="U1014">
            <v>10345.474208911635</v>
          </cell>
          <cell r="X1014">
            <v>0</v>
          </cell>
          <cell r="Y1014">
            <v>0</v>
          </cell>
          <cell r="Z1014">
            <v>0.10149355074506866</v>
          </cell>
          <cell r="AA1014">
            <v>0</v>
          </cell>
          <cell r="AB1014">
            <v>0</v>
          </cell>
        </row>
        <row r="1015">
          <cell r="A1015" t="str">
            <v>M090</v>
          </cell>
          <cell r="C1015" t="str">
            <v>乙炔</v>
          </cell>
          <cell r="D1015" t="str">
            <v>方</v>
          </cell>
          <cell r="H1015">
            <v>13.214713876837777</v>
          </cell>
          <cell r="I1015">
            <v>6.6631082325209832</v>
          </cell>
          <cell r="J1015">
            <v>88.051068823167071</v>
          </cell>
          <cell r="K1015">
            <v>95481.390342413259</v>
          </cell>
          <cell r="P1015">
            <v>13.214713876837777</v>
          </cell>
          <cell r="S1015">
            <v>1.2421831044227511</v>
          </cell>
          <cell r="T1015">
            <v>8.2768004693777044</v>
          </cell>
          <cell r="U1015">
            <v>8975.2506921868462</v>
          </cell>
          <cell r="X1015">
            <v>0</v>
          </cell>
          <cell r="Y1015">
            <v>0</v>
          </cell>
          <cell r="Z1015">
            <v>8.8051068823167072E-2</v>
          </cell>
          <cell r="AA1015">
            <v>0</v>
          </cell>
          <cell r="AB1015">
            <v>0</v>
          </cell>
        </row>
        <row r="1016">
          <cell r="A1016" t="str">
            <v>M130</v>
          </cell>
          <cell r="C1016" t="str">
            <v>型钢</v>
          </cell>
          <cell r="D1016" t="str">
            <v>吨</v>
          </cell>
          <cell r="H1016">
            <v>0</v>
          </cell>
          <cell r="I1016">
            <v>552.17592297580245</v>
          </cell>
          <cell r="J1016">
            <v>0</v>
          </cell>
          <cell r="K1016">
            <v>0</v>
          </cell>
          <cell r="S1016">
            <v>0</v>
          </cell>
          <cell r="T1016">
            <v>0</v>
          </cell>
          <cell r="U1016">
            <v>0</v>
          </cell>
          <cell r="X1016">
            <v>0</v>
          </cell>
          <cell r="Y1016">
            <v>0</v>
          </cell>
          <cell r="Z1016">
            <v>0</v>
          </cell>
          <cell r="AA1016">
            <v>0</v>
          </cell>
          <cell r="AB1016">
            <v>0</v>
          </cell>
        </row>
        <row r="1017">
          <cell r="A1017" t="str">
            <v>M230</v>
          </cell>
          <cell r="C1017" t="str">
            <v>水</v>
          </cell>
          <cell r="D1017" t="str">
            <v>方</v>
          </cell>
          <cell r="H1017">
            <v>0</v>
          </cell>
          <cell r="I1017">
            <v>0.2</v>
          </cell>
          <cell r="J1017">
            <v>0</v>
          </cell>
          <cell r="K1017">
            <v>0</v>
          </cell>
          <cell r="S1017">
            <v>0</v>
          </cell>
          <cell r="T1017">
            <v>0</v>
          </cell>
          <cell r="U1017">
            <v>0</v>
          </cell>
          <cell r="X1017">
            <v>0</v>
          </cell>
          <cell r="Y1017">
            <v>0</v>
          </cell>
          <cell r="Z1017">
            <v>0</v>
          </cell>
          <cell r="AA1017">
            <v>0</v>
          </cell>
          <cell r="AB1017">
            <v>0</v>
          </cell>
        </row>
        <row r="1018">
          <cell r="A1018" t="str">
            <v>M110</v>
          </cell>
          <cell r="C1018" t="str">
            <v>漂白粉</v>
          </cell>
          <cell r="D1018" t="str">
            <v>千克</v>
          </cell>
          <cell r="H1018">
            <v>0</v>
          </cell>
          <cell r="I1018">
            <v>1.0061084745762714</v>
          </cell>
          <cell r="J1018">
            <v>0</v>
          </cell>
          <cell r="K1018">
            <v>0</v>
          </cell>
          <cell r="S1018">
            <v>0</v>
          </cell>
          <cell r="T1018">
            <v>0</v>
          </cell>
          <cell r="U1018">
            <v>0</v>
          </cell>
          <cell r="X1018">
            <v>0</v>
          </cell>
          <cell r="Y1018">
            <v>0</v>
          </cell>
          <cell r="Z1018">
            <v>0</v>
          </cell>
          <cell r="AA1018">
            <v>0</v>
          </cell>
          <cell r="AB1018">
            <v>0</v>
          </cell>
        </row>
        <row r="1019">
          <cell r="C1019">
            <v>0</v>
          </cell>
          <cell r="D1019">
            <v>0</v>
          </cell>
          <cell r="H1019">
            <v>0</v>
          </cell>
          <cell r="I1019">
            <v>0</v>
          </cell>
          <cell r="J1019">
            <v>0</v>
          </cell>
          <cell r="K1019">
            <v>0</v>
          </cell>
          <cell r="S1019">
            <v>0</v>
          </cell>
          <cell r="T1019">
            <v>0</v>
          </cell>
          <cell r="U1019">
            <v>0</v>
          </cell>
          <cell r="X1019">
            <v>0</v>
          </cell>
          <cell r="Y1019">
            <v>0</v>
          </cell>
          <cell r="Z1019">
            <v>0</v>
          </cell>
          <cell r="AA1019">
            <v>0</v>
          </cell>
          <cell r="AB1019">
            <v>0</v>
          </cell>
        </row>
        <row r="1020">
          <cell r="A1020" t="str">
            <v>M002</v>
          </cell>
          <cell r="B1020">
            <v>2.2000000000000002</v>
          </cell>
          <cell r="C1020" t="str">
            <v>永久工程材料</v>
          </cell>
          <cell r="J1020">
            <v>802258.83591792732</v>
          </cell>
          <cell r="K1020">
            <v>869958651.17511559</v>
          </cell>
          <cell r="S1020">
            <v>0</v>
          </cell>
          <cell r="T1020">
            <v>75412.330576285167</v>
          </cell>
          <cell r="U1020">
            <v>81776113.210460871</v>
          </cell>
          <cell r="X1020">
            <v>0</v>
          </cell>
          <cell r="Y1020">
            <v>0</v>
          </cell>
          <cell r="Z1020">
            <v>498.45441324843586</v>
          </cell>
          <cell r="AA1020">
            <v>3.8044226694915255</v>
          </cell>
          <cell r="AB1020">
            <v>0</v>
          </cell>
        </row>
        <row r="1021">
          <cell r="A1021" t="str">
            <v>M040</v>
          </cell>
          <cell r="C1021" t="str">
            <v>直径1200MM钢管</v>
          </cell>
          <cell r="D1021" t="str">
            <v>米</v>
          </cell>
          <cell r="H1021">
            <v>1015</v>
          </cell>
          <cell r="I1021">
            <v>491.08809187038014</v>
          </cell>
          <cell r="J1021">
            <v>498454.41324843583</v>
          </cell>
          <cell r="K1021">
            <v>540517236.59202504</v>
          </cell>
          <cell r="P1021">
            <v>1015</v>
          </cell>
          <cell r="S1021">
            <v>95.41</v>
          </cell>
          <cell r="T1021">
            <v>46854.714845352966</v>
          </cell>
          <cell r="U1021">
            <v>50808620.239650354</v>
          </cell>
          <cell r="X1021">
            <v>0</v>
          </cell>
          <cell r="Y1021">
            <v>0</v>
          </cell>
          <cell r="Z1021">
            <v>498.45441324843586</v>
          </cell>
          <cell r="AA1021">
            <v>0</v>
          </cell>
          <cell r="AB1021">
            <v>0</v>
          </cell>
        </row>
        <row r="1022">
          <cell r="C1022" t="str">
            <v>PE套接头</v>
          </cell>
          <cell r="D1022">
            <v>0</v>
          </cell>
          <cell r="H1022">
            <v>167.5975</v>
          </cell>
          <cell r="I1022">
            <v>22.699757869249396</v>
          </cell>
          <cell r="J1022">
            <v>3804.4226694915255</v>
          </cell>
          <cell r="K1022">
            <v>4125464.5830905726</v>
          </cell>
          <cell r="Q1022">
            <v>167.5975</v>
          </cell>
          <cell r="S1022">
            <v>15.754165</v>
          </cell>
          <cell r="T1022">
            <v>357.61573093220341</v>
          </cell>
          <cell r="U1022">
            <v>387793.67081051384</v>
          </cell>
          <cell r="X1022">
            <v>0</v>
          </cell>
          <cell r="Y1022">
            <v>0</v>
          </cell>
          <cell r="Z1022">
            <v>0</v>
          </cell>
          <cell r="AA1022">
            <v>3.8044226694915255</v>
          </cell>
          <cell r="AB1022">
            <v>0</v>
          </cell>
        </row>
        <row r="1023">
          <cell r="C1023" t="str">
            <v>道路修筑</v>
          </cell>
          <cell r="D1023">
            <v>0</v>
          </cell>
          <cell r="H1023">
            <v>1000</v>
          </cell>
          <cell r="I1023">
            <v>300</v>
          </cell>
          <cell r="J1023">
            <v>300000</v>
          </cell>
          <cell r="K1023">
            <v>325315950</v>
          </cell>
          <cell r="S1023">
            <v>94</v>
          </cell>
          <cell r="T1023">
            <v>28200</v>
          </cell>
          <cell r="U1023">
            <v>30579699.300000001</v>
          </cell>
          <cell r="X1023">
            <v>0</v>
          </cell>
          <cell r="Y1023">
            <v>0</v>
          </cell>
          <cell r="Z1023">
            <v>0</v>
          </cell>
          <cell r="AA1023">
            <v>0</v>
          </cell>
          <cell r="AB1023">
            <v>0</v>
          </cell>
        </row>
        <row r="1024">
          <cell r="C1024">
            <v>0</v>
          </cell>
          <cell r="D1024">
            <v>0</v>
          </cell>
          <cell r="H1024">
            <v>0</v>
          </cell>
          <cell r="I1024">
            <v>0</v>
          </cell>
          <cell r="J1024">
            <v>0</v>
          </cell>
          <cell r="K1024">
            <v>0</v>
          </cell>
          <cell r="S1024">
            <v>0</v>
          </cell>
          <cell r="T1024">
            <v>0</v>
          </cell>
          <cell r="U1024">
            <v>0</v>
          </cell>
          <cell r="X1024">
            <v>0</v>
          </cell>
          <cell r="Y1024">
            <v>0</v>
          </cell>
          <cell r="Z1024">
            <v>0</v>
          </cell>
          <cell r="AA1024">
            <v>0</v>
          </cell>
          <cell r="AB1024">
            <v>0</v>
          </cell>
        </row>
        <row r="1025">
          <cell r="C1025">
            <v>0</v>
          </cell>
          <cell r="D1025">
            <v>0</v>
          </cell>
          <cell r="H1025">
            <v>0</v>
          </cell>
          <cell r="I1025">
            <v>0</v>
          </cell>
          <cell r="J1025">
            <v>0</v>
          </cell>
          <cell r="K1025">
            <v>0</v>
          </cell>
          <cell r="S1025">
            <v>0</v>
          </cell>
          <cell r="T1025">
            <v>0</v>
          </cell>
          <cell r="U1025">
            <v>0</v>
          </cell>
          <cell r="X1025">
            <v>0</v>
          </cell>
          <cell r="Y1025">
            <v>0</v>
          </cell>
          <cell r="Z1025">
            <v>0</v>
          </cell>
          <cell r="AA1025">
            <v>0</v>
          </cell>
          <cell r="AB1025">
            <v>0</v>
          </cell>
        </row>
        <row r="1026">
          <cell r="A1026" t="str">
            <v>M001</v>
          </cell>
          <cell r="B1026">
            <v>2.2999999999999998</v>
          </cell>
          <cell r="C1026" t="str">
            <v>永久设备</v>
          </cell>
          <cell r="J1026">
            <v>0</v>
          </cell>
          <cell r="K1026">
            <v>0</v>
          </cell>
          <cell r="S1026">
            <v>0</v>
          </cell>
          <cell r="T1026">
            <v>0</v>
          </cell>
          <cell r="U1026">
            <v>0</v>
          </cell>
          <cell r="X1026">
            <v>0</v>
          </cell>
          <cell r="Y1026">
            <v>0</v>
          </cell>
          <cell r="Z1026">
            <v>0</v>
          </cell>
          <cell r="AA1026">
            <v>0</v>
          </cell>
          <cell r="AB1026">
            <v>0</v>
          </cell>
        </row>
        <row r="1027">
          <cell r="C1027">
            <v>0</v>
          </cell>
          <cell r="D1027">
            <v>0</v>
          </cell>
          <cell r="H1027">
            <v>0</v>
          </cell>
          <cell r="I1027">
            <v>0</v>
          </cell>
          <cell r="K1027">
            <v>0</v>
          </cell>
          <cell r="S1027">
            <v>0</v>
          </cell>
          <cell r="T1027">
            <v>0</v>
          </cell>
          <cell r="U1027">
            <v>0</v>
          </cell>
          <cell r="X1027">
            <v>0</v>
          </cell>
          <cell r="Y1027">
            <v>0</v>
          </cell>
          <cell r="Z1027">
            <v>0</v>
          </cell>
          <cell r="AA1027">
            <v>0</v>
          </cell>
          <cell r="AB1027">
            <v>0</v>
          </cell>
        </row>
        <row r="1028">
          <cell r="C1028">
            <v>0</v>
          </cell>
          <cell r="D1028">
            <v>0</v>
          </cell>
          <cell r="H1028">
            <v>0</v>
          </cell>
          <cell r="I1028">
            <v>0</v>
          </cell>
          <cell r="K1028">
            <v>0</v>
          </cell>
          <cell r="S1028">
            <v>0</v>
          </cell>
          <cell r="T1028">
            <v>0</v>
          </cell>
          <cell r="U1028">
            <v>0</v>
          </cell>
          <cell r="X1028">
            <v>0</v>
          </cell>
          <cell r="Y1028">
            <v>0</v>
          </cell>
          <cell r="Z1028">
            <v>0</v>
          </cell>
          <cell r="AA1028">
            <v>0</v>
          </cell>
          <cell r="AB1028">
            <v>0</v>
          </cell>
        </row>
        <row r="1029">
          <cell r="C1029">
            <v>0</v>
          </cell>
          <cell r="D1029">
            <v>0</v>
          </cell>
          <cell r="H1029">
            <v>0</v>
          </cell>
          <cell r="I1029">
            <v>0</v>
          </cell>
          <cell r="K1029">
            <v>0</v>
          </cell>
          <cell r="S1029">
            <v>0</v>
          </cell>
          <cell r="T1029">
            <v>0</v>
          </cell>
          <cell r="U1029">
            <v>0</v>
          </cell>
          <cell r="X1029">
            <v>0</v>
          </cell>
          <cell r="Y1029">
            <v>0</v>
          </cell>
          <cell r="Z1029">
            <v>0</v>
          </cell>
          <cell r="AA1029">
            <v>0</v>
          </cell>
          <cell r="AB1029">
            <v>0</v>
          </cell>
        </row>
        <row r="1030">
          <cell r="A1030" t="str">
            <v>E000</v>
          </cell>
          <cell r="B1030">
            <v>3</v>
          </cell>
          <cell r="C1030" t="str">
            <v>施工设备</v>
          </cell>
          <cell r="J1030">
            <v>39840.062162433591</v>
          </cell>
          <cell r="K1030">
            <v>43202025.568103798</v>
          </cell>
          <cell r="S1030">
            <v>0</v>
          </cell>
          <cell r="T1030">
            <v>3744.9658432687575</v>
          </cell>
          <cell r="U1030">
            <v>4060990.4034017571</v>
          </cell>
          <cell r="X1030">
            <v>8.2845099909273365</v>
          </cell>
          <cell r="Y1030">
            <v>1.6596627003696738</v>
          </cell>
          <cell r="Z1030">
            <v>29.895889471136577</v>
          </cell>
          <cell r="AA1030">
            <v>0</v>
          </cell>
          <cell r="AB1030">
            <v>0</v>
          </cell>
        </row>
        <row r="1031">
          <cell r="A1031" t="str">
            <v>E010</v>
          </cell>
          <cell r="B1031">
            <v>3.1</v>
          </cell>
          <cell r="C1031" t="str">
            <v>挖掘机</v>
          </cell>
          <cell r="D1031" t="str">
            <v>台班</v>
          </cell>
          <cell r="H1031">
            <v>39.911782500000001</v>
          </cell>
          <cell r="I1031">
            <v>258.41888574501837</v>
          </cell>
          <cell r="J1031">
            <v>10313.958361747524</v>
          </cell>
          <cell r="K1031">
            <v>11184317.209041132</v>
          </cell>
          <cell r="N1031">
            <v>14.911782500000001</v>
          </cell>
          <cell r="P1031">
            <v>25</v>
          </cell>
          <cell r="S1031">
            <v>3.7517075550000003</v>
          </cell>
          <cell r="T1031">
            <v>969.51208600426719</v>
          </cell>
          <cell r="U1031">
            <v>1051325.8176498665</v>
          </cell>
          <cell r="X1031">
            <v>3.8534862181220646</v>
          </cell>
          <cell r="Y1031">
            <v>0</v>
          </cell>
          <cell r="Z1031">
            <v>6.4604721436254593</v>
          </cell>
          <cell r="AA1031">
            <v>0</v>
          </cell>
          <cell r="AB1031">
            <v>0</v>
          </cell>
        </row>
        <row r="1032">
          <cell r="A1032" t="str">
            <v>E030</v>
          </cell>
          <cell r="C1032" t="str">
            <v>自卸车</v>
          </cell>
          <cell r="D1032" t="str">
            <v>台班</v>
          </cell>
          <cell r="H1032">
            <v>0</v>
          </cell>
          <cell r="I1032">
            <v>168.03839454412082</v>
          </cell>
          <cell r="J1032">
            <v>0</v>
          </cell>
          <cell r="K1032">
            <v>0</v>
          </cell>
          <cell r="S1032">
            <v>0</v>
          </cell>
          <cell r="T1032">
            <v>0</v>
          </cell>
          <cell r="U1032">
            <v>0</v>
          </cell>
          <cell r="X1032">
            <v>0</v>
          </cell>
          <cell r="Y1032">
            <v>0</v>
          </cell>
          <cell r="Z1032">
            <v>0</v>
          </cell>
          <cell r="AA1032">
            <v>0</v>
          </cell>
          <cell r="AB1032">
            <v>0</v>
          </cell>
        </row>
        <row r="1033">
          <cell r="A1033" t="str">
            <v>E020</v>
          </cell>
          <cell r="C1033" t="str">
            <v>推土机</v>
          </cell>
          <cell r="D1033" t="str">
            <v>台班</v>
          </cell>
          <cell r="H1033">
            <v>39.509962024949999</v>
          </cell>
          <cell r="I1033">
            <v>305.37804063071223</v>
          </cell>
          <cell r="J1033">
            <v>12065.474788573078</v>
          </cell>
          <cell r="K1033">
            <v>13083637.976819001</v>
          </cell>
          <cell r="N1033">
            <v>14.509962024950001</v>
          </cell>
          <cell r="P1033">
            <v>25</v>
          </cell>
          <cell r="S1033">
            <v>3.7139364303452997</v>
          </cell>
          <cell r="T1033">
            <v>1134.1546301258693</v>
          </cell>
          <cell r="U1033">
            <v>1229861.969820986</v>
          </cell>
          <cell r="X1033">
            <v>4.4310237728052728</v>
          </cell>
          <cell r="Y1033">
            <v>0</v>
          </cell>
          <cell r="Z1033">
            <v>7.634451015767806</v>
          </cell>
          <cell r="AA1033">
            <v>0</v>
          </cell>
          <cell r="AB1033">
            <v>0</v>
          </cell>
        </row>
        <row r="1034">
          <cell r="A1034" t="str">
            <v>E040</v>
          </cell>
          <cell r="C1034" t="str">
            <v>平板拖车</v>
          </cell>
          <cell r="D1034" t="str">
            <v>台班</v>
          </cell>
          <cell r="H1034">
            <v>4.6296296296296298</v>
          </cell>
          <cell r="I1034">
            <v>136.42816710601033</v>
          </cell>
          <cell r="J1034">
            <v>631.61188475004792</v>
          </cell>
          <cell r="K1034">
            <v>684911.40106250788</v>
          </cell>
          <cell r="O1034">
            <v>4.6296296296296298</v>
          </cell>
          <cell r="S1034">
            <v>0.43518518518518517</v>
          </cell>
          <cell r="T1034">
            <v>59.371517166504503</v>
          </cell>
          <cell r="U1034">
            <v>64381.67169987574</v>
          </cell>
          <cell r="X1034">
            <v>0</v>
          </cell>
          <cell r="Y1034">
            <v>0.63161188475004792</v>
          </cell>
          <cell r="Z1034">
            <v>0</v>
          </cell>
          <cell r="AA1034">
            <v>0</v>
          </cell>
          <cell r="AB1034">
            <v>0</v>
          </cell>
        </row>
        <row r="1035">
          <cell r="A1035" t="str">
            <v>E080</v>
          </cell>
          <cell r="C1035" t="str">
            <v>汽车吊</v>
          </cell>
          <cell r="D1035" t="str">
            <v>台班</v>
          </cell>
          <cell r="H1035">
            <v>9.2592592592592595</v>
          </cell>
          <cell r="I1035">
            <v>222.0589761738392</v>
          </cell>
          <cell r="J1035">
            <v>2056.1016312392517</v>
          </cell>
          <cell r="K1035">
            <v>2229608.8515438228</v>
          </cell>
          <cell r="O1035">
            <v>4.6296296296296298</v>
          </cell>
          <cell r="P1035">
            <v>4.6296296296296289</v>
          </cell>
          <cell r="S1035">
            <v>0.87037037037037035</v>
          </cell>
          <cell r="T1035">
            <v>193.27355333648967</v>
          </cell>
          <cell r="U1035">
            <v>209583.23204511934</v>
          </cell>
          <cell r="X1035">
            <v>0</v>
          </cell>
          <cell r="Y1035">
            <v>1.028050815619626</v>
          </cell>
          <cell r="Z1035">
            <v>1.028050815619626</v>
          </cell>
          <cell r="AA1035">
            <v>0</v>
          </cell>
          <cell r="AB1035">
            <v>0</v>
          </cell>
        </row>
        <row r="1036">
          <cell r="A1036" t="str">
            <v>E070</v>
          </cell>
          <cell r="C1036" t="str">
            <v>履带吊</v>
          </cell>
          <cell r="D1036" t="str">
            <v>台班</v>
          </cell>
          <cell r="H1036">
            <v>10.007999999999999</v>
          </cell>
          <cell r="I1036">
            <v>258.57583791011962</v>
          </cell>
          <cell r="J1036">
            <v>2587.8269858044769</v>
          </cell>
          <cell r="K1036">
            <v>2806204.6477420665</v>
          </cell>
          <cell r="P1036">
            <v>10.007999999999999</v>
          </cell>
          <cell r="S1036">
            <v>0.94075199999999992</v>
          </cell>
          <cell r="T1036">
            <v>243.25573666562082</v>
          </cell>
          <cell r="U1036">
            <v>263783.23688775423</v>
          </cell>
          <cell r="X1036">
            <v>0</v>
          </cell>
          <cell r="Y1036">
            <v>0</v>
          </cell>
          <cell r="Z1036">
            <v>2.5878269858044769</v>
          </cell>
          <cell r="AA1036">
            <v>0</v>
          </cell>
          <cell r="AB1036">
            <v>0</v>
          </cell>
        </row>
        <row r="1037">
          <cell r="A1037" t="str">
            <v>E120</v>
          </cell>
          <cell r="C1037" t="str">
            <v>硅整流焊机</v>
          </cell>
          <cell r="D1037" t="str">
            <v>台班</v>
          </cell>
          <cell r="H1037">
            <v>87.039862617647074</v>
          </cell>
          <cell r="I1037">
            <v>34.082477220557465</v>
          </cell>
          <cell r="J1037">
            <v>2966.5341349464074</v>
          </cell>
          <cell r="K1037">
            <v>3216869.5677250628</v>
          </cell>
          <cell r="P1037">
            <v>87.039862617647074</v>
          </cell>
          <cell r="S1037">
            <v>8.1817470860588255</v>
          </cell>
          <cell r="T1037">
            <v>278.85420868496232</v>
          </cell>
          <cell r="U1037">
            <v>302385.73936615593</v>
          </cell>
          <cell r="X1037">
            <v>0</v>
          </cell>
          <cell r="Y1037">
            <v>0</v>
          </cell>
          <cell r="Z1037">
            <v>2.9665341349464076</v>
          </cell>
          <cell r="AA1037">
            <v>0</v>
          </cell>
          <cell r="AB1037">
            <v>0</v>
          </cell>
        </row>
        <row r="1038">
          <cell r="A1038" t="str">
            <v>E130</v>
          </cell>
          <cell r="C1038" t="str">
            <v>发电机</v>
          </cell>
          <cell r="D1038" t="str">
            <v>台班</v>
          </cell>
          <cell r="H1038">
            <v>43.519931308823537</v>
          </cell>
          <cell r="I1038">
            <v>211.82373450814174</v>
          </cell>
          <cell r="J1038">
            <v>9218.5543753728016</v>
          </cell>
          <cell r="K1038">
            <v>9996475.9141702</v>
          </cell>
          <cell r="P1038">
            <v>43.519931308823537</v>
          </cell>
          <cell r="S1038">
            <v>4.0908735430294128</v>
          </cell>
          <cell r="T1038">
            <v>866.5441112850433</v>
          </cell>
          <cell r="U1038">
            <v>939668.73593199882</v>
          </cell>
          <cell r="X1038">
            <v>0</v>
          </cell>
          <cell r="Y1038">
            <v>0</v>
          </cell>
          <cell r="Z1038">
            <v>9.2185543753728023</v>
          </cell>
          <cell r="AA1038">
            <v>0</v>
          </cell>
          <cell r="AB1038">
            <v>0</v>
          </cell>
        </row>
        <row r="1039">
          <cell r="A1039" t="str">
            <v>E140</v>
          </cell>
          <cell r="C1039" t="str">
            <v>试压泵</v>
          </cell>
          <cell r="D1039" t="str">
            <v>台班</v>
          </cell>
          <cell r="H1039">
            <v>0</v>
          </cell>
          <cell r="I1039" t="e">
            <v>#DIV/0!</v>
          </cell>
          <cell r="J1039">
            <v>0</v>
          </cell>
          <cell r="K1039">
            <v>0</v>
          </cell>
          <cell r="S1039">
            <v>0</v>
          </cell>
          <cell r="T1039">
            <v>0</v>
          </cell>
          <cell r="U1039">
            <v>0</v>
          </cell>
          <cell r="X1039">
            <v>0</v>
          </cell>
          <cell r="Y1039">
            <v>0</v>
          </cell>
          <cell r="Z1039">
            <v>0</v>
          </cell>
          <cell r="AA1039">
            <v>0</v>
          </cell>
          <cell r="AB1039">
            <v>0</v>
          </cell>
        </row>
        <row r="1040">
          <cell r="C1040">
            <v>0</v>
          </cell>
          <cell r="D1040">
            <v>0</v>
          </cell>
          <cell r="H1040">
            <v>0</v>
          </cell>
          <cell r="I1040">
            <v>0</v>
          </cell>
          <cell r="K1040">
            <v>0</v>
          </cell>
          <cell r="S1040">
            <v>0</v>
          </cell>
          <cell r="T1040">
            <v>0</v>
          </cell>
          <cell r="U1040">
            <v>0</v>
          </cell>
          <cell r="X1040">
            <v>0</v>
          </cell>
          <cell r="Y1040">
            <v>0</v>
          </cell>
          <cell r="Z1040">
            <v>0</v>
          </cell>
          <cell r="AA1040">
            <v>0</v>
          </cell>
          <cell r="AB1040">
            <v>0</v>
          </cell>
        </row>
        <row r="1041">
          <cell r="C1041">
            <v>0</v>
          </cell>
          <cell r="D1041">
            <v>0</v>
          </cell>
          <cell r="H1041">
            <v>0</v>
          </cell>
          <cell r="I1041">
            <v>0</v>
          </cell>
          <cell r="K1041">
            <v>0</v>
          </cell>
          <cell r="S1041">
            <v>0</v>
          </cell>
          <cell r="T1041">
            <v>0</v>
          </cell>
          <cell r="U1041">
            <v>0</v>
          </cell>
          <cell r="X1041">
            <v>0</v>
          </cell>
          <cell r="Y1041">
            <v>0</v>
          </cell>
          <cell r="Z1041">
            <v>0</v>
          </cell>
          <cell r="AA1041">
            <v>0</v>
          </cell>
          <cell r="AB1041">
            <v>0</v>
          </cell>
        </row>
        <row r="1042">
          <cell r="C1042">
            <v>0</v>
          </cell>
          <cell r="D1042">
            <v>0</v>
          </cell>
          <cell r="H1042">
            <v>0</v>
          </cell>
          <cell r="I1042">
            <v>0</v>
          </cell>
          <cell r="K1042">
            <v>0</v>
          </cell>
          <cell r="S1042">
            <v>0</v>
          </cell>
          <cell r="T1042">
            <v>0</v>
          </cell>
          <cell r="U1042">
            <v>0</v>
          </cell>
          <cell r="X1042">
            <v>0</v>
          </cell>
          <cell r="Y1042">
            <v>0</v>
          </cell>
          <cell r="Z1042">
            <v>0</v>
          </cell>
          <cell r="AA1042">
            <v>0</v>
          </cell>
          <cell r="AB1042">
            <v>0</v>
          </cell>
        </row>
        <row r="1043">
          <cell r="B1043">
            <v>4</v>
          </cell>
          <cell r="C1043" t="str">
            <v>直接费</v>
          </cell>
          <cell r="J1043">
            <v>843241.25481015712</v>
          </cell>
          <cell r="X1043">
            <v>8.3241594586217431</v>
          </cell>
          <cell r="Y1043">
            <v>1.674359950842637</v>
          </cell>
          <cell r="Z1043">
            <v>529.43831273120122</v>
          </cell>
          <cell r="AA1043">
            <v>3.8044226694915255</v>
          </cell>
          <cell r="AB1043">
            <v>0</v>
          </cell>
        </row>
        <row r="1044">
          <cell r="B1044">
            <v>5</v>
          </cell>
          <cell r="C1044" t="str">
            <v>其他直接费</v>
          </cell>
          <cell r="J1044">
            <v>105226.5836235274</v>
          </cell>
          <cell r="X1044">
            <v>1.038757124810548</v>
          </cell>
          <cell r="Y1044">
            <v>0.20894041459450871</v>
          </cell>
          <cell r="Z1044">
            <v>66.067669922828287</v>
          </cell>
          <cell r="AA1044">
            <v>0.47474717097495517</v>
          </cell>
          <cell r="AB1044">
            <v>0</v>
          </cell>
        </row>
        <row r="1045">
          <cell r="B1045">
            <v>6</v>
          </cell>
          <cell r="C1045" t="str">
            <v>间接费</v>
          </cell>
          <cell r="J1045">
            <v>71390.052355223583</v>
          </cell>
          <cell r="X1045">
            <v>0.7047356568174844</v>
          </cell>
          <cell r="Y1045">
            <v>0.14175379094688195</v>
          </cell>
          <cell r="Z1045">
            <v>44.823030952453841</v>
          </cell>
          <cell r="AA1045">
            <v>0.32208805250822981</v>
          </cell>
          <cell r="AB1045">
            <v>0</v>
          </cell>
        </row>
        <row r="1046">
          <cell r="B1046">
            <v>7</v>
          </cell>
          <cell r="C1046" t="str">
            <v>合计</v>
          </cell>
          <cell r="J1046">
            <v>1019857.8907889081</v>
          </cell>
          <cell r="X1046">
            <v>10.067652240249776</v>
          </cell>
          <cell r="Y1046">
            <v>2.0250541563840274</v>
          </cell>
          <cell r="Z1046">
            <v>640.32901360648327</v>
          </cell>
          <cell r="AA1046">
            <v>4.6012578929747106</v>
          </cell>
          <cell r="AB1046">
            <v>0</v>
          </cell>
        </row>
        <row r="1051">
          <cell r="A1051" t="str">
            <v>非打印列</v>
          </cell>
          <cell r="B1051" t="str">
            <v>单   价   分   析   表</v>
          </cell>
          <cell r="N1051" t="str">
            <v>工序划分</v>
          </cell>
          <cell r="S1051" t="str">
            <v>汇总项</v>
          </cell>
          <cell r="X1051" t="str">
            <v>分类项</v>
          </cell>
        </row>
        <row r="1053">
          <cell r="A1053" t="str">
            <v>BOQ系数</v>
          </cell>
          <cell r="B1053" t="str">
            <v>项目编号:</v>
          </cell>
          <cell r="D1053" t="str">
            <v>I457.3</v>
          </cell>
          <cell r="K1053" t="str">
            <v>数量</v>
          </cell>
          <cell r="L1053">
            <v>51</v>
          </cell>
          <cell r="M1053" t="str">
            <v>单价</v>
          </cell>
        </row>
        <row r="1054">
          <cell r="A1054">
            <v>1E-3</v>
          </cell>
          <cell r="B1054" t="str">
            <v>项目名称:</v>
          </cell>
          <cell r="D1054" t="str">
            <v>Depth 3.0m to 3.5m</v>
          </cell>
          <cell r="K1054" t="str">
            <v>单位</v>
          </cell>
          <cell r="L1054" t="str">
            <v>m</v>
          </cell>
          <cell r="M1054">
            <v>1023.31</v>
          </cell>
          <cell r="N1054" t="str">
            <v>美元</v>
          </cell>
        </row>
        <row r="1055">
          <cell r="A1055" t="str">
            <v>I457.3</v>
          </cell>
          <cell r="B1055" t="str">
            <v>单   价:</v>
          </cell>
          <cell r="D1055" t="str">
            <v>1023.31USD/m</v>
          </cell>
          <cell r="K1055" t="str">
            <v>定额单位</v>
          </cell>
          <cell r="L1055">
            <v>1000</v>
          </cell>
          <cell r="M1055">
            <v>1109668</v>
          </cell>
          <cell r="N1055" t="str">
            <v>当地币</v>
          </cell>
        </row>
        <row r="1056">
          <cell r="A1056" t="str">
            <v>定额号</v>
          </cell>
          <cell r="B1056" t="str">
            <v>编号</v>
          </cell>
          <cell r="C1056" t="str">
            <v>名称及规格</v>
          </cell>
          <cell r="D1056" t="str">
            <v>单位</v>
          </cell>
          <cell r="E1056" t="str">
            <v>定额</v>
          </cell>
          <cell r="F1056" t="str">
            <v>系数</v>
          </cell>
          <cell r="G1056" t="str">
            <v>效率</v>
          </cell>
          <cell r="H1056" t="str">
            <v>数  量</v>
          </cell>
          <cell r="I1056" t="str">
            <v>单价</v>
          </cell>
          <cell r="J1056" t="str">
            <v>合价</v>
          </cell>
          <cell r="K1056" t="str">
            <v>单价</v>
          </cell>
          <cell r="N1056" t="str">
            <v>管沟土石方</v>
          </cell>
          <cell r="O1056" t="str">
            <v>管道场内运输</v>
          </cell>
          <cell r="P1056" t="str">
            <v>管道安装</v>
          </cell>
          <cell r="Q1056" t="str">
            <v>管线补口</v>
          </cell>
          <cell r="R1056" t="str">
            <v>管道试压与消毒</v>
          </cell>
          <cell r="S1056" t="str">
            <v>数量汇总</v>
          </cell>
          <cell r="T1056" t="str">
            <v>价格汇总(美元)</v>
          </cell>
          <cell r="U1056" t="str">
            <v>价格汇总(当地币)</v>
          </cell>
          <cell r="X1056" t="str">
            <v>管沟土石方</v>
          </cell>
          <cell r="Y1056" t="str">
            <v>管道场内运输</v>
          </cell>
          <cell r="Z1056" t="str">
            <v>管道安装</v>
          </cell>
          <cell r="AA1056" t="str">
            <v>管线补口</v>
          </cell>
          <cell r="AB1056" t="str">
            <v>管道试压与消毒</v>
          </cell>
        </row>
        <row r="1057">
          <cell r="J1057" t="str">
            <v>美元</v>
          </cell>
          <cell r="K1057" t="str">
            <v>当地币</v>
          </cell>
        </row>
        <row r="1058">
          <cell r="A1058" t="str">
            <v>L00</v>
          </cell>
          <cell r="B1058">
            <v>1</v>
          </cell>
          <cell r="C1058" t="str">
            <v>人工</v>
          </cell>
          <cell r="J1058">
            <v>220.66956062252711</v>
          </cell>
          <cell r="K1058">
            <v>239291.09250000003</v>
          </cell>
          <cell r="S1058">
            <v>0</v>
          </cell>
          <cell r="T1058">
            <v>11.254147591748884</v>
          </cell>
          <cell r="U1058">
            <v>12203.845717500002</v>
          </cell>
          <cell r="X1058">
            <v>4.7345750339016578E-2</v>
          </cell>
          <cell r="Y1058">
            <v>1.4697250472963283E-2</v>
          </cell>
          <cell r="Z1058">
            <v>0.15862655981054724</v>
          </cell>
          <cell r="AA1058">
            <v>0</v>
          </cell>
          <cell r="AB1058">
            <v>0</v>
          </cell>
        </row>
        <row r="1059">
          <cell r="A1059" t="str">
            <v>L10</v>
          </cell>
          <cell r="B1059">
            <v>1.1000000000000001</v>
          </cell>
          <cell r="C1059" t="str">
            <v>力工</v>
          </cell>
          <cell r="D1059" t="str">
            <v>工日</v>
          </cell>
          <cell r="H1059">
            <v>319.05479000000003</v>
          </cell>
          <cell r="I1059">
            <v>0.69163531637474274</v>
          </cell>
          <cell r="J1059">
            <v>220.66956062252711</v>
          </cell>
          <cell r="K1059">
            <v>239291.09250000003</v>
          </cell>
          <cell r="N1059">
            <v>68.454790000000003</v>
          </cell>
          <cell r="O1059">
            <v>21.25</v>
          </cell>
          <cell r="P1059">
            <v>229.35</v>
          </cell>
          <cell r="S1059">
            <v>16.271794290000003</v>
          </cell>
          <cell r="T1059">
            <v>11.254147591748884</v>
          </cell>
          <cell r="U1059">
            <v>12203.845717500002</v>
          </cell>
          <cell r="X1059">
            <v>4.7345750339016578E-2</v>
          </cell>
          <cell r="Y1059">
            <v>1.4697250472963283E-2</v>
          </cell>
          <cell r="Z1059">
            <v>0.15862655981054724</v>
          </cell>
          <cell r="AA1059">
            <v>0</v>
          </cell>
          <cell r="AB1059">
            <v>0</v>
          </cell>
        </row>
        <row r="1060">
          <cell r="A1060" t="str">
            <v>L20</v>
          </cell>
          <cell r="B1060">
            <v>1.2</v>
          </cell>
          <cell r="C1060" t="str">
            <v>技工</v>
          </cell>
          <cell r="D1060" t="str">
            <v>工日</v>
          </cell>
          <cell r="H1060">
            <v>0</v>
          </cell>
          <cell r="I1060">
            <v>1.3832706327494855</v>
          </cell>
          <cell r="J1060">
            <v>0</v>
          </cell>
          <cell r="K1060">
            <v>0</v>
          </cell>
          <cell r="S1060">
            <v>0</v>
          </cell>
          <cell r="T1060">
            <v>0</v>
          </cell>
          <cell r="U1060">
            <v>0</v>
          </cell>
          <cell r="X1060">
            <v>0</v>
          </cell>
          <cell r="Y1060">
            <v>0</v>
          </cell>
          <cell r="Z1060">
            <v>0</v>
          </cell>
          <cell r="AA1060">
            <v>0</v>
          </cell>
          <cell r="AB1060">
            <v>0</v>
          </cell>
        </row>
        <row r="1061">
          <cell r="A1061" t="str">
            <v>M000</v>
          </cell>
          <cell r="B1061">
            <v>2</v>
          </cell>
          <cell r="C1061" t="str">
            <v>建筑材料</v>
          </cell>
          <cell r="J1061">
            <v>803188.21936974558</v>
          </cell>
          <cell r="K1061">
            <v>870966462.04359066</v>
          </cell>
          <cell r="S1061">
            <v>0</v>
          </cell>
          <cell r="T1061">
            <v>40962.599187857028</v>
          </cell>
          <cell r="U1061">
            <v>44419289.564223126</v>
          </cell>
          <cell r="X1061">
            <v>0</v>
          </cell>
          <cell r="Y1061">
            <v>0</v>
          </cell>
          <cell r="Z1061">
            <v>499.38379670025409</v>
          </cell>
          <cell r="AA1061">
            <v>3.8044226694915255</v>
          </cell>
          <cell r="AB1061">
            <v>0</v>
          </cell>
        </row>
        <row r="1062">
          <cell r="A1062" t="str">
            <v>M003</v>
          </cell>
          <cell r="B1062">
            <v>2.1</v>
          </cell>
          <cell r="C1062" t="str">
            <v>施工材料</v>
          </cell>
          <cell r="J1062">
            <v>929.38345181823581</v>
          </cell>
          <cell r="K1062">
            <v>1007810.8684750955</v>
          </cell>
          <cell r="S1062">
            <v>0</v>
          </cell>
          <cell r="T1062">
            <v>47.398556042730029</v>
          </cell>
          <cell r="U1062">
            <v>51398.354292229873</v>
          </cell>
          <cell r="X1062">
            <v>0</v>
          </cell>
          <cell r="Y1062">
            <v>0</v>
          </cell>
          <cell r="Z1062">
            <v>0.92938345181823578</v>
          </cell>
          <cell r="AA1062">
            <v>0</v>
          </cell>
          <cell r="AB1062">
            <v>0</v>
          </cell>
        </row>
        <row r="1063">
          <cell r="A1063" t="str">
            <v>M510</v>
          </cell>
          <cell r="C1063" t="str">
            <v>电焊条</v>
          </cell>
          <cell r="D1063" t="str">
            <v>千克</v>
          </cell>
          <cell r="H1063">
            <v>739.83883225000011</v>
          </cell>
          <cell r="I1063">
            <v>1</v>
          </cell>
          <cell r="J1063">
            <v>739.83883225000011</v>
          </cell>
          <cell r="K1063">
            <v>802271.24186766485</v>
          </cell>
          <cell r="P1063">
            <v>739.83883225000011</v>
          </cell>
          <cell r="S1063">
            <v>37.731780444750008</v>
          </cell>
          <cell r="T1063">
            <v>37.731780444750008</v>
          </cell>
          <cell r="U1063">
            <v>40915.833335250907</v>
          </cell>
          <cell r="X1063">
            <v>0</v>
          </cell>
          <cell r="Y1063">
            <v>0</v>
          </cell>
          <cell r="Z1063">
            <v>0.73983883225000013</v>
          </cell>
          <cell r="AA1063">
            <v>0</v>
          </cell>
          <cell r="AB1063">
            <v>0</v>
          </cell>
        </row>
        <row r="1064">
          <cell r="A1064" t="str">
            <v>M080</v>
          </cell>
          <cell r="C1064" t="str">
            <v>氧气</v>
          </cell>
          <cell r="D1064" t="str">
            <v>方</v>
          </cell>
          <cell r="H1064">
            <v>39.644141630513332</v>
          </cell>
          <cell r="I1064">
            <v>2.5601147249194325</v>
          </cell>
          <cell r="J1064">
            <v>101.49355074506866</v>
          </cell>
          <cell r="K1064">
            <v>110058.2362650174</v>
          </cell>
          <cell r="P1064">
            <v>39.644141630513332</v>
          </cell>
          <cell r="S1064">
            <v>2.02185122315618</v>
          </cell>
          <cell r="T1064">
            <v>5.1761710879985019</v>
          </cell>
          <cell r="U1064">
            <v>5612.9700495158877</v>
          </cell>
          <cell r="X1064">
            <v>0</v>
          </cell>
          <cell r="Y1064">
            <v>0</v>
          </cell>
          <cell r="Z1064">
            <v>0.10149355074506866</v>
          </cell>
          <cell r="AA1064">
            <v>0</v>
          </cell>
          <cell r="AB1064">
            <v>0</v>
          </cell>
        </row>
        <row r="1065">
          <cell r="A1065" t="str">
            <v>M090</v>
          </cell>
          <cell r="C1065" t="str">
            <v>乙炔</v>
          </cell>
          <cell r="D1065" t="str">
            <v>方</v>
          </cell>
          <cell r="H1065">
            <v>13.214713876837777</v>
          </cell>
          <cell r="I1065">
            <v>6.6631082325209832</v>
          </cell>
          <cell r="J1065">
            <v>88.051068823167071</v>
          </cell>
          <cell r="K1065">
            <v>95481.390342413259</v>
          </cell>
          <cell r="P1065">
            <v>13.214713876837777</v>
          </cell>
          <cell r="S1065">
            <v>0.67395040771872672</v>
          </cell>
          <cell r="T1065">
            <v>4.4906045099815213</v>
          </cell>
          <cell r="U1065">
            <v>4869.5509074630763</v>
          </cell>
          <cell r="X1065">
            <v>0</v>
          </cell>
          <cell r="Y1065">
            <v>0</v>
          </cell>
          <cell r="Z1065">
            <v>8.8051068823167072E-2</v>
          </cell>
          <cell r="AA1065">
            <v>0</v>
          </cell>
          <cell r="AB1065">
            <v>0</v>
          </cell>
        </row>
        <row r="1066">
          <cell r="A1066" t="str">
            <v>M130</v>
          </cell>
          <cell r="C1066" t="str">
            <v>型钢</v>
          </cell>
          <cell r="D1066" t="str">
            <v>吨</v>
          </cell>
          <cell r="H1066">
            <v>0</v>
          </cell>
          <cell r="I1066">
            <v>552.17592297580245</v>
          </cell>
          <cell r="J1066">
            <v>0</v>
          </cell>
          <cell r="K1066">
            <v>0</v>
          </cell>
          <cell r="S1066">
            <v>0</v>
          </cell>
          <cell r="T1066">
            <v>0</v>
          </cell>
          <cell r="U1066">
            <v>0</v>
          </cell>
          <cell r="X1066">
            <v>0</v>
          </cell>
          <cell r="Y1066">
            <v>0</v>
          </cell>
          <cell r="Z1066">
            <v>0</v>
          </cell>
          <cell r="AA1066">
            <v>0</v>
          </cell>
          <cell r="AB1066">
            <v>0</v>
          </cell>
        </row>
        <row r="1067">
          <cell r="A1067" t="str">
            <v>M230</v>
          </cell>
          <cell r="C1067" t="str">
            <v>水</v>
          </cell>
          <cell r="D1067" t="str">
            <v>方</v>
          </cell>
          <cell r="H1067">
            <v>0</v>
          </cell>
          <cell r="I1067">
            <v>0.2</v>
          </cell>
          <cell r="J1067">
            <v>0</v>
          </cell>
          <cell r="K1067">
            <v>0</v>
          </cell>
          <cell r="S1067">
            <v>0</v>
          </cell>
          <cell r="T1067">
            <v>0</v>
          </cell>
          <cell r="U1067">
            <v>0</v>
          </cell>
          <cell r="X1067">
            <v>0</v>
          </cell>
          <cell r="Y1067">
            <v>0</v>
          </cell>
          <cell r="Z1067">
            <v>0</v>
          </cell>
          <cell r="AA1067">
            <v>0</v>
          </cell>
          <cell r="AB1067">
            <v>0</v>
          </cell>
        </row>
        <row r="1068">
          <cell r="A1068" t="str">
            <v>M110</v>
          </cell>
          <cell r="C1068" t="str">
            <v>漂白粉</v>
          </cell>
          <cell r="D1068" t="str">
            <v>千克</v>
          </cell>
          <cell r="H1068">
            <v>0</v>
          </cell>
          <cell r="I1068">
            <v>1.0061084745762714</v>
          </cell>
          <cell r="J1068">
            <v>0</v>
          </cell>
          <cell r="K1068">
            <v>0</v>
          </cell>
          <cell r="S1068">
            <v>0</v>
          </cell>
          <cell r="T1068">
            <v>0</v>
          </cell>
          <cell r="U1068">
            <v>0</v>
          </cell>
          <cell r="X1068">
            <v>0</v>
          </cell>
          <cell r="Y1068">
            <v>0</v>
          </cell>
          <cell r="Z1068">
            <v>0</v>
          </cell>
          <cell r="AA1068">
            <v>0</v>
          </cell>
          <cell r="AB1068">
            <v>0</v>
          </cell>
        </row>
        <row r="1069">
          <cell r="C1069">
            <v>0</v>
          </cell>
          <cell r="D1069">
            <v>0</v>
          </cell>
          <cell r="H1069">
            <v>0</v>
          </cell>
          <cell r="I1069">
            <v>0</v>
          </cell>
          <cell r="J1069">
            <v>0</v>
          </cell>
          <cell r="K1069">
            <v>0</v>
          </cell>
          <cell r="S1069">
            <v>0</v>
          </cell>
          <cell r="T1069">
            <v>0</v>
          </cell>
          <cell r="U1069">
            <v>0</v>
          </cell>
          <cell r="X1069">
            <v>0</v>
          </cell>
          <cell r="Y1069">
            <v>0</v>
          </cell>
          <cell r="Z1069">
            <v>0</v>
          </cell>
          <cell r="AA1069">
            <v>0</v>
          </cell>
          <cell r="AB1069">
            <v>0</v>
          </cell>
        </row>
        <row r="1070">
          <cell r="A1070" t="str">
            <v>M002</v>
          </cell>
          <cell r="B1070">
            <v>2.2000000000000002</v>
          </cell>
          <cell r="C1070" t="str">
            <v>永久工程材料</v>
          </cell>
          <cell r="J1070">
            <v>802258.83591792732</v>
          </cell>
          <cell r="K1070">
            <v>869958651.17511559</v>
          </cell>
          <cell r="S1070">
            <v>0</v>
          </cell>
          <cell r="T1070">
            <v>40915.200631814296</v>
          </cell>
          <cell r="U1070">
            <v>44367891.209930897</v>
          </cell>
          <cell r="X1070">
            <v>0</v>
          </cell>
          <cell r="Y1070">
            <v>0</v>
          </cell>
          <cell r="Z1070">
            <v>498.45441324843586</v>
          </cell>
          <cell r="AA1070">
            <v>3.8044226694915255</v>
          </cell>
          <cell r="AB1070">
            <v>0</v>
          </cell>
        </row>
        <row r="1071">
          <cell r="A1071" t="str">
            <v>M040</v>
          </cell>
          <cell r="C1071" t="str">
            <v>直径1200MM钢管</v>
          </cell>
          <cell r="D1071" t="str">
            <v>米</v>
          </cell>
          <cell r="H1071">
            <v>1015</v>
          </cell>
          <cell r="I1071">
            <v>491.08809187038014</v>
          </cell>
          <cell r="J1071">
            <v>498454.41324843583</v>
          </cell>
          <cell r="K1071">
            <v>540517236.59202504</v>
          </cell>
          <cell r="P1071">
            <v>1015</v>
          </cell>
          <cell r="S1071">
            <v>51.765000000000001</v>
          </cell>
          <cell r="T1071">
            <v>25421.175075670228</v>
          </cell>
          <cell r="U1071">
            <v>27566379.066193279</v>
          </cell>
          <cell r="X1071">
            <v>0</v>
          </cell>
          <cell r="Y1071">
            <v>0</v>
          </cell>
          <cell r="Z1071">
            <v>498.45441324843586</v>
          </cell>
          <cell r="AA1071">
            <v>0</v>
          </cell>
          <cell r="AB1071">
            <v>0</v>
          </cell>
        </row>
        <row r="1072">
          <cell r="C1072" t="str">
            <v>PE套接头</v>
          </cell>
          <cell r="D1072">
            <v>0</v>
          </cell>
          <cell r="H1072">
            <v>167.5975</v>
          </cell>
          <cell r="I1072">
            <v>22.699757869249396</v>
          </cell>
          <cell r="J1072">
            <v>3804.4226694915255</v>
          </cell>
          <cell r="K1072">
            <v>4125464.5830905726</v>
          </cell>
          <cell r="Q1072">
            <v>167.5975</v>
          </cell>
          <cell r="S1072">
            <v>8.5474724999999996</v>
          </cell>
          <cell r="T1072">
            <v>194.02555614406782</v>
          </cell>
          <cell r="U1072">
            <v>210398.69373761921</v>
          </cell>
          <cell r="X1072">
            <v>0</v>
          </cell>
          <cell r="Y1072">
            <v>0</v>
          </cell>
          <cell r="Z1072">
            <v>0</v>
          </cell>
          <cell r="AA1072">
            <v>3.8044226694915255</v>
          </cell>
          <cell r="AB1072">
            <v>0</v>
          </cell>
        </row>
        <row r="1073">
          <cell r="C1073" t="str">
            <v>道路修筑</v>
          </cell>
          <cell r="D1073">
            <v>0</v>
          </cell>
          <cell r="H1073">
            <v>1000</v>
          </cell>
          <cell r="I1073">
            <v>300</v>
          </cell>
          <cell r="J1073">
            <v>300000</v>
          </cell>
          <cell r="K1073">
            <v>325315950</v>
          </cell>
          <cell r="S1073">
            <v>51.000000000000007</v>
          </cell>
          <cell r="T1073">
            <v>15300.000000000002</v>
          </cell>
          <cell r="U1073">
            <v>16591113.450000001</v>
          </cell>
          <cell r="X1073">
            <v>0</v>
          </cell>
          <cell r="Y1073">
            <v>0</v>
          </cell>
          <cell r="Z1073">
            <v>0</v>
          </cell>
          <cell r="AA1073">
            <v>0</v>
          </cell>
          <cell r="AB1073">
            <v>0</v>
          </cell>
        </row>
        <row r="1074">
          <cell r="C1074">
            <v>0</v>
          </cell>
          <cell r="D1074">
            <v>0</v>
          </cell>
          <cell r="H1074">
            <v>0</v>
          </cell>
          <cell r="I1074">
            <v>0</v>
          </cell>
          <cell r="J1074">
            <v>0</v>
          </cell>
          <cell r="K1074">
            <v>0</v>
          </cell>
          <cell r="S1074">
            <v>0</v>
          </cell>
          <cell r="T1074">
            <v>0</v>
          </cell>
          <cell r="U1074">
            <v>0</v>
          </cell>
          <cell r="X1074">
            <v>0</v>
          </cell>
          <cell r="Y1074">
            <v>0</v>
          </cell>
          <cell r="Z1074">
            <v>0</v>
          </cell>
          <cell r="AA1074">
            <v>0</v>
          </cell>
          <cell r="AB1074">
            <v>0</v>
          </cell>
        </row>
        <row r="1075">
          <cell r="C1075">
            <v>0</v>
          </cell>
          <cell r="D1075">
            <v>0</v>
          </cell>
          <cell r="H1075">
            <v>0</v>
          </cell>
          <cell r="I1075">
            <v>0</v>
          </cell>
          <cell r="J1075">
            <v>0</v>
          </cell>
          <cell r="K1075">
            <v>0</v>
          </cell>
          <cell r="S1075">
            <v>0</v>
          </cell>
          <cell r="T1075">
            <v>0</v>
          </cell>
          <cell r="U1075">
            <v>0</v>
          </cell>
          <cell r="X1075">
            <v>0</v>
          </cell>
          <cell r="Y1075">
            <v>0</v>
          </cell>
          <cell r="Z1075">
            <v>0</v>
          </cell>
          <cell r="AA1075">
            <v>0</v>
          </cell>
          <cell r="AB1075">
            <v>0</v>
          </cell>
        </row>
        <row r="1076">
          <cell r="A1076" t="str">
            <v>M001</v>
          </cell>
          <cell r="B1076">
            <v>2.2999999999999998</v>
          </cell>
          <cell r="C1076" t="str">
            <v>永久设备</v>
          </cell>
          <cell r="J1076">
            <v>0</v>
          </cell>
          <cell r="K1076">
            <v>0</v>
          </cell>
          <cell r="S1076">
            <v>0</v>
          </cell>
          <cell r="T1076">
            <v>0</v>
          </cell>
          <cell r="U1076">
            <v>0</v>
          </cell>
          <cell r="X1076">
            <v>0</v>
          </cell>
          <cell r="Y1076">
            <v>0</v>
          </cell>
          <cell r="Z1076">
            <v>0</v>
          </cell>
          <cell r="AA1076">
            <v>0</v>
          </cell>
          <cell r="AB1076">
            <v>0</v>
          </cell>
        </row>
        <row r="1077">
          <cell r="C1077">
            <v>0</v>
          </cell>
          <cell r="D1077">
            <v>0</v>
          </cell>
          <cell r="H1077">
            <v>0</v>
          </cell>
          <cell r="I1077">
            <v>0</v>
          </cell>
          <cell r="K1077">
            <v>0</v>
          </cell>
          <cell r="S1077">
            <v>0</v>
          </cell>
          <cell r="T1077">
            <v>0</v>
          </cell>
          <cell r="U1077">
            <v>0</v>
          </cell>
          <cell r="X1077">
            <v>0</v>
          </cell>
          <cell r="Y1077">
            <v>0</v>
          </cell>
          <cell r="Z1077">
            <v>0</v>
          </cell>
          <cell r="AA1077">
            <v>0</v>
          </cell>
          <cell r="AB1077">
            <v>0</v>
          </cell>
        </row>
        <row r="1078">
          <cell r="C1078">
            <v>0</v>
          </cell>
          <cell r="D1078">
            <v>0</v>
          </cell>
          <cell r="H1078">
            <v>0</v>
          </cell>
          <cell r="I1078">
            <v>0</v>
          </cell>
          <cell r="K1078">
            <v>0</v>
          </cell>
          <cell r="S1078">
            <v>0</v>
          </cell>
          <cell r="T1078">
            <v>0</v>
          </cell>
          <cell r="U1078">
            <v>0</v>
          </cell>
          <cell r="X1078">
            <v>0</v>
          </cell>
          <cell r="Y1078">
            <v>0</v>
          </cell>
          <cell r="Z1078">
            <v>0</v>
          </cell>
          <cell r="AA1078">
            <v>0</v>
          </cell>
          <cell r="AB1078">
            <v>0</v>
          </cell>
        </row>
        <row r="1079">
          <cell r="C1079">
            <v>0</v>
          </cell>
          <cell r="D1079">
            <v>0</v>
          </cell>
          <cell r="H1079">
            <v>0</v>
          </cell>
          <cell r="I1079">
            <v>0</v>
          </cell>
          <cell r="K1079">
            <v>0</v>
          </cell>
          <cell r="S1079">
            <v>0</v>
          </cell>
          <cell r="T1079">
            <v>0</v>
          </cell>
          <cell r="U1079">
            <v>0</v>
          </cell>
          <cell r="X1079">
            <v>0</v>
          </cell>
          <cell r="Y1079">
            <v>0</v>
          </cell>
          <cell r="Z1079">
            <v>0</v>
          </cell>
          <cell r="AA1079">
            <v>0</v>
          </cell>
          <cell r="AB1079">
            <v>0</v>
          </cell>
        </row>
        <row r="1080">
          <cell r="A1080" t="str">
            <v>E000</v>
          </cell>
          <cell r="B1080">
            <v>3</v>
          </cell>
          <cell r="C1080" t="str">
            <v>施工设备</v>
          </cell>
          <cell r="J1080">
            <v>42690.399031760157</v>
          </cell>
          <cell r="K1080">
            <v>46292892.389653787</v>
          </cell>
          <cell r="S1080">
            <v>0</v>
          </cell>
          <cell r="T1080">
            <v>2177.2103506197682</v>
          </cell>
          <cell r="U1080">
            <v>2360937.5118723433</v>
          </cell>
          <cell r="X1080">
            <v>11.134846860253901</v>
          </cell>
          <cell r="Y1080">
            <v>1.6596627003696738</v>
          </cell>
          <cell r="Z1080">
            <v>29.895889471136577</v>
          </cell>
          <cell r="AA1080">
            <v>0</v>
          </cell>
          <cell r="AB1080">
            <v>0</v>
          </cell>
        </row>
        <row r="1081">
          <cell r="A1081" t="str">
            <v>E010</v>
          </cell>
          <cell r="B1081">
            <v>3.1</v>
          </cell>
          <cell r="C1081" t="str">
            <v>挖掘机</v>
          </cell>
          <cell r="D1081" t="str">
            <v>台班</v>
          </cell>
          <cell r="H1081">
            <v>44.433697499999994</v>
          </cell>
          <cell r="I1081">
            <v>258.41888574501837</v>
          </cell>
          <cell r="J1081">
            <v>11482.506597481206</v>
          </cell>
          <cell r="K1081">
            <v>12451475.140469555</v>
          </cell>
          <cell r="N1081">
            <v>19.433697499999997</v>
          </cell>
          <cell r="P1081">
            <v>25</v>
          </cell>
          <cell r="S1081">
            <v>2.2661185724999999</v>
          </cell>
          <cell r="T1081">
            <v>585.60783647154153</v>
          </cell>
          <cell r="U1081">
            <v>635025.23216394731</v>
          </cell>
          <cell r="X1081">
            <v>5.0220344538557482</v>
          </cell>
          <cell r="Y1081">
            <v>0</v>
          </cell>
          <cell r="Z1081">
            <v>6.4604721436254593</v>
          </cell>
          <cell r="AA1081">
            <v>0</v>
          </cell>
          <cell r="AB1081">
            <v>0</v>
          </cell>
        </row>
        <row r="1082">
          <cell r="A1082" t="str">
            <v>E030</v>
          </cell>
          <cell r="C1082" t="str">
            <v>自卸车</v>
          </cell>
          <cell r="D1082" t="str">
            <v>台班</v>
          </cell>
          <cell r="H1082">
            <v>0</v>
          </cell>
          <cell r="I1082">
            <v>168.03839454412082</v>
          </cell>
          <cell r="J1082">
            <v>0</v>
          </cell>
          <cell r="K1082">
            <v>0</v>
          </cell>
          <cell r="S1082">
            <v>0</v>
          </cell>
          <cell r="T1082">
            <v>0</v>
          </cell>
          <cell r="U1082">
            <v>0</v>
          </cell>
          <cell r="X1082">
            <v>0</v>
          </cell>
          <cell r="Y1082">
            <v>0</v>
          </cell>
          <cell r="Z1082">
            <v>0</v>
          </cell>
          <cell r="AA1082">
            <v>0</v>
          </cell>
          <cell r="AB1082">
            <v>0</v>
          </cell>
        </row>
        <row r="1083">
          <cell r="A1083" t="str">
            <v>E020</v>
          </cell>
          <cell r="C1083" t="str">
            <v>推土机</v>
          </cell>
          <cell r="D1083" t="str">
            <v>台班</v>
          </cell>
          <cell r="H1083">
            <v>45.017197024949994</v>
          </cell>
          <cell r="I1083">
            <v>305.37804063071223</v>
          </cell>
          <cell r="J1083">
            <v>13747.263422165957</v>
          </cell>
          <cell r="K1083">
            <v>14907346.866940565</v>
          </cell>
          <cell r="N1083">
            <v>20.017197024949997</v>
          </cell>
          <cell r="P1083">
            <v>25</v>
          </cell>
          <cell r="S1083">
            <v>2.29587704827245</v>
          </cell>
          <cell r="T1083">
            <v>701.11043453046386</v>
          </cell>
          <cell r="U1083">
            <v>760274.69021396886</v>
          </cell>
          <cell r="X1083">
            <v>6.1128124063981524</v>
          </cell>
          <cell r="Y1083">
            <v>0</v>
          </cell>
          <cell r="Z1083">
            <v>7.634451015767806</v>
          </cell>
          <cell r="AA1083">
            <v>0</v>
          </cell>
          <cell r="AB1083">
            <v>0</v>
          </cell>
        </row>
        <row r="1084">
          <cell r="A1084" t="str">
            <v>E040</v>
          </cell>
          <cell r="C1084" t="str">
            <v>平板拖车</v>
          </cell>
          <cell r="D1084" t="str">
            <v>台班</v>
          </cell>
          <cell r="H1084">
            <v>4.6296296296296298</v>
          </cell>
          <cell r="I1084">
            <v>136.42816710601033</v>
          </cell>
          <cell r="J1084">
            <v>631.61188475004792</v>
          </cell>
          <cell r="K1084">
            <v>684911.40106250788</v>
          </cell>
          <cell r="O1084">
            <v>4.6296296296296298</v>
          </cell>
          <cell r="S1084">
            <v>0.23611111111111113</v>
          </cell>
          <cell r="T1084">
            <v>32.212206122252447</v>
          </cell>
          <cell r="U1084">
            <v>34930.481454187902</v>
          </cell>
          <cell r="X1084">
            <v>0</v>
          </cell>
          <cell r="Y1084">
            <v>0.63161188475004792</v>
          </cell>
          <cell r="Z1084">
            <v>0</v>
          </cell>
          <cell r="AA1084">
            <v>0</v>
          </cell>
          <cell r="AB1084">
            <v>0</v>
          </cell>
        </row>
        <row r="1085">
          <cell r="A1085" t="str">
            <v>E080</v>
          </cell>
          <cell r="C1085" t="str">
            <v>汽车吊</v>
          </cell>
          <cell r="D1085" t="str">
            <v>台班</v>
          </cell>
          <cell r="H1085">
            <v>9.2592592592592595</v>
          </cell>
          <cell r="I1085">
            <v>222.0589761738392</v>
          </cell>
          <cell r="J1085">
            <v>2056.1016312392517</v>
          </cell>
          <cell r="K1085">
            <v>2229608.8515438228</v>
          </cell>
          <cell r="O1085">
            <v>4.6296296296296298</v>
          </cell>
          <cell r="P1085">
            <v>4.6296296296296289</v>
          </cell>
          <cell r="S1085">
            <v>0.47222222222222227</v>
          </cell>
          <cell r="T1085">
            <v>104.86118319320184</v>
          </cell>
          <cell r="U1085">
            <v>113710.05142873497</v>
          </cell>
          <cell r="X1085">
            <v>0</v>
          </cell>
          <cell r="Y1085">
            <v>1.028050815619626</v>
          </cell>
          <cell r="Z1085">
            <v>1.028050815619626</v>
          </cell>
          <cell r="AA1085">
            <v>0</v>
          </cell>
          <cell r="AB1085">
            <v>0</v>
          </cell>
        </row>
        <row r="1086">
          <cell r="A1086" t="str">
            <v>E070</v>
          </cell>
          <cell r="C1086" t="str">
            <v>履带吊</v>
          </cell>
          <cell r="D1086" t="str">
            <v>台班</v>
          </cell>
          <cell r="H1086">
            <v>10.007999999999999</v>
          </cell>
          <cell r="I1086">
            <v>258.57583791011962</v>
          </cell>
          <cell r="J1086">
            <v>2587.8269858044769</v>
          </cell>
          <cell r="K1086">
            <v>2806204.6477420665</v>
          </cell>
          <cell r="P1086">
            <v>10.007999999999999</v>
          </cell>
          <cell r="S1086">
            <v>0.51040799999999997</v>
          </cell>
          <cell r="T1086">
            <v>131.97917627602834</v>
          </cell>
          <cell r="U1086">
            <v>143116.43703484541</v>
          </cell>
          <cell r="X1086">
            <v>0</v>
          </cell>
          <cell r="Y1086">
            <v>0</v>
          </cell>
          <cell r="Z1086">
            <v>2.5878269858044769</v>
          </cell>
          <cell r="AA1086">
            <v>0</v>
          </cell>
          <cell r="AB1086">
            <v>0</v>
          </cell>
        </row>
        <row r="1087">
          <cell r="A1087" t="str">
            <v>E120</v>
          </cell>
          <cell r="C1087" t="str">
            <v>硅整流焊机</v>
          </cell>
          <cell r="D1087" t="str">
            <v>台班</v>
          </cell>
          <cell r="H1087">
            <v>87.039862617647074</v>
          </cell>
          <cell r="I1087">
            <v>34.082477220557465</v>
          </cell>
          <cell r="J1087">
            <v>2966.5341349464074</v>
          </cell>
          <cell r="K1087">
            <v>3216869.5677250628</v>
          </cell>
          <cell r="P1087">
            <v>87.039862617647074</v>
          </cell>
          <cell r="S1087">
            <v>4.4390329935000015</v>
          </cell>
          <cell r="T1087">
            <v>151.29324088226679</v>
          </cell>
          <cell r="U1087">
            <v>164060.34795397823</v>
          </cell>
          <cell r="X1087">
            <v>0</v>
          </cell>
          <cell r="Y1087">
            <v>0</v>
          </cell>
          <cell r="Z1087">
            <v>2.9665341349464076</v>
          </cell>
          <cell r="AA1087">
            <v>0</v>
          </cell>
          <cell r="AB1087">
            <v>0</v>
          </cell>
        </row>
        <row r="1088">
          <cell r="A1088" t="str">
            <v>E130</v>
          </cell>
          <cell r="C1088" t="str">
            <v>发电机</v>
          </cell>
          <cell r="D1088" t="str">
            <v>台班</v>
          </cell>
          <cell r="H1088">
            <v>43.519931308823537</v>
          </cell>
          <cell r="I1088">
            <v>211.82373450814174</v>
          </cell>
          <cell r="J1088">
            <v>9218.5543753728016</v>
          </cell>
          <cell r="K1088">
            <v>9996475.9141702</v>
          </cell>
          <cell r="P1088">
            <v>43.519931308823537</v>
          </cell>
          <cell r="S1088">
            <v>2.2195164967500007</v>
          </cell>
          <cell r="T1088">
            <v>470.14627314401292</v>
          </cell>
          <cell r="U1088">
            <v>509820.27162268024</v>
          </cell>
          <cell r="X1088">
            <v>0</v>
          </cell>
          <cell r="Y1088">
            <v>0</v>
          </cell>
          <cell r="Z1088">
            <v>9.2185543753728023</v>
          </cell>
          <cell r="AA1088">
            <v>0</v>
          </cell>
          <cell r="AB1088">
            <v>0</v>
          </cell>
        </row>
        <row r="1089">
          <cell r="A1089" t="str">
            <v>E140</v>
          </cell>
          <cell r="C1089" t="str">
            <v>试压泵</v>
          </cell>
          <cell r="D1089" t="str">
            <v>台班</v>
          </cell>
          <cell r="H1089">
            <v>0</v>
          </cell>
          <cell r="I1089" t="e">
            <v>#DIV/0!</v>
          </cell>
          <cell r="J1089">
            <v>0</v>
          </cell>
          <cell r="K1089">
            <v>0</v>
          </cell>
          <cell r="S1089">
            <v>0</v>
          </cell>
          <cell r="T1089">
            <v>0</v>
          </cell>
          <cell r="U1089">
            <v>0</v>
          </cell>
          <cell r="X1089">
            <v>0</v>
          </cell>
          <cell r="Y1089">
            <v>0</v>
          </cell>
          <cell r="Z1089">
            <v>0</v>
          </cell>
          <cell r="AA1089">
            <v>0</v>
          </cell>
          <cell r="AB1089">
            <v>0</v>
          </cell>
        </row>
        <row r="1090">
          <cell r="C1090">
            <v>0</v>
          </cell>
          <cell r="D1090">
            <v>0</v>
          </cell>
          <cell r="H1090">
            <v>0</v>
          </cell>
          <cell r="I1090">
            <v>0</v>
          </cell>
          <cell r="K1090">
            <v>0</v>
          </cell>
          <cell r="S1090">
            <v>0</v>
          </cell>
          <cell r="T1090">
            <v>0</v>
          </cell>
          <cell r="U1090">
            <v>0</v>
          </cell>
          <cell r="X1090">
            <v>0</v>
          </cell>
          <cell r="Y1090">
            <v>0</v>
          </cell>
          <cell r="Z1090">
            <v>0</v>
          </cell>
          <cell r="AA1090">
            <v>0</v>
          </cell>
          <cell r="AB1090">
            <v>0</v>
          </cell>
        </row>
        <row r="1091">
          <cell r="C1091">
            <v>0</v>
          </cell>
          <cell r="D1091">
            <v>0</v>
          </cell>
          <cell r="H1091">
            <v>0</v>
          </cell>
          <cell r="I1091">
            <v>0</v>
          </cell>
          <cell r="K1091">
            <v>0</v>
          </cell>
          <cell r="S1091">
            <v>0</v>
          </cell>
          <cell r="T1091">
            <v>0</v>
          </cell>
          <cell r="U1091">
            <v>0</v>
          </cell>
          <cell r="X1091">
            <v>0</v>
          </cell>
          <cell r="Y1091">
            <v>0</v>
          </cell>
          <cell r="Z1091">
            <v>0</v>
          </cell>
          <cell r="AA1091">
            <v>0</v>
          </cell>
          <cell r="AB1091">
            <v>0</v>
          </cell>
        </row>
        <row r="1092">
          <cell r="C1092">
            <v>0</v>
          </cell>
          <cell r="D1092">
            <v>0</v>
          </cell>
          <cell r="H1092">
            <v>0</v>
          </cell>
          <cell r="I1092">
            <v>0</v>
          </cell>
          <cell r="K1092">
            <v>0</v>
          </cell>
          <cell r="S1092">
            <v>0</v>
          </cell>
          <cell r="T1092">
            <v>0</v>
          </cell>
          <cell r="U1092">
            <v>0</v>
          </cell>
          <cell r="X1092">
            <v>0</v>
          </cell>
          <cell r="Y1092">
            <v>0</v>
          </cell>
          <cell r="Z1092">
            <v>0</v>
          </cell>
          <cell r="AA1092">
            <v>0</v>
          </cell>
          <cell r="AB1092">
            <v>0</v>
          </cell>
        </row>
        <row r="1093">
          <cell r="B1093">
            <v>4</v>
          </cell>
          <cell r="C1093" t="str">
            <v>直接费</v>
          </cell>
          <cell r="J1093">
            <v>846099.28796212829</v>
          </cell>
          <cell r="X1093">
            <v>11.182192610592917</v>
          </cell>
          <cell r="Y1093">
            <v>1.674359950842637</v>
          </cell>
          <cell r="Z1093">
            <v>529.43831273120122</v>
          </cell>
          <cell r="AA1093">
            <v>3.8044226694915255</v>
          </cell>
          <cell r="AB1093">
            <v>0</v>
          </cell>
        </row>
        <row r="1094">
          <cell r="B1094">
            <v>5</v>
          </cell>
          <cell r="C1094" t="str">
            <v>其他直接费</v>
          </cell>
          <cell r="J1094">
            <v>105583.23252175098</v>
          </cell>
          <cell r="X1094">
            <v>1.3954060230341241</v>
          </cell>
          <cell r="Y1094">
            <v>0.20894041459450871</v>
          </cell>
          <cell r="Z1094">
            <v>66.067669922828287</v>
          </cell>
          <cell r="AA1094">
            <v>0.47474717097495517</v>
          </cell>
          <cell r="AB1094">
            <v>0</v>
          </cell>
        </row>
        <row r="1095">
          <cell r="B1095">
            <v>6</v>
          </cell>
          <cell r="C1095" t="str">
            <v>间接费</v>
          </cell>
          <cell r="J1095">
            <v>71632.017670829635</v>
          </cell>
          <cell r="X1095">
            <v>0.9467009724235409</v>
          </cell>
          <cell r="Y1095">
            <v>0.14175379094688195</v>
          </cell>
          <cell r="Z1095">
            <v>44.823030952453841</v>
          </cell>
          <cell r="AA1095">
            <v>0.32208805250822981</v>
          </cell>
          <cell r="AB1095">
            <v>0</v>
          </cell>
        </row>
        <row r="1096">
          <cell r="B1096">
            <v>7</v>
          </cell>
          <cell r="C1096" t="str">
            <v>合计</v>
          </cell>
          <cell r="J1096">
            <v>1023314.5381547089</v>
          </cell>
          <cell r="X1096">
            <v>13.524299606050581</v>
          </cell>
          <cell r="Y1096">
            <v>2.0250541563840274</v>
          </cell>
          <cell r="Z1096">
            <v>640.32901360648327</v>
          </cell>
          <cell r="AA1096">
            <v>4.6012578929747106</v>
          </cell>
          <cell r="AB1096">
            <v>0</v>
          </cell>
        </row>
        <row r="1101">
          <cell r="A1101" t="str">
            <v>非打印列</v>
          </cell>
          <cell r="B1101" t="str">
            <v>单   价   分   析   表</v>
          </cell>
          <cell r="N1101" t="str">
            <v>工序划分</v>
          </cell>
          <cell r="S1101" t="str">
            <v>汇总项</v>
          </cell>
          <cell r="X1101" t="str">
            <v>分类项</v>
          </cell>
        </row>
        <row r="1103">
          <cell r="A1103" t="str">
            <v>BOQ系数</v>
          </cell>
          <cell r="B1103" t="str">
            <v>项目编号:</v>
          </cell>
          <cell r="D1103" t="str">
            <v>I452.4</v>
          </cell>
          <cell r="K1103" t="str">
            <v>数量</v>
          </cell>
          <cell r="L1103">
            <v>3</v>
          </cell>
          <cell r="M1103" t="str">
            <v>单价</v>
          </cell>
        </row>
        <row r="1104">
          <cell r="A1104">
            <v>1E-3</v>
          </cell>
          <cell r="B1104" t="str">
            <v>项目名称:</v>
          </cell>
          <cell r="D1104" t="str">
            <v>Depth not exceeding 1.5m</v>
          </cell>
          <cell r="K1104" t="str">
            <v>单位</v>
          </cell>
          <cell r="L1104" t="str">
            <v>m</v>
          </cell>
          <cell r="M1104">
            <v>698.08</v>
          </cell>
          <cell r="N1104" t="str">
            <v>美元</v>
          </cell>
        </row>
        <row r="1105">
          <cell r="A1105" t="str">
            <v>I452.4</v>
          </cell>
          <cell r="B1105" t="str">
            <v>单   价:</v>
          </cell>
          <cell r="D1105" t="str">
            <v>698.08USD/m</v>
          </cell>
          <cell r="K1105" t="str">
            <v>定额单位</v>
          </cell>
          <cell r="L1105">
            <v>1000</v>
          </cell>
          <cell r="M1105">
            <v>756989</v>
          </cell>
          <cell r="N1105" t="str">
            <v>当地币</v>
          </cell>
        </row>
        <row r="1106">
          <cell r="A1106" t="str">
            <v>定额号</v>
          </cell>
          <cell r="B1106" t="str">
            <v>编号</v>
          </cell>
          <cell r="C1106" t="str">
            <v>名称及规格</v>
          </cell>
          <cell r="D1106" t="str">
            <v>单位</v>
          </cell>
          <cell r="E1106" t="str">
            <v>定额</v>
          </cell>
          <cell r="F1106" t="str">
            <v>系数</v>
          </cell>
          <cell r="G1106" t="str">
            <v>效率</v>
          </cell>
          <cell r="H1106" t="str">
            <v>数  量</v>
          </cell>
          <cell r="I1106" t="str">
            <v>单价</v>
          </cell>
          <cell r="J1106" t="str">
            <v>合价</v>
          </cell>
          <cell r="K1106" t="str">
            <v>单价</v>
          </cell>
          <cell r="N1106" t="str">
            <v>管沟土石方</v>
          </cell>
          <cell r="O1106" t="str">
            <v>管道场内运输</v>
          </cell>
          <cell r="P1106" t="str">
            <v>管道安装</v>
          </cell>
          <cell r="Q1106" t="str">
            <v>管线补口</v>
          </cell>
          <cell r="R1106" t="str">
            <v>管道试压与消毒</v>
          </cell>
          <cell r="S1106" t="str">
            <v>数量汇总</v>
          </cell>
          <cell r="T1106" t="str">
            <v>价格汇总(美元)</v>
          </cell>
          <cell r="U1106" t="str">
            <v>价格汇总(当地币)</v>
          </cell>
          <cell r="X1106" t="str">
            <v>管沟土石方</v>
          </cell>
          <cell r="Y1106" t="str">
            <v>管道场内运输</v>
          </cell>
          <cell r="Z1106" t="str">
            <v>管道安装</v>
          </cell>
          <cell r="AA1106" t="str">
            <v>管线补口</v>
          </cell>
          <cell r="AB1106" t="str">
            <v>管道试压与消毒</v>
          </cell>
          <cell r="AD1106" t="str">
            <v>管道试压与消毒</v>
          </cell>
        </row>
        <row r="1107">
          <cell r="J1107" t="str">
            <v>美元</v>
          </cell>
          <cell r="K1107" t="str">
            <v>当地币</v>
          </cell>
        </row>
        <row r="1108">
          <cell r="A1108" t="str">
            <v>L00</v>
          </cell>
          <cell r="B1108">
            <v>1</v>
          </cell>
          <cell r="C1108" t="str">
            <v>人工</v>
          </cell>
          <cell r="J1108">
            <v>193.77931208107074</v>
          </cell>
          <cell r="K1108">
            <v>210131.67000000004</v>
          </cell>
          <cell r="S1108">
            <v>0</v>
          </cell>
          <cell r="T1108">
            <v>0.58133793624321228</v>
          </cell>
          <cell r="U1108">
            <v>630.39501000000018</v>
          </cell>
          <cell r="X1108">
            <v>2.0455501797560189E-2</v>
          </cell>
          <cell r="Y1108">
            <v>1.4697250472963283E-2</v>
          </cell>
          <cell r="Z1108">
            <v>0.15862655981054724</v>
          </cell>
          <cell r="AA1108">
            <v>0</v>
          </cell>
          <cell r="AB1108">
            <v>0</v>
          </cell>
          <cell r="AD1108">
            <v>0</v>
          </cell>
        </row>
        <row r="1109">
          <cell r="A1109" t="str">
            <v>L10</v>
          </cell>
          <cell r="B1109">
            <v>1.1000000000000001</v>
          </cell>
          <cell r="C1109" t="str">
            <v>力工</v>
          </cell>
          <cell r="D1109" t="str">
            <v>工日</v>
          </cell>
          <cell r="H1109">
            <v>280.17556000000002</v>
          </cell>
          <cell r="I1109">
            <v>0.69163531637474274</v>
          </cell>
          <cell r="J1109">
            <v>193.77931208107074</v>
          </cell>
          <cell r="K1109">
            <v>210131.67000000004</v>
          </cell>
          <cell r="N1109">
            <v>29.575560000000003</v>
          </cell>
          <cell r="O1109">
            <v>21.25</v>
          </cell>
          <cell r="P1109">
            <v>229.35</v>
          </cell>
          <cell r="S1109">
            <v>0.84052668000000008</v>
          </cell>
          <cell r="T1109">
            <v>0.58133793624321228</v>
          </cell>
          <cell r="U1109">
            <v>630.39501000000018</v>
          </cell>
          <cell r="X1109">
            <v>2.0455501797560189E-2</v>
          </cell>
          <cell r="Y1109">
            <v>1.4697250472963283E-2</v>
          </cell>
          <cell r="Z1109">
            <v>0.15862655981054724</v>
          </cell>
          <cell r="AA1109">
            <v>0</v>
          </cell>
          <cell r="AB1109">
            <v>0</v>
          </cell>
          <cell r="AD1109">
            <v>0</v>
          </cell>
        </row>
        <row r="1110">
          <cell r="A1110" t="str">
            <v>L20</v>
          </cell>
          <cell r="B1110">
            <v>1.2</v>
          </cell>
          <cell r="C1110" t="str">
            <v>技工</v>
          </cell>
          <cell r="D1110" t="str">
            <v>工日</v>
          </cell>
          <cell r="H1110">
            <v>0</v>
          </cell>
          <cell r="I1110">
            <v>1.3832706327494855</v>
          </cell>
          <cell r="J1110">
            <v>0</v>
          </cell>
          <cell r="K1110">
            <v>0</v>
          </cell>
          <cell r="S1110">
            <v>0</v>
          </cell>
          <cell r="T1110">
            <v>0</v>
          </cell>
          <cell r="U1110">
            <v>0</v>
          </cell>
          <cell r="X1110">
            <v>0</v>
          </cell>
          <cell r="Y1110">
            <v>0</v>
          </cell>
          <cell r="Z1110">
            <v>0</v>
          </cell>
          <cell r="AA1110">
            <v>0</v>
          </cell>
          <cell r="AB1110">
            <v>0</v>
          </cell>
          <cell r="AD1110">
            <v>0</v>
          </cell>
        </row>
        <row r="1111">
          <cell r="A1111" t="str">
            <v>M000</v>
          </cell>
          <cell r="B1111">
            <v>2</v>
          </cell>
          <cell r="C1111" t="str">
            <v>建筑材料</v>
          </cell>
          <cell r="J1111">
            <v>556339.05975452589</v>
          </cell>
          <cell r="K1111">
            <v>603286565.82050121</v>
          </cell>
          <cell r="S1111">
            <v>0</v>
          </cell>
          <cell r="T1111">
            <v>1669.0171792635776</v>
          </cell>
          <cell r="U1111">
            <v>1809859.6974615036</v>
          </cell>
          <cell r="X1111">
            <v>0</v>
          </cell>
          <cell r="Y1111">
            <v>0</v>
          </cell>
          <cell r="Z1111">
            <v>552.65937225452592</v>
          </cell>
          <cell r="AA1111">
            <v>3.6796875</v>
          </cell>
          <cell r="AB1111">
            <v>0</v>
          </cell>
          <cell r="AD1111">
            <v>1.8003936619151095</v>
          </cell>
        </row>
        <row r="1112">
          <cell r="A1112" t="str">
            <v>M003</v>
          </cell>
          <cell r="B1112">
            <v>2.1</v>
          </cell>
          <cell r="C1112" t="str">
            <v>施工材料</v>
          </cell>
          <cell r="J1112">
            <v>983.96012241241783</v>
          </cell>
          <cell r="K1112">
            <v>1066993.0732823734</v>
          </cell>
          <cell r="S1112">
            <v>0</v>
          </cell>
          <cell r="T1112">
            <v>2.9518803672372536</v>
          </cell>
          <cell r="U1112">
            <v>3200.97921984712</v>
          </cell>
          <cell r="X1112">
            <v>0</v>
          </cell>
          <cell r="Y1112">
            <v>0</v>
          </cell>
          <cell r="Z1112">
            <v>0.98396012241241793</v>
          </cell>
          <cell r="AA1112">
            <v>0</v>
          </cell>
          <cell r="AB1112">
            <v>0</v>
          </cell>
          <cell r="AD1112">
            <v>1.8003936619151095</v>
          </cell>
        </row>
        <row r="1113">
          <cell r="A1113" t="str">
            <v>M510</v>
          </cell>
          <cell r="C1113" t="str">
            <v>电焊条</v>
          </cell>
          <cell r="D1113" t="str">
            <v>千克</v>
          </cell>
          <cell r="H1113">
            <v>783.2847750000002</v>
          </cell>
          <cell r="I1113">
            <v>1</v>
          </cell>
          <cell r="J1113">
            <v>783.2847750000002</v>
          </cell>
          <cell r="K1113">
            <v>849383.43566553772</v>
          </cell>
          <cell r="P1113">
            <v>783.2847750000002</v>
          </cell>
          <cell r="S1113">
            <v>2.3498543250000008</v>
          </cell>
          <cell r="T1113">
            <v>2.3498543250000008</v>
          </cell>
          <cell r="U1113">
            <v>2548.1503069966134</v>
          </cell>
          <cell r="X1113">
            <v>0</v>
          </cell>
          <cell r="Y1113">
            <v>0</v>
          </cell>
          <cell r="Z1113">
            <v>0.78328477500000027</v>
          </cell>
          <cell r="AA1113">
            <v>0</v>
          </cell>
          <cell r="AB1113">
            <v>0</v>
          </cell>
          <cell r="AD1113">
            <v>1.9300000000000001E-2</v>
          </cell>
        </row>
        <row r="1114">
          <cell r="A1114" t="str">
            <v>M080</v>
          </cell>
          <cell r="C1114" t="str">
            <v>氧气</v>
          </cell>
          <cell r="D1114" t="str">
            <v>方</v>
          </cell>
          <cell r="H1114">
            <v>41.97218529701577</v>
          </cell>
          <cell r="I1114">
            <v>2.5601147249194325</v>
          </cell>
          <cell r="J1114">
            <v>107.45360961593697</v>
          </cell>
          <cell r="K1114">
            <v>116521.24364379224</v>
          </cell>
          <cell r="P1114">
            <v>41.97218529701577</v>
          </cell>
          <cell r="S1114">
            <v>0.1259165558910473</v>
          </cell>
          <cell r="T1114">
            <v>0.32236082884781092</v>
          </cell>
          <cell r="U1114">
            <v>349.56373093137677</v>
          </cell>
          <cell r="X1114">
            <v>0</v>
          </cell>
          <cell r="Y1114">
            <v>0</v>
          </cell>
          <cell r="Z1114">
            <v>0.10745360961593697</v>
          </cell>
          <cell r="AA1114">
            <v>0</v>
          </cell>
          <cell r="AB1114">
            <v>0</v>
          </cell>
          <cell r="AD1114">
            <v>4.3184615384615391E-2</v>
          </cell>
        </row>
        <row r="1115">
          <cell r="A1115" t="str">
            <v>M090</v>
          </cell>
          <cell r="C1115" t="str">
            <v>乙炔</v>
          </cell>
          <cell r="D1115" t="str">
            <v>方</v>
          </cell>
          <cell r="H1115">
            <v>13.990728432338591</v>
          </cell>
          <cell r="I1115">
            <v>6.6631082325209832</v>
          </cell>
          <cell r="J1115">
            <v>93.221737796480653</v>
          </cell>
          <cell r="K1115">
            <v>101088.39397304338</v>
          </cell>
          <cell r="P1115">
            <v>13.990728432338591</v>
          </cell>
          <cell r="S1115">
            <v>4.1972185297015775E-2</v>
          </cell>
          <cell r="T1115">
            <v>0.27966521338944195</v>
          </cell>
          <cell r="U1115">
            <v>303.26518191913016</v>
          </cell>
          <cell r="X1115">
            <v>0</v>
          </cell>
          <cell r="Y1115">
            <v>0</v>
          </cell>
          <cell r="Z1115">
            <v>9.3221737796480658E-2</v>
          </cell>
          <cell r="AA1115">
            <v>0</v>
          </cell>
          <cell r="AB1115">
            <v>0</v>
          </cell>
          <cell r="AD1115">
            <v>3.7464957264957272E-2</v>
          </cell>
        </row>
        <row r="1116">
          <cell r="A1116" t="str">
            <v>M130</v>
          </cell>
          <cell r="C1116" t="str">
            <v>型钢</v>
          </cell>
          <cell r="D1116" t="str">
            <v>吨</v>
          </cell>
          <cell r="H1116">
            <v>0</v>
          </cell>
          <cell r="I1116">
            <v>552.17592297580245</v>
          </cell>
          <cell r="J1116">
            <v>0</v>
          </cell>
          <cell r="K1116">
            <v>0</v>
          </cell>
          <cell r="S1116">
            <v>0</v>
          </cell>
          <cell r="T1116">
            <v>0</v>
          </cell>
          <cell r="U1116">
            <v>0</v>
          </cell>
          <cell r="X1116">
            <v>0</v>
          </cell>
          <cell r="Y1116">
            <v>0</v>
          </cell>
          <cell r="Z1116">
            <v>0</v>
          </cell>
          <cell r="AA1116">
            <v>0</v>
          </cell>
          <cell r="AB1116">
            <v>0</v>
          </cell>
          <cell r="AD1116">
            <v>0.19146673333333333</v>
          </cell>
        </row>
        <row r="1117">
          <cell r="A1117" t="str">
            <v>M230</v>
          </cell>
          <cell r="C1117" t="str">
            <v>水</v>
          </cell>
          <cell r="D1117" t="str">
            <v>方</v>
          </cell>
          <cell r="H1117">
            <v>0</v>
          </cell>
          <cell r="I1117">
            <v>0.2</v>
          </cell>
          <cell r="J1117">
            <v>0</v>
          </cell>
          <cell r="K1117">
            <v>0</v>
          </cell>
          <cell r="S1117">
            <v>0</v>
          </cell>
          <cell r="T1117">
            <v>0</v>
          </cell>
          <cell r="U1117">
            <v>0</v>
          </cell>
          <cell r="X1117">
            <v>0</v>
          </cell>
          <cell r="Y1117">
            <v>0</v>
          </cell>
          <cell r="Z1117">
            <v>0</v>
          </cell>
          <cell r="AA1117">
            <v>0</v>
          </cell>
          <cell r="AB1117">
            <v>0</v>
          </cell>
          <cell r="AD1117">
            <v>1.3480000000000001</v>
          </cell>
        </row>
        <row r="1118">
          <cell r="A1118" t="str">
            <v>M110</v>
          </cell>
          <cell r="C1118" t="str">
            <v>漂白粉</v>
          </cell>
          <cell r="D1118" t="str">
            <v>千克</v>
          </cell>
          <cell r="H1118">
            <v>0</v>
          </cell>
          <cell r="I1118">
            <v>1.0061084745762714</v>
          </cell>
          <cell r="J1118">
            <v>0</v>
          </cell>
          <cell r="K1118">
            <v>0</v>
          </cell>
          <cell r="S1118">
            <v>0</v>
          </cell>
          <cell r="T1118">
            <v>0</v>
          </cell>
          <cell r="U1118">
            <v>0</v>
          </cell>
          <cell r="X1118">
            <v>0</v>
          </cell>
          <cell r="Y1118">
            <v>0</v>
          </cell>
          <cell r="Z1118">
            <v>0</v>
          </cell>
          <cell r="AA1118">
            <v>0</v>
          </cell>
          <cell r="AB1118">
            <v>0</v>
          </cell>
          <cell r="AD1118">
            <v>0.16097735593220341</v>
          </cell>
        </row>
        <row r="1119">
          <cell r="C1119">
            <v>0</v>
          </cell>
          <cell r="D1119">
            <v>0</v>
          </cell>
          <cell r="H1119">
            <v>0</v>
          </cell>
          <cell r="I1119">
            <v>0</v>
          </cell>
          <cell r="J1119">
            <v>0</v>
          </cell>
          <cell r="K1119">
            <v>0</v>
          </cell>
          <cell r="S1119">
            <v>0</v>
          </cell>
          <cell r="T1119">
            <v>0</v>
          </cell>
          <cell r="U1119">
            <v>0</v>
          </cell>
          <cell r="X1119">
            <v>0</v>
          </cell>
          <cell r="Y1119">
            <v>0</v>
          </cell>
          <cell r="Z1119">
            <v>0</v>
          </cell>
          <cell r="AA1119">
            <v>0</v>
          </cell>
          <cell r="AB1119">
            <v>0</v>
          </cell>
          <cell r="AD1119">
            <v>0</v>
          </cell>
        </row>
        <row r="1120">
          <cell r="A1120" t="str">
            <v>M002</v>
          </cell>
          <cell r="B1120">
            <v>2.2000000000000002</v>
          </cell>
          <cell r="C1120" t="str">
            <v>永久工程材料</v>
          </cell>
          <cell r="J1120">
            <v>555355.09963211347</v>
          </cell>
          <cell r="K1120">
            <v>602219572.74721885</v>
          </cell>
          <cell r="S1120">
            <v>0</v>
          </cell>
          <cell r="T1120">
            <v>1666.0652988963404</v>
          </cell>
          <cell r="U1120">
            <v>1806658.7182416567</v>
          </cell>
          <cell r="X1120">
            <v>0</v>
          </cell>
          <cell r="Y1120">
            <v>0</v>
          </cell>
          <cell r="Z1120">
            <v>551.67541213211348</v>
          </cell>
          <cell r="AA1120">
            <v>3.6796875</v>
          </cell>
          <cell r="AB1120">
            <v>0</v>
          </cell>
          <cell r="AD1120">
            <v>0</v>
          </cell>
        </row>
        <row r="1121">
          <cell r="A1121" t="str">
            <v>M050</v>
          </cell>
          <cell r="C1121" t="str">
            <v>直径1100MM钢管</v>
          </cell>
          <cell r="D1121" t="str">
            <v>米</v>
          </cell>
          <cell r="H1121">
            <v>1100</v>
          </cell>
          <cell r="I1121">
            <v>501.52310193828492</v>
          </cell>
          <cell r="J1121">
            <v>551675.41213211347</v>
          </cell>
          <cell r="K1121">
            <v>598229369.2980001</v>
          </cell>
          <cell r="P1121">
            <v>1100</v>
          </cell>
          <cell r="S1121">
            <v>3.3000000000000003</v>
          </cell>
          <cell r="T1121">
            <v>1655.0262363963404</v>
          </cell>
          <cell r="U1121">
            <v>1794688.1078940004</v>
          </cell>
          <cell r="X1121">
            <v>0</v>
          </cell>
          <cell r="Y1121">
            <v>0</v>
          </cell>
          <cell r="Z1121">
            <v>551.67541213211348</v>
          </cell>
          <cell r="AA1121">
            <v>0</v>
          </cell>
          <cell r="AB1121">
            <v>0</v>
          </cell>
          <cell r="AD1121">
            <v>0</v>
          </cell>
        </row>
        <row r="1122">
          <cell r="C1122" t="str">
            <v>PE套接头</v>
          </cell>
          <cell r="D1122">
            <v>0</v>
          </cell>
          <cell r="H1122">
            <v>162.10249999999999</v>
          </cell>
          <cell r="I1122">
            <v>22.699757869249396</v>
          </cell>
          <cell r="J1122">
            <v>3679.6875</v>
          </cell>
          <cell r="K1122">
            <v>3990203.4492187505</v>
          </cell>
          <cell r="Q1122">
            <v>162.10249999999999</v>
          </cell>
          <cell r="S1122">
            <v>0.4863075</v>
          </cell>
          <cell r="T1122">
            <v>11.0390625</v>
          </cell>
          <cell r="U1122">
            <v>11970.610347656251</v>
          </cell>
          <cell r="X1122">
            <v>0</v>
          </cell>
          <cell r="Y1122">
            <v>0</v>
          </cell>
          <cell r="Z1122">
            <v>0</v>
          </cell>
          <cell r="AA1122">
            <v>3.6796875</v>
          </cell>
          <cell r="AB1122">
            <v>0</v>
          </cell>
          <cell r="AD1122">
            <v>0</v>
          </cell>
        </row>
        <row r="1123">
          <cell r="C1123">
            <v>0</v>
          </cell>
          <cell r="D1123">
            <v>0</v>
          </cell>
          <cell r="H1123">
            <v>0</v>
          </cell>
          <cell r="I1123">
            <v>0</v>
          </cell>
          <cell r="J1123">
            <v>0</v>
          </cell>
          <cell r="K1123">
            <v>0</v>
          </cell>
          <cell r="S1123">
            <v>0</v>
          </cell>
          <cell r="T1123">
            <v>0</v>
          </cell>
          <cell r="U1123">
            <v>0</v>
          </cell>
          <cell r="X1123">
            <v>0</v>
          </cell>
          <cell r="Y1123">
            <v>0</v>
          </cell>
          <cell r="Z1123">
            <v>0</v>
          </cell>
          <cell r="AA1123">
            <v>0</v>
          </cell>
          <cell r="AB1123">
            <v>0</v>
          </cell>
          <cell r="AD1123">
            <v>0</v>
          </cell>
        </row>
        <row r="1124">
          <cell r="C1124">
            <v>0</v>
          </cell>
          <cell r="D1124">
            <v>0</v>
          </cell>
          <cell r="H1124">
            <v>0</v>
          </cell>
          <cell r="I1124">
            <v>0</v>
          </cell>
          <cell r="J1124">
            <v>0</v>
          </cell>
          <cell r="K1124">
            <v>0</v>
          </cell>
          <cell r="S1124">
            <v>0</v>
          </cell>
          <cell r="T1124">
            <v>0</v>
          </cell>
          <cell r="U1124">
            <v>0</v>
          </cell>
          <cell r="X1124">
            <v>0</v>
          </cell>
          <cell r="Y1124">
            <v>0</v>
          </cell>
          <cell r="Z1124">
            <v>0</v>
          </cell>
          <cell r="AA1124">
            <v>0</v>
          </cell>
          <cell r="AB1124">
            <v>0</v>
          </cell>
          <cell r="AD1124">
            <v>0</v>
          </cell>
        </row>
        <row r="1125">
          <cell r="C1125">
            <v>0</v>
          </cell>
          <cell r="D1125">
            <v>0</v>
          </cell>
          <cell r="H1125">
            <v>0</v>
          </cell>
          <cell r="I1125">
            <v>0</v>
          </cell>
          <cell r="J1125">
            <v>0</v>
          </cell>
          <cell r="K1125">
            <v>0</v>
          </cell>
          <cell r="S1125">
            <v>0</v>
          </cell>
          <cell r="T1125">
            <v>0</v>
          </cell>
          <cell r="U1125">
            <v>0</v>
          </cell>
          <cell r="X1125">
            <v>0</v>
          </cell>
          <cell r="Y1125">
            <v>0</v>
          </cell>
          <cell r="Z1125">
            <v>0</v>
          </cell>
          <cell r="AA1125">
            <v>0</v>
          </cell>
          <cell r="AB1125">
            <v>0</v>
          </cell>
          <cell r="AD1125">
            <v>0</v>
          </cell>
        </row>
        <row r="1126">
          <cell r="A1126" t="str">
            <v>M001</v>
          </cell>
          <cell r="B1126">
            <v>2.2999999999999998</v>
          </cell>
          <cell r="C1126" t="str">
            <v>永久设备</v>
          </cell>
          <cell r="J1126">
            <v>0</v>
          </cell>
          <cell r="K1126">
            <v>0</v>
          </cell>
          <cell r="S1126">
            <v>0</v>
          </cell>
          <cell r="T1126">
            <v>0</v>
          </cell>
          <cell r="U1126">
            <v>0</v>
          </cell>
          <cell r="X1126">
            <v>0</v>
          </cell>
          <cell r="Y1126">
            <v>0</v>
          </cell>
          <cell r="Z1126">
            <v>0</v>
          </cell>
          <cell r="AA1126">
            <v>0</v>
          </cell>
          <cell r="AB1126">
            <v>0</v>
          </cell>
          <cell r="AD1126">
            <v>0</v>
          </cell>
        </row>
        <row r="1127">
          <cell r="C1127">
            <v>0</v>
          </cell>
          <cell r="D1127">
            <v>0</v>
          </cell>
          <cell r="H1127">
            <v>0</v>
          </cell>
          <cell r="I1127">
            <v>0</v>
          </cell>
          <cell r="K1127">
            <v>0</v>
          </cell>
          <cell r="S1127">
            <v>0</v>
          </cell>
          <cell r="T1127">
            <v>0</v>
          </cell>
          <cell r="U1127">
            <v>0</v>
          </cell>
          <cell r="X1127">
            <v>0</v>
          </cell>
          <cell r="Y1127">
            <v>0</v>
          </cell>
          <cell r="Z1127">
            <v>0</v>
          </cell>
          <cell r="AA1127">
            <v>0</v>
          </cell>
          <cell r="AB1127">
            <v>0</v>
          </cell>
          <cell r="AD1127">
            <v>0</v>
          </cell>
        </row>
        <row r="1128">
          <cell r="C1128">
            <v>0</v>
          </cell>
          <cell r="D1128">
            <v>0</v>
          </cell>
          <cell r="H1128">
            <v>0</v>
          </cell>
          <cell r="I1128">
            <v>0</v>
          </cell>
          <cell r="K1128">
            <v>0</v>
          </cell>
          <cell r="S1128">
            <v>0</v>
          </cell>
          <cell r="T1128">
            <v>0</v>
          </cell>
          <cell r="U1128">
            <v>0</v>
          </cell>
          <cell r="X1128">
            <v>0</v>
          </cell>
          <cell r="Y1128">
            <v>0</v>
          </cell>
          <cell r="Z1128">
            <v>0</v>
          </cell>
          <cell r="AA1128">
            <v>0</v>
          </cell>
          <cell r="AB1128">
            <v>0</v>
          </cell>
          <cell r="AD1128">
            <v>0</v>
          </cell>
        </row>
        <row r="1129">
          <cell r="C1129">
            <v>0</v>
          </cell>
          <cell r="D1129">
            <v>0</v>
          </cell>
          <cell r="H1129">
            <v>0</v>
          </cell>
          <cell r="I1129">
            <v>0</v>
          </cell>
          <cell r="K1129">
            <v>0</v>
          </cell>
          <cell r="S1129">
            <v>0</v>
          </cell>
          <cell r="T1129">
            <v>0</v>
          </cell>
          <cell r="U1129">
            <v>0</v>
          </cell>
          <cell r="X1129">
            <v>0</v>
          </cell>
          <cell r="Y1129">
            <v>0</v>
          </cell>
          <cell r="Z1129">
            <v>0</v>
          </cell>
          <cell r="AA1129">
            <v>0</v>
          </cell>
          <cell r="AB1129">
            <v>0</v>
          </cell>
          <cell r="AD1129">
            <v>0</v>
          </cell>
        </row>
        <row r="1130">
          <cell r="A1130" t="str">
            <v>E000</v>
          </cell>
          <cell r="B1130">
            <v>3</v>
          </cell>
          <cell r="C1130" t="str">
            <v>施工设备</v>
          </cell>
          <cell r="J1130">
            <v>20655.27603056957</v>
          </cell>
          <cell r="K1130">
            <v>22398302.481323231</v>
          </cell>
          <cell r="S1130">
            <v>0</v>
          </cell>
          <cell r="T1130">
            <v>61.965828091708708</v>
          </cell>
          <cell r="U1130">
            <v>67194.9074439697</v>
          </cell>
          <cell r="X1130">
            <v>3.722798756379309</v>
          </cell>
          <cell r="Y1130">
            <v>1.6596627003696738</v>
          </cell>
          <cell r="Z1130">
            <v>15.27281457382059</v>
          </cell>
          <cell r="AA1130">
            <v>0</v>
          </cell>
          <cell r="AB1130">
            <v>0</v>
          </cell>
          <cell r="AD1130">
            <v>0.17348602497433863</v>
          </cell>
        </row>
        <row r="1131">
          <cell r="A1131" t="str">
            <v>E010</v>
          </cell>
          <cell r="B1131">
            <v>3.1</v>
          </cell>
          <cell r="C1131" t="str">
            <v>挖掘机</v>
          </cell>
          <cell r="D1131" t="str">
            <v>台班</v>
          </cell>
          <cell r="H1131">
            <v>7.3938900000000007</v>
          </cell>
          <cell r="I1131">
            <v>258.41888574501837</v>
          </cell>
          <cell r="J1131">
            <v>1910.7208151212342</v>
          </cell>
          <cell r="K1131">
            <v>2071959.8571864623</v>
          </cell>
          <cell r="N1131">
            <v>7.3938900000000007</v>
          </cell>
          <cell r="S1131">
            <v>2.2181670000000004E-2</v>
          </cell>
          <cell r="T1131">
            <v>5.732162445363703</v>
          </cell>
          <cell r="U1131">
            <v>6215.8795715593869</v>
          </cell>
          <cell r="X1131">
            <v>1.9107208151212343</v>
          </cell>
          <cell r="Y1131">
            <v>0</v>
          </cell>
          <cell r="Z1131">
            <v>0</v>
          </cell>
          <cell r="AA1131">
            <v>0</v>
          </cell>
          <cell r="AB1131">
            <v>0</v>
          </cell>
          <cell r="AD1131">
            <v>0</v>
          </cell>
        </row>
        <row r="1132">
          <cell r="A1132" t="str">
            <v>E030</v>
          </cell>
          <cell r="C1132" t="str">
            <v>自卸车</v>
          </cell>
          <cell r="D1132" t="str">
            <v>台班</v>
          </cell>
          <cell r="H1132">
            <v>0</v>
          </cell>
          <cell r="I1132">
            <v>168.03839454412082</v>
          </cell>
          <cell r="J1132">
            <v>0</v>
          </cell>
          <cell r="K1132">
            <v>0</v>
          </cell>
          <cell r="S1132">
            <v>0</v>
          </cell>
          <cell r="T1132">
            <v>0</v>
          </cell>
          <cell r="U1132">
            <v>0</v>
          </cell>
          <cell r="X1132">
            <v>0</v>
          </cell>
          <cell r="Y1132">
            <v>0</v>
          </cell>
          <cell r="Z1132">
            <v>0</v>
          </cell>
          <cell r="AA1132">
            <v>0</v>
          </cell>
          <cell r="AB1132">
            <v>0</v>
          </cell>
          <cell r="AD1132">
            <v>0</v>
          </cell>
        </row>
        <row r="1133">
          <cell r="A1133" t="str">
            <v>E020</v>
          </cell>
          <cell r="C1133" t="str">
            <v>推土机</v>
          </cell>
          <cell r="D1133" t="str">
            <v>台班</v>
          </cell>
          <cell r="H1133">
            <v>5.933884235799999</v>
          </cell>
          <cell r="I1133">
            <v>305.37804063071223</v>
          </cell>
          <cell r="J1133">
            <v>1812.0779412580748</v>
          </cell>
          <cell r="K1133">
            <v>1964992.8564480494</v>
          </cell>
          <cell r="N1133">
            <v>5.933884235799999</v>
          </cell>
          <cell r="S1133">
            <v>1.7801652707399997E-2</v>
          </cell>
          <cell r="T1133">
            <v>5.4362338237742245</v>
          </cell>
          <cell r="U1133">
            <v>5894.9785693441481</v>
          </cell>
          <cell r="X1133">
            <v>1.8120779412580748</v>
          </cell>
          <cell r="Y1133">
            <v>0</v>
          </cell>
          <cell r="Z1133">
            <v>0</v>
          </cell>
          <cell r="AA1133">
            <v>0</v>
          </cell>
          <cell r="AB1133">
            <v>0</v>
          </cell>
          <cell r="AD1133">
            <v>0</v>
          </cell>
        </row>
        <row r="1134">
          <cell r="A1134" t="str">
            <v>E040</v>
          </cell>
          <cell r="C1134" t="str">
            <v>平板拖车</v>
          </cell>
          <cell r="D1134" t="str">
            <v>台班</v>
          </cell>
          <cell r="H1134">
            <v>4.6296296296296298</v>
          </cell>
          <cell r="I1134">
            <v>136.42816710601033</v>
          </cell>
          <cell r="J1134">
            <v>631.61188475004792</v>
          </cell>
          <cell r="K1134">
            <v>684911.40106250788</v>
          </cell>
          <cell r="O1134">
            <v>4.6296296296296298</v>
          </cell>
          <cell r="S1134">
            <v>1.388888888888889E-2</v>
          </cell>
          <cell r="T1134">
            <v>1.8948356542501439</v>
          </cell>
          <cell r="U1134">
            <v>2054.7342031875237</v>
          </cell>
          <cell r="X1134">
            <v>0</v>
          </cell>
          <cell r="Y1134">
            <v>0.63161188475004792</v>
          </cell>
          <cell r="Z1134">
            <v>0</v>
          </cell>
          <cell r="AA1134">
            <v>0</v>
          </cell>
          <cell r="AB1134">
            <v>0</v>
          </cell>
          <cell r="AD1134">
            <v>0</v>
          </cell>
        </row>
        <row r="1135">
          <cell r="A1135" t="str">
            <v>E080</v>
          </cell>
          <cell r="C1135" t="str">
            <v>汽车吊</v>
          </cell>
          <cell r="D1135" t="str">
            <v>台班</v>
          </cell>
          <cell r="H1135">
            <v>4.6296296296296298</v>
          </cell>
          <cell r="I1135">
            <v>222.0589761738392</v>
          </cell>
          <cell r="J1135">
            <v>1028.0508156196258</v>
          </cell>
          <cell r="K1135">
            <v>1114804.4257719114</v>
          </cell>
          <cell r="O1135">
            <v>4.6296296296296298</v>
          </cell>
          <cell r="S1135">
            <v>1.388888888888889E-2</v>
          </cell>
          <cell r="T1135">
            <v>3.0841524468588775</v>
          </cell>
          <cell r="U1135">
            <v>3344.4132773157344</v>
          </cell>
          <cell r="X1135">
            <v>0</v>
          </cell>
          <cell r="Y1135">
            <v>1.028050815619626</v>
          </cell>
          <cell r="Z1135">
            <v>0</v>
          </cell>
          <cell r="AA1135">
            <v>0</v>
          </cell>
          <cell r="AB1135">
            <v>0</v>
          </cell>
          <cell r="AD1135">
            <v>0</v>
          </cell>
        </row>
        <row r="1136">
          <cell r="A1136" t="str">
            <v>E070</v>
          </cell>
          <cell r="C1136" t="str">
            <v>履带吊</v>
          </cell>
          <cell r="D1136" t="str">
            <v>台班</v>
          </cell>
          <cell r="H1136">
            <v>9.1740000000000013</v>
          </cell>
          <cell r="I1136">
            <v>258.57583791011962</v>
          </cell>
          <cell r="J1136">
            <v>2372.1747369874379</v>
          </cell>
          <cell r="K1136">
            <v>2572354.2604302284</v>
          </cell>
          <cell r="P1136">
            <v>9.1740000000000013</v>
          </cell>
          <cell r="S1136">
            <v>2.7522000000000005E-2</v>
          </cell>
          <cell r="T1136">
            <v>7.1165242109623135</v>
          </cell>
          <cell r="U1136">
            <v>7717.0627812906851</v>
          </cell>
          <cell r="X1136">
            <v>0</v>
          </cell>
          <cell r="Y1136">
            <v>0</v>
          </cell>
          <cell r="Z1136">
            <v>2.372174736987438</v>
          </cell>
          <cell r="AA1136">
            <v>0</v>
          </cell>
          <cell r="AB1136">
            <v>0</v>
          </cell>
          <cell r="AD1136">
            <v>0</v>
          </cell>
        </row>
        <row r="1137">
          <cell r="A1137" t="str">
            <v>E120</v>
          </cell>
          <cell r="C1137" t="str">
            <v>硅整流焊机</v>
          </cell>
          <cell r="D1137" t="str">
            <v>台班</v>
          </cell>
          <cell r="H1137">
            <v>92.15115000000003</v>
          </cell>
          <cell r="I1137">
            <v>34.082477220557465</v>
          </cell>
          <cell r="J1137">
            <v>3140.7394707231751</v>
          </cell>
          <cell r="K1137">
            <v>3405775.4820693564</v>
          </cell>
          <cell r="P1137">
            <v>92.15115000000003</v>
          </cell>
          <cell r="S1137">
            <v>0.2764534500000001</v>
          </cell>
          <cell r="T1137">
            <v>9.422218412169526</v>
          </cell>
          <cell r="U1137">
            <v>10217.32644620807</v>
          </cell>
          <cell r="X1137">
            <v>0</v>
          </cell>
          <cell r="Y1137">
            <v>0</v>
          </cell>
          <cell r="Z1137">
            <v>3.1407394707231751</v>
          </cell>
          <cell r="AA1137">
            <v>0</v>
          </cell>
          <cell r="AB1137">
            <v>0</v>
          </cell>
          <cell r="AD1137">
            <v>6.8992830253686854E-2</v>
          </cell>
        </row>
        <row r="1138">
          <cell r="A1138" t="str">
            <v>E130</v>
          </cell>
          <cell r="C1138" t="str">
            <v>发电机</v>
          </cell>
          <cell r="D1138" t="str">
            <v>台班</v>
          </cell>
          <cell r="H1138">
            <v>46.075575000000015</v>
          </cell>
          <cell r="I1138">
            <v>211.82373450814174</v>
          </cell>
          <cell r="J1138">
            <v>9759.9003661099759</v>
          </cell>
          <cell r="K1138">
            <v>10583504.198354715</v>
          </cell>
          <cell r="P1138">
            <v>46.075575000000015</v>
          </cell>
          <cell r="S1138">
            <v>0.13822672500000005</v>
          </cell>
          <cell r="T1138">
            <v>29.27970109832993</v>
          </cell>
          <cell r="U1138">
            <v>31750.512595064149</v>
          </cell>
          <cell r="X1138">
            <v>0</v>
          </cell>
          <cell r="Y1138">
            <v>0</v>
          </cell>
          <cell r="Z1138">
            <v>9.7599003661099761</v>
          </cell>
          <cell r="AA1138">
            <v>0</v>
          </cell>
          <cell r="AB1138">
            <v>0</v>
          </cell>
          <cell r="AD1138">
            <v>0</v>
          </cell>
        </row>
        <row r="1139">
          <cell r="A1139" t="str">
            <v>E140</v>
          </cell>
          <cell r="C1139" t="str">
            <v>试压泵</v>
          </cell>
          <cell r="D1139" t="str">
            <v>台班</v>
          </cell>
          <cell r="H1139">
            <v>0</v>
          </cell>
          <cell r="I1139" t="e">
            <v>#DIV/0!</v>
          </cell>
          <cell r="J1139">
            <v>0</v>
          </cell>
          <cell r="K1139">
            <v>0</v>
          </cell>
          <cell r="S1139">
            <v>0</v>
          </cell>
          <cell r="T1139">
            <v>0</v>
          </cell>
          <cell r="U1139">
            <v>0</v>
          </cell>
          <cell r="X1139">
            <v>0</v>
          </cell>
          <cell r="Y1139">
            <v>0</v>
          </cell>
          <cell r="Z1139">
            <v>0</v>
          </cell>
          <cell r="AA1139">
            <v>0</v>
          </cell>
          <cell r="AB1139">
            <v>0</v>
          </cell>
          <cell r="AD1139">
            <v>0.10449319472065177</v>
          </cell>
        </row>
        <row r="1140">
          <cell r="C1140">
            <v>0</v>
          </cell>
          <cell r="D1140">
            <v>0</v>
          </cell>
          <cell r="H1140">
            <v>0</v>
          </cell>
          <cell r="I1140">
            <v>0</v>
          </cell>
          <cell r="K1140">
            <v>0</v>
          </cell>
          <cell r="S1140">
            <v>0</v>
          </cell>
          <cell r="T1140">
            <v>0</v>
          </cell>
          <cell r="U1140">
            <v>0</v>
          </cell>
          <cell r="X1140">
            <v>0</v>
          </cell>
          <cell r="Y1140">
            <v>0</v>
          </cell>
          <cell r="Z1140">
            <v>0</v>
          </cell>
          <cell r="AA1140">
            <v>0</v>
          </cell>
          <cell r="AB1140">
            <v>0</v>
          </cell>
          <cell r="AD1140">
            <v>0</v>
          </cell>
        </row>
        <row r="1141">
          <cell r="C1141">
            <v>0</v>
          </cell>
          <cell r="D1141">
            <v>0</v>
          </cell>
          <cell r="H1141">
            <v>0</v>
          </cell>
          <cell r="I1141">
            <v>0</v>
          </cell>
          <cell r="K1141">
            <v>0</v>
          </cell>
          <cell r="S1141">
            <v>0</v>
          </cell>
          <cell r="T1141">
            <v>0</v>
          </cell>
          <cell r="U1141">
            <v>0</v>
          </cell>
          <cell r="X1141">
            <v>0</v>
          </cell>
          <cell r="Y1141">
            <v>0</v>
          </cell>
          <cell r="Z1141">
            <v>0</v>
          </cell>
          <cell r="AA1141">
            <v>0</v>
          </cell>
          <cell r="AB1141">
            <v>0</v>
          </cell>
          <cell r="AD1141">
            <v>0</v>
          </cell>
        </row>
        <row r="1142">
          <cell r="C1142">
            <v>0</v>
          </cell>
          <cell r="D1142">
            <v>0</v>
          </cell>
          <cell r="H1142">
            <v>0</v>
          </cell>
          <cell r="I1142">
            <v>0</v>
          </cell>
          <cell r="K1142">
            <v>0</v>
          </cell>
          <cell r="S1142">
            <v>0</v>
          </cell>
          <cell r="T1142">
            <v>0</v>
          </cell>
          <cell r="U1142">
            <v>0</v>
          </cell>
          <cell r="X1142">
            <v>0</v>
          </cell>
          <cell r="Y1142">
            <v>0</v>
          </cell>
          <cell r="Z1142">
            <v>0</v>
          </cell>
          <cell r="AA1142">
            <v>0</v>
          </cell>
          <cell r="AB1142">
            <v>0</v>
          </cell>
          <cell r="AD1142">
            <v>0</v>
          </cell>
        </row>
        <row r="1143">
          <cell r="B1143">
            <v>4</v>
          </cell>
          <cell r="C1143" t="str">
            <v>直接费</v>
          </cell>
          <cell r="J1143">
            <v>577188.11509717652</v>
          </cell>
          <cell r="X1143">
            <v>3.7432542581768691</v>
          </cell>
          <cell r="Y1143">
            <v>1.674359950842637</v>
          </cell>
          <cell r="Z1143">
            <v>568.09081338815702</v>
          </cell>
          <cell r="AA1143">
            <v>3.6796875</v>
          </cell>
          <cell r="AB1143">
            <v>0</v>
          </cell>
          <cell r="AD1143">
            <v>1.9738796868894481</v>
          </cell>
        </row>
        <row r="1144">
          <cell r="B1144">
            <v>5</v>
          </cell>
          <cell r="C1144" t="str">
            <v>其他直接费</v>
          </cell>
          <cell r="J1144">
            <v>72026.283241387282</v>
          </cell>
          <cell r="X1144">
            <v>0.46711407319706111</v>
          </cell>
          <cell r="Y1144">
            <v>0.20894041459450871</v>
          </cell>
          <cell r="Z1144">
            <v>70.891047063636336</v>
          </cell>
          <cell r="AA1144">
            <v>0.45918168995938285</v>
          </cell>
          <cell r="AB1144">
            <v>0</v>
          </cell>
          <cell r="AD1144">
            <v>5.4985756086065159E-2</v>
          </cell>
        </row>
        <row r="1145">
          <cell r="B1145">
            <v>6</v>
          </cell>
          <cell r="C1145" t="str">
            <v>间接费</v>
          </cell>
          <cell r="J1145">
            <v>48865.59987494567</v>
          </cell>
          <cell r="X1145">
            <v>0.31690944429696255</v>
          </cell>
          <cell r="Y1145">
            <v>0.14175379094688195</v>
          </cell>
          <cell r="Z1145">
            <v>48.095408851210266</v>
          </cell>
          <cell r="AA1145">
            <v>0.31152778849156654</v>
          </cell>
          <cell r="AB1145">
            <v>0</v>
          </cell>
          <cell r="AD1145">
            <v>0.15271030215944728</v>
          </cell>
        </row>
        <row r="1146">
          <cell r="B1146">
            <v>7</v>
          </cell>
          <cell r="C1146" t="str">
            <v>合计</v>
          </cell>
          <cell r="J1146">
            <v>698079.99821350945</v>
          </cell>
          <cell r="X1146">
            <v>4.5272777756708926</v>
          </cell>
          <cell r="Y1146">
            <v>2.0250541563840274</v>
          </cell>
          <cell r="Z1146">
            <v>687.07726930300373</v>
          </cell>
          <cell r="AA1146">
            <v>4.4503969784509492</v>
          </cell>
          <cell r="AB1146">
            <v>0</v>
          </cell>
          <cell r="AD1146">
            <v>2.1815757451349604</v>
          </cell>
          <cell r="AF1146">
            <v>18249</v>
          </cell>
        </row>
        <row r="1151">
          <cell r="A1151" t="str">
            <v>非打印列</v>
          </cell>
          <cell r="B1151" t="str">
            <v>单   价   分   析   表</v>
          </cell>
          <cell r="N1151" t="str">
            <v>工序划分</v>
          </cell>
          <cell r="S1151" t="str">
            <v>汇总项</v>
          </cell>
          <cell r="X1151" t="str">
            <v>分类项</v>
          </cell>
        </row>
        <row r="1153">
          <cell r="A1153" t="str">
            <v>BOQ系数</v>
          </cell>
          <cell r="B1153" t="str">
            <v>项目编号:</v>
          </cell>
          <cell r="D1153" t="str">
            <v>I453.4</v>
          </cell>
          <cell r="K1153" t="str">
            <v>数量</v>
          </cell>
          <cell r="L1153">
            <v>16</v>
          </cell>
          <cell r="M1153" t="str">
            <v>单价</v>
          </cell>
        </row>
        <row r="1154">
          <cell r="A1154">
            <v>1E-3</v>
          </cell>
          <cell r="B1154" t="str">
            <v>项目名称:</v>
          </cell>
          <cell r="D1154" t="str">
            <v>Depth 1.5m to 2.0m</v>
          </cell>
          <cell r="K1154" t="str">
            <v>单位</v>
          </cell>
          <cell r="L1154" t="str">
            <v>m</v>
          </cell>
          <cell r="M1154">
            <v>647.73</v>
          </cell>
          <cell r="N1154" t="str">
            <v>美元</v>
          </cell>
        </row>
        <row r="1155">
          <cell r="A1155" t="str">
            <v>I453.4</v>
          </cell>
          <cell r="B1155" t="str">
            <v>单   价:</v>
          </cell>
          <cell r="D1155" t="str">
            <v>647.73USD/m</v>
          </cell>
          <cell r="K1155" t="str">
            <v>定额单位</v>
          </cell>
          <cell r="L1155">
            <v>1000</v>
          </cell>
          <cell r="M1155">
            <v>702386</v>
          </cell>
          <cell r="N1155" t="str">
            <v>当地币</v>
          </cell>
        </row>
        <row r="1156">
          <cell r="A1156" t="str">
            <v>定额号</v>
          </cell>
          <cell r="B1156" t="str">
            <v>编号</v>
          </cell>
          <cell r="C1156" t="str">
            <v>名称及规格</v>
          </cell>
          <cell r="D1156" t="str">
            <v>单位</v>
          </cell>
          <cell r="E1156" t="str">
            <v>定额</v>
          </cell>
          <cell r="F1156" t="str">
            <v>系数</v>
          </cell>
          <cell r="G1156" t="str">
            <v>效率</v>
          </cell>
          <cell r="H1156" t="str">
            <v>数  量</v>
          </cell>
          <cell r="I1156" t="str">
            <v>单价</v>
          </cell>
          <cell r="J1156" t="str">
            <v>合价</v>
          </cell>
          <cell r="K1156" t="str">
            <v>单价</v>
          </cell>
          <cell r="N1156" t="str">
            <v>管沟土石方</v>
          </cell>
          <cell r="O1156" t="str">
            <v>管道场内运输</v>
          </cell>
          <cell r="P1156" t="str">
            <v>管道安装</v>
          </cell>
          <cell r="Q1156" t="str">
            <v>管线补口</v>
          </cell>
          <cell r="R1156" t="str">
            <v>管道试压与消毒</v>
          </cell>
          <cell r="S1156" t="str">
            <v>数量汇总</v>
          </cell>
          <cell r="T1156" t="str">
            <v>价格汇总(美元)</v>
          </cell>
          <cell r="U1156" t="str">
            <v>价格汇总(当地币)</v>
          </cell>
          <cell r="X1156" t="str">
            <v>管沟土石方</v>
          </cell>
          <cell r="Y1156" t="str">
            <v>管道场内运输</v>
          </cell>
          <cell r="Z1156" t="str">
            <v>管道安装</v>
          </cell>
          <cell r="AA1156" t="str">
            <v>管线补口</v>
          </cell>
          <cell r="AB1156" t="str">
            <v>管道试压与消毒</v>
          </cell>
        </row>
        <row r="1157">
          <cell r="J1157" t="str">
            <v>美元</v>
          </cell>
          <cell r="K1157" t="str">
            <v>当地币</v>
          </cell>
        </row>
        <row r="1158">
          <cell r="A1158" t="str">
            <v>L00</v>
          </cell>
          <cell r="B1158">
            <v>1</v>
          </cell>
          <cell r="C1158" t="str">
            <v>人工</v>
          </cell>
          <cell r="J1158">
            <v>197.18856238066408</v>
          </cell>
          <cell r="K1158">
            <v>213828.61499999999</v>
          </cell>
          <cell r="S1158">
            <v>0</v>
          </cell>
          <cell r="T1158">
            <v>3.1550169980906255</v>
          </cell>
          <cell r="U1158">
            <v>3421.2578399999998</v>
          </cell>
          <cell r="X1158">
            <v>2.3864752097153552E-2</v>
          </cell>
          <cell r="Y1158">
            <v>1.4697250472963283E-2</v>
          </cell>
          <cell r="Z1158">
            <v>0.15862655981054724</v>
          </cell>
          <cell r="AA1158">
            <v>0</v>
          </cell>
          <cell r="AB1158">
            <v>0</v>
          </cell>
        </row>
        <row r="1159">
          <cell r="A1159" t="str">
            <v>L10</v>
          </cell>
          <cell r="B1159">
            <v>1.1000000000000001</v>
          </cell>
          <cell r="C1159" t="str">
            <v>力工</v>
          </cell>
          <cell r="D1159" t="str">
            <v>工日</v>
          </cell>
          <cell r="H1159">
            <v>285.10482000000002</v>
          </cell>
          <cell r="I1159">
            <v>0.69163531637474274</v>
          </cell>
          <cell r="J1159">
            <v>197.18856238066408</v>
          </cell>
          <cell r="K1159">
            <v>213828.61499999999</v>
          </cell>
          <cell r="N1159">
            <v>34.504820000000002</v>
          </cell>
          <cell r="O1159">
            <v>21.25</v>
          </cell>
          <cell r="P1159">
            <v>229.35</v>
          </cell>
          <cell r="S1159">
            <v>4.5616771200000006</v>
          </cell>
          <cell r="T1159">
            <v>3.1550169980906255</v>
          </cell>
          <cell r="U1159">
            <v>3421.2578399999998</v>
          </cell>
          <cell r="X1159">
            <v>2.3864752097153552E-2</v>
          </cell>
          <cell r="Y1159">
            <v>1.4697250472963283E-2</v>
          </cell>
          <cell r="Z1159">
            <v>0.15862655981054724</v>
          </cell>
          <cell r="AA1159">
            <v>0</v>
          </cell>
          <cell r="AB1159">
            <v>0</v>
          </cell>
        </row>
        <row r="1160">
          <cell r="A1160" t="str">
            <v>L20</v>
          </cell>
          <cell r="B1160">
            <v>1.2</v>
          </cell>
          <cell r="C1160" t="str">
            <v>技工</v>
          </cell>
          <cell r="D1160" t="str">
            <v>工日</v>
          </cell>
          <cell r="H1160">
            <v>0</v>
          </cell>
          <cell r="I1160">
            <v>1.3832706327494855</v>
          </cell>
          <cell r="J1160">
            <v>0</v>
          </cell>
          <cell r="K1160">
            <v>0</v>
          </cell>
          <cell r="S1160">
            <v>0</v>
          </cell>
          <cell r="T1160">
            <v>0</v>
          </cell>
          <cell r="U1160">
            <v>0</v>
          </cell>
          <cell r="X1160">
            <v>0</v>
          </cell>
          <cell r="Y1160">
            <v>0</v>
          </cell>
          <cell r="Z1160">
            <v>0</v>
          </cell>
          <cell r="AA1160">
            <v>0</v>
          </cell>
          <cell r="AB1160">
            <v>0</v>
          </cell>
        </row>
        <row r="1161">
          <cell r="A1161" t="str">
            <v>M000</v>
          </cell>
          <cell r="B1161">
            <v>2</v>
          </cell>
          <cell r="C1161" t="str">
            <v>建筑材料</v>
          </cell>
          <cell r="J1161">
            <v>513709.5960897716</v>
          </cell>
          <cell r="K1161">
            <v>557059750.92020118</v>
          </cell>
          <cell r="S1161">
            <v>0</v>
          </cell>
          <cell r="T1161">
            <v>8219.3535374363455</v>
          </cell>
          <cell r="U1161">
            <v>8912956.014723219</v>
          </cell>
          <cell r="X1161">
            <v>0</v>
          </cell>
          <cell r="Y1161">
            <v>0</v>
          </cell>
          <cell r="Z1161">
            <v>510.02990858977165</v>
          </cell>
          <cell r="AA1161">
            <v>3.6796875</v>
          </cell>
          <cell r="AB1161">
            <v>0</v>
          </cell>
        </row>
        <row r="1162">
          <cell r="A1162" t="str">
            <v>M003</v>
          </cell>
          <cell r="B1162">
            <v>2.1</v>
          </cell>
          <cell r="C1162" t="str">
            <v>施工材料</v>
          </cell>
          <cell r="J1162">
            <v>983.96012241241783</v>
          </cell>
          <cell r="K1162">
            <v>1066993.0732823734</v>
          </cell>
          <cell r="S1162">
            <v>0</v>
          </cell>
          <cell r="T1162">
            <v>15.743361958598685</v>
          </cell>
          <cell r="U1162">
            <v>17071.889172517975</v>
          </cell>
          <cell r="X1162">
            <v>0</v>
          </cell>
          <cell r="Y1162">
            <v>0</v>
          </cell>
          <cell r="Z1162">
            <v>0.98396012241241793</v>
          </cell>
          <cell r="AA1162">
            <v>0</v>
          </cell>
          <cell r="AB1162">
            <v>0</v>
          </cell>
        </row>
        <row r="1163">
          <cell r="A1163" t="str">
            <v>M510</v>
          </cell>
          <cell r="C1163" t="str">
            <v>电焊条</v>
          </cell>
          <cell r="D1163" t="str">
            <v>千克</v>
          </cell>
          <cell r="H1163">
            <v>783.2847750000002</v>
          </cell>
          <cell r="I1163">
            <v>1</v>
          </cell>
          <cell r="J1163">
            <v>783.2847750000002</v>
          </cell>
          <cell r="K1163">
            <v>849383.43566553772</v>
          </cell>
          <cell r="P1163">
            <v>783.2847750000002</v>
          </cell>
          <cell r="S1163">
            <v>12.532556400000004</v>
          </cell>
          <cell r="T1163">
            <v>12.532556400000004</v>
          </cell>
          <cell r="U1163">
            <v>13590.134970648603</v>
          </cell>
          <cell r="X1163">
            <v>0</v>
          </cell>
          <cell r="Y1163">
            <v>0</v>
          </cell>
          <cell r="Z1163">
            <v>0.78328477500000027</v>
          </cell>
          <cell r="AA1163">
            <v>0</v>
          </cell>
          <cell r="AB1163">
            <v>0</v>
          </cell>
        </row>
        <row r="1164">
          <cell r="A1164" t="str">
            <v>M080</v>
          </cell>
          <cell r="C1164" t="str">
            <v>氧气</v>
          </cell>
          <cell r="D1164" t="str">
            <v>方</v>
          </cell>
          <cell r="H1164">
            <v>41.97218529701577</v>
          </cell>
          <cell r="I1164">
            <v>2.5601147249194325</v>
          </cell>
          <cell r="J1164">
            <v>107.45360961593697</v>
          </cell>
          <cell r="K1164">
            <v>116521.24364379224</v>
          </cell>
          <cell r="P1164">
            <v>41.97218529701577</v>
          </cell>
          <cell r="S1164">
            <v>0.67155496475225229</v>
          </cell>
          <cell r="T1164">
            <v>1.7192577538549916</v>
          </cell>
          <cell r="U1164">
            <v>1864.3398983006759</v>
          </cell>
          <cell r="X1164">
            <v>0</v>
          </cell>
          <cell r="Y1164">
            <v>0</v>
          </cell>
          <cell r="Z1164">
            <v>0.10745360961593697</v>
          </cell>
          <cell r="AA1164">
            <v>0</v>
          </cell>
          <cell r="AB1164">
            <v>0</v>
          </cell>
        </row>
        <row r="1165">
          <cell r="A1165" t="str">
            <v>M090</v>
          </cell>
          <cell r="C1165" t="str">
            <v>乙炔</v>
          </cell>
          <cell r="D1165" t="str">
            <v>方</v>
          </cell>
          <cell r="H1165">
            <v>13.990728432338591</v>
          </cell>
          <cell r="I1165">
            <v>6.6631082325209832</v>
          </cell>
          <cell r="J1165">
            <v>93.221737796480653</v>
          </cell>
          <cell r="K1165">
            <v>101088.39397304338</v>
          </cell>
          <cell r="P1165">
            <v>13.990728432338591</v>
          </cell>
          <cell r="S1165">
            <v>0.22385165491741746</v>
          </cell>
          <cell r="T1165">
            <v>1.4915478047436905</v>
          </cell>
          <cell r="U1165">
            <v>1617.4143035686941</v>
          </cell>
          <cell r="X1165">
            <v>0</v>
          </cell>
          <cell r="Y1165">
            <v>0</v>
          </cell>
          <cell r="Z1165">
            <v>9.3221737796480658E-2</v>
          </cell>
          <cell r="AA1165">
            <v>0</v>
          </cell>
          <cell r="AB1165">
            <v>0</v>
          </cell>
        </row>
        <row r="1166">
          <cell r="A1166" t="str">
            <v>M130</v>
          </cell>
          <cell r="C1166" t="str">
            <v>型钢</v>
          </cell>
          <cell r="D1166" t="str">
            <v>吨</v>
          </cell>
          <cell r="H1166">
            <v>0</v>
          </cell>
          <cell r="I1166">
            <v>552.17592297580245</v>
          </cell>
          <cell r="J1166">
            <v>0</v>
          </cell>
          <cell r="K1166">
            <v>0</v>
          </cell>
          <cell r="S1166">
            <v>0</v>
          </cell>
          <cell r="T1166">
            <v>0</v>
          </cell>
          <cell r="U1166">
            <v>0</v>
          </cell>
          <cell r="X1166">
            <v>0</v>
          </cell>
          <cell r="Y1166">
            <v>0</v>
          </cell>
          <cell r="Z1166">
            <v>0</v>
          </cell>
          <cell r="AA1166">
            <v>0</v>
          </cell>
          <cell r="AB1166">
            <v>0</v>
          </cell>
        </row>
        <row r="1167">
          <cell r="A1167" t="str">
            <v>M230</v>
          </cell>
          <cell r="C1167" t="str">
            <v>水</v>
          </cell>
          <cell r="D1167" t="str">
            <v>方</v>
          </cell>
          <cell r="H1167">
            <v>0</v>
          </cell>
          <cell r="I1167">
            <v>0.2</v>
          </cell>
          <cell r="J1167">
            <v>0</v>
          </cell>
          <cell r="K1167">
            <v>0</v>
          </cell>
          <cell r="S1167">
            <v>0</v>
          </cell>
          <cell r="T1167">
            <v>0</v>
          </cell>
          <cell r="U1167">
            <v>0</v>
          </cell>
          <cell r="X1167">
            <v>0</v>
          </cell>
          <cell r="Y1167">
            <v>0</v>
          </cell>
          <cell r="Z1167">
            <v>0</v>
          </cell>
          <cell r="AA1167">
            <v>0</v>
          </cell>
          <cell r="AB1167">
            <v>0</v>
          </cell>
        </row>
        <row r="1168">
          <cell r="A1168" t="str">
            <v>M110</v>
          </cell>
          <cell r="C1168" t="str">
            <v>漂白粉</v>
          </cell>
          <cell r="D1168" t="str">
            <v>千克</v>
          </cell>
          <cell r="H1168">
            <v>0</v>
          </cell>
          <cell r="I1168">
            <v>1.0061084745762714</v>
          </cell>
          <cell r="J1168">
            <v>0</v>
          </cell>
          <cell r="K1168">
            <v>0</v>
          </cell>
          <cell r="S1168">
            <v>0</v>
          </cell>
          <cell r="T1168">
            <v>0</v>
          </cell>
          <cell r="U1168">
            <v>0</v>
          </cell>
          <cell r="X1168">
            <v>0</v>
          </cell>
          <cell r="Y1168">
            <v>0</v>
          </cell>
          <cell r="Z1168">
            <v>0</v>
          </cell>
          <cell r="AA1168">
            <v>0</v>
          </cell>
          <cell r="AB1168">
            <v>0</v>
          </cell>
        </row>
        <row r="1169">
          <cell r="C1169">
            <v>0</v>
          </cell>
          <cell r="D1169">
            <v>0</v>
          </cell>
          <cell r="H1169">
            <v>0</v>
          </cell>
          <cell r="I1169">
            <v>0</v>
          </cell>
          <cell r="J1169">
            <v>0</v>
          </cell>
          <cell r="K1169">
            <v>0</v>
          </cell>
          <cell r="S1169">
            <v>0</v>
          </cell>
          <cell r="T1169">
            <v>0</v>
          </cell>
          <cell r="U1169">
            <v>0</v>
          </cell>
          <cell r="X1169">
            <v>0</v>
          </cell>
          <cell r="Y1169">
            <v>0</v>
          </cell>
          <cell r="Z1169">
            <v>0</v>
          </cell>
          <cell r="AA1169">
            <v>0</v>
          </cell>
          <cell r="AB1169">
            <v>0</v>
          </cell>
        </row>
        <row r="1170">
          <cell r="A1170" t="str">
            <v>M002</v>
          </cell>
          <cell r="B1170">
            <v>2.2000000000000002</v>
          </cell>
          <cell r="C1170" t="str">
            <v>永久工程材料</v>
          </cell>
          <cell r="J1170">
            <v>512725.63596735918</v>
          </cell>
          <cell r="K1170">
            <v>555992757.84691882</v>
          </cell>
          <cell r="S1170">
            <v>0</v>
          </cell>
          <cell r="T1170">
            <v>8203.6101754777465</v>
          </cell>
          <cell r="U1170">
            <v>8895884.1255507022</v>
          </cell>
          <cell r="X1170">
            <v>0</v>
          </cell>
          <cell r="Y1170">
            <v>0</v>
          </cell>
          <cell r="Z1170">
            <v>509.04594846735921</v>
          </cell>
          <cell r="AA1170">
            <v>3.6796875</v>
          </cell>
          <cell r="AB1170">
            <v>0</v>
          </cell>
        </row>
        <row r="1171">
          <cell r="A1171" t="str">
            <v>M050</v>
          </cell>
          <cell r="C1171" t="str">
            <v>直径1100MM钢管</v>
          </cell>
          <cell r="D1171" t="str">
            <v>米</v>
          </cell>
          <cell r="H1171">
            <v>1015</v>
          </cell>
          <cell r="I1171">
            <v>501.52310193828492</v>
          </cell>
          <cell r="J1171">
            <v>509045.94846735918</v>
          </cell>
          <cell r="K1171">
            <v>552002554.39770007</v>
          </cell>
          <cell r="P1171">
            <v>1015</v>
          </cell>
          <cell r="S1171">
            <v>16.240000000000002</v>
          </cell>
          <cell r="T1171">
            <v>8144.7351754777474</v>
          </cell>
          <cell r="U1171">
            <v>8832040.8703632019</v>
          </cell>
          <cell r="X1171">
            <v>0</v>
          </cell>
          <cell r="Y1171">
            <v>0</v>
          </cell>
          <cell r="Z1171">
            <v>509.04594846735921</v>
          </cell>
          <cell r="AA1171">
            <v>0</v>
          </cell>
          <cell r="AB1171">
            <v>0</v>
          </cell>
        </row>
        <row r="1172">
          <cell r="C1172" t="str">
            <v>PE套接头</v>
          </cell>
          <cell r="D1172">
            <v>0</v>
          </cell>
          <cell r="H1172">
            <v>162.10249999999999</v>
          </cell>
          <cell r="I1172">
            <v>22.699757869249396</v>
          </cell>
          <cell r="J1172">
            <v>3679.6875</v>
          </cell>
          <cell r="K1172">
            <v>3990203.4492187505</v>
          </cell>
          <cell r="Q1172">
            <v>162.10249999999999</v>
          </cell>
          <cell r="S1172">
            <v>2.5936399999999997</v>
          </cell>
          <cell r="T1172">
            <v>58.875</v>
          </cell>
          <cell r="U1172">
            <v>63843.255187500006</v>
          </cell>
          <cell r="X1172">
            <v>0</v>
          </cell>
          <cell r="Y1172">
            <v>0</v>
          </cell>
          <cell r="Z1172">
            <v>0</v>
          </cell>
          <cell r="AA1172">
            <v>3.6796875</v>
          </cell>
          <cell r="AB1172">
            <v>0</v>
          </cell>
        </row>
        <row r="1173">
          <cell r="C1173">
            <v>0</v>
          </cell>
          <cell r="D1173">
            <v>0</v>
          </cell>
          <cell r="H1173">
            <v>0</v>
          </cell>
          <cell r="I1173">
            <v>0</v>
          </cell>
          <cell r="J1173">
            <v>0</v>
          </cell>
          <cell r="K1173">
            <v>0</v>
          </cell>
          <cell r="S1173">
            <v>0</v>
          </cell>
          <cell r="T1173">
            <v>0</v>
          </cell>
          <cell r="U1173">
            <v>0</v>
          </cell>
          <cell r="X1173">
            <v>0</v>
          </cell>
          <cell r="Y1173">
            <v>0</v>
          </cell>
          <cell r="Z1173">
            <v>0</v>
          </cell>
          <cell r="AA1173">
            <v>0</v>
          </cell>
          <cell r="AB1173">
            <v>0</v>
          </cell>
        </row>
        <row r="1174">
          <cell r="C1174">
            <v>0</v>
          </cell>
          <cell r="D1174">
            <v>0</v>
          </cell>
          <cell r="H1174">
            <v>0</v>
          </cell>
          <cell r="I1174">
            <v>0</v>
          </cell>
          <cell r="J1174">
            <v>0</v>
          </cell>
          <cell r="K1174">
            <v>0</v>
          </cell>
          <cell r="S1174">
            <v>0</v>
          </cell>
          <cell r="T1174">
            <v>0</v>
          </cell>
          <cell r="U1174">
            <v>0</v>
          </cell>
          <cell r="X1174">
            <v>0</v>
          </cell>
          <cell r="Y1174">
            <v>0</v>
          </cell>
          <cell r="Z1174">
            <v>0</v>
          </cell>
          <cell r="AA1174">
            <v>0</v>
          </cell>
          <cell r="AB1174">
            <v>0</v>
          </cell>
        </row>
        <row r="1175">
          <cell r="C1175">
            <v>0</v>
          </cell>
          <cell r="D1175">
            <v>0</v>
          </cell>
          <cell r="H1175">
            <v>0</v>
          </cell>
          <cell r="I1175">
            <v>0</v>
          </cell>
          <cell r="J1175">
            <v>0</v>
          </cell>
          <cell r="K1175">
            <v>0</v>
          </cell>
          <cell r="S1175">
            <v>0</v>
          </cell>
          <cell r="T1175">
            <v>0</v>
          </cell>
          <cell r="U1175">
            <v>0</v>
          </cell>
          <cell r="X1175">
            <v>0</v>
          </cell>
          <cell r="Y1175">
            <v>0</v>
          </cell>
          <cell r="Z1175">
            <v>0</v>
          </cell>
          <cell r="AA1175">
            <v>0</v>
          </cell>
          <cell r="AB1175">
            <v>0</v>
          </cell>
        </row>
        <row r="1176">
          <cell r="A1176" t="str">
            <v>M001</v>
          </cell>
          <cell r="B1176">
            <v>2.2999999999999998</v>
          </cell>
          <cell r="C1176" t="str">
            <v>永久设备</v>
          </cell>
          <cell r="J1176">
            <v>0</v>
          </cell>
          <cell r="K1176">
            <v>0</v>
          </cell>
          <cell r="S1176">
            <v>0</v>
          </cell>
          <cell r="T1176">
            <v>0</v>
          </cell>
          <cell r="U1176">
            <v>0</v>
          </cell>
          <cell r="X1176">
            <v>0</v>
          </cell>
          <cell r="Y1176">
            <v>0</v>
          </cell>
          <cell r="Z1176">
            <v>0</v>
          </cell>
          <cell r="AA1176">
            <v>0</v>
          </cell>
          <cell r="AB1176">
            <v>0</v>
          </cell>
        </row>
        <row r="1177">
          <cell r="C1177">
            <v>0</v>
          </cell>
          <cell r="D1177">
            <v>0</v>
          </cell>
          <cell r="H1177">
            <v>0</v>
          </cell>
          <cell r="I1177">
            <v>0</v>
          </cell>
          <cell r="K1177">
            <v>0</v>
          </cell>
          <cell r="S1177">
            <v>0</v>
          </cell>
          <cell r="T1177">
            <v>0</v>
          </cell>
          <cell r="U1177">
            <v>0</v>
          </cell>
          <cell r="X1177">
            <v>0</v>
          </cell>
          <cell r="Y1177">
            <v>0</v>
          </cell>
          <cell r="Z1177">
            <v>0</v>
          </cell>
          <cell r="AA1177">
            <v>0</v>
          </cell>
          <cell r="AB1177">
            <v>0</v>
          </cell>
        </row>
        <row r="1178">
          <cell r="C1178">
            <v>0</v>
          </cell>
          <cell r="D1178">
            <v>0</v>
          </cell>
          <cell r="H1178">
            <v>0</v>
          </cell>
          <cell r="I1178">
            <v>0</v>
          </cell>
          <cell r="K1178">
            <v>0</v>
          </cell>
          <cell r="S1178">
            <v>0</v>
          </cell>
          <cell r="T1178">
            <v>0</v>
          </cell>
          <cell r="U1178">
            <v>0</v>
          </cell>
          <cell r="X1178">
            <v>0</v>
          </cell>
          <cell r="Y1178">
            <v>0</v>
          </cell>
          <cell r="Z1178">
            <v>0</v>
          </cell>
          <cell r="AA1178">
            <v>0</v>
          </cell>
          <cell r="AB1178">
            <v>0</v>
          </cell>
        </row>
        <row r="1179">
          <cell r="C1179">
            <v>0</v>
          </cell>
          <cell r="D1179">
            <v>0</v>
          </cell>
          <cell r="H1179">
            <v>0</v>
          </cell>
          <cell r="I1179">
            <v>0</v>
          </cell>
          <cell r="K1179">
            <v>0</v>
          </cell>
          <cell r="S1179">
            <v>0</v>
          </cell>
          <cell r="T1179">
            <v>0</v>
          </cell>
          <cell r="U1179">
            <v>0</v>
          </cell>
          <cell r="X1179">
            <v>0</v>
          </cell>
          <cell r="Y1179">
            <v>0</v>
          </cell>
          <cell r="Z1179">
            <v>0</v>
          </cell>
          <cell r="AA1179">
            <v>0</v>
          </cell>
          <cell r="AB1179">
            <v>0</v>
          </cell>
        </row>
        <row r="1180">
          <cell r="A1180" t="str">
            <v>E000</v>
          </cell>
          <cell r="B1180">
            <v>3</v>
          </cell>
          <cell r="C1180" t="str">
            <v>施工设备</v>
          </cell>
          <cell r="J1180">
            <v>21647.703800183481</v>
          </cell>
          <cell r="K1180">
            <v>23474477.756917667</v>
          </cell>
          <cell r="S1180">
            <v>0</v>
          </cell>
          <cell r="T1180">
            <v>346.36326080293571</v>
          </cell>
          <cell r="U1180">
            <v>375591.64411068265</v>
          </cell>
          <cell r="X1180">
            <v>4.4995742771761771</v>
          </cell>
          <cell r="Y1180">
            <v>1.6596627003696738</v>
          </cell>
          <cell r="Z1180">
            <v>15.488466822637628</v>
          </cell>
          <cell r="AA1180">
            <v>0</v>
          </cell>
          <cell r="AB1180">
            <v>0</v>
          </cell>
        </row>
        <row r="1181">
          <cell r="A1181" t="str">
            <v>E010</v>
          </cell>
          <cell r="B1181">
            <v>3.1</v>
          </cell>
          <cell r="C1181" t="str">
            <v>挖掘机</v>
          </cell>
          <cell r="D1181" t="str">
            <v>台班</v>
          </cell>
          <cell r="H1181">
            <v>8.6262050000000006</v>
          </cell>
          <cell r="I1181">
            <v>258.41888574501837</v>
          </cell>
          <cell r="J1181">
            <v>2229.1742843081065</v>
          </cell>
          <cell r="K1181">
            <v>2417286.5000508726</v>
          </cell>
          <cell r="N1181">
            <v>8.6262050000000006</v>
          </cell>
          <cell r="S1181">
            <v>0.13801928000000002</v>
          </cell>
          <cell r="T1181">
            <v>35.666788548929702</v>
          </cell>
          <cell r="U1181">
            <v>38676.584000813964</v>
          </cell>
          <cell r="X1181">
            <v>2.2291742843081064</v>
          </cell>
          <cell r="Y1181">
            <v>0</v>
          </cell>
          <cell r="Z1181">
            <v>0</v>
          </cell>
          <cell r="AA1181">
            <v>0</v>
          </cell>
          <cell r="AB1181">
            <v>0</v>
          </cell>
        </row>
        <row r="1182">
          <cell r="A1182" t="str">
            <v>E030</v>
          </cell>
          <cell r="C1182" t="str">
            <v>自卸车</v>
          </cell>
          <cell r="D1182" t="str">
            <v>台班</v>
          </cell>
          <cell r="H1182">
            <v>0</v>
          </cell>
          <cell r="I1182">
            <v>168.03839454412082</v>
          </cell>
          <cell r="J1182">
            <v>0</v>
          </cell>
          <cell r="K1182">
            <v>0</v>
          </cell>
          <cell r="S1182">
            <v>0</v>
          </cell>
          <cell r="T1182">
            <v>0</v>
          </cell>
          <cell r="U1182">
            <v>0</v>
          </cell>
          <cell r="X1182">
            <v>0</v>
          </cell>
          <cell r="Y1182">
            <v>0</v>
          </cell>
          <cell r="Z1182">
            <v>0</v>
          </cell>
          <cell r="AA1182">
            <v>0</v>
          </cell>
          <cell r="AB1182">
            <v>0</v>
          </cell>
        </row>
        <row r="1183">
          <cell r="A1183" t="str">
            <v>E020</v>
          </cell>
          <cell r="C1183" t="str">
            <v>推土机</v>
          </cell>
          <cell r="D1183" t="str">
            <v>台班</v>
          </cell>
          <cell r="H1183">
            <v>7.4347192358000003</v>
          </cell>
          <cell r="I1183">
            <v>305.37804063071223</v>
          </cell>
          <cell r="J1183">
            <v>2270.3999928680705</v>
          </cell>
          <cell r="K1183">
            <v>2461991.1018662322</v>
          </cell>
          <cell r="N1183">
            <v>7.4347192358000003</v>
          </cell>
          <cell r="S1183">
            <v>0.11895550777280001</v>
          </cell>
          <cell r="T1183">
            <v>36.326399885889131</v>
          </cell>
          <cell r="U1183">
            <v>39391.857629859718</v>
          </cell>
          <cell r="X1183">
            <v>2.2703999928680707</v>
          </cell>
          <cell r="Y1183">
            <v>0</v>
          </cell>
          <cell r="Z1183">
            <v>0</v>
          </cell>
          <cell r="AA1183">
            <v>0</v>
          </cell>
          <cell r="AB1183">
            <v>0</v>
          </cell>
        </row>
        <row r="1184">
          <cell r="A1184" t="str">
            <v>E040</v>
          </cell>
          <cell r="C1184" t="str">
            <v>平板拖车</v>
          </cell>
          <cell r="D1184" t="str">
            <v>台班</v>
          </cell>
          <cell r="H1184">
            <v>4.6296296296296298</v>
          </cell>
          <cell r="I1184">
            <v>136.42816710601033</v>
          </cell>
          <cell r="J1184">
            <v>631.61188475004792</v>
          </cell>
          <cell r="K1184">
            <v>684911.40106250788</v>
          </cell>
          <cell r="O1184">
            <v>4.6296296296296298</v>
          </cell>
          <cell r="S1184">
            <v>7.4074074074074084E-2</v>
          </cell>
          <cell r="T1184">
            <v>10.105790156000767</v>
          </cell>
          <cell r="U1184">
            <v>10958.582417000127</v>
          </cell>
          <cell r="X1184">
            <v>0</v>
          </cell>
          <cell r="Y1184">
            <v>0.63161188475004792</v>
          </cell>
          <cell r="Z1184">
            <v>0</v>
          </cell>
          <cell r="AA1184">
            <v>0</v>
          </cell>
          <cell r="AB1184">
            <v>0</v>
          </cell>
        </row>
        <row r="1185">
          <cell r="A1185" t="str">
            <v>E080</v>
          </cell>
          <cell r="C1185" t="str">
            <v>汽车吊</v>
          </cell>
          <cell r="D1185" t="str">
            <v>台班</v>
          </cell>
          <cell r="H1185">
            <v>4.6296296296296298</v>
          </cell>
          <cell r="I1185">
            <v>222.0589761738392</v>
          </cell>
          <cell r="J1185">
            <v>1028.0508156196258</v>
          </cell>
          <cell r="K1185">
            <v>1114804.4257719114</v>
          </cell>
          <cell r="O1185">
            <v>4.6296296296296298</v>
          </cell>
          <cell r="S1185">
            <v>7.4074074074074084E-2</v>
          </cell>
          <cell r="T1185">
            <v>16.448813049914015</v>
          </cell>
          <cell r="U1185">
            <v>17836.870812350582</v>
          </cell>
          <cell r="X1185">
            <v>0</v>
          </cell>
          <cell r="Y1185">
            <v>1.028050815619626</v>
          </cell>
          <cell r="Z1185">
            <v>0</v>
          </cell>
          <cell r="AA1185">
            <v>0</v>
          </cell>
          <cell r="AB1185">
            <v>0</v>
          </cell>
        </row>
        <row r="1186">
          <cell r="A1186" t="str">
            <v>E070</v>
          </cell>
          <cell r="C1186" t="str">
            <v>履带吊</v>
          </cell>
          <cell r="D1186" t="str">
            <v>台班</v>
          </cell>
          <cell r="H1186">
            <v>10.007999999999999</v>
          </cell>
          <cell r="I1186">
            <v>258.57583791011962</v>
          </cell>
          <cell r="J1186">
            <v>2587.8269858044769</v>
          </cell>
          <cell r="K1186">
            <v>2806204.6477420665</v>
          </cell>
          <cell r="P1186">
            <v>10.007999999999999</v>
          </cell>
          <cell r="S1186">
            <v>0.16012799999999999</v>
          </cell>
          <cell r="T1186">
            <v>41.40523177287163</v>
          </cell>
          <cell r="U1186">
            <v>44899.274363873068</v>
          </cell>
          <cell r="X1186">
            <v>0</v>
          </cell>
          <cell r="Y1186">
            <v>0</v>
          </cell>
          <cell r="Z1186">
            <v>2.5878269858044769</v>
          </cell>
          <cell r="AA1186">
            <v>0</v>
          </cell>
          <cell r="AB1186">
            <v>0</v>
          </cell>
        </row>
        <row r="1187">
          <cell r="A1187" t="str">
            <v>E120</v>
          </cell>
          <cell r="C1187" t="str">
            <v>硅整流焊机</v>
          </cell>
          <cell r="D1187" t="str">
            <v>台班</v>
          </cell>
          <cell r="H1187">
            <v>92.15115000000003</v>
          </cell>
          <cell r="I1187">
            <v>34.082477220557465</v>
          </cell>
          <cell r="J1187">
            <v>3140.7394707231751</v>
          </cell>
          <cell r="K1187">
            <v>3405775.4820693564</v>
          </cell>
          <cell r="P1187">
            <v>92.15115000000003</v>
          </cell>
          <cell r="S1187">
            <v>1.4744184000000005</v>
          </cell>
          <cell r="T1187">
            <v>50.251831531570801</v>
          </cell>
          <cell r="U1187">
            <v>54492.4077131097</v>
          </cell>
          <cell r="X1187">
            <v>0</v>
          </cell>
          <cell r="Y1187">
            <v>0</v>
          </cell>
          <cell r="Z1187">
            <v>3.1407394707231751</v>
          </cell>
          <cell r="AA1187">
            <v>0</v>
          </cell>
          <cell r="AB1187">
            <v>0</v>
          </cell>
        </row>
        <row r="1188">
          <cell r="A1188" t="str">
            <v>E130</v>
          </cell>
          <cell r="C1188" t="str">
            <v>发电机</v>
          </cell>
          <cell r="D1188" t="str">
            <v>台班</v>
          </cell>
          <cell r="H1188">
            <v>46.075575000000015</v>
          </cell>
          <cell r="I1188">
            <v>211.82373450814174</v>
          </cell>
          <cell r="J1188">
            <v>9759.9003661099759</v>
          </cell>
          <cell r="K1188">
            <v>10583504.198354715</v>
          </cell>
          <cell r="P1188">
            <v>46.075575000000015</v>
          </cell>
          <cell r="S1188">
            <v>0.73720920000000023</v>
          </cell>
          <cell r="T1188">
            <v>156.15840585775962</v>
          </cell>
          <cell r="U1188">
            <v>169336.06717367546</v>
          </cell>
          <cell r="X1188">
            <v>0</v>
          </cell>
          <cell r="Y1188">
            <v>0</v>
          </cell>
          <cell r="Z1188">
            <v>9.7599003661099761</v>
          </cell>
          <cell r="AA1188">
            <v>0</v>
          </cell>
          <cell r="AB1188">
            <v>0</v>
          </cell>
        </row>
        <row r="1189">
          <cell r="A1189" t="str">
            <v>E140</v>
          </cell>
          <cell r="C1189" t="str">
            <v>试压泵</v>
          </cell>
          <cell r="D1189" t="str">
            <v>台班</v>
          </cell>
          <cell r="H1189">
            <v>0</v>
          </cell>
          <cell r="I1189" t="e">
            <v>#DIV/0!</v>
          </cell>
          <cell r="J1189">
            <v>0</v>
          </cell>
          <cell r="K1189">
            <v>0</v>
          </cell>
          <cell r="S1189">
            <v>0</v>
          </cell>
          <cell r="T1189">
            <v>0</v>
          </cell>
          <cell r="U1189">
            <v>0</v>
          </cell>
          <cell r="X1189">
            <v>0</v>
          </cell>
          <cell r="Y1189">
            <v>0</v>
          </cell>
          <cell r="Z1189">
            <v>0</v>
          </cell>
          <cell r="AA1189">
            <v>0</v>
          </cell>
          <cell r="AB1189">
            <v>0</v>
          </cell>
        </row>
        <row r="1190">
          <cell r="C1190">
            <v>0</v>
          </cell>
          <cell r="D1190">
            <v>0</v>
          </cell>
          <cell r="H1190">
            <v>0</v>
          </cell>
          <cell r="I1190">
            <v>0</v>
          </cell>
          <cell r="K1190">
            <v>0</v>
          </cell>
          <cell r="S1190">
            <v>0</v>
          </cell>
          <cell r="T1190">
            <v>0</v>
          </cell>
          <cell r="U1190">
            <v>0</v>
          </cell>
          <cell r="X1190">
            <v>0</v>
          </cell>
          <cell r="Y1190">
            <v>0</v>
          </cell>
          <cell r="Z1190">
            <v>0</v>
          </cell>
          <cell r="AA1190">
            <v>0</v>
          </cell>
          <cell r="AB1190">
            <v>0</v>
          </cell>
        </row>
        <row r="1191">
          <cell r="C1191">
            <v>0</v>
          </cell>
          <cell r="D1191">
            <v>0</v>
          </cell>
          <cell r="H1191">
            <v>0</v>
          </cell>
          <cell r="I1191">
            <v>0</v>
          </cell>
          <cell r="K1191">
            <v>0</v>
          </cell>
          <cell r="S1191">
            <v>0</v>
          </cell>
          <cell r="T1191">
            <v>0</v>
          </cell>
          <cell r="U1191">
            <v>0</v>
          </cell>
          <cell r="X1191">
            <v>0</v>
          </cell>
          <cell r="Y1191">
            <v>0</v>
          </cell>
          <cell r="Z1191">
            <v>0</v>
          </cell>
          <cell r="AA1191">
            <v>0</v>
          </cell>
          <cell r="AB1191">
            <v>0</v>
          </cell>
        </row>
        <row r="1192">
          <cell r="C1192">
            <v>0</v>
          </cell>
          <cell r="D1192">
            <v>0</v>
          </cell>
          <cell r="H1192">
            <v>0</v>
          </cell>
          <cell r="I1192">
            <v>0</v>
          </cell>
          <cell r="K1192">
            <v>0</v>
          </cell>
          <cell r="S1192">
            <v>0</v>
          </cell>
          <cell r="T1192">
            <v>0</v>
          </cell>
          <cell r="U1192">
            <v>0</v>
          </cell>
          <cell r="X1192">
            <v>0</v>
          </cell>
          <cell r="Y1192">
            <v>0</v>
          </cell>
          <cell r="Z1192">
            <v>0</v>
          </cell>
          <cell r="AA1192">
            <v>0</v>
          </cell>
          <cell r="AB1192">
            <v>0</v>
          </cell>
        </row>
        <row r="1193">
          <cell r="B1193">
            <v>4</v>
          </cell>
          <cell r="C1193" t="str">
            <v>直接费</v>
          </cell>
          <cell r="J1193">
            <v>535554.4884523357</v>
          </cell>
          <cell r="X1193">
            <v>4.5234390292733302</v>
          </cell>
          <cell r="Y1193">
            <v>1.674359950842637</v>
          </cell>
          <cell r="Z1193">
            <v>525.67700197221973</v>
          </cell>
          <cell r="AA1193">
            <v>3.6796875</v>
          </cell>
          <cell r="AB1193">
            <v>0</v>
          </cell>
        </row>
        <row r="1194">
          <cell r="B1194">
            <v>5</v>
          </cell>
          <cell r="C1194" t="str">
            <v>其他直接费</v>
          </cell>
          <cell r="J1194">
            <v>66830.89666524026</v>
          </cell>
          <cell r="X1194">
            <v>0.5644719498299674</v>
          </cell>
          <cell r="Y1194">
            <v>0.20894041459450871</v>
          </cell>
          <cell r="Z1194">
            <v>65.598302610856408</v>
          </cell>
          <cell r="AA1194">
            <v>0.45918168995938285</v>
          </cell>
          <cell r="AB1194">
            <v>0</v>
          </cell>
        </row>
        <row r="1195">
          <cell r="B1195">
            <v>6</v>
          </cell>
          <cell r="C1195" t="str">
            <v>间接费</v>
          </cell>
          <cell r="J1195">
            <v>45340.835438957343</v>
          </cell>
          <cell r="X1195">
            <v>0.38296104143788273</v>
          </cell>
          <cell r="Y1195">
            <v>0.14175379094688195</v>
          </cell>
          <cell r="Z1195">
            <v>44.504592818081008</v>
          </cell>
          <cell r="AA1195">
            <v>0.31152778849156654</v>
          </cell>
          <cell r="AB1195">
            <v>0</v>
          </cell>
        </row>
        <row r="1196">
          <cell r="B1196">
            <v>7</v>
          </cell>
          <cell r="C1196" t="str">
            <v>合计</v>
          </cell>
          <cell r="J1196">
            <v>647726.22055653331</v>
          </cell>
          <cell r="X1196">
            <v>5.4708720205411803</v>
          </cell>
          <cell r="Y1196">
            <v>2.0250541563840274</v>
          </cell>
          <cell r="Z1196">
            <v>635.7798974011572</v>
          </cell>
          <cell r="AA1196">
            <v>4.4503969784509492</v>
          </cell>
          <cell r="AB1196">
            <v>0</v>
          </cell>
        </row>
        <row r="1201">
          <cell r="A1201" t="str">
            <v>非打印列</v>
          </cell>
          <cell r="B1201" t="str">
            <v>单   价   分   析   表</v>
          </cell>
          <cell r="N1201" t="str">
            <v>工序划分</v>
          </cell>
          <cell r="S1201" t="str">
            <v>汇总项</v>
          </cell>
          <cell r="X1201" t="str">
            <v>分类项</v>
          </cell>
        </row>
        <row r="1203">
          <cell r="A1203" t="str">
            <v>BOQ系数</v>
          </cell>
          <cell r="B1203" t="str">
            <v>项目编号:</v>
          </cell>
          <cell r="D1203" t="str">
            <v>I454.4</v>
          </cell>
          <cell r="K1203" t="str">
            <v>数量</v>
          </cell>
          <cell r="L1203">
            <v>10</v>
          </cell>
          <cell r="M1203" t="str">
            <v>单价</v>
          </cell>
        </row>
        <row r="1204">
          <cell r="A1204">
            <v>1E-3</v>
          </cell>
          <cell r="B1204" t="str">
            <v>项目名称:</v>
          </cell>
          <cell r="D1204" t="str">
            <v>Depth 2.0m to 2.5m</v>
          </cell>
          <cell r="K1204" t="str">
            <v>单位</v>
          </cell>
          <cell r="L1204" t="str">
            <v>m</v>
          </cell>
          <cell r="M1204">
            <v>670.84</v>
          </cell>
          <cell r="N1204" t="str">
            <v>美元</v>
          </cell>
        </row>
        <row r="1205">
          <cell r="A1205" t="str">
            <v>I454.4</v>
          </cell>
          <cell r="B1205" t="str">
            <v>单   价:</v>
          </cell>
          <cell r="D1205" t="str">
            <v>670.84USD/m</v>
          </cell>
          <cell r="K1205" t="str">
            <v>定额单位</v>
          </cell>
          <cell r="L1205">
            <v>1000</v>
          </cell>
          <cell r="M1205">
            <v>727453</v>
          </cell>
          <cell r="N1205" t="str">
            <v>当地币</v>
          </cell>
        </row>
        <row r="1206">
          <cell r="A1206" t="str">
            <v>定额号</v>
          </cell>
          <cell r="B1206" t="str">
            <v>编号</v>
          </cell>
          <cell r="C1206" t="str">
            <v>名称及规格</v>
          </cell>
          <cell r="D1206" t="str">
            <v>单位</v>
          </cell>
          <cell r="E1206" t="str">
            <v>定额</v>
          </cell>
          <cell r="F1206" t="str">
            <v>系数</v>
          </cell>
          <cell r="G1206" t="str">
            <v>效率</v>
          </cell>
          <cell r="H1206" t="str">
            <v>数  量</v>
          </cell>
          <cell r="I1206" t="str">
            <v>单价</v>
          </cell>
          <cell r="J1206" t="str">
            <v>合价</v>
          </cell>
          <cell r="K1206" t="str">
            <v>单价</v>
          </cell>
          <cell r="N1206" t="str">
            <v>管沟土石方</v>
          </cell>
          <cell r="O1206" t="str">
            <v>管道场内运输</v>
          </cell>
          <cell r="P1206" t="str">
            <v>管道安装</v>
          </cell>
          <cell r="Q1206" t="str">
            <v>管线补口</v>
          </cell>
          <cell r="R1206" t="str">
            <v>管道试压与消毒</v>
          </cell>
          <cell r="S1206" t="str">
            <v>数量汇总</v>
          </cell>
          <cell r="T1206" t="str">
            <v>价格汇总(美元)</v>
          </cell>
          <cell r="U1206" t="str">
            <v>价格汇总(当地币)</v>
          </cell>
          <cell r="X1206" t="str">
            <v>管沟土石方</v>
          </cell>
          <cell r="Y1206" t="str">
            <v>管道场内运输</v>
          </cell>
          <cell r="Z1206" t="str">
            <v>管道安装</v>
          </cell>
          <cell r="AA1206" t="str">
            <v>管线补口</v>
          </cell>
          <cell r="AB1206" t="str">
            <v>管道试压与消毒</v>
          </cell>
        </row>
        <row r="1207">
          <cell r="J1207" t="str">
            <v>美元</v>
          </cell>
          <cell r="K1207" t="str">
            <v>当地币</v>
          </cell>
        </row>
        <row r="1208">
          <cell r="A1208" t="str">
            <v>L00</v>
          </cell>
          <cell r="B1208">
            <v>1</v>
          </cell>
          <cell r="C1208" t="str">
            <v>人工</v>
          </cell>
          <cell r="J1208">
            <v>204.00706297985082</v>
          </cell>
          <cell r="K1208">
            <v>221222.505</v>
          </cell>
          <cell r="S1208">
            <v>0</v>
          </cell>
          <cell r="T1208">
            <v>2.0400706297985081</v>
          </cell>
          <cell r="U1208">
            <v>2212.22505</v>
          </cell>
          <cell r="X1208">
            <v>3.0683252696340278E-2</v>
          </cell>
          <cell r="Y1208">
            <v>1.4697250472963283E-2</v>
          </cell>
          <cell r="Z1208">
            <v>0.15862655981054724</v>
          </cell>
          <cell r="AA1208">
            <v>0</v>
          </cell>
          <cell r="AB1208">
            <v>0</v>
          </cell>
        </row>
        <row r="1209">
          <cell r="A1209" t="str">
            <v>L10</v>
          </cell>
          <cell r="B1209">
            <v>1.1000000000000001</v>
          </cell>
          <cell r="C1209" t="str">
            <v>力工</v>
          </cell>
          <cell r="D1209" t="str">
            <v>工日</v>
          </cell>
          <cell r="H1209">
            <v>294.96334000000002</v>
          </cell>
          <cell r="I1209">
            <v>0.69163531637474274</v>
          </cell>
          <cell r="J1209">
            <v>204.00706297985082</v>
          </cell>
          <cell r="K1209">
            <v>221222.505</v>
          </cell>
          <cell r="N1209">
            <v>44.363340000000001</v>
          </cell>
          <cell r="O1209">
            <v>21.25</v>
          </cell>
          <cell r="P1209">
            <v>229.35</v>
          </cell>
          <cell r="S1209">
            <v>2.9496334000000002</v>
          </cell>
          <cell r="T1209">
            <v>2.0400706297985081</v>
          </cell>
          <cell r="U1209">
            <v>2212.22505</v>
          </cell>
          <cell r="X1209">
            <v>3.0683252696340278E-2</v>
          </cell>
          <cell r="Y1209">
            <v>1.4697250472963283E-2</v>
          </cell>
          <cell r="Z1209">
            <v>0.15862655981054724</v>
          </cell>
          <cell r="AA1209">
            <v>0</v>
          </cell>
          <cell r="AB1209">
            <v>0</v>
          </cell>
        </row>
        <row r="1210">
          <cell r="A1210" t="str">
            <v>L20</v>
          </cell>
          <cell r="B1210">
            <v>1.2</v>
          </cell>
          <cell r="C1210" t="str">
            <v>技工</v>
          </cell>
          <cell r="D1210" t="str">
            <v>工日</v>
          </cell>
          <cell r="H1210">
            <v>0</v>
          </cell>
          <cell r="I1210">
            <v>1.3832706327494855</v>
          </cell>
          <cell r="J1210">
            <v>0</v>
          </cell>
          <cell r="K1210">
            <v>0</v>
          </cell>
          <cell r="S1210">
            <v>0</v>
          </cell>
          <cell r="T1210">
            <v>0</v>
          </cell>
          <cell r="U1210">
            <v>0</v>
          </cell>
          <cell r="X1210">
            <v>0</v>
          </cell>
          <cell r="Y1210">
            <v>0</v>
          </cell>
          <cell r="Z1210">
            <v>0</v>
          </cell>
          <cell r="AA1210">
            <v>0</v>
          </cell>
          <cell r="AB1210">
            <v>0</v>
          </cell>
        </row>
        <row r="1211">
          <cell r="A1211" t="str">
            <v>M000</v>
          </cell>
          <cell r="B1211">
            <v>2</v>
          </cell>
          <cell r="C1211" t="str">
            <v>建筑材料</v>
          </cell>
          <cell r="J1211">
            <v>531262.90465761162</v>
          </cell>
          <cell r="K1211">
            <v>576094321.76150119</v>
          </cell>
          <cell r="S1211">
            <v>0</v>
          </cell>
          <cell r="T1211">
            <v>5312.6290465761167</v>
          </cell>
          <cell r="U1211">
            <v>5760943.2176150121</v>
          </cell>
          <cell r="X1211">
            <v>0</v>
          </cell>
          <cell r="Y1211">
            <v>0</v>
          </cell>
          <cell r="Z1211">
            <v>527.58321715761167</v>
          </cell>
          <cell r="AA1211">
            <v>3.6796875</v>
          </cell>
          <cell r="AB1211">
            <v>0</v>
          </cell>
        </row>
        <row r="1212">
          <cell r="A1212" t="str">
            <v>M003</v>
          </cell>
          <cell r="B1212">
            <v>2.1</v>
          </cell>
          <cell r="C1212" t="str">
            <v>施工材料</v>
          </cell>
          <cell r="J1212">
            <v>983.96012241241783</v>
          </cell>
          <cell r="K1212">
            <v>1066993.0732823734</v>
          </cell>
          <cell r="S1212">
            <v>0</v>
          </cell>
          <cell r="T1212">
            <v>9.8396012241241788</v>
          </cell>
          <cell r="U1212">
            <v>10669.930732823734</v>
          </cell>
          <cell r="X1212">
            <v>0</v>
          </cell>
          <cell r="Y1212">
            <v>0</v>
          </cell>
          <cell r="Z1212">
            <v>0.98396012241241793</v>
          </cell>
          <cell r="AA1212">
            <v>0</v>
          </cell>
          <cell r="AB1212">
            <v>0</v>
          </cell>
        </row>
        <row r="1213">
          <cell r="A1213" t="str">
            <v>M510</v>
          </cell>
          <cell r="C1213" t="str">
            <v>电焊条</v>
          </cell>
          <cell r="D1213" t="str">
            <v>千克</v>
          </cell>
          <cell r="H1213">
            <v>783.2847750000002</v>
          </cell>
          <cell r="I1213">
            <v>1</v>
          </cell>
          <cell r="J1213">
            <v>783.2847750000002</v>
          </cell>
          <cell r="K1213">
            <v>849383.43566553772</v>
          </cell>
          <cell r="P1213">
            <v>783.2847750000002</v>
          </cell>
          <cell r="S1213">
            <v>7.8328477500000018</v>
          </cell>
          <cell r="T1213">
            <v>7.8328477500000018</v>
          </cell>
          <cell r="U1213">
            <v>8493.8343566553776</v>
          </cell>
          <cell r="X1213">
            <v>0</v>
          </cell>
          <cell r="Y1213">
            <v>0</v>
          </cell>
          <cell r="Z1213">
            <v>0.78328477500000027</v>
          </cell>
          <cell r="AA1213">
            <v>0</v>
          </cell>
          <cell r="AB1213">
            <v>0</v>
          </cell>
        </row>
        <row r="1214">
          <cell r="A1214" t="str">
            <v>M080</v>
          </cell>
          <cell r="C1214" t="str">
            <v>氧气</v>
          </cell>
          <cell r="D1214" t="str">
            <v>方</v>
          </cell>
          <cell r="H1214">
            <v>41.97218529701577</v>
          </cell>
          <cell r="I1214">
            <v>2.5601147249194325</v>
          </cell>
          <cell r="J1214">
            <v>107.45360961593697</v>
          </cell>
          <cell r="K1214">
            <v>116521.24364379224</v>
          </cell>
          <cell r="P1214">
            <v>41.97218529701577</v>
          </cell>
          <cell r="S1214">
            <v>0.41972185297015768</v>
          </cell>
          <cell r="T1214">
            <v>1.0745360961593697</v>
          </cell>
          <cell r="U1214">
            <v>1165.2124364379224</v>
          </cell>
          <cell r="X1214">
            <v>0</v>
          </cell>
          <cell r="Y1214">
            <v>0</v>
          </cell>
          <cell r="Z1214">
            <v>0.10745360961593697</v>
          </cell>
          <cell r="AA1214">
            <v>0</v>
          </cell>
          <cell r="AB1214">
            <v>0</v>
          </cell>
        </row>
        <row r="1215">
          <cell r="A1215" t="str">
            <v>M090</v>
          </cell>
          <cell r="C1215" t="str">
            <v>乙炔</v>
          </cell>
          <cell r="D1215" t="str">
            <v>方</v>
          </cell>
          <cell r="H1215">
            <v>13.990728432338591</v>
          </cell>
          <cell r="I1215">
            <v>6.6631082325209832</v>
          </cell>
          <cell r="J1215">
            <v>93.221737796480653</v>
          </cell>
          <cell r="K1215">
            <v>101088.39397304338</v>
          </cell>
          <cell r="P1215">
            <v>13.990728432338591</v>
          </cell>
          <cell r="S1215">
            <v>0.13990728432338592</v>
          </cell>
          <cell r="T1215">
            <v>0.93221737796480653</v>
          </cell>
          <cell r="U1215">
            <v>1010.8839397304338</v>
          </cell>
          <cell r="X1215">
            <v>0</v>
          </cell>
          <cell r="Y1215">
            <v>0</v>
          </cell>
          <cell r="Z1215">
            <v>9.3221737796480658E-2</v>
          </cell>
          <cell r="AA1215">
            <v>0</v>
          </cell>
          <cell r="AB1215">
            <v>0</v>
          </cell>
        </row>
        <row r="1216">
          <cell r="A1216" t="str">
            <v>M130</v>
          </cell>
          <cell r="C1216" t="str">
            <v>型钢</v>
          </cell>
          <cell r="D1216" t="str">
            <v>吨</v>
          </cell>
          <cell r="H1216">
            <v>0</v>
          </cell>
          <cell r="I1216">
            <v>552.17592297580245</v>
          </cell>
          <cell r="J1216">
            <v>0</v>
          </cell>
          <cell r="K1216">
            <v>0</v>
          </cell>
          <cell r="S1216">
            <v>0</v>
          </cell>
          <cell r="T1216">
            <v>0</v>
          </cell>
          <cell r="U1216">
            <v>0</v>
          </cell>
          <cell r="X1216">
            <v>0</v>
          </cell>
          <cell r="Y1216">
            <v>0</v>
          </cell>
          <cell r="Z1216">
            <v>0</v>
          </cell>
          <cell r="AA1216">
            <v>0</v>
          </cell>
          <cell r="AB1216">
            <v>0</v>
          </cell>
        </row>
        <row r="1217">
          <cell r="A1217" t="str">
            <v>M230</v>
          </cell>
          <cell r="C1217" t="str">
            <v>水</v>
          </cell>
          <cell r="D1217" t="str">
            <v>方</v>
          </cell>
          <cell r="H1217">
            <v>0</v>
          </cell>
          <cell r="I1217">
            <v>0.2</v>
          </cell>
          <cell r="J1217">
            <v>0</v>
          </cell>
          <cell r="K1217">
            <v>0</v>
          </cell>
          <cell r="S1217">
            <v>0</v>
          </cell>
          <cell r="T1217">
            <v>0</v>
          </cell>
          <cell r="U1217">
            <v>0</v>
          </cell>
          <cell r="X1217">
            <v>0</v>
          </cell>
          <cell r="Y1217">
            <v>0</v>
          </cell>
          <cell r="Z1217">
            <v>0</v>
          </cell>
          <cell r="AA1217">
            <v>0</v>
          </cell>
          <cell r="AB1217">
            <v>0</v>
          </cell>
        </row>
        <row r="1218">
          <cell r="A1218" t="str">
            <v>M110</v>
          </cell>
          <cell r="C1218" t="str">
            <v>漂白粉</v>
          </cell>
          <cell r="D1218" t="str">
            <v>千克</v>
          </cell>
          <cell r="H1218">
            <v>0</v>
          </cell>
          <cell r="I1218">
            <v>1.0061084745762714</v>
          </cell>
          <cell r="J1218">
            <v>0</v>
          </cell>
          <cell r="K1218">
            <v>0</v>
          </cell>
          <cell r="S1218">
            <v>0</v>
          </cell>
          <cell r="T1218">
            <v>0</v>
          </cell>
          <cell r="U1218">
            <v>0</v>
          </cell>
          <cell r="X1218">
            <v>0</v>
          </cell>
          <cell r="Y1218">
            <v>0</v>
          </cell>
          <cell r="Z1218">
            <v>0</v>
          </cell>
          <cell r="AA1218">
            <v>0</v>
          </cell>
          <cell r="AB1218">
            <v>0</v>
          </cell>
        </row>
        <row r="1219">
          <cell r="C1219">
            <v>0</v>
          </cell>
          <cell r="D1219">
            <v>0</v>
          </cell>
          <cell r="H1219">
            <v>0</v>
          </cell>
          <cell r="I1219">
            <v>0</v>
          </cell>
          <cell r="J1219">
            <v>0</v>
          </cell>
          <cell r="K1219">
            <v>0</v>
          </cell>
          <cell r="S1219">
            <v>0</v>
          </cell>
          <cell r="T1219">
            <v>0</v>
          </cell>
          <cell r="U1219">
            <v>0</v>
          </cell>
          <cell r="X1219">
            <v>0</v>
          </cell>
          <cell r="Y1219">
            <v>0</v>
          </cell>
          <cell r="Z1219">
            <v>0</v>
          </cell>
          <cell r="AA1219">
            <v>0</v>
          </cell>
          <cell r="AB1219">
            <v>0</v>
          </cell>
        </row>
        <row r="1220">
          <cell r="A1220" t="str">
            <v>M002</v>
          </cell>
          <cell r="B1220">
            <v>2.2000000000000002</v>
          </cell>
          <cell r="C1220" t="str">
            <v>永久工程材料</v>
          </cell>
          <cell r="J1220">
            <v>530278.9445351992</v>
          </cell>
          <cell r="K1220">
            <v>575027328.68821883</v>
          </cell>
          <cell r="S1220">
            <v>0</v>
          </cell>
          <cell r="T1220">
            <v>5302.7894453519921</v>
          </cell>
          <cell r="U1220">
            <v>5750273.2868821882</v>
          </cell>
          <cell r="X1220">
            <v>0</v>
          </cell>
          <cell r="Y1220">
            <v>0</v>
          </cell>
          <cell r="Z1220">
            <v>526.59925703519923</v>
          </cell>
          <cell r="AA1220">
            <v>3.6796875</v>
          </cell>
          <cell r="AB1220">
            <v>0</v>
          </cell>
        </row>
        <row r="1221">
          <cell r="A1221" t="str">
            <v>M050</v>
          </cell>
          <cell r="C1221" t="str">
            <v>直径1100MM钢管</v>
          </cell>
          <cell r="D1221" t="str">
            <v>米</v>
          </cell>
          <cell r="H1221">
            <v>1050</v>
          </cell>
          <cell r="I1221">
            <v>501.52310193828492</v>
          </cell>
          <cell r="J1221">
            <v>526599.2570351992</v>
          </cell>
          <cell r="K1221">
            <v>571037125.23900008</v>
          </cell>
          <cell r="P1221">
            <v>1050</v>
          </cell>
          <cell r="S1221">
            <v>10.5</v>
          </cell>
          <cell r="T1221">
            <v>5265.9925703519921</v>
          </cell>
          <cell r="U1221">
            <v>5710371.252390001</v>
          </cell>
          <cell r="X1221">
            <v>0</v>
          </cell>
          <cell r="Y1221">
            <v>0</v>
          </cell>
          <cell r="Z1221">
            <v>526.59925703519923</v>
          </cell>
          <cell r="AA1221">
            <v>0</v>
          </cell>
          <cell r="AB1221">
            <v>0</v>
          </cell>
        </row>
        <row r="1222">
          <cell r="C1222" t="str">
            <v>PE套接头</v>
          </cell>
          <cell r="D1222">
            <v>0</v>
          </cell>
          <cell r="H1222">
            <v>162.10249999999999</v>
          </cell>
          <cell r="I1222">
            <v>22.699757869249396</v>
          </cell>
          <cell r="J1222">
            <v>3679.6875</v>
          </cell>
          <cell r="K1222">
            <v>3990203.4492187505</v>
          </cell>
          <cell r="Q1222">
            <v>162.10249999999999</v>
          </cell>
          <cell r="S1222">
            <v>1.6210249999999999</v>
          </cell>
          <cell r="T1222">
            <v>36.796875</v>
          </cell>
          <cell r="U1222">
            <v>39902.034492187508</v>
          </cell>
          <cell r="X1222">
            <v>0</v>
          </cell>
          <cell r="Y1222">
            <v>0</v>
          </cell>
          <cell r="Z1222">
            <v>0</v>
          </cell>
          <cell r="AA1222">
            <v>3.6796875</v>
          </cell>
          <cell r="AB1222">
            <v>0</v>
          </cell>
        </row>
        <row r="1223">
          <cell r="C1223">
            <v>0</v>
          </cell>
          <cell r="D1223">
            <v>0</v>
          </cell>
          <cell r="H1223">
            <v>0</v>
          </cell>
          <cell r="I1223">
            <v>0</v>
          </cell>
          <cell r="J1223">
            <v>0</v>
          </cell>
          <cell r="K1223">
            <v>0</v>
          </cell>
          <cell r="S1223">
            <v>0</v>
          </cell>
          <cell r="T1223">
            <v>0</v>
          </cell>
          <cell r="U1223">
            <v>0</v>
          </cell>
          <cell r="X1223">
            <v>0</v>
          </cell>
          <cell r="Y1223">
            <v>0</v>
          </cell>
          <cell r="Z1223">
            <v>0</v>
          </cell>
          <cell r="AA1223">
            <v>0</v>
          </cell>
          <cell r="AB1223">
            <v>0</v>
          </cell>
        </row>
        <row r="1224">
          <cell r="C1224">
            <v>0</v>
          </cell>
          <cell r="D1224">
            <v>0</v>
          </cell>
          <cell r="H1224">
            <v>0</v>
          </cell>
          <cell r="I1224">
            <v>0</v>
          </cell>
          <cell r="J1224">
            <v>0</v>
          </cell>
          <cell r="K1224">
            <v>0</v>
          </cell>
          <cell r="S1224">
            <v>0</v>
          </cell>
          <cell r="T1224">
            <v>0</v>
          </cell>
          <cell r="U1224">
            <v>0</v>
          </cell>
          <cell r="X1224">
            <v>0</v>
          </cell>
          <cell r="Y1224">
            <v>0</v>
          </cell>
          <cell r="Z1224">
            <v>0</v>
          </cell>
          <cell r="AA1224">
            <v>0</v>
          </cell>
          <cell r="AB1224">
            <v>0</v>
          </cell>
        </row>
        <row r="1225">
          <cell r="C1225">
            <v>0</v>
          </cell>
          <cell r="D1225">
            <v>0</v>
          </cell>
          <cell r="H1225">
            <v>0</v>
          </cell>
          <cell r="I1225">
            <v>0</v>
          </cell>
          <cell r="J1225">
            <v>0</v>
          </cell>
          <cell r="K1225">
            <v>0</v>
          </cell>
          <cell r="S1225">
            <v>0</v>
          </cell>
          <cell r="T1225">
            <v>0</v>
          </cell>
          <cell r="U1225">
            <v>0</v>
          </cell>
          <cell r="X1225">
            <v>0</v>
          </cell>
          <cell r="Y1225">
            <v>0</v>
          </cell>
          <cell r="Z1225">
            <v>0</v>
          </cell>
          <cell r="AA1225">
            <v>0</v>
          </cell>
          <cell r="AB1225">
            <v>0</v>
          </cell>
        </row>
        <row r="1226">
          <cell r="A1226" t="str">
            <v>M001</v>
          </cell>
          <cell r="B1226">
            <v>2.2999999999999998</v>
          </cell>
          <cell r="C1226" t="str">
            <v>永久设备</v>
          </cell>
          <cell r="J1226">
            <v>0</v>
          </cell>
          <cell r="K1226">
            <v>0</v>
          </cell>
          <cell r="S1226">
            <v>0</v>
          </cell>
          <cell r="T1226">
            <v>0</v>
          </cell>
          <cell r="U1226">
            <v>0</v>
          </cell>
          <cell r="X1226">
            <v>0</v>
          </cell>
          <cell r="Y1226">
            <v>0</v>
          </cell>
          <cell r="Z1226">
            <v>0</v>
          </cell>
          <cell r="AA1226">
            <v>0</v>
          </cell>
          <cell r="AB1226">
            <v>0</v>
          </cell>
        </row>
        <row r="1227">
          <cell r="C1227">
            <v>0</v>
          </cell>
          <cell r="D1227">
            <v>0</v>
          </cell>
          <cell r="H1227">
            <v>0</v>
          </cell>
          <cell r="I1227">
            <v>0</v>
          </cell>
          <cell r="K1227">
            <v>0</v>
          </cell>
          <cell r="S1227">
            <v>0</v>
          </cell>
          <cell r="T1227">
            <v>0</v>
          </cell>
          <cell r="U1227">
            <v>0</v>
          </cell>
          <cell r="X1227">
            <v>0</v>
          </cell>
          <cell r="Y1227">
            <v>0</v>
          </cell>
          <cell r="Z1227">
            <v>0</v>
          </cell>
          <cell r="AA1227">
            <v>0</v>
          </cell>
          <cell r="AB1227">
            <v>0</v>
          </cell>
        </row>
        <row r="1228">
          <cell r="C1228">
            <v>0</v>
          </cell>
          <cell r="D1228">
            <v>0</v>
          </cell>
          <cell r="H1228">
            <v>0</v>
          </cell>
          <cell r="I1228">
            <v>0</v>
          </cell>
          <cell r="K1228">
            <v>0</v>
          </cell>
          <cell r="S1228">
            <v>0</v>
          </cell>
          <cell r="T1228">
            <v>0</v>
          </cell>
          <cell r="U1228">
            <v>0</v>
          </cell>
          <cell r="X1228">
            <v>0</v>
          </cell>
          <cell r="Y1228">
            <v>0</v>
          </cell>
          <cell r="Z1228">
            <v>0</v>
          </cell>
          <cell r="AA1228">
            <v>0</v>
          </cell>
          <cell r="AB1228">
            <v>0</v>
          </cell>
        </row>
        <row r="1229">
          <cell r="C1229">
            <v>0</v>
          </cell>
          <cell r="D1229">
            <v>0</v>
          </cell>
          <cell r="H1229">
            <v>0</v>
          </cell>
          <cell r="I1229">
            <v>0</v>
          </cell>
          <cell r="K1229">
            <v>0</v>
          </cell>
          <cell r="S1229">
            <v>0</v>
          </cell>
          <cell r="T1229">
            <v>0</v>
          </cell>
          <cell r="U1229">
            <v>0</v>
          </cell>
          <cell r="X1229">
            <v>0</v>
          </cell>
          <cell r="Y1229">
            <v>0</v>
          </cell>
          <cell r="Z1229">
            <v>0</v>
          </cell>
          <cell r="AA1229">
            <v>0</v>
          </cell>
          <cell r="AB1229">
            <v>0</v>
          </cell>
        </row>
        <row r="1230">
          <cell r="A1230" t="str">
            <v>E000</v>
          </cell>
          <cell r="B1230">
            <v>3</v>
          </cell>
          <cell r="C1230" t="str">
            <v>施工设备</v>
          </cell>
          <cell r="J1230">
            <v>23201.254841777212</v>
          </cell>
          <cell r="K1230">
            <v>25159127.533482846</v>
          </cell>
          <cell r="S1230">
            <v>0</v>
          </cell>
          <cell r="T1230">
            <v>232.01254841777214</v>
          </cell>
          <cell r="U1230">
            <v>251591.27533482848</v>
          </cell>
          <cell r="X1230">
            <v>6.0531253187699097</v>
          </cell>
          <cell r="Y1230">
            <v>1.6596627003696738</v>
          </cell>
          <cell r="Z1230">
            <v>15.488466822637628</v>
          </cell>
          <cell r="AA1230">
            <v>0</v>
          </cell>
          <cell r="AB1230">
            <v>0</v>
          </cell>
        </row>
        <row r="1231">
          <cell r="A1231" t="str">
            <v>E010</v>
          </cell>
          <cell r="B1231">
            <v>3.1</v>
          </cell>
          <cell r="C1231" t="str">
            <v>挖掘机</v>
          </cell>
          <cell r="D1231" t="str">
            <v>台班</v>
          </cell>
          <cell r="H1231">
            <v>11.090835</v>
          </cell>
          <cell r="I1231">
            <v>258.41888574501837</v>
          </cell>
          <cell r="J1231">
            <v>2866.0812226818507</v>
          </cell>
          <cell r="K1231">
            <v>3107939.7857796927</v>
          </cell>
          <cell r="N1231">
            <v>11.090835</v>
          </cell>
          <cell r="S1231">
            <v>0.11090835</v>
          </cell>
          <cell r="T1231">
            <v>28.660812226818507</v>
          </cell>
          <cell r="U1231">
            <v>31079.397857796928</v>
          </cell>
          <cell r="X1231">
            <v>2.8660812226818506</v>
          </cell>
          <cell r="Y1231">
            <v>0</v>
          </cell>
          <cell r="Z1231">
            <v>0</v>
          </cell>
          <cell r="AA1231">
            <v>0</v>
          </cell>
          <cell r="AB1231">
            <v>0</v>
          </cell>
        </row>
        <row r="1232">
          <cell r="A1232" t="str">
            <v>E030</v>
          </cell>
          <cell r="C1232" t="str">
            <v>自卸车</v>
          </cell>
          <cell r="D1232" t="str">
            <v>台班</v>
          </cell>
          <cell r="H1232">
            <v>0</v>
          </cell>
          <cell r="I1232">
            <v>168.03839454412082</v>
          </cell>
          <cell r="J1232">
            <v>0</v>
          </cell>
          <cell r="K1232">
            <v>0</v>
          </cell>
          <cell r="S1232">
            <v>0</v>
          </cell>
          <cell r="T1232">
            <v>0</v>
          </cell>
          <cell r="U1232">
            <v>0</v>
          </cell>
          <cell r="X1232">
            <v>0</v>
          </cell>
          <cell r="Y1232">
            <v>0</v>
          </cell>
          <cell r="Z1232">
            <v>0</v>
          </cell>
          <cell r="AA1232">
            <v>0</v>
          </cell>
          <cell r="AB1232">
            <v>0</v>
          </cell>
        </row>
        <row r="1233">
          <cell r="A1233" t="str">
            <v>E020</v>
          </cell>
          <cell r="C1233" t="str">
            <v>推土机</v>
          </cell>
          <cell r="D1233" t="str">
            <v>台班</v>
          </cell>
          <cell r="H1233">
            <v>10.436389235799998</v>
          </cell>
          <cell r="I1233">
            <v>305.37804063071223</v>
          </cell>
          <cell r="J1233">
            <v>3187.0440960880596</v>
          </cell>
          <cell r="K1233">
            <v>3455987.5927025951</v>
          </cell>
          <cell r="N1233">
            <v>10.436389235799998</v>
          </cell>
          <cell r="S1233">
            <v>0.10436389235799999</v>
          </cell>
          <cell r="T1233">
            <v>31.870440960880597</v>
          </cell>
          <cell r="U1233">
            <v>34559.875927025954</v>
          </cell>
          <cell r="X1233">
            <v>3.1870440960880595</v>
          </cell>
          <cell r="Y1233">
            <v>0</v>
          </cell>
          <cell r="Z1233">
            <v>0</v>
          </cell>
          <cell r="AA1233">
            <v>0</v>
          </cell>
          <cell r="AB1233">
            <v>0</v>
          </cell>
        </row>
        <row r="1234">
          <cell r="A1234" t="str">
            <v>E040</v>
          </cell>
          <cell r="C1234" t="str">
            <v>平板拖车</v>
          </cell>
          <cell r="D1234" t="str">
            <v>台班</v>
          </cell>
          <cell r="H1234">
            <v>4.6296296296296298</v>
          </cell>
          <cell r="I1234">
            <v>136.42816710601033</v>
          </cell>
          <cell r="J1234">
            <v>631.61188475004792</v>
          </cell>
          <cell r="K1234">
            <v>684911.40106250788</v>
          </cell>
          <cell r="O1234">
            <v>4.6296296296296298</v>
          </cell>
          <cell r="S1234">
            <v>4.6296296296296301E-2</v>
          </cell>
          <cell r="T1234">
            <v>6.316118847500479</v>
          </cell>
          <cell r="U1234">
            <v>6849.1140106250787</v>
          </cell>
          <cell r="X1234">
            <v>0</v>
          </cell>
          <cell r="Y1234">
            <v>0.63161188475004792</v>
          </cell>
          <cell r="Z1234">
            <v>0</v>
          </cell>
          <cell r="AA1234">
            <v>0</v>
          </cell>
          <cell r="AB1234">
            <v>0</v>
          </cell>
        </row>
        <row r="1235">
          <cell r="A1235" t="str">
            <v>E080</v>
          </cell>
          <cell r="C1235" t="str">
            <v>汽车吊</v>
          </cell>
          <cell r="D1235" t="str">
            <v>台班</v>
          </cell>
          <cell r="H1235">
            <v>4.6296296296296298</v>
          </cell>
          <cell r="I1235">
            <v>222.0589761738392</v>
          </cell>
          <cell r="J1235">
            <v>1028.0508156196258</v>
          </cell>
          <cell r="K1235">
            <v>1114804.4257719114</v>
          </cell>
          <cell r="O1235">
            <v>4.6296296296296298</v>
          </cell>
          <cell r="S1235">
            <v>4.6296296296296301E-2</v>
          </cell>
          <cell r="T1235">
            <v>10.280508156196259</v>
          </cell>
          <cell r="U1235">
            <v>11148.044257719113</v>
          </cell>
          <cell r="X1235">
            <v>0</v>
          </cell>
          <cell r="Y1235">
            <v>1.028050815619626</v>
          </cell>
          <cell r="Z1235">
            <v>0</v>
          </cell>
          <cell r="AA1235">
            <v>0</v>
          </cell>
          <cell r="AB1235">
            <v>0</v>
          </cell>
        </row>
        <row r="1236">
          <cell r="A1236" t="str">
            <v>E070</v>
          </cell>
          <cell r="C1236" t="str">
            <v>履带吊</v>
          </cell>
          <cell r="D1236" t="str">
            <v>台班</v>
          </cell>
          <cell r="H1236">
            <v>10.007999999999999</v>
          </cell>
          <cell r="I1236">
            <v>258.57583791011962</v>
          </cell>
          <cell r="J1236">
            <v>2587.8269858044769</v>
          </cell>
          <cell r="K1236">
            <v>2806204.6477420665</v>
          </cell>
          <cell r="P1236">
            <v>10.007999999999999</v>
          </cell>
          <cell r="S1236">
            <v>0.10007999999999999</v>
          </cell>
          <cell r="T1236">
            <v>25.878269858044771</v>
          </cell>
          <cell r="U1236">
            <v>28062.046477420667</v>
          </cell>
          <cell r="X1236">
            <v>0</v>
          </cell>
          <cell r="Y1236">
            <v>0</v>
          </cell>
          <cell r="Z1236">
            <v>2.5878269858044769</v>
          </cell>
          <cell r="AA1236">
            <v>0</v>
          </cell>
          <cell r="AB1236">
            <v>0</v>
          </cell>
        </row>
        <row r="1237">
          <cell r="A1237" t="str">
            <v>E120</v>
          </cell>
          <cell r="C1237" t="str">
            <v>硅整流焊机</v>
          </cell>
          <cell r="D1237" t="str">
            <v>台班</v>
          </cell>
          <cell r="H1237">
            <v>92.15115000000003</v>
          </cell>
          <cell r="I1237">
            <v>34.082477220557465</v>
          </cell>
          <cell r="J1237">
            <v>3140.7394707231751</v>
          </cell>
          <cell r="K1237">
            <v>3405775.4820693564</v>
          </cell>
          <cell r="P1237">
            <v>92.15115000000003</v>
          </cell>
          <cell r="S1237">
            <v>0.92151150000000026</v>
          </cell>
          <cell r="T1237">
            <v>31.407394707231752</v>
          </cell>
          <cell r="U1237">
            <v>34057.754820693561</v>
          </cell>
          <cell r="X1237">
            <v>0</v>
          </cell>
          <cell r="Y1237">
            <v>0</v>
          </cell>
          <cell r="Z1237">
            <v>3.1407394707231751</v>
          </cell>
          <cell r="AA1237">
            <v>0</v>
          </cell>
          <cell r="AB1237">
            <v>0</v>
          </cell>
        </row>
        <row r="1238">
          <cell r="A1238" t="str">
            <v>E130</v>
          </cell>
          <cell r="C1238" t="str">
            <v>发电机</v>
          </cell>
          <cell r="D1238" t="str">
            <v>台班</v>
          </cell>
          <cell r="H1238">
            <v>46.075575000000015</v>
          </cell>
          <cell r="I1238">
            <v>211.82373450814174</v>
          </cell>
          <cell r="J1238">
            <v>9759.9003661099759</v>
          </cell>
          <cell r="K1238">
            <v>10583504.198354715</v>
          </cell>
          <cell r="P1238">
            <v>46.075575000000015</v>
          </cell>
          <cell r="S1238">
            <v>0.46075575000000013</v>
          </cell>
          <cell r="T1238">
            <v>97.599003661099758</v>
          </cell>
          <cell r="U1238">
            <v>105835.04198354715</v>
          </cell>
          <cell r="X1238">
            <v>0</v>
          </cell>
          <cell r="Y1238">
            <v>0</v>
          </cell>
          <cell r="Z1238">
            <v>9.7599003661099761</v>
          </cell>
          <cell r="AA1238">
            <v>0</v>
          </cell>
          <cell r="AB1238">
            <v>0</v>
          </cell>
        </row>
        <row r="1239">
          <cell r="A1239" t="str">
            <v>E140</v>
          </cell>
          <cell r="C1239" t="str">
            <v>试压泵</v>
          </cell>
          <cell r="D1239" t="str">
            <v>台班</v>
          </cell>
          <cell r="H1239">
            <v>0</v>
          </cell>
          <cell r="I1239" t="e">
            <v>#DIV/0!</v>
          </cell>
          <cell r="J1239">
            <v>0</v>
          </cell>
          <cell r="K1239">
            <v>0</v>
          </cell>
          <cell r="S1239">
            <v>0</v>
          </cell>
          <cell r="T1239">
            <v>0</v>
          </cell>
          <cell r="U1239">
            <v>0</v>
          </cell>
          <cell r="X1239">
            <v>0</v>
          </cell>
          <cell r="Y1239">
            <v>0</v>
          </cell>
          <cell r="Z1239">
            <v>0</v>
          </cell>
          <cell r="AA1239">
            <v>0</v>
          </cell>
          <cell r="AB1239">
            <v>0</v>
          </cell>
        </row>
        <row r="1240">
          <cell r="C1240">
            <v>0</v>
          </cell>
          <cell r="D1240">
            <v>0</v>
          </cell>
          <cell r="H1240">
            <v>0</v>
          </cell>
          <cell r="I1240">
            <v>0</v>
          </cell>
          <cell r="K1240">
            <v>0</v>
          </cell>
          <cell r="S1240">
            <v>0</v>
          </cell>
          <cell r="T1240">
            <v>0</v>
          </cell>
          <cell r="U1240">
            <v>0</v>
          </cell>
          <cell r="X1240">
            <v>0</v>
          </cell>
          <cell r="Y1240">
            <v>0</v>
          </cell>
          <cell r="Z1240">
            <v>0</v>
          </cell>
          <cell r="AA1240">
            <v>0</v>
          </cell>
          <cell r="AB1240">
            <v>0</v>
          </cell>
        </row>
        <row r="1241">
          <cell r="C1241">
            <v>0</v>
          </cell>
          <cell r="D1241">
            <v>0</v>
          </cell>
          <cell r="H1241">
            <v>0</v>
          </cell>
          <cell r="I1241">
            <v>0</v>
          </cell>
          <cell r="K1241">
            <v>0</v>
          </cell>
          <cell r="S1241">
            <v>0</v>
          </cell>
          <cell r="T1241">
            <v>0</v>
          </cell>
          <cell r="U1241">
            <v>0</v>
          </cell>
          <cell r="X1241">
            <v>0</v>
          </cell>
          <cell r="Y1241">
            <v>0</v>
          </cell>
          <cell r="Z1241">
            <v>0</v>
          </cell>
          <cell r="AA1241">
            <v>0</v>
          </cell>
          <cell r="AB1241">
            <v>0</v>
          </cell>
        </row>
        <row r="1242">
          <cell r="C1242">
            <v>0</v>
          </cell>
          <cell r="D1242">
            <v>0</v>
          </cell>
          <cell r="H1242">
            <v>0</v>
          </cell>
          <cell r="I1242">
            <v>0</v>
          </cell>
          <cell r="K1242">
            <v>0</v>
          </cell>
          <cell r="S1242">
            <v>0</v>
          </cell>
          <cell r="T1242">
            <v>0</v>
          </cell>
          <cell r="U1242">
            <v>0</v>
          </cell>
          <cell r="X1242">
            <v>0</v>
          </cell>
          <cell r="Y1242">
            <v>0</v>
          </cell>
          <cell r="Z1242">
            <v>0</v>
          </cell>
          <cell r="AA1242">
            <v>0</v>
          </cell>
          <cell r="AB1242">
            <v>0</v>
          </cell>
        </row>
        <row r="1243">
          <cell r="B1243">
            <v>4</v>
          </cell>
          <cell r="C1243" t="str">
            <v>直接费</v>
          </cell>
          <cell r="J1243">
            <v>554668.16656236874</v>
          </cell>
          <cell r="X1243">
            <v>6.0838085714662498</v>
          </cell>
          <cell r="Y1243">
            <v>1.674359950842637</v>
          </cell>
          <cell r="Z1243">
            <v>543.2303105400598</v>
          </cell>
          <cell r="AA1243">
            <v>3.6796875</v>
          </cell>
          <cell r="AB1243">
            <v>0</v>
          </cell>
        </row>
        <row r="1244">
          <cell r="B1244">
            <v>5</v>
          </cell>
          <cell r="C1244" t="str">
            <v>其他直接费</v>
          </cell>
          <cell r="J1244">
            <v>69216.05872476424</v>
          </cell>
          <cell r="X1244">
            <v>0.75918770309577954</v>
          </cell>
          <cell r="Y1244">
            <v>0.20894041459450871</v>
          </cell>
          <cell r="Z1244">
            <v>67.78874891711456</v>
          </cell>
          <cell r="AA1244">
            <v>0.45918168995938285</v>
          </cell>
          <cell r="AB1244">
            <v>0</v>
          </cell>
        </row>
        <row r="1245">
          <cell r="B1245">
            <v>6</v>
          </cell>
          <cell r="C1245" t="str">
            <v>间接费</v>
          </cell>
          <cell r="J1245">
            <v>46959.027709784219</v>
          </cell>
          <cell r="X1245">
            <v>0.51506423571972271</v>
          </cell>
          <cell r="Y1245">
            <v>0.14175379094688195</v>
          </cell>
          <cell r="Z1245">
            <v>45.990681894626036</v>
          </cell>
          <cell r="AA1245">
            <v>0.31152778849156654</v>
          </cell>
          <cell r="AB1245">
            <v>0</v>
          </cell>
        </row>
        <row r="1246">
          <cell r="B1246">
            <v>7</v>
          </cell>
          <cell r="C1246" t="str">
            <v>合计</v>
          </cell>
          <cell r="J1246">
            <v>670843.25299691723</v>
          </cell>
          <cell r="X1246">
            <v>7.358060510281752</v>
          </cell>
          <cell r="Y1246">
            <v>2.0250541563840274</v>
          </cell>
          <cell r="Z1246">
            <v>657.00974135180036</v>
          </cell>
          <cell r="AA1246">
            <v>4.4503969784509492</v>
          </cell>
          <cell r="AB1246">
            <v>0</v>
          </cell>
        </row>
        <row r="1251">
          <cell r="A1251" t="str">
            <v>非打印列</v>
          </cell>
          <cell r="B1251" t="str">
            <v>单   价   分   析   表</v>
          </cell>
          <cell r="N1251" t="str">
            <v>工序划分</v>
          </cell>
          <cell r="S1251" t="str">
            <v>汇总项</v>
          </cell>
          <cell r="X1251" t="str">
            <v>分类项</v>
          </cell>
        </row>
        <row r="1253">
          <cell r="A1253" t="str">
            <v>BOQ系数</v>
          </cell>
          <cell r="B1253" t="str">
            <v>项目编号:</v>
          </cell>
          <cell r="D1253" t="str">
            <v>I455.4</v>
          </cell>
          <cell r="K1253" t="str">
            <v>数量</v>
          </cell>
          <cell r="L1253">
            <v>137</v>
          </cell>
          <cell r="M1253" t="str">
            <v>单价</v>
          </cell>
        </row>
        <row r="1254">
          <cell r="A1254">
            <v>1E-3</v>
          </cell>
          <cell r="B1254" t="str">
            <v>项目名称:</v>
          </cell>
          <cell r="D1254" t="str">
            <v>Depth 2.5m to 3.0m</v>
          </cell>
          <cell r="K1254" t="str">
            <v>单位</v>
          </cell>
          <cell r="L1254" t="str">
            <v>m</v>
          </cell>
          <cell r="M1254">
            <v>647.75</v>
          </cell>
          <cell r="N1254" t="str">
            <v>美元</v>
          </cell>
        </row>
        <row r="1255">
          <cell r="A1255" t="str">
            <v>I455.4</v>
          </cell>
          <cell r="B1255" t="str">
            <v>单   价:</v>
          </cell>
          <cell r="D1255" t="str">
            <v>647.75USD/m</v>
          </cell>
          <cell r="K1255" t="str">
            <v>定额单位</v>
          </cell>
          <cell r="L1255">
            <v>1000</v>
          </cell>
          <cell r="M1255">
            <v>702406</v>
          </cell>
          <cell r="N1255" t="str">
            <v>当地币</v>
          </cell>
        </row>
        <row r="1256">
          <cell r="A1256" t="str">
            <v>定额号</v>
          </cell>
          <cell r="B1256" t="str">
            <v>编号</v>
          </cell>
          <cell r="C1256" t="str">
            <v>名称及规格</v>
          </cell>
          <cell r="D1256" t="str">
            <v>单位</v>
          </cell>
          <cell r="E1256" t="str">
            <v>定额</v>
          </cell>
          <cell r="F1256" t="str">
            <v>系数</v>
          </cell>
          <cell r="G1256" t="str">
            <v>效率</v>
          </cell>
          <cell r="H1256" t="str">
            <v>数  量</v>
          </cell>
          <cell r="I1256" t="str">
            <v>单价</v>
          </cell>
          <cell r="J1256" t="str">
            <v>合价</v>
          </cell>
          <cell r="K1256" t="str">
            <v>单价</v>
          </cell>
          <cell r="N1256" t="str">
            <v>管沟土石方</v>
          </cell>
          <cell r="O1256" t="str">
            <v>管道场内运输</v>
          </cell>
          <cell r="P1256" t="str">
            <v>管道安装</v>
          </cell>
          <cell r="Q1256" t="str">
            <v>管线补口</v>
          </cell>
          <cell r="R1256" t="str">
            <v>管道试压与消毒</v>
          </cell>
          <cell r="S1256" t="str">
            <v>数量汇总</v>
          </cell>
          <cell r="T1256" t="str">
            <v>价格汇总(美元)</v>
          </cell>
          <cell r="U1256" t="str">
            <v>价格汇总(当地币)</v>
          </cell>
          <cell r="X1256" t="str">
            <v>管沟土石方</v>
          </cell>
          <cell r="Y1256" t="str">
            <v>管道场内运输</v>
          </cell>
          <cell r="Z1256" t="str">
            <v>管道安装</v>
          </cell>
          <cell r="AA1256" t="str">
            <v>管线补口</v>
          </cell>
          <cell r="AB1256" t="str">
            <v>管道试压与消毒</v>
          </cell>
        </row>
        <row r="1257">
          <cell r="J1257" t="str">
            <v>美元</v>
          </cell>
          <cell r="K1257" t="str">
            <v>当地币</v>
          </cell>
        </row>
        <row r="1258">
          <cell r="A1258" t="str">
            <v>L00</v>
          </cell>
          <cell r="B1258">
            <v>1</v>
          </cell>
          <cell r="C1258" t="str">
            <v>人工</v>
          </cell>
          <cell r="J1258">
            <v>210.99847240813122</v>
          </cell>
          <cell r="K1258">
            <v>228803.89499999999</v>
          </cell>
          <cell r="S1258">
            <v>0</v>
          </cell>
          <cell r="T1258">
            <v>28.906790719913978</v>
          </cell>
          <cell r="U1258">
            <v>31346.133615000002</v>
          </cell>
          <cell r="X1258">
            <v>3.7674662124620693E-2</v>
          </cell>
          <cell r="Y1258">
            <v>1.4697250472963283E-2</v>
          </cell>
          <cell r="Z1258">
            <v>0.15862655981054724</v>
          </cell>
          <cell r="AA1258">
            <v>0</v>
          </cell>
          <cell r="AB1258">
            <v>0</v>
          </cell>
        </row>
        <row r="1259">
          <cell r="A1259" t="str">
            <v>L10</v>
          </cell>
          <cell r="B1259">
            <v>1.1000000000000001</v>
          </cell>
          <cell r="C1259" t="str">
            <v>力工</v>
          </cell>
          <cell r="D1259" t="str">
            <v>工日</v>
          </cell>
          <cell r="H1259">
            <v>305.07186000000002</v>
          </cell>
          <cell r="I1259">
            <v>0.69163531637474274</v>
          </cell>
          <cell r="J1259">
            <v>210.99847240813122</v>
          </cell>
          <cell r="K1259">
            <v>228803.89499999999</v>
          </cell>
          <cell r="N1259">
            <v>54.47186</v>
          </cell>
          <cell r="O1259">
            <v>21.25</v>
          </cell>
          <cell r="P1259">
            <v>229.35</v>
          </cell>
          <cell r="S1259">
            <v>41.794844820000009</v>
          </cell>
          <cell r="T1259">
            <v>28.906790719913978</v>
          </cell>
          <cell r="U1259">
            <v>31346.133615000002</v>
          </cell>
          <cell r="X1259">
            <v>3.7674662124620693E-2</v>
          </cell>
          <cell r="Y1259">
            <v>1.4697250472963283E-2</v>
          </cell>
          <cell r="Z1259">
            <v>0.15862655981054724</v>
          </cell>
          <cell r="AA1259">
            <v>0</v>
          </cell>
          <cell r="AB1259">
            <v>0</v>
          </cell>
        </row>
        <row r="1260">
          <cell r="A1260" t="str">
            <v>L20</v>
          </cell>
          <cell r="B1260">
            <v>1.2</v>
          </cell>
          <cell r="C1260" t="str">
            <v>技工</v>
          </cell>
          <cell r="D1260" t="str">
            <v>工日</v>
          </cell>
          <cell r="H1260">
            <v>0</v>
          </cell>
          <cell r="I1260">
            <v>1.3832706327494855</v>
          </cell>
          <cell r="J1260">
            <v>0</v>
          </cell>
          <cell r="K1260">
            <v>0</v>
          </cell>
          <cell r="S1260">
            <v>0</v>
          </cell>
          <cell r="T1260">
            <v>0</v>
          </cell>
          <cell r="U1260">
            <v>0</v>
          </cell>
          <cell r="X1260">
            <v>0</v>
          </cell>
          <cell r="Y1260">
            <v>0</v>
          </cell>
          <cell r="Z1260">
            <v>0</v>
          </cell>
          <cell r="AA1260">
            <v>0</v>
          </cell>
          <cell r="AB1260">
            <v>0</v>
          </cell>
        </row>
        <row r="1261">
          <cell r="A1261" t="str">
            <v>M000</v>
          </cell>
          <cell r="B1261">
            <v>2</v>
          </cell>
          <cell r="C1261" t="str">
            <v>建筑材料</v>
          </cell>
          <cell r="J1261">
            <v>510198.93437620363</v>
          </cell>
          <cell r="K1261">
            <v>553252836.7519412</v>
          </cell>
          <cell r="S1261">
            <v>0</v>
          </cell>
          <cell r="T1261">
            <v>69897.254009539902</v>
          </cell>
          <cell r="U1261">
            <v>75795638.63501595</v>
          </cell>
          <cell r="X1261">
            <v>0</v>
          </cell>
          <cell r="Y1261">
            <v>0</v>
          </cell>
          <cell r="Z1261">
            <v>506.51924687620368</v>
          </cell>
          <cell r="AA1261">
            <v>3.6796875</v>
          </cell>
          <cell r="AB1261">
            <v>0</v>
          </cell>
        </row>
        <row r="1262">
          <cell r="A1262" t="str">
            <v>M003</v>
          </cell>
          <cell r="B1262">
            <v>2.1</v>
          </cell>
          <cell r="C1262" t="str">
            <v>施工材料</v>
          </cell>
          <cell r="J1262">
            <v>983.96012241241783</v>
          </cell>
          <cell r="K1262">
            <v>1066993.0732823734</v>
          </cell>
          <cell r="S1262">
            <v>0</v>
          </cell>
          <cell r="T1262">
            <v>134.80253677050126</v>
          </cell>
          <cell r="U1262">
            <v>146178.05103968518</v>
          </cell>
          <cell r="X1262">
            <v>0</v>
          </cell>
          <cell r="Y1262">
            <v>0</v>
          </cell>
          <cell r="Z1262">
            <v>0.98396012241241793</v>
          </cell>
          <cell r="AA1262">
            <v>0</v>
          </cell>
          <cell r="AB1262">
            <v>0</v>
          </cell>
        </row>
        <row r="1263">
          <cell r="A1263" t="str">
            <v>M510</v>
          </cell>
          <cell r="C1263" t="str">
            <v>电焊条</v>
          </cell>
          <cell r="D1263" t="str">
            <v>千克</v>
          </cell>
          <cell r="H1263">
            <v>783.2847750000002</v>
          </cell>
          <cell r="I1263">
            <v>1</v>
          </cell>
          <cell r="J1263">
            <v>783.2847750000002</v>
          </cell>
          <cell r="K1263">
            <v>849383.43566553772</v>
          </cell>
          <cell r="P1263">
            <v>783.2847750000002</v>
          </cell>
          <cell r="S1263">
            <v>107.31001417500003</v>
          </cell>
          <cell r="T1263">
            <v>107.31001417500003</v>
          </cell>
          <cell r="U1263">
            <v>116365.53068617868</v>
          </cell>
          <cell r="X1263">
            <v>0</v>
          </cell>
          <cell r="Y1263">
            <v>0</v>
          </cell>
          <cell r="Z1263">
            <v>0.78328477500000027</v>
          </cell>
          <cell r="AA1263">
            <v>0</v>
          </cell>
          <cell r="AB1263">
            <v>0</v>
          </cell>
        </row>
        <row r="1264">
          <cell r="A1264" t="str">
            <v>M080</v>
          </cell>
          <cell r="C1264" t="str">
            <v>氧气</v>
          </cell>
          <cell r="D1264" t="str">
            <v>方</v>
          </cell>
          <cell r="H1264">
            <v>41.97218529701577</v>
          </cell>
          <cell r="I1264">
            <v>2.5601147249194325</v>
          </cell>
          <cell r="J1264">
            <v>107.45360961593697</v>
          </cell>
          <cell r="K1264">
            <v>116521.24364379224</v>
          </cell>
          <cell r="P1264">
            <v>41.97218529701577</v>
          </cell>
          <cell r="S1264">
            <v>5.7501893856911606</v>
          </cell>
          <cell r="T1264">
            <v>14.721144517383365</v>
          </cell>
          <cell r="U1264">
            <v>15963.410379199539</v>
          </cell>
          <cell r="X1264">
            <v>0</v>
          </cell>
          <cell r="Y1264">
            <v>0</v>
          </cell>
          <cell r="Z1264">
            <v>0.10745360961593697</v>
          </cell>
          <cell r="AA1264">
            <v>0</v>
          </cell>
          <cell r="AB1264">
            <v>0</v>
          </cell>
        </row>
        <row r="1265">
          <cell r="A1265" t="str">
            <v>M090</v>
          </cell>
          <cell r="C1265" t="str">
            <v>乙炔</v>
          </cell>
          <cell r="D1265" t="str">
            <v>方</v>
          </cell>
          <cell r="H1265">
            <v>13.990728432338591</v>
          </cell>
          <cell r="I1265">
            <v>6.6631082325209832</v>
          </cell>
          <cell r="J1265">
            <v>93.221737796480653</v>
          </cell>
          <cell r="K1265">
            <v>101088.39397304338</v>
          </cell>
          <cell r="P1265">
            <v>13.990728432338591</v>
          </cell>
          <cell r="S1265">
            <v>1.916729795230387</v>
          </cell>
          <cell r="T1265">
            <v>12.77137807811785</v>
          </cell>
          <cell r="U1265">
            <v>13849.109974306944</v>
          </cell>
          <cell r="X1265">
            <v>0</v>
          </cell>
          <cell r="Y1265">
            <v>0</v>
          </cell>
          <cell r="Z1265">
            <v>9.3221737796480658E-2</v>
          </cell>
          <cell r="AA1265">
            <v>0</v>
          </cell>
          <cell r="AB1265">
            <v>0</v>
          </cell>
        </row>
        <row r="1266">
          <cell r="A1266" t="str">
            <v>M130</v>
          </cell>
          <cell r="C1266" t="str">
            <v>型钢</v>
          </cell>
          <cell r="D1266" t="str">
            <v>吨</v>
          </cell>
          <cell r="H1266">
            <v>0</v>
          </cell>
          <cell r="I1266">
            <v>552.17592297580245</v>
          </cell>
          <cell r="J1266">
            <v>0</v>
          </cell>
          <cell r="K1266">
            <v>0</v>
          </cell>
          <cell r="S1266">
            <v>0</v>
          </cell>
          <cell r="T1266">
            <v>0</v>
          </cell>
          <cell r="U1266">
            <v>0</v>
          </cell>
          <cell r="X1266">
            <v>0</v>
          </cell>
          <cell r="Y1266">
            <v>0</v>
          </cell>
          <cell r="Z1266">
            <v>0</v>
          </cell>
          <cell r="AA1266">
            <v>0</v>
          </cell>
          <cell r="AB1266">
            <v>0</v>
          </cell>
        </row>
        <row r="1267">
          <cell r="A1267" t="str">
            <v>M230</v>
          </cell>
          <cell r="C1267" t="str">
            <v>水</v>
          </cell>
          <cell r="D1267" t="str">
            <v>方</v>
          </cell>
          <cell r="H1267">
            <v>0</v>
          </cell>
          <cell r="I1267">
            <v>0.2</v>
          </cell>
          <cell r="J1267">
            <v>0</v>
          </cell>
          <cell r="K1267">
            <v>0</v>
          </cell>
          <cell r="S1267">
            <v>0</v>
          </cell>
          <cell r="T1267">
            <v>0</v>
          </cell>
          <cell r="U1267">
            <v>0</v>
          </cell>
          <cell r="X1267">
            <v>0</v>
          </cell>
          <cell r="Y1267">
            <v>0</v>
          </cell>
          <cell r="Z1267">
            <v>0</v>
          </cell>
          <cell r="AA1267">
            <v>0</v>
          </cell>
          <cell r="AB1267">
            <v>0</v>
          </cell>
        </row>
        <row r="1268">
          <cell r="A1268" t="str">
            <v>M110</v>
          </cell>
          <cell r="C1268" t="str">
            <v>漂白粉</v>
          </cell>
          <cell r="D1268" t="str">
            <v>千克</v>
          </cell>
          <cell r="H1268">
            <v>0</v>
          </cell>
          <cell r="I1268">
            <v>1.0061084745762714</v>
          </cell>
          <cell r="J1268">
            <v>0</v>
          </cell>
          <cell r="K1268">
            <v>0</v>
          </cell>
          <cell r="S1268">
            <v>0</v>
          </cell>
          <cell r="T1268">
            <v>0</v>
          </cell>
          <cell r="U1268">
            <v>0</v>
          </cell>
          <cell r="X1268">
            <v>0</v>
          </cell>
          <cell r="Y1268">
            <v>0</v>
          </cell>
          <cell r="Z1268">
            <v>0</v>
          </cell>
          <cell r="AA1268">
            <v>0</v>
          </cell>
          <cell r="AB1268">
            <v>0</v>
          </cell>
        </row>
        <row r="1269">
          <cell r="C1269">
            <v>0</v>
          </cell>
          <cell r="D1269">
            <v>0</v>
          </cell>
          <cell r="H1269">
            <v>0</v>
          </cell>
          <cell r="I1269">
            <v>0</v>
          </cell>
          <cell r="J1269">
            <v>0</v>
          </cell>
          <cell r="K1269">
            <v>0</v>
          </cell>
          <cell r="S1269">
            <v>0</v>
          </cell>
          <cell r="T1269">
            <v>0</v>
          </cell>
          <cell r="U1269">
            <v>0</v>
          </cell>
          <cell r="X1269">
            <v>0</v>
          </cell>
          <cell r="Y1269">
            <v>0</v>
          </cell>
          <cell r="Z1269">
            <v>0</v>
          </cell>
          <cell r="AA1269">
            <v>0</v>
          </cell>
          <cell r="AB1269">
            <v>0</v>
          </cell>
        </row>
        <row r="1270">
          <cell r="A1270" t="str">
            <v>M002</v>
          </cell>
          <cell r="B1270">
            <v>2.2000000000000002</v>
          </cell>
          <cell r="C1270" t="str">
            <v>永久工程材料</v>
          </cell>
          <cell r="J1270">
            <v>509214.97425379121</v>
          </cell>
          <cell r="K1270">
            <v>552185843.67865884</v>
          </cell>
          <cell r="S1270">
            <v>0</v>
          </cell>
          <cell r="T1270">
            <v>69762.451472769404</v>
          </cell>
          <cell r="U1270">
            <v>75649460.583976269</v>
          </cell>
          <cell r="X1270">
            <v>0</v>
          </cell>
          <cell r="Y1270">
            <v>0</v>
          </cell>
          <cell r="Z1270">
            <v>505.53528675379124</v>
          </cell>
          <cell r="AA1270">
            <v>3.6796875</v>
          </cell>
          <cell r="AB1270">
            <v>0</v>
          </cell>
        </row>
        <row r="1271">
          <cell r="A1271" t="str">
            <v>M050</v>
          </cell>
          <cell r="C1271" t="str">
            <v>直径1100MM钢管</v>
          </cell>
          <cell r="D1271" t="str">
            <v>米</v>
          </cell>
          <cell r="H1271">
            <v>1008</v>
          </cell>
          <cell r="I1271">
            <v>501.52310193828492</v>
          </cell>
          <cell r="J1271">
            <v>505535.28675379121</v>
          </cell>
          <cell r="K1271">
            <v>548195640.22944009</v>
          </cell>
          <cell r="P1271">
            <v>1008</v>
          </cell>
          <cell r="S1271">
            <v>138.096</v>
          </cell>
          <cell r="T1271">
            <v>69258.334285269404</v>
          </cell>
          <cell r="U1271">
            <v>75102802.711433291</v>
          </cell>
          <cell r="X1271">
            <v>0</v>
          </cell>
          <cell r="Y1271">
            <v>0</v>
          </cell>
          <cell r="Z1271">
            <v>505.53528675379124</v>
          </cell>
          <cell r="AA1271">
            <v>0</v>
          </cell>
          <cell r="AB1271">
            <v>0</v>
          </cell>
        </row>
        <row r="1272">
          <cell r="C1272" t="str">
            <v>PE套接头</v>
          </cell>
          <cell r="D1272">
            <v>0</v>
          </cell>
          <cell r="H1272">
            <v>162.10249999999999</v>
          </cell>
          <cell r="I1272">
            <v>22.699757869249396</v>
          </cell>
          <cell r="J1272">
            <v>3679.6875</v>
          </cell>
          <cell r="K1272">
            <v>3990203.4492187505</v>
          </cell>
          <cell r="Q1272">
            <v>162.10249999999999</v>
          </cell>
          <cell r="S1272">
            <v>22.208042500000001</v>
          </cell>
          <cell r="T1272">
            <v>504.11718750000006</v>
          </cell>
          <cell r="U1272">
            <v>546657.87254296883</v>
          </cell>
          <cell r="X1272">
            <v>0</v>
          </cell>
          <cell r="Y1272">
            <v>0</v>
          </cell>
          <cell r="Z1272">
            <v>0</v>
          </cell>
          <cell r="AA1272">
            <v>3.6796875</v>
          </cell>
          <cell r="AB1272">
            <v>0</v>
          </cell>
        </row>
        <row r="1273">
          <cell r="C1273">
            <v>0</v>
          </cell>
          <cell r="D1273">
            <v>0</v>
          </cell>
          <cell r="H1273">
            <v>0</v>
          </cell>
          <cell r="I1273">
            <v>0</v>
          </cell>
          <cell r="J1273">
            <v>0</v>
          </cell>
          <cell r="K1273">
            <v>0</v>
          </cell>
          <cell r="S1273">
            <v>0</v>
          </cell>
          <cell r="T1273">
            <v>0</v>
          </cell>
          <cell r="U1273">
            <v>0</v>
          </cell>
          <cell r="X1273">
            <v>0</v>
          </cell>
          <cell r="Y1273">
            <v>0</v>
          </cell>
          <cell r="Z1273">
            <v>0</v>
          </cell>
          <cell r="AA1273">
            <v>0</v>
          </cell>
          <cell r="AB1273">
            <v>0</v>
          </cell>
        </row>
        <row r="1274">
          <cell r="C1274">
            <v>0</v>
          </cell>
          <cell r="D1274">
            <v>0</v>
          </cell>
          <cell r="H1274">
            <v>0</v>
          </cell>
          <cell r="I1274">
            <v>0</v>
          </cell>
          <cell r="J1274">
            <v>0</v>
          </cell>
          <cell r="K1274">
            <v>0</v>
          </cell>
          <cell r="S1274">
            <v>0</v>
          </cell>
          <cell r="T1274">
            <v>0</v>
          </cell>
          <cell r="U1274">
            <v>0</v>
          </cell>
          <cell r="X1274">
            <v>0</v>
          </cell>
          <cell r="Y1274">
            <v>0</v>
          </cell>
          <cell r="Z1274">
            <v>0</v>
          </cell>
          <cell r="AA1274">
            <v>0</v>
          </cell>
          <cell r="AB1274">
            <v>0</v>
          </cell>
        </row>
        <row r="1275">
          <cell r="C1275">
            <v>0</v>
          </cell>
          <cell r="D1275">
            <v>0</v>
          </cell>
          <cell r="H1275">
            <v>0</v>
          </cell>
          <cell r="I1275">
            <v>0</v>
          </cell>
          <cell r="J1275">
            <v>0</v>
          </cell>
          <cell r="K1275">
            <v>0</v>
          </cell>
          <cell r="S1275">
            <v>0</v>
          </cell>
          <cell r="T1275">
            <v>0</v>
          </cell>
          <cell r="U1275">
            <v>0</v>
          </cell>
          <cell r="X1275">
            <v>0</v>
          </cell>
          <cell r="Y1275">
            <v>0</v>
          </cell>
          <cell r="Z1275">
            <v>0</v>
          </cell>
          <cell r="AA1275">
            <v>0</v>
          </cell>
          <cell r="AB1275">
            <v>0</v>
          </cell>
        </row>
        <row r="1276">
          <cell r="A1276" t="str">
            <v>M001</v>
          </cell>
          <cell r="B1276">
            <v>2.2999999999999998</v>
          </cell>
          <cell r="C1276" t="str">
            <v>永久设备</v>
          </cell>
          <cell r="J1276">
            <v>0</v>
          </cell>
          <cell r="K1276">
            <v>0</v>
          </cell>
          <cell r="S1276">
            <v>0</v>
          </cell>
          <cell r="T1276">
            <v>0</v>
          </cell>
          <cell r="U1276">
            <v>0</v>
          </cell>
          <cell r="X1276">
            <v>0</v>
          </cell>
          <cell r="Y1276">
            <v>0</v>
          </cell>
          <cell r="Z1276">
            <v>0</v>
          </cell>
          <cell r="AA1276">
            <v>0</v>
          </cell>
          <cell r="AB1276">
            <v>0</v>
          </cell>
        </row>
        <row r="1277">
          <cell r="C1277">
            <v>0</v>
          </cell>
          <cell r="D1277">
            <v>0</v>
          </cell>
          <cell r="H1277">
            <v>0</v>
          </cell>
          <cell r="I1277">
            <v>0</v>
          </cell>
          <cell r="K1277">
            <v>0</v>
          </cell>
          <cell r="S1277">
            <v>0</v>
          </cell>
          <cell r="T1277">
            <v>0</v>
          </cell>
          <cell r="U1277">
            <v>0</v>
          </cell>
          <cell r="X1277">
            <v>0</v>
          </cell>
          <cell r="Y1277">
            <v>0</v>
          </cell>
          <cell r="Z1277">
            <v>0</v>
          </cell>
          <cell r="AA1277">
            <v>0</v>
          </cell>
          <cell r="AB1277">
            <v>0</v>
          </cell>
        </row>
        <row r="1278">
          <cell r="C1278">
            <v>0</v>
          </cell>
          <cell r="D1278">
            <v>0</v>
          </cell>
          <cell r="H1278">
            <v>0</v>
          </cell>
          <cell r="I1278">
            <v>0</v>
          </cell>
          <cell r="K1278">
            <v>0</v>
          </cell>
          <cell r="S1278">
            <v>0</v>
          </cell>
          <cell r="T1278">
            <v>0</v>
          </cell>
          <cell r="U1278">
            <v>0</v>
          </cell>
          <cell r="X1278">
            <v>0</v>
          </cell>
          <cell r="Y1278">
            <v>0</v>
          </cell>
          <cell r="Z1278">
            <v>0</v>
          </cell>
          <cell r="AA1278">
            <v>0</v>
          </cell>
          <cell r="AB1278">
            <v>0</v>
          </cell>
        </row>
        <row r="1279">
          <cell r="C1279">
            <v>0</v>
          </cell>
          <cell r="D1279">
            <v>0</v>
          </cell>
          <cell r="H1279">
            <v>0</v>
          </cell>
          <cell r="I1279">
            <v>0</v>
          </cell>
          <cell r="K1279">
            <v>0</v>
          </cell>
          <cell r="S1279">
            <v>0</v>
          </cell>
          <cell r="T1279">
            <v>0</v>
          </cell>
          <cell r="U1279">
            <v>0</v>
          </cell>
          <cell r="X1279">
            <v>0</v>
          </cell>
          <cell r="Y1279">
            <v>0</v>
          </cell>
          <cell r="Z1279">
            <v>0</v>
          </cell>
          <cell r="AA1279">
            <v>0</v>
          </cell>
          <cell r="AB1279">
            <v>0</v>
          </cell>
        </row>
        <row r="1280">
          <cell r="A1280" t="str">
            <v>E000</v>
          </cell>
          <cell r="B1280">
            <v>3</v>
          </cell>
          <cell r="C1280" t="str">
            <v>施工设备</v>
          </cell>
          <cell r="J1280">
            <v>25159.798334255654</v>
          </cell>
          <cell r="K1280">
            <v>27282945.656389322</v>
          </cell>
          <cell r="S1280">
            <v>0</v>
          </cell>
          <cell r="T1280">
            <v>3446.8923717930247</v>
          </cell>
          <cell r="U1280">
            <v>3737763.5549253374</v>
          </cell>
          <cell r="X1280">
            <v>8.0116688112483523</v>
          </cell>
          <cell r="Y1280">
            <v>1.6596627003696738</v>
          </cell>
          <cell r="Z1280">
            <v>15.488466822637628</v>
          </cell>
          <cell r="AA1280">
            <v>0</v>
          </cell>
          <cell r="AB1280">
            <v>0</v>
          </cell>
        </row>
        <row r="1281">
          <cell r="A1281" t="str">
            <v>E010</v>
          </cell>
          <cell r="B1281">
            <v>3.1</v>
          </cell>
          <cell r="C1281" t="str">
            <v>挖掘机</v>
          </cell>
          <cell r="D1281" t="str">
            <v>台班</v>
          </cell>
          <cell r="H1281">
            <v>14.197965</v>
          </cell>
          <cell r="I1281">
            <v>258.41888574501837</v>
          </cell>
          <cell r="J1281">
            <v>3669.0222951467699</v>
          </cell>
          <cell r="K1281">
            <v>3978638.2450561733</v>
          </cell>
          <cell r="N1281">
            <v>14.197965</v>
          </cell>
          <cell r="S1281">
            <v>1.9451212050000002</v>
          </cell>
          <cell r="T1281">
            <v>502.65605443510754</v>
          </cell>
          <cell r="U1281">
            <v>545073.43957269576</v>
          </cell>
          <cell r="X1281">
            <v>3.6690222951467701</v>
          </cell>
          <cell r="Y1281">
            <v>0</v>
          </cell>
          <cell r="Z1281">
            <v>0</v>
          </cell>
          <cell r="AA1281">
            <v>0</v>
          </cell>
          <cell r="AB1281">
            <v>0</v>
          </cell>
        </row>
        <row r="1282">
          <cell r="A1282" t="str">
            <v>E030</v>
          </cell>
          <cell r="C1282" t="str">
            <v>自卸车</v>
          </cell>
          <cell r="D1282" t="str">
            <v>台班</v>
          </cell>
          <cell r="H1282">
            <v>0</v>
          </cell>
          <cell r="I1282">
            <v>168.03839454412082</v>
          </cell>
          <cell r="J1282">
            <v>0</v>
          </cell>
          <cell r="K1282">
            <v>0</v>
          </cell>
          <cell r="S1282">
            <v>0</v>
          </cell>
          <cell r="T1282">
            <v>0</v>
          </cell>
          <cell r="U1282">
            <v>0</v>
          </cell>
          <cell r="X1282">
            <v>0</v>
          </cell>
          <cell r="Y1282">
            <v>0</v>
          </cell>
          <cell r="Z1282">
            <v>0</v>
          </cell>
          <cell r="AA1282">
            <v>0</v>
          </cell>
          <cell r="AB1282">
            <v>0</v>
          </cell>
        </row>
        <row r="1283">
          <cell r="A1283" t="str">
            <v>E020</v>
          </cell>
          <cell r="C1283" t="str">
            <v>推土机</v>
          </cell>
          <cell r="D1283" t="str">
            <v>台班</v>
          </cell>
          <cell r="H1283">
            <v>14.2205592358</v>
          </cell>
          <cell r="I1283">
            <v>305.37804063071223</v>
          </cell>
          <cell r="J1283">
            <v>4342.6465161015822</v>
          </cell>
          <cell r="K1283">
            <v>4709107.2563325884</v>
          </cell>
          <cell r="N1283">
            <v>14.2205592358</v>
          </cell>
          <cell r="S1283">
            <v>1.9482166153046001</v>
          </cell>
          <cell r="T1283">
            <v>594.94257270591686</v>
          </cell>
          <cell r="U1283">
            <v>645147.69411756471</v>
          </cell>
          <cell r="X1283">
            <v>4.3426465161015821</v>
          </cell>
          <cell r="Y1283">
            <v>0</v>
          </cell>
          <cell r="Z1283">
            <v>0</v>
          </cell>
          <cell r="AA1283">
            <v>0</v>
          </cell>
          <cell r="AB1283">
            <v>0</v>
          </cell>
        </row>
        <row r="1284">
          <cell r="A1284" t="str">
            <v>E040</v>
          </cell>
          <cell r="C1284" t="str">
            <v>平板拖车</v>
          </cell>
          <cell r="D1284" t="str">
            <v>台班</v>
          </cell>
          <cell r="H1284">
            <v>4.6296296296296298</v>
          </cell>
          <cell r="I1284">
            <v>136.42816710601033</v>
          </cell>
          <cell r="J1284">
            <v>631.61188475004792</v>
          </cell>
          <cell r="K1284">
            <v>684911.40106250788</v>
          </cell>
          <cell r="O1284">
            <v>4.6296296296296298</v>
          </cell>
          <cell r="S1284">
            <v>0.6342592592592593</v>
          </cell>
          <cell r="T1284">
            <v>86.530828210756567</v>
          </cell>
          <cell r="U1284">
            <v>93832.861945563593</v>
          </cell>
          <cell r="X1284">
            <v>0</v>
          </cell>
          <cell r="Y1284">
            <v>0.63161188475004792</v>
          </cell>
          <cell r="Z1284">
            <v>0</v>
          </cell>
          <cell r="AA1284">
            <v>0</v>
          </cell>
          <cell r="AB1284">
            <v>0</v>
          </cell>
        </row>
        <row r="1285">
          <cell r="A1285" t="str">
            <v>E080</v>
          </cell>
          <cell r="C1285" t="str">
            <v>汽车吊</v>
          </cell>
          <cell r="D1285" t="str">
            <v>台班</v>
          </cell>
          <cell r="H1285">
            <v>4.6296296296296298</v>
          </cell>
          <cell r="I1285">
            <v>222.0589761738392</v>
          </cell>
          <cell r="J1285">
            <v>1028.0508156196258</v>
          </cell>
          <cell r="K1285">
            <v>1114804.4257719114</v>
          </cell>
          <cell r="O1285">
            <v>4.6296296296296298</v>
          </cell>
          <cell r="S1285">
            <v>0.6342592592592593</v>
          </cell>
          <cell r="T1285">
            <v>140.84296173988875</v>
          </cell>
          <cell r="U1285">
            <v>152728.20633075188</v>
          </cell>
          <cell r="X1285">
            <v>0</v>
          </cell>
          <cell r="Y1285">
            <v>1.028050815619626</v>
          </cell>
          <cell r="Z1285">
            <v>0</v>
          </cell>
          <cell r="AA1285">
            <v>0</v>
          </cell>
          <cell r="AB1285">
            <v>0</v>
          </cell>
        </row>
        <row r="1286">
          <cell r="A1286" t="str">
            <v>E070</v>
          </cell>
          <cell r="C1286" t="str">
            <v>履带吊</v>
          </cell>
          <cell r="D1286" t="str">
            <v>台班</v>
          </cell>
          <cell r="H1286">
            <v>10.007999999999999</v>
          </cell>
          <cell r="I1286">
            <v>258.57583791011962</v>
          </cell>
          <cell r="J1286">
            <v>2587.8269858044769</v>
          </cell>
          <cell r="K1286">
            <v>2806204.6477420665</v>
          </cell>
          <cell r="P1286">
            <v>10.007999999999999</v>
          </cell>
          <cell r="S1286">
            <v>1.3710960000000001</v>
          </cell>
          <cell r="T1286">
            <v>354.53229705521335</v>
          </cell>
          <cell r="U1286">
            <v>384450.03674066317</v>
          </cell>
          <cell r="X1286">
            <v>0</v>
          </cell>
          <cell r="Y1286">
            <v>0</v>
          </cell>
          <cell r="Z1286">
            <v>2.5878269858044769</v>
          </cell>
          <cell r="AA1286">
            <v>0</v>
          </cell>
          <cell r="AB1286">
            <v>0</v>
          </cell>
        </row>
        <row r="1287">
          <cell r="A1287" t="str">
            <v>E120</v>
          </cell>
          <cell r="C1287" t="str">
            <v>硅整流焊机</v>
          </cell>
          <cell r="D1287" t="str">
            <v>台班</v>
          </cell>
          <cell r="H1287">
            <v>92.15115000000003</v>
          </cell>
          <cell r="I1287">
            <v>34.082477220557465</v>
          </cell>
          <cell r="J1287">
            <v>3140.7394707231751</v>
          </cell>
          <cell r="K1287">
            <v>3405775.4820693564</v>
          </cell>
          <cell r="P1287">
            <v>92.15115000000003</v>
          </cell>
          <cell r="S1287">
            <v>12.624707550000005</v>
          </cell>
          <cell r="T1287">
            <v>430.281307489075</v>
          </cell>
          <cell r="U1287">
            <v>466591.24104350188</v>
          </cell>
          <cell r="X1287">
            <v>0</v>
          </cell>
          <cell r="Y1287">
            <v>0</v>
          </cell>
          <cell r="Z1287">
            <v>3.1407394707231751</v>
          </cell>
          <cell r="AA1287">
            <v>0</v>
          </cell>
          <cell r="AB1287">
            <v>0</v>
          </cell>
        </row>
        <row r="1288">
          <cell r="A1288" t="str">
            <v>E130</v>
          </cell>
          <cell r="C1288" t="str">
            <v>发电机</v>
          </cell>
          <cell r="D1288" t="str">
            <v>台班</v>
          </cell>
          <cell r="H1288">
            <v>46.075575000000015</v>
          </cell>
          <cell r="I1288">
            <v>211.82373450814174</v>
          </cell>
          <cell r="J1288">
            <v>9759.9003661099759</v>
          </cell>
          <cell r="K1288">
            <v>10583504.198354715</v>
          </cell>
          <cell r="P1288">
            <v>46.075575000000015</v>
          </cell>
          <cell r="S1288">
            <v>6.3123537750000027</v>
          </cell>
          <cell r="T1288">
            <v>1337.1063501570668</v>
          </cell>
          <cell r="U1288">
            <v>1449940.0751745962</v>
          </cell>
          <cell r="X1288">
            <v>0</v>
          </cell>
          <cell r="Y1288">
            <v>0</v>
          </cell>
          <cell r="Z1288">
            <v>9.7599003661099761</v>
          </cell>
          <cell r="AA1288">
            <v>0</v>
          </cell>
          <cell r="AB1288">
            <v>0</v>
          </cell>
        </row>
        <row r="1289">
          <cell r="A1289" t="str">
            <v>E140</v>
          </cell>
          <cell r="C1289" t="str">
            <v>试压泵</v>
          </cell>
          <cell r="D1289" t="str">
            <v>台班</v>
          </cell>
          <cell r="H1289">
            <v>0</v>
          </cell>
          <cell r="I1289" t="e">
            <v>#DIV/0!</v>
          </cell>
          <cell r="J1289">
            <v>0</v>
          </cell>
          <cell r="K1289">
            <v>0</v>
          </cell>
          <cell r="S1289">
            <v>0</v>
          </cell>
          <cell r="T1289">
            <v>0</v>
          </cell>
          <cell r="U1289">
            <v>0</v>
          </cell>
          <cell r="X1289">
            <v>0</v>
          </cell>
          <cell r="Y1289">
            <v>0</v>
          </cell>
          <cell r="Z1289">
            <v>0</v>
          </cell>
          <cell r="AA1289">
            <v>0</v>
          </cell>
          <cell r="AB1289">
            <v>0</v>
          </cell>
        </row>
        <row r="1290">
          <cell r="C1290">
            <v>0</v>
          </cell>
          <cell r="D1290">
            <v>0</v>
          </cell>
          <cell r="H1290">
            <v>0</v>
          </cell>
          <cell r="I1290">
            <v>0</v>
          </cell>
          <cell r="K1290">
            <v>0</v>
          </cell>
          <cell r="S1290">
            <v>0</v>
          </cell>
          <cell r="T1290">
            <v>0</v>
          </cell>
          <cell r="U1290">
            <v>0</v>
          </cell>
          <cell r="X1290">
            <v>0</v>
          </cell>
          <cell r="Y1290">
            <v>0</v>
          </cell>
          <cell r="Z1290">
            <v>0</v>
          </cell>
          <cell r="AA1290">
            <v>0</v>
          </cell>
          <cell r="AB1290">
            <v>0</v>
          </cell>
        </row>
        <row r="1291">
          <cell r="C1291">
            <v>0</v>
          </cell>
          <cell r="D1291">
            <v>0</v>
          </cell>
          <cell r="H1291">
            <v>0</v>
          </cell>
          <cell r="I1291">
            <v>0</v>
          </cell>
          <cell r="K1291">
            <v>0</v>
          </cell>
          <cell r="S1291">
            <v>0</v>
          </cell>
          <cell r="T1291">
            <v>0</v>
          </cell>
          <cell r="U1291">
            <v>0</v>
          </cell>
          <cell r="X1291">
            <v>0</v>
          </cell>
          <cell r="Y1291">
            <v>0</v>
          </cell>
          <cell r="Z1291">
            <v>0</v>
          </cell>
          <cell r="AA1291">
            <v>0</v>
          </cell>
          <cell r="AB1291">
            <v>0</v>
          </cell>
        </row>
        <row r="1292">
          <cell r="C1292">
            <v>0</v>
          </cell>
          <cell r="D1292">
            <v>0</v>
          </cell>
          <cell r="H1292">
            <v>0</v>
          </cell>
          <cell r="I1292">
            <v>0</v>
          </cell>
          <cell r="K1292">
            <v>0</v>
          </cell>
          <cell r="S1292">
            <v>0</v>
          </cell>
          <cell r="T1292">
            <v>0</v>
          </cell>
          <cell r="U1292">
            <v>0</v>
          </cell>
          <cell r="X1292">
            <v>0</v>
          </cell>
          <cell r="Y1292">
            <v>0</v>
          </cell>
          <cell r="Z1292">
            <v>0</v>
          </cell>
          <cell r="AA1292">
            <v>0</v>
          </cell>
          <cell r="AB1292">
            <v>0</v>
          </cell>
        </row>
        <row r="1293">
          <cell r="B1293">
            <v>4</v>
          </cell>
          <cell r="C1293" t="str">
            <v>直接费</v>
          </cell>
          <cell r="J1293">
            <v>535569.73118286743</v>
          </cell>
          <cell r="X1293">
            <v>8.0493434733729732</v>
          </cell>
          <cell r="Y1293">
            <v>1.674359950842637</v>
          </cell>
          <cell r="Z1293">
            <v>522.16634025865176</v>
          </cell>
          <cell r="AA1293">
            <v>3.6796875</v>
          </cell>
          <cell r="AB1293">
            <v>0</v>
          </cell>
        </row>
        <row r="1294">
          <cell r="B1294">
            <v>5</v>
          </cell>
          <cell r="C1294" t="str">
            <v>其他直接费</v>
          </cell>
          <cell r="J1294">
            <v>66832.798778603188</v>
          </cell>
          <cell r="X1294">
            <v>1.004463324444516</v>
          </cell>
          <cell r="Y1294">
            <v>0.20894041459450871</v>
          </cell>
          <cell r="Z1294">
            <v>65.160213349604774</v>
          </cell>
          <cell r="AA1294">
            <v>0.45918168995938285</v>
          </cell>
          <cell r="AB1294">
            <v>0</v>
          </cell>
        </row>
        <row r="1295">
          <cell r="B1295">
            <v>6</v>
          </cell>
          <cell r="C1295" t="str">
            <v>间接费</v>
          </cell>
          <cell r="J1295">
            <v>45342.125911078445</v>
          </cell>
          <cell r="X1295">
            <v>0.68146932886798328</v>
          </cell>
          <cell r="Y1295">
            <v>0.14175379094688195</v>
          </cell>
          <cell r="Z1295">
            <v>44.207375002772004</v>
          </cell>
          <cell r="AA1295">
            <v>0.31152778849156654</v>
          </cell>
          <cell r="AB1295">
            <v>0</v>
          </cell>
        </row>
        <row r="1296">
          <cell r="B1296">
            <v>7</v>
          </cell>
          <cell r="C1296" t="str">
            <v>合计</v>
          </cell>
          <cell r="J1296">
            <v>647744.65587254905</v>
          </cell>
          <cell r="X1296">
            <v>9.7352761266854735</v>
          </cell>
          <cell r="Y1296">
            <v>2.0250541563840274</v>
          </cell>
          <cell r="Z1296">
            <v>631.5339286110285</v>
          </cell>
          <cell r="AA1296">
            <v>4.4503969784509492</v>
          </cell>
          <cell r="AB1296">
            <v>0</v>
          </cell>
        </row>
        <row r="1301">
          <cell r="A1301" t="str">
            <v>非打印列</v>
          </cell>
          <cell r="B1301" t="str">
            <v>单   价   分   析   表</v>
          </cell>
          <cell r="N1301" t="str">
            <v>工序划分</v>
          </cell>
          <cell r="S1301" t="str">
            <v>汇总项</v>
          </cell>
          <cell r="X1301" t="str">
            <v>分类项</v>
          </cell>
        </row>
        <row r="1303">
          <cell r="A1303" t="str">
            <v>BOQ系数</v>
          </cell>
          <cell r="B1303" t="str">
            <v>项目编号:</v>
          </cell>
          <cell r="D1303" t="str">
            <v>I456.4</v>
          </cell>
          <cell r="K1303" t="str">
            <v>数量</v>
          </cell>
          <cell r="L1303">
            <v>354</v>
          </cell>
          <cell r="M1303" t="str">
            <v>单价</v>
          </cell>
        </row>
        <row r="1304">
          <cell r="A1304">
            <v>1E-3</v>
          </cell>
          <cell r="B1304" t="str">
            <v>项目名称:</v>
          </cell>
          <cell r="D1304" t="str">
            <v>Depth 3.0m to 3.5m</v>
          </cell>
          <cell r="K1304" t="str">
            <v>单位</v>
          </cell>
          <cell r="L1304" t="str">
            <v>m</v>
          </cell>
          <cell r="M1304">
            <v>651.1</v>
          </cell>
          <cell r="N1304" t="str">
            <v>美元</v>
          </cell>
        </row>
        <row r="1305">
          <cell r="A1305" t="str">
            <v>I456.4</v>
          </cell>
          <cell r="B1305" t="str">
            <v>单   价:</v>
          </cell>
          <cell r="D1305" t="str">
            <v>651.1USD/m</v>
          </cell>
          <cell r="K1305" t="str">
            <v>定额单位</v>
          </cell>
          <cell r="L1305">
            <v>1000</v>
          </cell>
          <cell r="M1305">
            <v>706046</v>
          </cell>
          <cell r="N1305" t="str">
            <v>当地币</v>
          </cell>
        </row>
        <row r="1306">
          <cell r="A1306" t="str">
            <v>定额号</v>
          </cell>
          <cell r="B1306" t="str">
            <v>编号</v>
          </cell>
          <cell r="C1306" t="str">
            <v>名称及规格</v>
          </cell>
          <cell r="D1306" t="str">
            <v>单位</v>
          </cell>
          <cell r="E1306" t="str">
            <v>定额</v>
          </cell>
          <cell r="F1306" t="str">
            <v>系数</v>
          </cell>
          <cell r="G1306" t="str">
            <v>效率</v>
          </cell>
          <cell r="H1306" t="str">
            <v>数  量</v>
          </cell>
          <cell r="I1306" t="str">
            <v>单价</v>
          </cell>
          <cell r="J1306" t="str">
            <v>合价</v>
          </cell>
          <cell r="K1306" t="str">
            <v>单价</v>
          </cell>
          <cell r="N1306" t="str">
            <v>管沟土石方</v>
          </cell>
          <cell r="O1306" t="str">
            <v>管道场内运输</v>
          </cell>
          <cell r="P1306" t="str">
            <v>管道安装</v>
          </cell>
          <cell r="Q1306" t="str">
            <v>管线补口</v>
          </cell>
          <cell r="R1306" t="str">
            <v>管道试压与消毒</v>
          </cell>
          <cell r="S1306" t="str">
            <v>数量汇总</v>
          </cell>
          <cell r="T1306" t="str">
            <v>价格汇总(美元)</v>
          </cell>
          <cell r="U1306" t="str">
            <v>价格汇总(当地币)</v>
          </cell>
          <cell r="X1306" t="str">
            <v>管沟土石方</v>
          </cell>
          <cell r="Y1306" t="str">
            <v>管道场内运输</v>
          </cell>
          <cell r="Z1306" t="str">
            <v>管道安装</v>
          </cell>
          <cell r="AA1306" t="str">
            <v>管线补口</v>
          </cell>
          <cell r="AB1306" t="str">
            <v>管道试压与消毒</v>
          </cell>
        </row>
        <row r="1307">
          <cell r="J1307" t="str">
            <v>美元</v>
          </cell>
          <cell r="K1307" t="str">
            <v>当地币</v>
          </cell>
        </row>
        <row r="1308">
          <cell r="A1308" t="str">
            <v>L00</v>
          </cell>
          <cell r="B1308">
            <v>1</v>
          </cell>
          <cell r="C1308" t="str">
            <v>人工</v>
          </cell>
          <cell r="J1308">
            <v>218.33569949459903</v>
          </cell>
          <cell r="K1308">
            <v>236760.28500000003</v>
          </cell>
          <cell r="S1308">
            <v>0</v>
          </cell>
          <cell r="T1308">
            <v>77.290837621088045</v>
          </cell>
          <cell r="U1308">
            <v>83813.14089000001</v>
          </cell>
          <cell r="X1308">
            <v>4.5011889211088479E-2</v>
          </cell>
          <cell r="Y1308">
            <v>1.4697250472963283E-2</v>
          </cell>
          <cell r="Z1308">
            <v>0.15862655981054724</v>
          </cell>
          <cell r="AA1308">
            <v>0</v>
          </cell>
          <cell r="AB1308">
            <v>0</v>
          </cell>
        </row>
        <row r="1309">
          <cell r="A1309" t="str">
            <v>L10</v>
          </cell>
          <cell r="B1309">
            <v>1.1000000000000001</v>
          </cell>
          <cell r="C1309" t="str">
            <v>力工</v>
          </cell>
          <cell r="D1309" t="str">
            <v>工日</v>
          </cell>
          <cell r="H1309">
            <v>315.68038000000001</v>
          </cell>
          <cell r="I1309">
            <v>0.69163531637474274</v>
          </cell>
          <cell r="J1309">
            <v>218.33569949459903</v>
          </cell>
          <cell r="K1309">
            <v>236760.28500000003</v>
          </cell>
          <cell r="N1309">
            <v>65.080380000000005</v>
          </cell>
          <cell r="O1309">
            <v>21.25</v>
          </cell>
          <cell r="P1309">
            <v>229.35</v>
          </cell>
          <cell r="S1309">
            <v>111.75085452</v>
          </cell>
          <cell r="T1309">
            <v>77.290837621088045</v>
          </cell>
          <cell r="U1309">
            <v>83813.14089000001</v>
          </cell>
          <cell r="X1309">
            <v>4.5011889211088479E-2</v>
          </cell>
          <cell r="Y1309">
            <v>1.4697250472963283E-2</v>
          </cell>
          <cell r="Z1309">
            <v>0.15862655981054724</v>
          </cell>
          <cell r="AA1309">
            <v>0</v>
          </cell>
          <cell r="AB1309">
            <v>0</v>
          </cell>
        </row>
        <row r="1310">
          <cell r="A1310" t="str">
            <v>L20</v>
          </cell>
          <cell r="B1310">
            <v>1.2</v>
          </cell>
          <cell r="C1310" t="str">
            <v>技工</v>
          </cell>
          <cell r="D1310" t="str">
            <v>工日</v>
          </cell>
          <cell r="H1310">
            <v>0</v>
          </cell>
          <cell r="I1310">
            <v>1.3832706327494855</v>
          </cell>
          <cell r="J1310">
            <v>0</v>
          </cell>
          <cell r="K1310">
            <v>0</v>
          </cell>
          <cell r="S1310">
            <v>0</v>
          </cell>
          <cell r="T1310">
            <v>0</v>
          </cell>
          <cell r="U1310">
            <v>0</v>
          </cell>
          <cell r="X1310">
            <v>0</v>
          </cell>
          <cell r="Y1310">
            <v>0</v>
          </cell>
          <cell r="Z1310">
            <v>0</v>
          </cell>
          <cell r="AA1310">
            <v>0</v>
          </cell>
          <cell r="AB1310">
            <v>0</v>
          </cell>
        </row>
        <row r="1311">
          <cell r="A1311" t="str">
            <v>M000</v>
          </cell>
          <cell r="B1311">
            <v>2</v>
          </cell>
          <cell r="C1311" t="str">
            <v>建筑材料</v>
          </cell>
          <cell r="J1311">
            <v>510198.93437620363</v>
          </cell>
          <cell r="K1311">
            <v>553252836.7519412</v>
          </cell>
          <cell r="S1311">
            <v>0</v>
          </cell>
          <cell r="T1311">
            <v>180610.42276917608</v>
          </cell>
          <cell r="U1311">
            <v>195851504.21018717</v>
          </cell>
          <cell r="X1311">
            <v>0</v>
          </cell>
          <cell r="Y1311">
            <v>0</v>
          </cell>
          <cell r="Z1311">
            <v>506.51924687620368</v>
          </cell>
          <cell r="AA1311">
            <v>3.6796875</v>
          </cell>
          <cell r="AB1311">
            <v>0</v>
          </cell>
        </row>
        <row r="1312">
          <cell r="A1312" t="str">
            <v>M003</v>
          </cell>
          <cell r="B1312">
            <v>2.1</v>
          </cell>
          <cell r="C1312" t="str">
            <v>施工材料</v>
          </cell>
          <cell r="J1312">
            <v>983.96012241241783</v>
          </cell>
          <cell r="K1312">
            <v>1066993.0732823734</v>
          </cell>
          <cell r="S1312">
            <v>0</v>
          </cell>
          <cell r="T1312">
            <v>348.32188333399591</v>
          </cell>
          <cell r="U1312">
            <v>377715.54794196016</v>
          </cell>
          <cell r="X1312">
            <v>0</v>
          </cell>
          <cell r="Y1312">
            <v>0</v>
          </cell>
          <cell r="Z1312">
            <v>0.98396012241241793</v>
          </cell>
          <cell r="AA1312">
            <v>0</v>
          </cell>
          <cell r="AB1312">
            <v>0</v>
          </cell>
        </row>
        <row r="1313">
          <cell r="A1313" t="str">
            <v>M510</v>
          </cell>
          <cell r="C1313" t="str">
            <v>电焊条</v>
          </cell>
          <cell r="D1313" t="str">
            <v>千克</v>
          </cell>
          <cell r="H1313">
            <v>783.2847750000002</v>
          </cell>
          <cell r="I1313">
            <v>1</v>
          </cell>
          <cell r="J1313">
            <v>783.2847750000002</v>
          </cell>
          <cell r="K1313">
            <v>849383.43566553772</v>
          </cell>
          <cell r="P1313">
            <v>783.2847750000002</v>
          </cell>
          <cell r="S1313">
            <v>277.28281035000003</v>
          </cell>
          <cell r="T1313">
            <v>277.28281035000003</v>
          </cell>
          <cell r="U1313">
            <v>300681.73622560035</v>
          </cell>
          <cell r="X1313">
            <v>0</v>
          </cell>
          <cell r="Y1313">
            <v>0</v>
          </cell>
          <cell r="Z1313">
            <v>0.78328477500000027</v>
          </cell>
          <cell r="AA1313">
            <v>0</v>
          </cell>
          <cell r="AB1313">
            <v>0</v>
          </cell>
        </row>
        <row r="1314">
          <cell r="A1314" t="str">
            <v>M080</v>
          </cell>
          <cell r="C1314" t="str">
            <v>氧气</v>
          </cell>
          <cell r="D1314" t="str">
            <v>方</v>
          </cell>
          <cell r="H1314">
            <v>41.97218529701577</v>
          </cell>
          <cell r="I1314">
            <v>2.5601147249194325</v>
          </cell>
          <cell r="J1314">
            <v>107.45360961593697</v>
          </cell>
          <cell r="K1314">
            <v>116521.24364379224</v>
          </cell>
          <cell r="P1314">
            <v>41.97218529701577</v>
          </cell>
          <cell r="S1314">
            <v>14.858153595143582</v>
          </cell>
          <cell r="T1314">
            <v>38.038577804041687</v>
          </cell>
          <cell r="U1314">
            <v>41248.520249902453</v>
          </cell>
          <cell r="X1314">
            <v>0</v>
          </cell>
          <cell r="Y1314">
            <v>0</v>
          </cell>
          <cell r="Z1314">
            <v>0.10745360961593697</v>
          </cell>
          <cell r="AA1314">
            <v>0</v>
          </cell>
          <cell r="AB1314">
            <v>0</v>
          </cell>
        </row>
        <row r="1315">
          <cell r="A1315" t="str">
            <v>M090</v>
          </cell>
          <cell r="C1315" t="str">
            <v>乙炔</v>
          </cell>
          <cell r="D1315" t="str">
            <v>方</v>
          </cell>
          <cell r="H1315">
            <v>13.990728432338591</v>
          </cell>
          <cell r="I1315">
            <v>6.6631082325209832</v>
          </cell>
          <cell r="J1315">
            <v>93.221737796480653</v>
          </cell>
          <cell r="K1315">
            <v>101088.39397304338</v>
          </cell>
          <cell r="P1315">
            <v>13.990728432338591</v>
          </cell>
          <cell r="S1315">
            <v>4.9527178650478607</v>
          </cell>
          <cell r="T1315">
            <v>33.00049517995415</v>
          </cell>
          <cell r="U1315">
            <v>35785.291466457355</v>
          </cell>
          <cell r="X1315">
            <v>0</v>
          </cell>
          <cell r="Y1315">
            <v>0</v>
          </cell>
          <cell r="Z1315">
            <v>9.3221737796480658E-2</v>
          </cell>
          <cell r="AA1315">
            <v>0</v>
          </cell>
          <cell r="AB1315">
            <v>0</v>
          </cell>
        </row>
        <row r="1316">
          <cell r="A1316" t="str">
            <v>M130</v>
          </cell>
          <cell r="C1316" t="str">
            <v>型钢</v>
          </cell>
          <cell r="D1316" t="str">
            <v>吨</v>
          </cell>
          <cell r="H1316">
            <v>0</v>
          </cell>
          <cell r="I1316">
            <v>552.17592297580245</v>
          </cell>
          <cell r="J1316">
            <v>0</v>
          </cell>
          <cell r="K1316">
            <v>0</v>
          </cell>
          <cell r="S1316">
            <v>0</v>
          </cell>
          <cell r="T1316">
            <v>0</v>
          </cell>
          <cell r="U1316">
            <v>0</v>
          </cell>
          <cell r="X1316">
            <v>0</v>
          </cell>
          <cell r="Y1316">
            <v>0</v>
          </cell>
          <cell r="Z1316">
            <v>0</v>
          </cell>
          <cell r="AA1316">
            <v>0</v>
          </cell>
          <cell r="AB1316">
            <v>0</v>
          </cell>
        </row>
        <row r="1317">
          <cell r="A1317" t="str">
            <v>M230</v>
          </cell>
          <cell r="C1317" t="str">
            <v>水</v>
          </cell>
          <cell r="D1317" t="str">
            <v>方</v>
          </cell>
          <cell r="H1317">
            <v>0</v>
          </cell>
          <cell r="I1317">
            <v>0.2</v>
          </cell>
          <cell r="J1317">
            <v>0</v>
          </cell>
          <cell r="K1317">
            <v>0</v>
          </cell>
          <cell r="S1317">
            <v>0</v>
          </cell>
          <cell r="T1317">
            <v>0</v>
          </cell>
          <cell r="U1317">
            <v>0</v>
          </cell>
          <cell r="X1317">
            <v>0</v>
          </cell>
          <cell r="Y1317">
            <v>0</v>
          </cell>
          <cell r="Z1317">
            <v>0</v>
          </cell>
          <cell r="AA1317">
            <v>0</v>
          </cell>
          <cell r="AB1317">
            <v>0</v>
          </cell>
        </row>
        <row r="1318">
          <cell r="A1318" t="str">
            <v>M110</v>
          </cell>
          <cell r="C1318" t="str">
            <v>漂白粉</v>
          </cell>
          <cell r="D1318" t="str">
            <v>千克</v>
          </cell>
          <cell r="H1318">
            <v>0</v>
          </cell>
          <cell r="I1318">
            <v>1.0061084745762714</v>
          </cell>
          <cell r="J1318">
            <v>0</v>
          </cell>
          <cell r="K1318">
            <v>0</v>
          </cell>
          <cell r="S1318">
            <v>0</v>
          </cell>
          <cell r="T1318">
            <v>0</v>
          </cell>
          <cell r="U1318">
            <v>0</v>
          </cell>
          <cell r="X1318">
            <v>0</v>
          </cell>
          <cell r="Y1318">
            <v>0</v>
          </cell>
          <cell r="Z1318">
            <v>0</v>
          </cell>
          <cell r="AA1318">
            <v>0</v>
          </cell>
          <cell r="AB1318">
            <v>0</v>
          </cell>
        </row>
        <row r="1319">
          <cell r="C1319">
            <v>0</v>
          </cell>
          <cell r="D1319">
            <v>0</v>
          </cell>
          <cell r="H1319">
            <v>0</v>
          </cell>
          <cell r="I1319">
            <v>0</v>
          </cell>
          <cell r="J1319">
            <v>0</v>
          </cell>
          <cell r="K1319">
            <v>0</v>
          </cell>
          <cell r="S1319">
            <v>0</v>
          </cell>
          <cell r="T1319">
            <v>0</v>
          </cell>
          <cell r="U1319">
            <v>0</v>
          </cell>
          <cell r="X1319">
            <v>0</v>
          </cell>
          <cell r="Y1319">
            <v>0</v>
          </cell>
          <cell r="Z1319">
            <v>0</v>
          </cell>
          <cell r="AA1319">
            <v>0</v>
          </cell>
          <cell r="AB1319">
            <v>0</v>
          </cell>
        </row>
        <row r="1320">
          <cell r="A1320" t="str">
            <v>M002</v>
          </cell>
          <cell r="B1320">
            <v>2.2000000000000002</v>
          </cell>
          <cell r="C1320" t="str">
            <v>永久工程材料</v>
          </cell>
          <cell r="J1320">
            <v>509214.97425379121</v>
          </cell>
          <cell r="K1320">
            <v>552185843.67865884</v>
          </cell>
          <cell r="S1320">
            <v>0</v>
          </cell>
          <cell r="T1320">
            <v>180262.10088584208</v>
          </cell>
          <cell r="U1320">
            <v>195473788.66224521</v>
          </cell>
          <cell r="X1320">
            <v>0</v>
          </cell>
          <cell r="Y1320">
            <v>0</v>
          </cell>
          <cell r="Z1320">
            <v>505.53528675379124</v>
          </cell>
          <cell r="AA1320">
            <v>3.6796875</v>
          </cell>
          <cell r="AB1320">
            <v>0</v>
          </cell>
        </row>
        <row r="1321">
          <cell r="A1321" t="str">
            <v>M050</v>
          </cell>
          <cell r="C1321" t="str">
            <v>直径1100MM钢管</v>
          </cell>
          <cell r="D1321" t="str">
            <v>米</v>
          </cell>
          <cell r="H1321">
            <v>1008</v>
          </cell>
          <cell r="I1321">
            <v>501.52310193828492</v>
          </cell>
          <cell r="J1321">
            <v>505535.28675379121</v>
          </cell>
          <cell r="K1321">
            <v>548195640.22944009</v>
          </cell>
          <cell r="P1321">
            <v>1008</v>
          </cell>
          <cell r="S1321">
            <v>356.83199999999999</v>
          </cell>
          <cell r="T1321">
            <v>178959.49151084208</v>
          </cell>
          <cell r="U1321">
            <v>194061256.64122179</v>
          </cell>
          <cell r="X1321">
            <v>0</v>
          </cell>
          <cell r="Y1321">
            <v>0</v>
          </cell>
          <cell r="Z1321">
            <v>505.53528675379124</v>
          </cell>
          <cell r="AA1321">
            <v>0</v>
          </cell>
          <cell r="AB1321">
            <v>0</v>
          </cell>
        </row>
        <row r="1322">
          <cell r="C1322" t="str">
            <v>PE套接头</v>
          </cell>
          <cell r="D1322">
            <v>0</v>
          </cell>
          <cell r="H1322">
            <v>162.10249999999999</v>
          </cell>
          <cell r="I1322">
            <v>22.699757869249396</v>
          </cell>
          <cell r="J1322">
            <v>3679.6875</v>
          </cell>
          <cell r="K1322">
            <v>3990203.4492187505</v>
          </cell>
          <cell r="Q1322">
            <v>162.10249999999999</v>
          </cell>
          <cell r="S1322">
            <v>57.384284999999991</v>
          </cell>
          <cell r="T1322">
            <v>1302.609375</v>
          </cell>
          <cell r="U1322">
            <v>1412532.0210234376</v>
          </cell>
          <cell r="X1322">
            <v>0</v>
          </cell>
          <cell r="Y1322">
            <v>0</v>
          </cell>
          <cell r="Z1322">
            <v>0</v>
          </cell>
          <cell r="AA1322">
            <v>3.6796875</v>
          </cell>
          <cell r="AB1322">
            <v>0</v>
          </cell>
        </row>
        <row r="1323">
          <cell r="C1323">
            <v>0</v>
          </cell>
          <cell r="D1323">
            <v>0</v>
          </cell>
          <cell r="H1323">
            <v>0</v>
          </cell>
          <cell r="I1323">
            <v>0</v>
          </cell>
          <cell r="J1323">
            <v>0</v>
          </cell>
          <cell r="K1323">
            <v>0</v>
          </cell>
          <cell r="S1323">
            <v>0</v>
          </cell>
          <cell r="T1323">
            <v>0</v>
          </cell>
          <cell r="U1323">
            <v>0</v>
          </cell>
          <cell r="X1323">
            <v>0</v>
          </cell>
          <cell r="Y1323">
            <v>0</v>
          </cell>
          <cell r="Z1323">
            <v>0</v>
          </cell>
          <cell r="AA1323">
            <v>0</v>
          </cell>
          <cell r="AB1323">
            <v>0</v>
          </cell>
        </row>
        <row r="1324">
          <cell r="C1324">
            <v>0</v>
          </cell>
          <cell r="D1324">
            <v>0</v>
          </cell>
          <cell r="H1324">
            <v>0</v>
          </cell>
          <cell r="I1324">
            <v>0</v>
          </cell>
          <cell r="J1324">
            <v>0</v>
          </cell>
          <cell r="K1324">
            <v>0</v>
          </cell>
          <cell r="S1324">
            <v>0</v>
          </cell>
          <cell r="T1324">
            <v>0</v>
          </cell>
          <cell r="U1324">
            <v>0</v>
          </cell>
          <cell r="X1324">
            <v>0</v>
          </cell>
          <cell r="Y1324">
            <v>0</v>
          </cell>
          <cell r="Z1324">
            <v>0</v>
          </cell>
          <cell r="AA1324">
            <v>0</v>
          </cell>
          <cell r="AB1324">
            <v>0</v>
          </cell>
        </row>
        <row r="1325">
          <cell r="C1325">
            <v>0</v>
          </cell>
          <cell r="D1325">
            <v>0</v>
          </cell>
          <cell r="H1325">
            <v>0</v>
          </cell>
          <cell r="I1325">
            <v>0</v>
          </cell>
          <cell r="J1325">
            <v>0</v>
          </cell>
          <cell r="K1325">
            <v>0</v>
          </cell>
          <cell r="S1325">
            <v>0</v>
          </cell>
          <cell r="T1325">
            <v>0</v>
          </cell>
          <cell r="U1325">
            <v>0</v>
          </cell>
          <cell r="X1325">
            <v>0</v>
          </cell>
          <cell r="Y1325">
            <v>0</v>
          </cell>
          <cell r="Z1325">
            <v>0</v>
          </cell>
          <cell r="AA1325">
            <v>0</v>
          </cell>
          <cell r="AB1325">
            <v>0</v>
          </cell>
        </row>
        <row r="1326">
          <cell r="A1326" t="str">
            <v>M001</v>
          </cell>
          <cell r="B1326">
            <v>2.2999999999999998</v>
          </cell>
          <cell r="C1326" t="str">
            <v>永久设备</v>
          </cell>
          <cell r="J1326">
            <v>0</v>
          </cell>
          <cell r="K1326">
            <v>0</v>
          </cell>
          <cell r="S1326">
            <v>0</v>
          </cell>
          <cell r="T1326">
            <v>0</v>
          </cell>
          <cell r="U1326">
            <v>0</v>
          </cell>
          <cell r="X1326">
            <v>0</v>
          </cell>
          <cell r="Y1326">
            <v>0</v>
          </cell>
          <cell r="Z1326">
            <v>0</v>
          </cell>
          <cell r="AA1326">
            <v>0</v>
          </cell>
          <cell r="AB1326">
            <v>0</v>
          </cell>
        </row>
        <row r="1327">
          <cell r="C1327">
            <v>0</v>
          </cell>
          <cell r="D1327">
            <v>0</v>
          </cell>
          <cell r="H1327">
            <v>0</v>
          </cell>
          <cell r="I1327">
            <v>0</v>
          </cell>
          <cell r="K1327">
            <v>0</v>
          </cell>
          <cell r="S1327">
            <v>0</v>
          </cell>
          <cell r="T1327">
            <v>0</v>
          </cell>
          <cell r="U1327">
            <v>0</v>
          </cell>
          <cell r="X1327">
            <v>0</v>
          </cell>
          <cell r="Y1327">
            <v>0</v>
          </cell>
          <cell r="Z1327">
            <v>0</v>
          </cell>
          <cell r="AA1327">
            <v>0</v>
          </cell>
          <cell r="AB1327">
            <v>0</v>
          </cell>
        </row>
        <row r="1328">
          <cell r="C1328">
            <v>0</v>
          </cell>
          <cell r="D1328">
            <v>0</v>
          </cell>
          <cell r="H1328">
            <v>0</v>
          </cell>
          <cell r="I1328">
            <v>0</v>
          </cell>
          <cell r="K1328">
            <v>0</v>
          </cell>
          <cell r="S1328">
            <v>0</v>
          </cell>
          <cell r="T1328">
            <v>0</v>
          </cell>
          <cell r="U1328">
            <v>0</v>
          </cell>
          <cell r="X1328">
            <v>0</v>
          </cell>
          <cell r="Y1328">
            <v>0</v>
          </cell>
          <cell r="Z1328">
            <v>0</v>
          </cell>
          <cell r="AA1328">
            <v>0</v>
          </cell>
          <cell r="AB1328">
            <v>0</v>
          </cell>
        </row>
        <row r="1329">
          <cell r="C1329">
            <v>0</v>
          </cell>
          <cell r="D1329">
            <v>0</v>
          </cell>
          <cell r="H1329">
            <v>0</v>
          </cell>
          <cell r="I1329">
            <v>0</v>
          </cell>
          <cell r="K1329">
            <v>0</v>
          </cell>
          <cell r="S1329">
            <v>0</v>
          </cell>
          <cell r="T1329">
            <v>0</v>
          </cell>
          <cell r="U1329">
            <v>0</v>
          </cell>
          <cell r="X1329">
            <v>0</v>
          </cell>
          <cell r="Y1329">
            <v>0</v>
          </cell>
          <cell r="Z1329">
            <v>0</v>
          </cell>
          <cell r="AA1329">
            <v>0</v>
          </cell>
          <cell r="AB1329">
            <v>0</v>
          </cell>
        </row>
        <row r="1330">
          <cell r="A1330" t="str">
            <v>E000</v>
          </cell>
          <cell r="B1330">
            <v>3</v>
          </cell>
          <cell r="C1330" t="str">
            <v>施工设备</v>
          </cell>
          <cell r="J1330">
            <v>27928.326728503511</v>
          </cell>
          <cell r="K1330">
            <v>30285100.471978374</v>
          </cell>
          <cell r="S1330">
            <v>0</v>
          </cell>
          <cell r="T1330">
            <v>9886.627661890243</v>
          </cell>
          <cell r="U1330">
            <v>10720925.567080343</v>
          </cell>
          <cell r="X1330">
            <v>10.780197205496206</v>
          </cell>
          <cell r="Y1330">
            <v>1.6596627003696738</v>
          </cell>
          <cell r="Z1330">
            <v>15.488466822637628</v>
          </cell>
          <cell r="AA1330">
            <v>0</v>
          </cell>
          <cell r="AB1330">
            <v>0</v>
          </cell>
        </row>
        <row r="1331">
          <cell r="A1331" t="str">
            <v>E010</v>
          </cell>
          <cell r="B1331">
            <v>3.1</v>
          </cell>
          <cell r="C1331" t="str">
            <v>挖掘机</v>
          </cell>
          <cell r="D1331" t="str">
            <v>台班</v>
          </cell>
          <cell r="H1331">
            <v>18.590094999999998</v>
          </cell>
          <cell r="I1331">
            <v>258.41888574501837</v>
          </cell>
          <cell r="J1331">
            <v>4804.0316357940364</v>
          </cell>
          <cell r="K1331">
            <v>5209427.0514279706</v>
          </cell>
          <cell r="N1331">
            <v>18.590094999999998</v>
          </cell>
          <cell r="S1331">
            <v>6.5808936299999994</v>
          </cell>
          <cell r="T1331">
            <v>1700.6271990710889</v>
          </cell>
          <cell r="U1331">
            <v>1844137.1762055014</v>
          </cell>
          <cell r="X1331">
            <v>4.8040316357940362</v>
          </cell>
          <cell r="Y1331">
            <v>0</v>
          </cell>
          <cell r="Z1331">
            <v>0</v>
          </cell>
          <cell r="AA1331">
            <v>0</v>
          </cell>
          <cell r="AB1331">
            <v>0</v>
          </cell>
        </row>
        <row r="1332">
          <cell r="A1332" t="str">
            <v>E030</v>
          </cell>
          <cell r="C1332" t="str">
            <v>自卸车</v>
          </cell>
          <cell r="D1332" t="str">
            <v>台班</v>
          </cell>
          <cell r="H1332">
            <v>0</v>
          </cell>
          <cell r="I1332">
            <v>168.03839454412082</v>
          </cell>
          <cell r="J1332">
            <v>0</v>
          </cell>
          <cell r="K1332">
            <v>0</v>
          </cell>
          <cell r="S1332">
            <v>0</v>
          </cell>
          <cell r="T1332">
            <v>0</v>
          </cell>
          <cell r="U1332">
            <v>0</v>
          </cell>
          <cell r="X1332">
            <v>0</v>
          </cell>
          <cell r="Y1332">
            <v>0</v>
          </cell>
          <cell r="Z1332">
            <v>0</v>
          </cell>
          <cell r="AA1332">
            <v>0</v>
          </cell>
          <cell r="AB1332">
            <v>0</v>
          </cell>
        </row>
        <row r="1333">
          <cell r="A1333" t="str">
            <v>E020</v>
          </cell>
          <cell r="C1333" t="str">
            <v>推土机</v>
          </cell>
          <cell r="D1333" t="str">
            <v>台班</v>
          </cell>
          <cell r="H1333">
            <v>19.569729235800001</v>
          </cell>
          <cell r="I1333">
            <v>305.37804063071223</v>
          </cell>
          <cell r="J1333">
            <v>5976.1655697021697</v>
          </cell>
          <cell r="K1333">
            <v>6480473.2655498423</v>
          </cell>
          <cell r="N1333">
            <v>19.569729235800001</v>
          </cell>
          <cell r="S1333">
            <v>6.9276841494732002</v>
          </cell>
          <cell r="T1333">
            <v>2115.562611674568</v>
          </cell>
          <cell r="U1333">
            <v>2294087.5360046439</v>
          </cell>
          <cell r="X1333">
            <v>5.9761655697021698</v>
          </cell>
          <cell r="Y1333">
            <v>0</v>
          </cell>
          <cell r="Z1333">
            <v>0</v>
          </cell>
          <cell r="AA1333">
            <v>0</v>
          </cell>
          <cell r="AB1333">
            <v>0</v>
          </cell>
        </row>
        <row r="1334">
          <cell r="A1334" t="str">
            <v>E040</v>
          </cell>
          <cell r="C1334" t="str">
            <v>平板拖车</v>
          </cell>
          <cell r="D1334" t="str">
            <v>台班</v>
          </cell>
          <cell r="H1334">
            <v>4.6296296296296298</v>
          </cell>
          <cell r="I1334">
            <v>136.42816710601033</v>
          </cell>
          <cell r="J1334">
            <v>631.61188475004792</v>
          </cell>
          <cell r="K1334">
            <v>684911.40106250788</v>
          </cell>
          <cell r="O1334">
            <v>4.6296296296296298</v>
          </cell>
          <cell r="S1334">
            <v>1.6388888888888888</v>
          </cell>
          <cell r="T1334">
            <v>223.59060720151695</v>
          </cell>
          <cell r="U1334">
            <v>242458.63597612779</v>
          </cell>
          <cell r="X1334">
            <v>0</v>
          </cell>
          <cell r="Y1334">
            <v>0.63161188475004792</v>
          </cell>
          <cell r="Z1334">
            <v>0</v>
          </cell>
          <cell r="AA1334">
            <v>0</v>
          </cell>
          <cell r="AB1334">
            <v>0</v>
          </cell>
        </row>
        <row r="1335">
          <cell r="A1335" t="str">
            <v>E080</v>
          </cell>
          <cell r="C1335" t="str">
            <v>汽车吊</v>
          </cell>
          <cell r="D1335" t="str">
            <v>台班</v>
          </cell>
          <cell r="H1335">
            <v>4.6296296296296298</v>
          </cell>
          <cell r="I1335">
            <v>222.0589761738392</v>
          </cell>
          <cell r="J1335">
            <v>1028.0508156196258</v>
          </cell>
          <cell r="K1335">
            <v>1114804.4257719114</v>
          </cell>
          <cell r="O1335">
            <v>4.6296296296296298</v>
          </cell>
          <cell r="S1335">
            <v>1.6388888888888888</v>
          </cell>
          <cell r="T1335">
            <v>363.92998872934754</v>
          </cell>
          <cell r="U1335">
            <v>394640.76672325662</v>
          </cell>
          <cell r="X1335">
            <v>0</v>
          </cell>
          <cell r="Y1335">
            <v>1.028050815619626</v>
          </cell>
          <cell r="Z1335">
            <v>0</v>
          </cell>
          <cell r="AA1335">
            <v>0</v>
          </cell>
          <cell r="AB1335">
            <v>0</v>
          </cell>
        </row>
        <row r="1336">
          <cell r="A1336" t="str">
            <v>E070</v>
          </cell>
          <cell r="C1336" t="str">
            <v>履带吊</v>
          </cell>
          <cell r="D1336" t="str">
            <v>台班</v>
          </cell>
          <cell r="H1336">
            <v>10.007999999999999</v>
          </cell>
          <cell r="I1336">
            <v>258.57583791011962</v>
          </cell>
          <cell r="J1336">
            <v>2587.8269858044769</v>
          </cell>
          <cell r="K1336">
            <v>2806204.6477420665</v>
          </cell>
          <cell r="P1336">
            <v>10.007999999999999</v>
          </cell>
          <cell r="S1336">
            <v>3.5428319999999993</v>
          </cell>
          <cell r="T1336">
            <v>916.09075297478478</v>
          </cell>
          <cell r="U1336">
            <v>993396.44530069153</v>
          </cell>
          <cell r="X1336">
            <v>0</v>
          </cell>
          <cell r="Y1336">
            <v>0</v>
          </cell>
          <cell r="Z1336">
            <v>2.5878269858044769</v>
          </cell>
          <cell r="AA1336">
            <v>0</v>
          </cell>
          <cell r="AB1336">
            <v>0</v>
          </cell>
        </row>
        <row r="1337">
          <cell r="A1337" t="str">
            <v>E120</v>
          </cell>
          <cell r="C1337" t="str">
            <v>硅整流焊机</v>
          </cell>
          <cell r="D1337" t="str">
            <v>台班</v>
          </cell>
          <cell r="H1337">
            <v>92.15115000000003</v>
          </cell>
          <cell r="I1337">
            <v>34.082477220557465</v>
          </cell>
          <cell r="J1337">
            <v>3140.7394707231751</v>
          </cell>
          <cell r="K1337">
            <v>3405775.4820693564</v>
          </cell>
          <cell r="P1337">
            <v>92.15115000000003</v>
          </cell>
          <cell r="S1337">
            <v>32.621507100000009</v>
          </cell>
          <cell r="T1337">
            <v>1111.821772636004</v>
          </cell>
          <cell r="U1337">
            <v>1205644.5206525521</v>
          </cell>
          <cell r="X1337">
            <v>0</v>
          </cell>
          <cell r="Y1337">
            <v>0</v>
          </cell>
          <cell r="Z1337">
            <v>3.1407394707231751</v>
          </cell>
          <cell r="AA1337">
            <v>0</v>
          </cell>
          <cell r="AB1337">
            <v>0</v>
          </cell>
        </row>
        <row r="1338">
          <cell r="A1338" t="str">
            <v>E130</v>
          </cell>
          <cell r="C1338" t="str">
            <v>发电机</v>
          </cell>
          <cell r="D1338" t="str">
            <v>台班</v>
          </cell>
          <cell r="H1338">
            <v>46.075575000000015</v>
          </cell>
          <cell r="I1338">
            <v>211.82373450814174</v>
          </cell>
          <cell r="J1338">
            <v>9759.9003661099759</v>
          </cell>
          <cell r="K1338">
            <v>10583504.198354715</v>
          </cell>
          <cell r="P1338">
            <v>46.075575000000015</v>
          </cell>
          <cell r="S1338">
            <v>16.310753550000005</v>
          </cell>
          <cell r="T1338">
            <v>3455.0047296029311</v>
          </cell>
          <cell r="U1338">
            <v>3746560.4862175691</v>
          </cell>
          <cell r="X1338">
            <v>0</v>
          </cell>
          <cell r="Y1338">
            <v>0</v>
          </cell>
          <cell r="Z1338">
            <v>9.7599003661099761</v>
          </cell>
          <cell r="AA1338">
            <v>0</v>
          </cell>
          <cell r="AB1338">
            <v>0</v>
          </cell>
        </row>
        <row r="1339">
          <cell r="A1339" t="str">
            <v>E140</v>
          </cell>
          <cell r="C1339" t="str">
            <v>试压泵</v>
          </cell>
          <cell r="D1339" t="str">
            <v>台班</v>
          </cell>
          <cell r="H1339">
            <v>0</v>
          </cell>
          <cell r="I1339" t="e">
            <v>#DIV/0!</v>
          </cell>
          <cell r="J1339">
            <v>0</v>
          </cell>
          <cell r="K1339">
            <v>0</v>
          </cell>
          <cell r="S1339">
            <v>0</v>
          </cell>
          <cell r="T1339">
            <v>0</v>
          </cell>
          <cell r="U1339">
            <v>0</v>
          </cell>
          <cell r="X1339">
            <v>0</v>
          </cell>
          <cell r="Y1339">
            <v>0</v>
          </cell>
          <cell r="Z1339">
            <v>0</v>
          </cell>
          <cell r="AA1339">
            <v>0</v>
          </cell>
          <cell r="AB1339">
            <v>0</v>
          </cell>
        </row>
        <row r="1340">
          <cell r="C1340">
            <v>0</v>
          </cell>
          <cell r="D1340">
            <v>0</v>
          </cell>
          <cell r="H1340">
            <v>0</v>
          </cell>
          <cell r="I1340">
            <v>0</v>
          </cell>
          <cell r="K1340">
            <v>0</v>
          </cell>
          <cell r="S1340">
            <v>0</v>
          </cell>
          <cell r="T1340">
            <v>0</v>
          </cell>
          <cell r="U1340">
            <v>0</v>
          </cell>
          <cell r="X1340">
            <v>0</v>
          </cell>
          <cell r="Y1340">
            <v>0</v>
          </cell>
          <cell r="Z1340">
            <v>0</v>
          </cell>
          <cell r="AA1340">
            <v>0</v>
          </cell>
          <cell r="AB1340">
            <v>0</v>
          </cell>
        </row>
        <row r="1341">
          <cell r="C1341">
            <v>0</v>
          </cell>
          <cell r="D1341">
            <v>0</v>
          </cell>
          <cell r="H1341">
            <v>0</v>
          </cell>
          <cell r="I1341">
            <v>0</v>
          </cell>
          <cell r="K1341">
            <v>0</v>
          </cell>
          <cell r="S1341">
            <v>0</v>
          </cell>
          <cell r="T1341">
            <v>0</v>
          </cell>
          <cell r="U1341">
            <v>0</v>
          </cell>
          <cell r="X1341">
            <v>0</v>
          </cell>
          <cell r="Y1341">
            <v>0</v>
          </cell>
          <cell r="Z1341">
            <v>0</v>
          </cell>
          <cell r="AA1341">
            <v>0</v>
          </cell>
          <cell r="AB1341">
            <v>0</v>
          </cell>
        </row>
        <row r="1342">
          <cell r="C1342">
            <v>0</v>
          </cell>
          <cell r="D1342">
            <v>0</v>
          </cell>
          <cell r="H1342">
            <v>0</v>
          </cell>
          <cell r="I1342">
            <v>0</v>
          </cell>
          <cell r="K1342">
            <v>0</v>
          </cell>
          <cell r="S1342">
            <v>0</v>
          </cell>
          <cell r="T1342">
            <v>0</v>
          </cell>
          <cell r="U1342">
            <v>0</v>
          </cell>
          <cell r="X1342">
            <v>0</v>
          </cell>
          <cell r="Y1342">
            <v>0</v>
          </cell>
          <cell r="Z1342">
            <v>0</v>
          </cell>
          <cell r="AA1342">
            <v>0</v>
          </cell>
          <cell r="AB1342">
            <v>0</v>
          </cell>
        </row>
        <row r="1343">
          <cell r="B1343">
            <v>4</v>
          </cell>
          <cell r="C1343" t="str">
            <v>直接费</v>
          </cell>
          <cell r="J1343">
            <v>538345.59680420172</v>
          </cell>
          <cell r="X1343">
            <v>10.825209094707295</v>
          </cell>
          <cell r="Y1343">
            <v>1.674359950842637</v>
          </cell>
          <cell r="Z1343">
            <v>522.16634025865176</v>
          </cell>
          <cell r="AA1343">
            <v>3.6796875</v>
          </cell>
          <cell r="AB1343">
            <v>0</v>
          </cell>
        </row>
        <row r="1344">
          <cell r="B1344">
            <v>5</v>
          </cell>
          <cell r="C1344" t="str">
            <v>其他直接费</v>
          </cell>
          <cell r="J1344">
            <v>67179.194136117774</v>
          </cell>
          <cell r="X1344">
            <v>1.3508586819591002</v>
          </cell>
          <cell r="Y1344">
            <v>0.20894041459450871</v>
          </cell>
          <cell r="Z1344">
            <v>65.160213349604774</v>
          </cell>
          <cell r="AA1344">
            <v>0.45918168995938285</v>
          </cell>
          <cell r="AB1344">
            <v>0</v>
          </cell>
        </row>
        <row r="1345">
          <cell r="B1345">
            <v>6</v>
          </cell>
          <cell r="C1345" t="str">
            <v>间接费</v>
          </cell>
          <cell r="J1345">
            <v>45577.134801959546</v>
          </cell>
          <cell r="X1345">
            <v>0.91647821974908372</v>
          </cell>
          <cell r="Y1345">
            <v>0.14175379094688195</v>
          </cell>
          <cell r="Z1345">
            <v>44.207375002772004</v>
          </cell>
          <cell r="AA1345">
            <v>0.31152778849156654</v>
          </cell>
          <cell r="AB1345">
            <v>0</v>
          </cell>
        </row>
        <row r="1346">
          <cell r="B1346">
            <v>7</v>
          </cell>
          <cell r="C1346" t="str">
            <v>合计</v>
          </cell>
          <cell r="J1346">
            <v>651101.92574227904</v>
          </cell>
          <cell r="X1346">
            <v>13.092545996415479</v>
          </cell>
          <cell r="Y1346">
            <v>2.0250541563840274</v>
          </cell>
          <cell r="Z1346">
            <v>631.5339286110285</v>
          </cell>
          <cell r="AA1346">
            <v>4.4503969784509492</v>
          </cell>
          <cell r="AB1346">
            <v>0</v>
          </cell>
        </row>
        <row r="1351">
          <cell r="A1351" t="str">
            <v>非打印列</v>
          </cell>
          <cell r="B1351" t="str">
            <v>单   价   分   析   表</v>
          </cell>
          <cell r="N1351" t="str">
            <v>工序划分</v>
          </cell>
          <cell r="S1351" t="str">
            <v>汇总项</v>
          </cell>
          <cell r="X1351" t="str">
            <v>分类项</v>
          </cell>
        </row>
        <row r="1353">
          <cell r="A1353" t="str">
            <v>BOQ系数</v>
          </cell>
          <cell r="B1353" t="str">
            <v>项目编号:</v>
          </cell>
          <cell r="D1353" t="str">
            <v>I457.4</v>
          </cell>
          <cell r="K1353" t="str">
            <v>数量</v>
          </cell>
          <cell r="L1353">
            <v>357</v>
          </cell>
          <cell r="M1353" t="str">
            <v>单价</v>
          </cell>
        </row>
        <row r="1354">
          <cell r="A1354">
            <v>1E-3</v>
          </cell>
          <cell r="B1354" t="str">
            <v>项目名称:</v>
          </cell>
          <cell r="D1354" t="str">
            <v>Depth 3.5m to 4.0m</v>
          </cell>
          <cell r="K1354" t="str">
            <v>单位</v>
          </cell>
          <cell r="L1354" t="str">
            <v>m</v>
          </cell>
          <cell r="M1354">
            <v>655.44</v>
          </cell>
          <cell r="N1354" t="str">
            <v>美元</v>
          </cell>
        </row>
        <row r="1355">
          <cell r="A1355" t="str">
            <v>I457.4</v>
          </cell>
          <cell r="B1355" t="str">
            <v>单   价:</v>
          </cell>
          <cell r="D1355" t="str">
            <v>655.44USD/m</v>
          </cell>
          <cell r="K1355" t="str">
            <v>定额单位</v>
          </cell>
          <cell r="L1355">
            <v>1000</v>
          </cell>
          <cell r="M1355">
            <v>710749</v>
          </cell>
          <cell r="N1355" t="str">
            <v>当地币</v>
          </cell>
        </row>
        <row r="1356">
          <cell r="A1356" t="str">
            <v>定额号</v>
          </cell>
          <cell r="B1356" t="str">
            <v>编号</v>
          </cell>
          <cell r="C1356" t="str">
            <v>名称及规格</v>
          </cell>
          <cell r="D1356" t="str">
            <v>单位</v>
          </cell>
          <cell r="E1356" t="str">
            <v>定额</v>
          </cell>
          <cell r="F1356" t="str">
            <v>系数</v>
          </cell>
          <cell r="G1356" t="str">
            <v>效率</v>
          </cell>
          <cell r="H1356" t="str">
            <v>数  量</v>
          </cell>
          <cell r="I1356" t="str">
            <v>单价</v>
          </cell>
          <cell r="J1356" t="str">
            <v>合价</v>
          </cell>
          <cell r="K1356" t="str">
            <v>单价</v>
          </cell>
          <cell r="N1356" t="str">
            <v>管沟土石方</v>
          </cell>
          <cell r="O1356" t="str">
            <v>管道场内运输</v>
          </cell>
          <cell r="P1356" t="str">
            <v>管道安装</v>
          </cell>
          <cell r="Q1356" t="str">
            <v>管线补口</v>
          </cell>
          <cell r="R1356" t="str">
            <v>管道试压与消毒</v>
          </cell>
          <cell r="S1356" t="str">
            <v>数量汇总</v>
          </cell>
          <cell r="T1356" t="str">
            <v>价格汇总(美元)</v>
          </cell>
          <cell r="U1356" t="str">
            <v>价格汇总(当地币)</v>
          </cell>
          <cell r="X1356" t="str">
            <v>管沟土石方</v>
          </cell>
          <cell r="Y1356" t="str">
            <v>管道场内运输</v>
          </cell>
          <cell r="Z1356" t="str">
            <v>管道安装</v>
          </cell>
          <cell r="AA1356" t="str">
            <v>管线补口</v>
          </cell>
          <cell r="AB1356" t="str">
            <v>管道试压与消毒</v>
          </cell>
        </row>
        <row r="1357">
          <cell r="J1357" t="str">
            <v>美元</v>
          </cell>
          <cell r="K1357" t="str">
            <v>当地币</v>
          </cell>
        </row>
        <row r="1358">
          <cell r="A1358" t="str">
            <v>L00</v>
          </cell>
          <cell r="B1358">
            <v>1</v>
          </cell>
          <cell r="C1358" t="str">
            <v>人工</v>
          </cell>
          <cell r="J1358">
            <v>226.01874423925418</v>
          </cell>
          <cell r="K1358">
            <v>245091.67500000002</v>
          </cell>
          <cell r="S1358">
            <v>0</v>
          </cell>
          <cell r="T1358">
            <v>80.68869169341373</v>
          </cell>
          <cell r="U1358">
            <v>87497.727975000002</v>
          </cell>
          <cell r="X1358">
            <v>5.2694933955743636E-2</v>
          </cell>
          <cell r="Y1358">
            <v>1.4697250472963283E-2</v>
          </cell>
          <cell r="Z1358">
            <v>0.15862655981054724</v>
          </cell>
          <cell r="AA1358">
            <v>0</v>
          </cell>
          <cell r="AB1358">
            <v>0</v>
          </cell>
        </row>
        <row r="1359">
          <cell r="A1359" t="str">
            <v>L10</v>
          </cell>
          <cell r="B1359">
            <v>1.1000000000000001</v>
          </cell>
          <cell r="C1359" t="str">
            <v>力工</v>
          </cell>
          <cell r="D1359" t="str">
            <v>工日</v>
          </cell>
          <cell r="H1359">
            <v>326.78890000000001</v>
          </cell>
          <cell r="I1359">
            <v>0.69163531637474274</v>
          </cell>
          <cell r="J1359">
            <v>226.01874423925418</v>
          </cell>
          <cell r="K1359">
            <v>245091.67500000002</v>
          </cell>
          <cell r="N1359">
            <v>76.188900000000004</v>
          </cell>
          <cell r="O1359">
            <v>21.25</v>
          </cell>
          <cell r="P1359">
            <v>229.35</v>
          </cell>
          <cell r="S1359">
            <v>116.6636373</v>
          </cell>
          <cell r="T1359">
            <v>80.68869169341373</v>
          </cell>
          <cell r="U1359">
            <v>87497.727975000002</v>
          </cell>
          <cell r="X1359">
            <v>5.2694933955743636E-2</v>
          </cell>
          <cell r="Y1359">
            <v>1.4697250472963283E-2</v>
          </cell>
          <cell r="Z1359">
            <v>0.15862655981054724</v>
          </cell>
          <cell r="AA1359">
            <v>0</v>
          </cell>
          <cell r="AB1359">
            <v>0</v>
          </cell>
        </row>
        <row r="1360">
          <cell r="A1360" t="str">
            <v>L20</v>
          </cell>
          <cell r="B1360">
            <v>1.2</v>
          </cell>
          <cell r="C1360" t="str">
            <v>技工</v>
          </cell>
          <cell r="D1360" t="str">
            <v>工日</v>
          </cell>
          <cell r="H1360">
            <v>0</v>
          </cell>
          <cell r="I1360">
            <v>1.3832706327494855</v>
          </cell>
          <cell r="J1360">
            <v>0</v>
          </cell>
          <cell r="K1360">
            <v>0</v>
          </cell>
          <cell r="S1360">
            <v>0</v>
          </cell>
          <cell r="T1360">
            <v>0</v>
          </cell>
          <cell r="U1360">
            <v>0</v>
          </cell>
          <cell r="X1360">
            <v>0</v>
          </cell>
          <cell r="Y1360">
            <v>0</v>
          </cell>
          <cell r="Z1360">
            <v>0</v>
          </cell>
          <cell r="AA1360">
            <v>0</v>
          </cell>
          <cell r="AB1360">
            <v>0</v>
          </cell>
        </row>
        <row r="1361">
          <cell r="A1361" t="str">
            <v>M000</v>
          </cell>
          <cell r="B1361">
            <v>2</v>
          </cell>
          <cell r="C1361" t="str">
            <v>建筑材料</v>
          </cell>
          <cell r="J1361">
            <v>510198.93437620363</v>
          </cell>
          <cell r="K1361">
            <v>553252836.7519412</v>
          </cell>
          <cell r="S1361">
            <v>0</v>
          </cell>
          <cell r="T1361">
            <v>182141.01957230468</v>
          </cell>
          <cell r="U1361">
            <v>197511262.72044301</v>
          </cell>
          <cell r="X1361">
            <v>0</v>
          </cell>
          <cell r="Y1361">
            <v>0</v>
          </cell>
          <cell r="Z1361">
            <v>506.51924687620368</v>
          </cell>
          <cell r="AA1361">
            <v>3.6796875</v>
          </cell>
          <cell r="AB1361">
            <v>0</v>
          </cell>
        </row>
        <row r="1362">
          <cell r="A1362" t="str">
            <v>M003</v>
          </cell>
          <cell r="B1362">
            <v>2.1</v>
          </cell>
          <cell r="C1362" t="str">
            <v>施工材料</v>
          </cell>
          <cell r="J1362">
            <v>983.96012241241783</v>
          </cell>
          <cell r="K1362">
            <v>1066993.0732823734</v>
          </cell>
          <cell r="S1362">
            <v>0</v>
          </cell>
          <cell r="T1362">
            <v>351.27376370123312</v>
          </cell>
          <cell r="U1362">
            <v>380916.52716180729</v>
          </cell>
          <cell r="X1362">
            <v>0</v>
          </cell>
          <cell r="Y1362">
            <v>0</v>
          </cell>
          <cell r="Z1362">
            <v>0.98396012241241793</v>
          </cell>
          <cell r="AA1362">
            <v>0</v>
          </cell>
          <cell r="AB1362">
            <v>0</v>
          </cell>
        </row>
        <row r="1363">
          <cell r="A1363" t="str">
            <v>M510</v>
          </cell>
          <cell r="C1363" t="str">
            <v>电焊条</v>
          </cell>
          <cell r="D1363" t="str">
            <v>千克</v>
          </cell>
          <cell r="H1363">
            <v>783.2847750000002</v>
          </cell>
          <cell r="I1363">
            <v>1</v>
          </cell>
          <cell r="J1363">
            <v>783.2847750000002</v>
          </cell>
          <cell r="K1363">
            <v>849383.43566553772</v>
          </cell>
          <cell r="P1363">
            <v>783.2847750000002</v>
          </cell>
          <cell r="S1363">
            <v>279.63266467500006</v>
          </cell>
          <cell r="T1363">
            <v>279.63266467500006</v>
          </cell>
          <cell r="U1363">
            <v>303229.88653259695</v>
          </cell>
          <cell r="X1363">
            <v>0</v>
          </cell>
          <cell r="Y1363">
            <v>0</v>
          </cell>
          <cell r="Z1363">
            <v>0.78328477500000027</v>
          </cell>
          <cell r="AA1363">
            <v>0</v>
          </cell>
          <cell r="AB1363">
            <v>0</v>
          </cell>
        </row>
        <row r="1364">
          <cell r="A1364" t="str">
            <v>M080</v>
          </cell>
          <cell r="C1364" t="str">
            <v>氧气</v>
          </cell>
          <cell r="D1364" t="str">
            <v>方</v>
          </cell>
          <cell r="H1364">
            <v>41.97218529701577</v>
          </cell>
          <cell r="I1364">
            <v>2.5601147249194325</v>
          </cell>
          <cell r="J1364">
            <v>107.45360961593697</v>
          </cell>
          <cell r="K1364">
            <v>116521.24364379224</v>
          </cell>
          <cell r="P1364">
            <v>41.97218529701577</v>
          </cell>
          <cell r="S1364">
            <v>14.984070151034629</v>
          </cell>
          <cell r="T1364">
            <v>38.360938632889493</v>
          </cell>
          <cell r="U1364">
            <v>41598.083980833828</v>
          </cell>
          <cell r="X1364">
            <v>0</v>
          </cell>
          <cell r="Y1364">
            <v>0</v>
          </cell>
          <cell r="Z1364">
            <v>0.10745360961593697</v>
          </cell>
          <cell r="AA1364">
            <v>0</v>
          </cell>
          <cell r="AB1364">
            <v>0</v>
          </cell>
        </row>
        <row r="1365">
          <cell r="A1365" t="str">
            <v>M090</v>
          </cell>
          <cell r="C1365" t="str">
            <v>乙炔</v>
          </cell>
          <cell r="D1365" t="str">
            <v>方</v>
          </cell>
          <cell r="H1365">
            <v>13.990728432338591</v>
          </cell>
          <cell r="I1365">
            <v>6.6631082325209832</v>
          </cell>
          <cell r="J1365">
            <v>93.221737796480653</v>
          </cell>
          <cell r="K1365">
            <v>101088.39397304338</v>
          </cell>
          <cell r="P1365">
            <v>13.990728432338591</v>
          </cell>
          <cell r="S1365">
            <v>4.994690050344877</v>
          </cell>
          <cell r="T1365">
            <v>33.280160393343593</v>
          </cell>
          <cell r="U1365">
            <v>36088.556648376485</v>
          </cell>
          <cell r="X1365">
            <v>0</v>
          </cell>
          <cell r="Y1365">
            <v>0</v>
          </cell>
          <cell r="Z1365">
            <v>9.3221737796480658E-2</v>
          </cell>
          <cell r="AA1365">
            <v>0</v>
          </cell>
          <cell r="AB1365">
            <v>0</v>
          </cell>
        </row>
        <row r="1366">
          <cell r="A1366" t="str">
            <v>M130</v>
          </cell>
          <cell r="C1366" t="str">
            <v>型钢</v>
          </cell>
          <cell r="D1366" t="str">
            <v>吨</v>
          </cell>
          <cell r="H1366">
            <v>0</v>
          </cell>
          <cell r="I1366">
            <v>552.17592297580245</v>
          </cell>
          <cell r="J1366">
            <v>0</v>
          </cell>
          <cell r="K1366">
            <v>0</v>
          </cell>
          <cell r="S1366">
            <v>0</v>
          </cell>
          <cell r="T1366">
            <v>0</v>
          </cell>
          <cell r="U1366">
            <v>0</v>
          </cell>
          <cell r="X1366">
            <v>0</v>
          </cell>
          <cell r="Y1366">
            <v>0</v>
          </cell>
          <cell r="Z1366">
            <v>0</v>
          </cell>
          <cell r="AA1366">
            <v>0</v>
          </cell>
          <cell r="AB1366">
            <v>0</v>
          </cell>
        </row>
        <row r="1367">
          <cell r="A1367" t="str">
            <v>M230</v>
          </cell>
          <cell r="C1367" t="str">
            <v>水</v>
          </cell>
          <cell r="D1367" t="str">
            <v>方</v>
          </cell>
          <cell r="H1367">
            <v>0</v>
          </cell>
          <cell r="I1367">
            <v>0.2</v>
          </cell>
          <cell r="J1367">
            <v>0</v>
          </cell>
          <cell r="K1367">
            <v>0</v>
          </cell>
          <cell r="S1367">
            <v>0</v>
          </cell>
          <cell r="T1367">
            <v>0</v>
          </cell>
          <cell r="U1367">
            <v>0</v>
          </cell>
          <cell r="X1367">
            <v>0</v>
          </cell>
          <cell r="Y1367">
            <v>0</v>
          </cell>
          <cell r="Z1367">
            <v>0</v>
          </cell>
          <cell r="AA1367">
            <v>0</v>
          </cell>
          <cell r="AB1367">
            <v>0</v>
          </cell>
        </row>
        <row r="1368">
          <cell r="A1368" t="str">
            <v>M110</v>
          </cell>
          <cell r="C1368" t="str">
            <v>漂白粉</v>
          </cell>
          <cell r="D1368" t="str">
            <v>千克</v>
          </cell>
          <cell r="H1368">
            <v>0</v>
          </cell>
          <cell r="I1368">
            <v>1.0061084745762714</v>
          </cell>
          <cell r="J1368">
            <v>0</v>
          </cell>
          <cell r="K1368">
            <v>0</v>
          </cell>
          <cell r="S1368">
            <v>0</v>
          </cell>
          <cell r="T1368">
            <v>0</v>
          </cell>
          <cell r="U1368">
            <v>0</v>
          </cell>
          <cell r="X1368">
            <v>0</v>
          </cell>
          <cell r="Y1368">
            <v>0</v>
          </cell>
          <cell r="Z1368">
            <v>0</v>
          </cell>
          <cell r="AA1368">
            <v>0</v>
          </cell>
          <cell r="AB1368">
            <v>0</v>
          </cell>
        </row>
        <row r="1369">
          <cell r="C1369">
            <v>0</v>
          </cell>
          <cell r="D1369">
            <v>0</v>
          </cell>
          <cell r="H1369">
            <v>0</v>
          </cell>
          <cell r="I1369">
            <v>0</v>
          </cell>
          <cell r="J1369">
            <v>0</v>
          </cell>
          <cell r="K1369">
            <v>0</v>
          </cell>
          <cell r="S1369">
            <v>0</v>
          </cell>
          <cell r="T1369">
            <v>0</v>
          </cell>
          <cell r="U1369">
            <v>0</v>
          </cell>
          <cell r="X1369">
            <v>0</v>
          </cell>
          <cell r="Y1369">
            <v>0</v>
          </cell>
          <cell r="Z1369">
            <v>0</v>
          </cell>
          <cell r="AA1369">
            <v>0</v>
          </cell>
          <cell r="AB1369">
            <v>0</v>
          </cell>
        </row>
        <row r="1370">
          <cell r="A1370" t="str">
            <v>M002</v>
          </cell>
          <cell r="B1370">
            <v>2.2000000000000002</v>
          </cell>
          <cell r="C1370" t="str">
            <v>永久工程材料</v>
          </cell>
          <cell r="J1370">
            <v>509214.97425379121</v>
          </cell>
          <cell r="K1370">
            <v>552185843.67865884</v>
          </cell>
          <cell r="S1370">
            <v>0</v>
          </cell>
          <cell r="T1370">
            <v>181789.74580860345</v>
          </cell>
          <cell r="U1370">
            <v>197130346.1932812</v>
          </cell>
          <cell r="X1370">
            <v>0</v>
          </cell>
          <cell r="Y1370">
            <v>0</v>
          </cell>
          <cell r="Z1370">
            <v>505.53528675379124</v>
          </cell>
          <cell r="AA1370">
            <v>3.6796875</v>
          </cell>
          <cell r="AB1370">
            <v>0</v>
          </cell>
        </row>
        <row r="1371">
          <cell r="A1371" t="str">
            <v>M050</v>
          </cell>
          <cell r="C1371" t="str">
            <v>直径1100MM钢管</v>
          </cell>
          <cell r="D1371" t="str">
            <v>米</v>
          </cell>
          <cell r="H1371">
            <v>1008</v>
          </cell>
          <cell r="I1371">
            <v>501.52310193828492</v>
          </cell>
          <cell r="J1371">
            <v>505535.28675379121</v>
          </cell>
          <cell r="K1371">
            <v>548195640.22944009</v>
          </cell>
          <cell r="P1371">
            <v>1008</v>
          </cell>
          <cell r="S1371">
            <v>359.85599999999999</v>
          </cell>
          <cell r="T1371">
            <v>180476.09737110345</v>
          </cell>
          <cell r="U1371">
            <v>195705843.56191009</v>
          </cell>
          <cell r="X1371">
            <v>0</v>
          </cell>
          <cell r="Y1371">
            <v>0</v>
          </cell>
          <cell r="Z1371">
            <v>505.53528675379124</v>
          </cell>
          <cell r="AA1371">
            <v>0</v>
          </cell>
          <cell r="AB1371">
            <v>0</v>
          </cell>
        </row>
        <row r="1372">
          <cell r="C1372" t="str">
            <v>PE套接头</v>
          </cell>
          <cell r="D1372">
            <v>0</v>
          </cell>
          <cell r="H1372">
            <v>162.10249999999999</v>
          </cell>
          <cell r="I1372">
            <v>22.699757869249396</v>
          </cell>
          <cell r="J1372">
            <v>3679.6875</v>
          </cell>
          <cell r="K1372">
            <v>3990203.4492187505</v>
          </cell>
          <cell r="Q1372">
            <v>162.10249999999999</v>
          </cell>
          <cell r="S1372">
            <v>57.870592499999994</v>
          </cell>
          <cell r="T1372">
            <v>1313.6484375</v>
          </cell>
          <cell r="U1372">
            <v>1424502.6313710939</v>
          </cell>
          <cell r="X1372">
            <v>0</v>
          </cell>
          <cell r="Y1372">
            <v>0</v>
          </cell>
          <cell r="Z1372">
            <v>0</v>
          </cell>
          <cell r="AA1372">
            <v>3.6796875</v>
          </cell>
          <cell r="AB1372">
            <v>0</v>
          </cell>
        </row>
        <row r="1373">
          <cell r="C1373">
            <v>0</v>
          </cell>
          <cell r="D1373">
            <v>0</v>
          </cell>
          <cell r="H1373">
            <v>0</v>
          </cell>
          <cell r="I1373">
            <v>0</v>
          </cell>
          <cell r="J1373">
            <v>0</v>
          </cell>
          <cell r="K1373">
            <v>0</v>
          </cell>
          <cell r="S1373">
            <v>0</v>
          </cell>
          <cell r="T1373">
            <v>0</v>
          </cell>
          <cell r="U1373">
            <v>0</v>
          </cell>
          <cell r="X1373">
            <v>0</v>
          </cell>
          <cell r="Y1373">
            <v>0</v>
          </cell>
          <cell r="Z1373">
            <v>0</v>
          </cell>
          <cell r="AA1373">
            <v>0</v>
          </cell>
          <cell r="AB1373">
            <v>0</v>
          </cell>
        </row>
        <row r="1374">
          <cell r="C1374">
            <v>0</v>
          </cell>
          <cell r="D1374">
            <v>0</v>
          </cell>
          <cell r="H1374">
            <v>0</v>
          </cell>
          <cell r="I1374">
            <v>0</v>
          </cell>
          <cell r="J1374">
            <v>0</v>
          </cell>
          <cell r="K1374">
            <v>0</v>
          </cell>
          <cell r="S1374">
            <v>0</v>
          </cell>
          <cell r="T1374">
            <v>0</v>
          </cell>
          <cell r="U1374">
            <v>0</v>
          </cell>
          <cell r="X1374">
            <v>0</v>
          </cell>
          <cell r="Y1374">
            <v>0</v>
          </cell>
          <cell r="Z1374">
            <v>0</v>
          </cell>
          <cell r="AA1374">
            <v>0</v>
          </cell>
          <cell r="AB1374">
            <v>0</v>
          </cell>
        </row>
        <row r="1375">
          <cell r="C1375">
            <v>0</v>
          </cell>
          <cell r="D1375">
            <v>0</v>
          </cell>
          <cell r="H1375">
            <v>0</v>
          </cell>
          <cell r="I1375">
            <v>0</v>
          </cell>
          <cell r="J1375">
            <v>0</v>
          </cell>
          <cell r="K1375">
            <v>0</v>
          </cell>
          <cell r="S1375">
            <v>0</v>
          </cell>
          <cell r="T1375">
            <v>0</v>
          </cell>
          <cell r="U1375">
            <v>0</v>
          </cell>
          <cell r="X1375">
            <v>0</v>
          </cell>
          <cell r="Y1375">
            <v>0</v>
          </cell>
          <cell r="Z1375">
            <v>0</v>
          </cell>
          <cell r="AA1375">
            <v>0</v>
          </cell>
          <cell r="AB1375">
            <v>0</v>
          </cell>
        </row>
        <row r="1376">
          <cell r="A1376" t="str">
            <v>M001</v>
          </cell>
          <cell r="B1376">
            <v>2.2999999999999998</v>
          </cell>
          <cell r="C1376" t="str">
            <v>永久设备</v>
          </cell>
          <cell r="J1376">
            <v>0</v>
          </cell>
          <cell r="K1376">
            <v>0</v>
          </cell>
          <cell r="S1376">
            <v>0</v>
          </cell>
          <cell r="T1376">
            <v>0</v>
          </cell>
          <cell r="U1376">
            <v>0</v>
          </cell>
          <cell r="X1376">
            <v>0</v>
          </cell>
          <cell r="Y1376">
            <v>0</v>
          </cell>
          <cell r="Z1376">
            <v>0</v>
          </cell>
          <cell r="AA1376">
            <v>0</v>
          </cell>
          <cell r="AB1376">
            <v>0</v>
          </cell>
        </row>
        <row r="1377">
          <cell r="C1377">
            <v>0</v>
          </cell>
          <cell r="D1377">
            <v>0</v>
          </cell>
          <cell r="H1377">
            <v>0</v>
          </cell>
          <cell r="I1377">
            <v>0</v>
          </cell>
          <cell r="K1377">
            <v>0</v>
          </cell>
          <cell r="S1377">
            <v>0</v>
          </cell>
          <cell r="T1377">
            <v>0</v>
          </cell>
          <cell r="U1377">
            <v>0</v>
          </cell>
          <cell r="X1377">
            <v>0</v>
          </cell>
          <cell r="Y1377">
            <v>0</v>
          </cell>
          <cell r="Z1377">
            <v>0</v>
          </cell>
          <cell r="AA1377">
            <v>0</v>
          </cell>
          <cell r="AB1377">
            <v>0</v>
          </cell>
        </row>
        <row r="1378">
          <cell r="C1378">
            <v>0</v>
          </cell>
          <cell r="D1378">
            <v>0</v>
          </cell>
          <cell r="H1378">
            <v>0</v>
          </cell>
          <cell r="I1378">
            <v>0</v>
          </cell>
          <cell r="K1378">
            <v>0</v>
          </cell>
          <cell r="S1378">
            <v>0</v>
          </cell>
          <cell r="T1378">
            <v>0</v>
          </cell>
          <cell r="U1378">
            <v>0</v>
          </cell>
          <cell r="X1378">
            <v>0</v>
          </cell>
          <cell r="Y1378">
            <v>0</v>
          </cell>
          <cell r="Z1378">
            <v>0</v>
          </cell>
          <cell r="AA1378">
            <v>0</v>
          </cell>
          <cell r="AB1378">
            <v>0</v>
          </cell>
        </row>
        <row r="1379">
          <cell r="C1379">
            <v>0</v>
          </cell>
          <cell r="D1379">
            <v>0</v>
          </cell>
          <cell r="H1379">
            <v>0</v>
          </cell>
          <cell r="I1379">
            <v>0</v>
          </cell>
          <cell r="K1379">
            <v>0</v>
          </cell>
          <cell r="S1379">
            <v>0</v>
          </cell>
          <cell r="T1379">
            <v>0</v>
          </cell>
          <cell r="U1379">
            <v>0</v>
          </cell>
          <cell r="X1379">
            <v>0</v>
          </cell>
          <cell r="Y1379">
            <v>0</v>
          </cell>
          <cell r="Z1379">
            <v>0</v>
          </cell>
          <cell r="AA1379">
            <v>0</v>
          </cell>
          <cell r="AB1379">
            <v>0</v>
          </cell>
        </row>
        <row r="1380">
          <cell r="A1380" t="str">
            <v>E000</v>
          </cell>
          <cell r="B1380">
            <v>3</v>
          </cell>
          <cell r="C1380" t="str">
            <v>施工设备</v>
          </cell>
          <cell r="J1380">
            <v>31506.840024520781</v>
          </cell>
          <cell r="K1380">
            <v>34165591.980250008</v>
          </cell>
          <cell r="S1380">
            <v>0</v>
          </cell>
          <cell r="T1380">
            <v>11247.941888753918</v>
          </cell>
          <cell r="U1380">
            <v>12197116.336949252</v>
          </cell>
          <cell r="X1380">
            <v>14.358710501513476</v>
          </cell>
          <cell r="Y1380">
            <v>1.6596627003696738</v>
          </cell>
          <cell r="Z1380">
            <v>15.488466822637628</v>
          </cell>
          <cell r="AA1380">
            <v>0</v>
          </cell>
          <cell r="AB1380">
            <v>0</v>
          </cell>
        </row>
        <row r="1381">
          <cell r="A1381" t="str">
            <v>E010</v>
          </cell>
          <cell r="B1381">
            <v>3.1</v>
          </cell>
          <cell r="C1381" t="str">
            <v>挖掘机</v>
          </cell>
          <cell r="D1381" t="str">
            <v>台班</v>
          </cell>
          <cell r="H1381">
            <v>24.267225</v>
          </cell>
          <cell r="I1381">
            <v>258.41888574501837</v>
          </cell>
          <cell r="J1381">
            <v>6271.1092446236535</v>
          </cell>
          <cell r="K1381">
            <v>6800306.2048950875</v>
          </cell>
          <cell r="N1381">
            <v>24.267225</v>
          </cell>
          <cell r="S1381">
            <v>8.6633993250000003</v>
          </cell>
          <cell r="T1381">
            <v>2238.7860003306441</v>
          </cell>
          <cell r="U1381">
            <v>2427709.3151475461</v>
          </cell>
          <cell r="X1381">
            <v>6.2711092446236538</v>
          </cell>
          <cell r="Y1381">
            <v>0</v>
          </cell>
          <cell r="Z1381">
            <v>0</v>
          </cell>
          <cell r="AA1381">
            <v>0</v>
          </cell>
          <cell r="AB1381">
            <v>0</v>
          </cell>
        </row>
        <row r="1382">
          <cell r="A1382" t="str">
            <v>E030</v>
          </cell>
          <cell r="C1382" t="str">
            <v>自卸车</v>
          </cell>
          <cell r="D1382" t="str">
            <v>台班</v>
          </cell>
          <cell r="H1382">
            <v>0</v>
          </cell>
          <cell r="I1382">
            <v>168.03839454412082</v>
          </cell>
          <cell r="J1382">
            <v>0</v>
          </cell>
          <cell r="K1382">
            <v>0</v>
          </cell>
          <cell r="S1382">
            <v>0</v>
          </cell>
          <cell r="T1382">
            <v>0</v>
          </cell>
          <cell r="U1382">
            <v>0</v>
          </cell>
          <cell r="X1382">
            <v>0</v>
          </cell>
          <cell r="Y1382">
            <v>0</v>
          </cell>
          <cell r="Z1382">
            <v>0</v>
          </cell>
          <cell r="AA1382">
            <v>0</v>
          </cell>
          <cell r="AB1382">
            <v>0</v>
          </cell>
        </row>
        <row r="1383">
          <cell r="A1383" t="str">
            <v>E020</v>
          </cell>
          <cell r="C1383" t="str">
            <v>推土机</v>
          </cell>
          <cell r="D1383" t="str">
            <v>台班</v>
          </cell>
          <cell r="H1383">
            <v>26.483899235800003</v>
          </cell>
          <cell r="I1383">
            <v>305.37804063071223</v>
          </cell>
          <cell r="J1383">
            <v>8087.6012568898223</v>
          </cell>
          <cell r="K1383">
            <v>8770085.6203543562</v>
          </cell>
          <cell r="N1383">
            <v>26.483899235800003</v>
          </cell>
          <cell r="S1383">
            <v>9.4547520271806</v>
          </cell>
          <cell r="T1383">
            <v>2887.2736487096663</v>
          </cell>
          <cell r="U1383">
            <v>3130920.5664665052</v>
          </cell>
          <cell r="X1383">
            <v>8.0876012568898226</v>
          </cell>
          <cell r="Y1383">
            <v>0</v>
          </cell>
          <cell r="Z1383">
            <v>0</v>
          </cell>
          <cell r="AA1383">
            <v>0</v>
          </cell>
          <cell r="AB1383">
            <v>0</v>
          </cell>
        </row>
        <row r="1384">
          <cell r="A1384" t="str">
            <v>E040</v>
          </cell>
          <cell r="C1384" t="str">
            <v>平板拖车</v>
          </cell>
          <cell r="D1384" t="str">
            <v>台班</v>
          </cell>
          <cell r="H1384">
            <v>4.6296296296296298</v>
          </cell>
          <cell r="I1384">
            <v>136.42816710601033</v>
          </cell>
          <cell r="J1384">
            <v>631.61188475004792</v>
          </cell>
          <cell r="K1384">
            <v>684911.40106250788</v>
          </cell>
          <cell r="O1384">
            <v>4.6296296296296298</v>
          </cell>
          <cell r="S1384">
            <v>1.6527777777777777</v>
          </cell>
          <cell r="T1384">
            <v>225.4854428557671</v>
          </cell>
          <cell r="U1384">
            <v>244513.3701793153</v>
          </cell>
          <cell r="X1384">
            <v>0</v>
          </cell>
          <cell r="Y1384">
            <v>0.63161188475004792</v>
          </cell>
          <cell r="Z1384">
            <v>0</v>
          </cell>
          <cell r="AA1384">
            <v>0</v>
          </cell>
          <cell r="AB1384">
            <v>0</v>
          </cell>
        </row>
        <row r="1385">
          <cell r="A1385" t="str">
            <v>E080</v>
          </cell>
          <cell r="C1385" t="str">
            <v>汽车吊</v>
          </cell>
          <cell r="D1385" t="str">
            <v>台班</v>
          </cell>
          <cell r="H1385">
            <v>4.6296296296296298</v>
          </cell>
          <cell r="I1385">
            <v>222.0589761738392</v>
          </cell>
          <cell r="J1385">
            <v>1028.0508156196258</v>
          </cell>
          <cell r="K1385">
            <v>1114804.4257719114</v>
          </cell>
          <cell r="O1385">
            <v>4.6296296296296298</v>
          </cell>
          <cell r="S1385">
            <v>1.6527777777777777</v>
          </cell>
          <cell r="T1385">
            <v>367.01414117620641</v>
          </cell>
          <cell r="U1385">
            <v>397985.18000057235</v>
          </cell>
          <cell r="X1385">
            <v>0</v>
          </cell>
          <cell r="Y1385">
            <v>1.028050815619626</v>
          </cell>
          <cell r="Z1385">
            <v>0</v>
          </cell>
          <cell r="AA1385">
            <v>0</v>
          </cell>
          <cell r="AB1385">
            <v>0</v>
          </cell>
        </row>
        <row r="1386">
          <cell r="A1386" t="str">
            <v>E070</v>
          </cell>
          <cell r="C1386" t="str">
            <v>履带吊</v>
          </cell>
          <cell r="D1386" t="str">
            <v>台班</v>
          </cell>
          <cell r="H1386">
            <v>10.007999999999999</v>
          </cell>
          <cell r="I1386">
            <v>258.57583791011962</v>
          </cell>
          <cell r="J1386">
            <v>2587.8269858044769</v>
          </cell>
          <cell r="K1386">
            <v>2806204.6477420665</v>
          </cell>
          <cell r="P1386">
            <v>10.007999999999999</v>
          </cell>
          <cell r="S1386">
            <v>3.5728559999999994</v>
          </cell>
          <cell r="T1386">
            <v>923.85423393219821</v>
          </cell>
          <cell r="U1386">
            <v>1001815.0592439177</v>
          </cell>
          <cell r="X1386">
            <v>0</v>
          </cell>
          <cell r="Y1386">
            <v>0</v>
          </cell>
          <cell r="Z1386">
            <v>2.5878269858044769</v>
          </cell>
          <cell r="AA1386">
            <v>0</v>
          </cell>
          <cell r="AB1386">
            <v>0</v>
          </cell>
        </row>
        <row r="1387">
          <cell r="A1387" t="str">
            <v>E120</v>
          </cell>
          <cell r="C1387" t="str">
            <v>硅整流焊机</v>
          </cell>
          <cell r="D1387" t="str">
            <v>台班</v>
          </cell>
          <cell r="H1387">
            <v>92.15115000000003</v>
          </cell>
          <cell r="I1387">
            <v>34.082477220557465</v>
          </cell>
          <cell r="J1387">
            <v>3140.7394707231751</v>
          </cell>
          <cell r="K1387">
            <v>3405775.4820693564</v>
          </cell>
          <cell r="P1387">
            <v>92.15115000000003</v>
          </cell>
          <cell r="S1387">
            <v>32.897960550000008</v>
          </cell>
          <cell r="T1387">
            <v>1121.2439910481735</v>
          </cell>
          <cell r="U1387">
            <v>1215861.8470987601</v>
          </cell>
          <cell r="X1387">
            <v>0</v>
          </cell>
          <cell r="Y1387">
            <v>0</v>
          </cell>
          <cell r="Z1387">
            <v>3.1407394707231751</v>
          </cell>
          <cell r="AA1387">
            <v>0</v>
          </cell>
          <cell r="AB1387">
            <v>0</v>
          </cell>
        </row>
        <row r="1388">
          <cell r="A1388" t="str">
            <v>E130</v>
          </cell>
          <cell r="C1388" t="str">
            <v>发电机</v>
          </cell>
          <cell r="D1388" t="str">
            <v>台班</v>
          </cell>
          <cell r="H1388">
            <v>46.075575000000015</v>
          </cell>
          <cell r="I1388">
            <v>211.82373450814174</v>
          </cell>
          <cell r="J1388">
            <v>9759.9003661099759</v>
          </cell>
          <cell r="K1388">
            <v>10583504.198354715</v>
          </cell>
          <cell r="P1388">
            <v>46.075575000000015</v>
          </cell>
          <cell r="S1388">
            <v>16.448980275000004</v>
          </cell>
          <cell r="T1388">
            <v>3484.284430701261</v>
          </cell>
          <cell r="U1388">
            <v>3778310.9988126331</v>
          </cell>
          <cell r="X1388">
            <v>0</v>
          </cell>
          <cell r="Y1388">
            <v>0</v>
          </cell>
          <cell r="Z1388">
            <v>9.7599003661099761</v>
          </cell>
          <cell r="AA1388">
            <v>0</v>
          </cell>
          <cell r="AB1388">
            <v>0</v>
          </cell>
        </row>
        <row r="1389">
          <cell r="A1389" t="str">
            <v>E140</v>
          </cell>
          <cell r="C1389" t="str">
            <v>试压泵</v>
          </cell>
          <cell r="D1389" t="str">
            <v>台班</v>
          </cell>
          <cell r="H1389">
            <v>0</v>
          </cell>
          <cell r="I1389" t="e">
            <v>#DIV/0!</v>
          </cell>
          <cell r="J1389">
            <v>0</v>
          </cell>
          <cell r="K1389">
            <v>0</v>
          </cell>
          <cell r="S1389">
            <v>0</v>
          </cell>
          <cell r="T1389">
            <v>0</v>
          </cell>
          <cell r="U1389">
            <v>0</v>
          </cell>
          <cell r="X1389">
            <v>0</v>
          </cell>
          <cell r="Y1389">
            <v>0</v>
          </cell>
          <cell r="Z1389">
            <v>0</v>
          </cell>
          <cell r="AA1389">
            <v>0</v>
          </cell>
          <cell r="AB1389">
            <v>0</v>
          </cell>
        </row>
        <row r="1390">
          <cell r="C1390">
            <v>0</v>
          </cell>
          <cell r="D1390">
            <v>0</v>
          </cell>
          <cell r="H1390">
            <v>0</v>
          </cell>
          <cell r="I1390">
            <v>0</v>
          </cell>
          <cell r="K1390">
            <v>0</v>
          </cell>
          <cell r="S1390">
            <v>0</v>
          </cell>
          <cell r="T1390">
            <v>0</v>
          </cell>
          <cell r="U1390">
            <v>0</v>
          </cell>
          <cell r="X1390">
            <v>0</v>
          </cell>
          <cell r="Y1390">
            <v>0</v>
          </cell>
          <cell r="Z1390">
            <v>0</v>
          </cell>
          <cell r="AA1390">
            <v>0</v>
          </cell>
          <cell r="AB1390">
            <v>0</v>
          </cell>
        </row>
        <row r="1391">
          <cell r="C1391">
            <v>0</v>
          </cell>
          <cell r="D1391">
            <v>0</v>
          </cell>
          <cell r="H1391">
            <v>0</v>
          </cell>
          <cell r="I1391">
            <v>0</v>
          </cell>
          <cell r="K1391">
            <v>0</v>
          </cell>
          <cell r="S1391">
            <v>0</v>
          </cell>
          <cell r="T1391">
            <v>0</v>
          </cell>
          <cell r="U1391">
            <v>0</v>
          </cell>
          <cell r="X1391">
            <v>0</v>
          </cell>
          <cell r="Y1391">
            <v>0</v>
          </cell>
          <cell r="Z1391">
            <v>0</v>
          </cell>
          <cell r="AA1391">
            <v>0</v>
          </cell>
          <cell r="AB1391">
            <v>0</v>
          </cell>
        </row>
        <row r="1392">
          <cell r="C1392">
            <v>0</v>
          </cell>
          <cell r="D1392">
            <v>0</v>
          </cell>
          <cell r="H1392">
            <v>0</v>
          </cell>
          <cell r="I1392">
            <v>0</v>
          </cell>
          <cell r="K1392">
            <v>0</v>
          </cell>
          <cell r="S1392">
            <v>0</v>
          </cell>
          <cell r="T1392">
            <v>0</v>
          </cell>
          <cell r="U1392">
            <v>0</v>
          </cell>
          <cell r="X1392">
            <v>0</v>
          </cell>
          <cell r="Y1392">
            <v>0</v>
          </cell>
          <cell r="Z1392">
            <v>0</v>
          </cell>
          <cell r="AA1392">
            <v>0</v>
          </cell>
          <cell r="AB1392">
            <v>0</v>
          </cell>
        </row>
        <row r="1393">
          <cell r="B1393">
            <v>4</v>
          </cell>
          <cell r="C1393" t="str">
            <v>直接费</v>
          </cell>
          <cell r="J1393">
            <v>541931.79314496368</v>
          </cell>
          <cell r="X1393">
            <v>14.41140543546922</v>
          </cell>
          <cell r="Y1393">
            <v>1.674359950842637</v>
          </cell>
          <cell r="Z1393">
            <v>522.16634025865176</v>
          </cell>
          <cell r="AA1393">
            <v>3.6796875</v>
          </cell>
          <cell r="AB1393">
            <v>0</v>
          </cell>
        </row>
        <row r="1394">
          <cell r="B1394">
            <v>5</v>
          </cell>
          <cell r="C1394" t="str">
            <v>其他直接费</v>
          </cell>
          <cell r="J1394">
            <v>67626.709229798216</v>
          </cell>
          <cell r="X1394">
            <v>1.7983737756395324</v>
          </cell>
          <cell r="Y1394">
            <v>0.20894041459450871</v>
          </cell>
          <cell r="Z1394">
            <v>65.160213349604774</v>
          </cell>
          <cell r="AA1394">
            <v>0.45918168995938285</v>
          </cell>
          <cell r="AB1394">
            <v>0</v>
          </cell>
        </row>
        <row r="1395">
          <cell r="B1395">
            <v>6</v>
          </cell>
          <cell r="C1395" t="str">
            <v>间接费</v>
          </cell>
          <cell r="J1395">
            <v>45880.747490573485</v>
          </cell>
          <cell r="X1395">
            <v>1.2200909083630247</v>
          </cell>
          <cell r="Y1395">
            <v>0.14175379094688195</v>
          </cell>
          <cell r="Z1395">
            <v>44.207375002772004</v>
          </cell>
          <cell r="AA1395">
            <v>0.31152778849156654</v>
          </cell>
          <cell r="AB1395">
            <v>0</v>
          </cell>
        </row>
        <row r="1396">
          <cell r="B1396">
            <v>7</v>
          </cell>
          <cell r="C1396" t="str">
            <v>合计</v>
          </cell>
          <cell r="J1396">
            <v>655439.2498653353</v>
          </cell>
          <cell r="X1396">
            <v>17.429870119471779</v>
          </cell>
          <cell r="Y1396">
            <v>2.0250541563840274</v>
          </cell>
          <cell r="Z1396">
            <v>631.5339286110285</v>
          </cell>
          <cell r="AA1396">
            <v>4.4503969784509492</v>
          </cell>
          <cell r="AB1396">
            <v>0</v>
          </cell>
        </row>
        <row r="1401">
          <cell r="A1401" t="str">
            <v>非打印列</v>
          </cell>
          <cell r="B1401" t="str">
            <v>单   价   分   析   表</v>
          </cell>
          <cell r="N1401" t="str">
            <v>工序划分</v>
          </cell>
          <cell r="S1401" t="str">
            <v>汇总项</v>
          </cell>
          <cell r="X1401" t="str">
            <v>分类项</v>
          </cell>
        </row>
        <row r="1403">
          <cell r="A1403" t="str">
            <v>BOQ系数</v>
          </cell>
          <cell r="B1403" t="str">
            <v>项目编号:</v>
          </cell>
          <cell r="D1403" t="str">
            <v>I458.4</v>
          </cell>
          <cell r="K1403" t="str">
            <v>数量</v>
          </cell>
          <cell r="L1403">
            <v>101</v>
          </cell>
          <cell r="M1403" t="str">
            <v>单价</v>
          </cell>
        </row>
        <row r="1404">
          <cell r="A1404">
            <v>1E-3</v>
          </cell>
          <cell r="B1404" t="str">
            <v>项目名称:</v>
          </cell>
          <cell r="D1404" t="str">
            <v>Depth 4.0m to 5.0m</v>
          </cell>
          <cell r="K1404" t="str">
            <v>单位</v>
          </cell>
          <cell r="L1404" t="str">
            <v>m</v>
          </cell>
          <cell r="M1404">
            <v>683.43</v>
          </cell>
          <cell r="N1404" t="str">
            <v>美元</v>
          </cell>
        </row>
        <row r="1405">
          <cell r="A1405" t="str">
            <v>I458.4</v>
          </cell>
          <cell r="B1405" t="str">
            <v>单   价:</v>
          </cell>
          <cell r="D1405" t="str">
            <v>683.43USD/m</v>
          </cell>
          <cell r="K1405" t="str">
            <v>定额单位</v>
          </cell>
          <cell r="L1405">
            <v>1000</v>
          </cell>
          <cell r="M1405">
            <v>741106</v>
          </cell>
          <cell r="N1405" t="str">
            <v>当地币</v>
          </cell>
        </row>
        <row r="1406">
          <cell r="A1406" t="str">
            <v>定额号</v>
          </cell>
          <cell r="B1406" t="str">
            <v>编号</v>
          </cell>
          <cell r="C1406" t="str">
            <v>名称及规格</v>
          </cell>
          <cell r="D1406" t="str">
            <v>单位</v>
          </cell>
          <cell r="E1406" t="str">
            <v>定额</v>
          </cell>
          <cell r="F1406" t="str">
            <v>系数</v>
          </cell>
          <cell r="G1406" t="str">
            <v>效率</v>
          </cell>
          <cell r="H1406" t="str">
            <v>数  量</v>
          </cell>
          <cell r="I1406" t="str">
            <v>单价</v>
          </cell>
          <cell r="J1406" t="str">
            <v>合价</v>
          </cell>
          <cell r="K1406" t="str">
            <v>单价</v>
          </cell>
          <cell r="N1406" t="str">
            <v>管沟土石方</v>
          </cell>
          <cell r="O1406" t="str">
            <v>管道场内运输</v>
          </cell>
          <cell r="P1406" t="str">
            <v>管道安装</v>
          </cell>
          <cell r="Q1406" t="str">
            <v>管线补口</v>
          </cell>
          <cell r="R1406" t="str">
            <v>管道试压与消毒</v>
          </cell>
          <cell r="S1406" t="str">
            <v>数量汇总</v>
          </cell>
          <cell r="T1406" t="str">
            <v>价格汇总(美元)</v>
          </cell>
          <cell r="U1406" t="str">
            <v>价格汇总(当地币)</v>
          </cell>
          <cell r="X1406" t="str">
            <v>管沟土石方</v>
          </cell>
          <cell r="Y1406" t="str">
            <v>管道场内运输</v>
          </cell>
          <cell r="Z1406" t="str">
            <v>管道安装</v>
          </cell>
          <cell r="AA1406" t="str">
            <v>管线补口</v>
          </cell>
          <cell r="AB1406" t="str">
            <v>管道试压与消毒</v>
          </cell>
        </row>
        <row r="1407">
          <cell r="J1407" t="str">
            <v>美元</v>
          </cell>
          <cell r="K1407" t="str">
            <v>当地币</v>
          </cell>
        </row>
        <row r="1408">
          <cell r="A1408" t="str">
            <v>L00</v>
          </cell>
          <cell r="B1408">
            <v>1</v>
          </cell>
          <cell r="C1408" t="str">
            <v>人工</v>
          </cell>
          <cell r="J1408">
            <v>236.81414790759567</v>
          </cell>
          <cell r="K1408">
            <v>256798.065</v>
          </cell>
          <cell r="S1408">
            <v>0</v>
          </cell>
          <cell r="T1408">
            <v>23.918228938667163</v>
          </cell>
          <cell r="U1408">
            <v>25936.604565000001</v>
          </cell>
          <cell r="X1408">
            <v>6.3490337624085139E-2</v>
          </cell>
          <cell r="Y1408">
            <v>1.4697250472963283E-2</v>
          </cell>
          <cell r="Z1408">
            <v>0.15862655981054724</v>
          </cell>
          <cell r="AA1408">
            <v>0</v>
          </cell>
          <cell r="AB1408">
            <v>0</v>
          </cell>
        </row>
        <row r="1409">
          <cell r="A1409" t="str">
            <v>L10</v>
          </cell>
          <cell r="B1409">
            <v>1.1000000000000001</v>
          </cell>
          <cell r="C1409" t="str">
            <v>力工</v>
          </cell>
          <cell r="D1409" t="str">
            <v>工日</v>
          </cell>
          <cell r="H1409">
            <v>342.39742000000001</v>
          </cell>
          <cell r="I1409">
            <v>0.69163531637474274</v>
          </cell>
          <cell r="J1409">
            <v>236.81414790759567</v>
          </cell>
          <cell r="K1409">
            <v>256798.065</v>
          </cell>
          <cell r="N1409">
            <v>91.797420000000002</v>
          </cell>
          <cell r="O1409">
            <v>21.25</v>
          </cell>
          <cell r="P1409">
            <v>229.35</v>
          </cell>
          <cell r="S1409">
            <v>34.582139420000004</v>
          </cell>
          <cell r="T1409">
            <v>23.918228938667163</v>
          </cell>
          <cell r="U1409">
            <v>25936.604565000001</v>
          </cell>
          <cell r="X1409">
            <v>6.3490337624085139E-2</v>
          </cell>
          <cell r="Y1409">
            <v>1.4697250472963283E-2</v>
          </cell>
          <cell r="Z1409">
            <v>0.15862655981054724</v>
          </cell>
          <cell r="AA1409">
            <v>0</v>
          </cell>
          <cell r="AB1409">
            <v>0</v>
          </cell>
        </row>
        <row r="1410">
          <cell r="A1410" t="str">
            <v>L20</v>
          </cell>
          <cell r="B1410">
            <v>1.2</v>
          </cell>
          <cell r="C1410" t="str">
            <v>技工</v>
          </cell>
          <cell r="D1410" t="str">
            <v>工日</v>
          </cell>
          <cell r="H1410">
            <v>0</v>
          </cell>
          <cell r="I1410">
            <v>1.3832706327494855</v>
          </cell>
          <cell r="J1410">
            <v>0</v>
          </cell>
          <cell r="K1410">
            <v>0</v>
          </cell>
          <cell r="S1410">
            <v>0</v>
          </cell>
          <cell r="T1410">
            <v>0</v>
          </cell>
          <cell r="U1410">
            <v>0</v>
          </cell>
          <cell r="X1410">
            <v>0</v>
          </cell>
          <cell r="Y1410">
            <v>0</v>
          </cell>
          <cell r="Z1410">
            <v>0</v>
          </cell>
          <cell r="AA1410">
            <v>0</v>
          </cell>
          <cell r="AB1410">
            <v>0</v>
          </cell>
        </row>
        <row r="1411">
          <cell r="A1411" t="str">
            <v>M000</v>
          </cell>
          <cell r="B1411">
            <v>2</v>
          </cell>
          <cell r="C1411" t="str">
            <v>建筑材料</v>
          </cell>
          <cell r="J1411">
            <v>510198.93437620363</v>
          </cell>
          <cell r="K1411">
            <v>553252836.7519412</v>
          </cell>
          <cell r="S1411">
            <v>0</v>
          </cell>
          <cell r="T1411">
            <v>51530.092371996572</v>
          </cell>
          <cell r="U1411">
            <v>55878536.511946067</v>
          </cell>
          <cell r="X1411">
            <v>0</v>
          </cell>
          <cell r="Y1411">
            <v>0</v>
          </cell>
          <cell r="Z1411">
            <v>506.51924687620368</v>
          </cell>
          <cell r="AA1411">
            <v>3.6796875</v>
          </cell>
          <cell r="AB1411">
            <v>0</v>
          </cell>
        </row>
        <row r="1412">
          <cell r="A1412" t="str">
            <v>M003</v>
          </cell>
          <cell r="B1412">
            <v>2.1</v>
          </cell>
          <cell r="C1412" t="str">
            <v>施工材料</v>
          </cell>
          <cell r="J1412">
            <v>983.96012241241783</v>
          </cell>
          <cell r="K1412">
            <v>1066993.0732823734</v>
          </cell>
          <cell r="S1412">
            <v>0</v>
          </cell>
          <cell r="T1412">
            <v>99.379972363654204</v>
          </cell>
          <cell r="U1412">
            <v>107766.30040151972</v>
          </cell>
          <cell r="X1412">
            <v>0</v>
          </cell>
          <cell r="Y1412">
            <v>0</v>
          </cell>
          <cell r="Z1412">
            <v>0.98396012241241793</v>
          </cell>
          <cell r="AA1412">
            <v>0</v>
          </cell>
          <cell r="AB1412">
            <v>0</v>
          </cell>
        </row>
        <row r="1413">
          <cell r="A1413" t="str">
            <v>M510</v>
          </cell>
          <cell r="C1413" t="str">
            <v>电焊条</v>
          </cell>
          <cell r="D1413" t="str">
            <v>千克</v>
          </cell>
          <cell r="H1413">
            <v>783.2847750000002</v>
          </cell>
          <cell r="I1413">
            <v>1</v>
          </cell>
          <cell r="J1413">
            <v>783.2847750000002</v>
          </cell>
          <cell r="K1413">
            <v>849383.43566553772</v>
          </cell>
          <cell r="P1413">
            <v>783.2847750000002</v>
          </cell>
          <cell r="S1413">
            <v>79.111762275000018</v>
          </cell>
          <cell r="T1413">
            <v>79.111762275000018</v>
          </cell>
          <cell r="U1413">
            <v>85787.727002219312</v>
          </cell>
          <cell r="X1413">
            <v>0</v>
          </cell>
          <cell r="Y1413">
            <v>0</v>
          </cell>
          <cell r="Z1413">
            <v>0.78328477500000027</v>
          </cell>
          <cell r="AA1413">
            <v>0</v>
          </cell>
          <cell r="AB1413">
            <v>0</v>
          </cell>
        </row>
        <row r="1414">
          <cell r="A1414" t="str">
            <v>M080</v>
          </cell>
          <cell r="C1414" t="str">
            <v>氧气</v>
          </cell>
          <cell r="D1414" t="str">
            <v>方</v>
          </cell>
          <cell r="H1414">
            <v>41.97218529701577</v>
          </cell>
          <cell r="I1414">
            <v>2.5601147249194325</v>
          </cell>
          <cell r="J1414">
            <v>107.45360961593697</v>
          </cell>
          <cell r="K1414">
            <v>116521.24364379224</v>
          </cell>
          <cell r="P1414">
            <v>41.97218529701577</v>
          </cell>
          <cell r="S1414">
            <v>4.2391907149985935</v>
          </cell>
          <cell r="T1414">
            <v>10.852814571209635</v>
          </cell>
          <cell r="U1414">
            <v>11768.645608023018</v>
          </cell>
          <cell r="X1414">
            <v>0</v>
          </cell>
          <cell r="Y1414">
            <v>0</v>
          </cell>
          <cell r="Z1414">
            <v>0.10745360961593697</v>
          </cell>
          <cell r="AA1414">
            <v>0</v>
          </cell>
          <cell r="AB1414">
            <v>0</v>
          </cell>
        </row>
        <row r="1415">
          <cell r="A1415" t="str">
            <v>M090</v>
          </cell>
          <cell r="C1415" t="str">
            <v>乙炔</v>
          </cell>
          <cell r="D1415" t="str">
            <v>方</v>
          </cell>
          <cell r="H1415">
            <v>13.990728432338591</v>
          </cell>
          <cell r="I1415">
            <v>6.6631082325209832</v>
          </cell>
          <cell r="J1415">
            <v>93.221737796480653</v>
          </cell>
          <cell r="K1415">
            <v>101088.39397304338</v>
          </cell>
          <cell r="P1415">
            <v>13.990728432338591</v>
          </cell>
          <cell r="S1415">
            <v>1.4130635716661977</v>
          </cell>
          <cell r="T1415">
            <v>9.4153955174445461</v>
          </cell>
          <cell r="U1415">
            <v>10209.927791277381</v>
          </cell>
          <cell r="X1415">
            <v>0</v>
          </cell>
          <cell r="Y1415">
            <v>0</v>
          </cell>
          <cell r="Z1415">
            <v>9.3221737796480658E-2</v>
          </cell>
          <cell r="AA1415">
            <v>0</v>
          </cell>
          <cell r="AB1415">
            <v>0</v>
          </cell>
        </row>
        <row r="1416">
          <cell r="A1416" t="str">
            <v>M130</v>
          </cell>
          <cell r="C1416" t="str">
            <v>型钢</v>
          </cell>
          <cell r="D1416" t="str">
            <v>吨</v>
          </cell>
          <cell r="H1416">
            <v>0</v>
          </cell>
          <cell r="I1416">
            <v>552.17592297580245</v>
          </cell>
          <cell r="J1416">
            <v>0</v>
          </cell>
          <cell r="K1416">
            <v>0</v>
          </cell>
          <cell r="S1416">
            <v>0</v>
          </cell>
          <cell r="T1416">
            <v>0</v>
          </cell>
          <cell r="U1416">
            <v>0</v>
          </cell>
          <cell r="X1416">
            <v>0</v>
          </cell>
          <cell r="Y1416">
            <v>0</v>
          </cell>
          <cell r="Z1416">
            <v>0</v>
          </cell>
          <cell r="AA1416">
            <v>0</v>
          </cell>
          <cell r="AB1416">
            <v>0</v>
          </cell>
        </row>
        <row r="1417">
          <cell r="A1417" t="str">
            <v>M230</v>
          </cell>
          <cell r="C1417" t="str">
            <v>水</v>
          </cell>
          <cell r="D1417" t="str">
            <v>方</v>
          </cell>
          <cell r="H1417">
            <v>0</v>
          </cell>
          <cell r="I1417">
            <v>0.2</v>
          </cell>
          <cell r="J1417">
            <v>0</v>
          </cell>
          <cell r="K1417">
            <v>0</v>
          </cell>
          <cell r="S1417">
            <v>0</v>
          </cell>
          <cell r="T1417">
            <v>0</v>
          </cell>
          <cell r="U1417">
            <v>0</v>
          </cell>
          <cell r="X1417">
            <v>0</v>
          </cell>
          <cell r="Y1417">
            <v>0</v>
          </cell>
          <cell r="Z1417">
            <v>0</v>
          </cell>
          <cell r="AA1417">
            <v>0</v>
          </cell>
          <cell r="AB1417">
            <v>0</v>
          </cell>
        </row>
        <row r="1418">
          <cell r="A1418" t="str">
            <v>M110</v>
          </cell>
          <cell r="C1418" t="str">
            <v>漂白粉</v>
          </cell>
          <cell r="D1418" t="str">
            <v>千克</v>
          </cell>
          <cell r="H1418">
            <v>0</v>
          </cell>
          <cell r="I1418">
            <v>1.0061084745762714</v>
          </cell>
          <cell r="J1418">
            <v>0</v>
          </cell>
          <cell r="K1418">
            <v>0</v>
          </cell>
          <cell r="S1418">
            <v>0</v>
          </cell>
          <cell r="T1418">
            <v>0</v>
          </cell>
          <cell r="U1418">
            <v>0</v>
          </cell>
          <cell r="X1418">
            <v>0</v>
          </cell>
          <cell r="Y1418">
            <v>0</v>
          </cell>
          <cell r="Z1418">
            <v>0</v>
          </cell>
          <cell r="AA1418">
            <v>0</v>
          </cell>
          <cell r="AB1418">
            <v>0</v>
          </cell>
        </row>
        <row r="1419">
          <cell r="C1419">
            <v>0</v>
          </cell>
          <cell r="D1419">
            <v>0</v>
          </cell>
          <cell r="H1419">
            <v>0</v>
          </cell>
          <cell r="I1419">
            <v>0</v>
          </cell>
          <cell r="J1419">
            <v>0</v>
          </cell>
          <cell r="K1419">
            <v>0</v>
          </cell>
          <cell r="S1419">
            <v>0</v>
          </cell>
          <cell r="T1419">
            <v>0</v>
          </cell>
          <cell r="U1419">
            <v>0</v>
          </cell>
          <cell r="X1419">
            <v>0</v>
          </cell>
          <cell r="Y1419">
            <v>0</v>
          </cell>
          <cell r="Z1419">
            <v>0</v>
          </cell>
          <cell r="AA1419">
            <v>0</v>
          </cell>
          <cell r="AB1419">
            <v>0</v>
          </cell>
        </row>
        <row r="1420">
          <cell r="A1420" t="str">
            <v>M002</v>
          </cell>
          <cell r="B1420">
            <v>2.2000000000000002</v>
          </cell>
          <cell r="C1420" t="str">
            <v>永久工程材料</v>
          </cell>
          <cell r="J1420">
            <v>509214.97425379121</v>
          </cell>
          <cell r="K1420">
            <v>552185843.67865884</v>
          </cell>
          <cell r="S1420">
            <v>0</v>
          </cell>
          <cell r="T1420">
            <v>51430.712399632917</v>
          </cell>
          <cell r="U1420">
            <v>55770770.211544544</v>
          </cell>
          <cell r="X1420">
            <v>0</v>
          </cell>
          <cell r="Y1420">
            <v>0</v>
          </cell>
          <cell r="Z1420">
            <v>505.53528675379124</v>
          </cell>
          <cell r="AA1420">
            <v>3.6796875</v>
          </cell>
          <cell r="AB1420">
            <v>0</v>
          </cell>
        </row>
        <row r="1421">
          <cell r="A1421" t="str">
            <v>M050</v>
          </cell>
          <cell r="C1421" t="str">
            <v>直径1100MM钢管</v>
          </cell>
          <cell r="D1421" t="str">
            <v>米</v>
          </cell>
          <cell r="H1421">
            <v>1008</v>
          </cell>
          <cell r="I1421">
            <v>501.52310193828492</v>
          </cell>
          <cell r="J1421">
            <v>505535.28675379121</v>
          </cell>
          <cell r="K1421">
            <v>548195640.22944009</v>
          </cell>
          <cell r="P1421">
            <v>1008</v>
          </cell>
          <cell r="S1421">
            <v>101.80800000000001</v>
          </cell>
          <cell r="T1421">
            <v>51059.063962132917</v>
          </cell>
          <cell r="U1421">
            <v>55367759.663173452</v>
          </cell>
          <cell r="X1421">
            <v>0</v>
          </cell>
          <cell r="Y1421">
            <v>0</v>
          </cell>
          <cell r="Z1421">
            <v>505.53528675379124</v>
          </cell>
          <cell r="AA1421">
            <v>0</v>
          </cell>
          <cell r="AB1421">
            <v>0</v>
          </cell>
        </row>
        <row r="1422">
          <cell r="C1422" t="str">
            <v>PE套接头</v>
          </cell>
          <cell r="D1422">
            <v>0</v>
          </cell>
          <cell r="H1422">
            <v>162.10249999999999</v>
          </cell>
          <cell r="I1422">
            <v>22.699757869249396</v>
          </cell>
          <cell r="J1422">
            <v>3679.6875</v>
          </cell>
          <cell r="K1422">
            <v>3990203.4492187505</v>
          </cell>
          <cell r="Q1422">
            <v>162.10249999999999</v>
          </cell>
          <cell r="S1422">
            <v>16.372352500000002</v>
          </cell>
          <cell r="T1422">
            <v>371.6484375</v>
          </cell>
          <cell r="U1422">
            <v>403010.54837109381</v>
          </cell>
          <cell r="X1422">
            <v>0</v>
          </cell>
          <cell r="Y1422">
            <v>0</v>
          </cell>
          <cell r="Z1422">
            <v>0</v>
          </cell>
          <cell r="AA1422">
            <v>3.6796875</v>
          </cell>
          <cell r="AB1422">
            <v>0</v>
          </cell>
        </row>
        <row r="1423">
          <cell r="C1423">
            <v>0</v>
          </cell>
          <cell r="D1423">
            <v>0</v>
          </cell>
          <cell r="H1423">
            <v>0</v>
          </cell>
          <cell r="I1423">
            <v>0</v>
          </cell>
          <cell r="J1423">
            <v>0</v>
          </cell>
          <cell r="K1423">
            <v>0</v>
          </cell>
          <cell r="S1423">
            <v>0</v>
          </cell>
          <cell r="T1423">
            <v>0</v>
          </cell>
          <cell r="U1423">
            <v>0</v>
          </cell>
          <cell r="X1423">
            <v>0</v>
          </cell>
          <cell r="Y1423">
            <v>0</v>
          </cell>
          <cell r="Z1423">
            <v>0</v>
          </cell>
          <cell r="AA1423">
            <v>0</v>
          </cell>
          <cell r="AB1423">
            <v>0</v>
          </cell>
        </row>
        <row r="1424">
          <cell r="C1424">
            <v>0</v>
          </cell>
          <cell r="D1424">
            <v>0</v>
          </cell>
          <cell r="H1424">
            <v>0</v>
          </cell>
          <cell r="I1424">
            <v>0</v>
          </cell>
          <cell r="J1424">
            <v>0</v>
          </cell>
          <cell r="K1424">
            <v>0</v>
          </cell>
          <cell r="S1424">
            <v>0</v>
          </cell>
          <cell r="T1424">
            <v>0</v>
          </cell>
          <cell r="U1424">
            <v>0</v>
          </cell>
          <cell r="X1424">
            <v>0</v>
          </cell>
          <cell r="Y1424">
            <v>0</v>
          </cell>
          <cell r="Z1424">
            <v>0</v>
          </cell>
          <cell r="AA1424">
            <v>0</v>
          </cell>
          <cell r="AB1424">
            <v>0</v>
          </cell>
        </row>
        <row r="1425">
          <cell r="C1425">
            <v>0</v>
          </cell>
          <cell r="D1425">
            <v>0</v>
          </cell>
          <cell r="H1425">
            <v>0</v>
          </cell>
          <cell r="I1425">
            <v>0</v>
          </cell>
          <cell r="J1425">
            <v>0</v>
          </cell>
          <cell r="K1425">
            <v>0</v>
          </cell>
          <cell r="S1425">
            <v>0</v>
          </cell>
          <cell r="T1425">
            <v>0</v>
          </cell>
          <cell r="U1425">
            <v>0</v>
          </cell>
          <cell r="X1425">
            <v>0</v>
          </cell>
          <cell r="Y1425">
            <v>0</v>
          </cell>
          <cell r="Z1425">
            <v>0</v>
          </cell>
          <cell r="AA1425">
            <v>0</v>
          </cell>
          <cell r="AB1425">
            <v>0</v>
          </cell>
        </row>
        <row r="1426">
          <cell r="A1426" t="str">
            <v>M001</v>
          </cell>
          <cell r="B1426">
            <v>2.2999999999999998</v>
          </cell>
          <cell r="C1426" t="str">
            <v>永久设备</v>
          </cell>
          <cell r="J1426">
            <v>0</v>
          </cell>
          <cell r="K1426">
            <v>0</v>
          </cell>
          <cell r="S1426">
            <v>0</v>
          </cell>
          <cell r="T1426">
            <v>0</v>
          </cell>
          <cell r="U1426">
            <v>0</v>
          </cell>
          <cell r="X1426">
            <v>0</v>
          </cell>
          <cell r="Y1426">
            <v>0</v>
          </cell>
          <cell r="Z1426">
            <v>0</v>
          </cell>
          <cell r="AA1426">
            <v>0</v>
          </cell>
          <cell r="AB1426">
            <v>0</v>
          </cell>
        </row>
        <row r="1427">
          <cell r="C1427">
            <v>0</v>
          </cell>
          <cell r="D1427">
            <v>0</v>
          </cell>
          <cell r="H1427">
            <v>0</v>
          </cell>
          <cell r="I1427">
            <v>0</v>
          </cell>
          <cell r="K1427">
            <v>0</v>
          </cell>
          <cell r="S1427">
            <v>0</v>
          </cell>
          <cell r="T1427">
            <v>0</v>
          </cell>
          <cell r="U1427">
            <v>0</v>
          </cell>
          <cell r="X1427">
            <v>0</v>
          </cell>
          <cell r="Y1427">
            <v>0</v>
          </cell>
          <cell r="Z1427">
            <v>0</v>
          </cell>
          <cell r="AA1427">
            <v>0</v>
          </cell>
          <cell r="AB1427">
            <v>0</v>
          </cell>
        </row>
        <row r="1428">
          <cell r="C1428">
            <v>0</v>
          </cell>
          <cell r="D1428">
            <v>0</v>
          </cell>
          <cell r="H1428">
            <v>0</v>
          </cell>
          <cell r="I1428">
            <v>0</v>
          </cell>
          <cell r="K1428">
            <v>0</v>
          </cell>
          <cell r="S1428">
            <v>0</v>
          </cell>
          <cell r="T1428">
            <v>0</v>
          </cell>
          <cell r="U1428">
            <v>0</v>
          </cell>
          <cell r="X1428">
            <v>0</v>
          </cell>
          <cell r="Y1428">
            <v>0</v>
          </cell>
          <cell r="Z1428">
            <v>0</v>
          </cell>
          <cell r="AA1428">
            <v>0</v>
          </cell>
          <cell r="AB1428">
            <v>0</v>
          </cell>
        </row>
        <row r="1429">
          <cell r="C1429">
            <v>0</v>
          </cell>
          <cell r="D1429">
            <v>0</v>
          </cell>
          <cell r="H1429">
            <v>0</v>
          </cell>
          <cell r="I1429">
            <v>0</v>
          </cell>
          <cell r="K1429">
            <v>0</v>
          </cell>
          <cell r="S1429">
            <v>0</v>
          </cell>
          <cell r="T1429">
            <v>0</v>
          </cell>
          <cell r="U1429">
            <v>0</v>
          </cell>
          <cell r="X1429">
            <v>0</v>
          </cell>
          <cell r="Y1429">
            <v>0</v>
          </cell>
          <cell r="Z1429">
            <v>0</v>
          </cell>
          <cell r="AA1429">
            <v>0</v>
          </cell>
          <cell r="AB1429">
            <v>0</v>
          </cell>
        </row>
        <row r="1430">
          <cell r="A1430" t="str">
            <v>E000</v>
          </cell>
          <cell r="B1430">
            <v>3</v>
          </cell>
          <cell r="C1430" t="str">
            <v>施工设备</v>
          </cell>
          <cell r="J1430">
            <v>54642.546921607609</v>
          </cell>
          <cell r="K1430">
            <v>59253640.207407854</v>
          </cell>
          <cell r="S1430">
            <v>0</v>
          </cell>
          <cell r="T1430">
            <v>5518.8972390823692</v>
          </cell>
          <cell r="U1430">
            <v>5984617.6609481936</v>
          </cell>
          <cell r="X1430">
            <v>37.494417398600312</v>
          </cell>
          <cell r="Y1430">
            <v>1.6596627003696738</v>
          </cell>
          <cell r="Z1430">
            <v>15.488466822637628</v>
          </cell>
          <cell r="AA1430">
            <v>0</v>
          </cell>
          <cell r="AB1430">
            <v>0</v>
          </cell>
        </row>
        <row r="1431">
          <cell r="A1431" t="str">
            <v>E010</v>
          </cell>
          <cell r="B1431">
            <v>3.1</v>
          </cell>
          <cell r="C1431" t="str">
            <v>挖掘机</v>
          </cell>
          <cell r="D1431" t="str">
            <v>台班</v>
          </cell>
          <cell r="H1431">
            <v>62.458709999999996</v>
          </cell>
          <cell r="I1431">
            <v>258.41888574501837</v>
          </cell>
          <cell r="J1431">
            <v>16140.510243271236</v>
          </cell>
          <cell r="K1431">
            <v>17502551.410915043</v>
          </cell>
          <cell r="N1431">
            <v>62.458709999999996</v>
          </cell>
          <cell r="S1431">
            <v>6.3083297099999998</v>
          </cell>
          <cell r="T1431">
            <v>1630.1915345703949</v>
          </cell>
          <cell r="U1431">
            <v>1767757.6925024195</v>
          </cell>
          <cell r="X1431">
            <v>16.140510243271237</v>
          </cell>
          <cell r="Y1431">
            <v>0</v>
          </cell>
          <cell r="Z1431">
            <v>0</v>
          </cell>
          <cell r="AA1431">
            <v>0</v>
          </cell>
          <cell r="AB1431">
            <v>0</v>
          </cell>
        </row>
        <row r="1432">
          <cell r="A1432" t="str">
            <v>E030</v>
          </cell>
          <cell r="C1432" t="str">
            <v>自卸车</v>
          </cell>
          <cell r="D1432" t="str">
            <v>台班</v>
          </cell>
          <cell r="H1432">
            <v>0</v>
          </cell>
          <cell r="I1432">
            <v>168.03839454412082</v>
          </cell>
          <cell r="J1432">
            <v>0</v>
          </cell>
          <cell r="K1432">
            <v>0</v>
          </cell>
          <cell r="S1432">
            <v>0</v>
          </cell>
          <cell r="T1432">
            <v>0</v>
          </cell>
          <cell r="U1432">
            <v>0</v>
          </cell>
          <cell r="X1432">
            <v>0</v>
          </cell>
          <cell r="Y1432">
            <v>0</v>
          </cell>
          <cell r="Z1432">
            <v>0</v>
          </cell>
          <cell r="AA1432">
            <v>0</v>
          </cell>
          <cell r="AB1432">
            <v>0</v>
          </cell>
        </row>
        <row r="1433">
          <cell r="A1433" t="str">
            <v>E020</v>
          </cell>
          <cell r="C1433" t="str">
            <v>推土机</v>
          </cell>
          <cell r="D1433" t="str">
            <v>台班</v>
          </cell>
          <cell r="H1433">
            <v>69.926138471599998</v>
          </cell>
          <cell r="I1433">
            <v>305.37804063071223</v>
          </cell>
          <cell r="J1433">
            <v>21353.907155329074</v>
          </cell>
          <cell r="K1433">
            <v>23155888.641492251</v>
          </cell>
          <cell r="N1433">
            <v>69.926138471599998</v>
          </cell>
          <cell r="S1433">
            <v>7.0625399856316005</v>
          </cell>
          <cell r="T1433">
            <v>2156.7446226882366</v>
          </cell>
          <cell r="U1433">
            <v>2338744.7527907174</v>
          </cell>
          <cell r="X1433">
            <v>21.353907155329075</v>
          </cell>
          <cell r="Y1433">
            <v>0</v>
          </cell>
          <cell r="Z1433">
            <v>0</v>
          </cell>
          <cell r="AA1433">
            <v>0</v>
          </cell>
          <cell r="AB1433">
            <v>0</v>
          </cell>
        </row>
        <row r="1434">
          <cell r="A1434" t="str">
            <v>E040</v>
          </cell>
          <cell r="C1434" t="str">
            <v>平板拖车</v>
          </cell>
          <cell r="D1434" t="str">
            <v>台班</v>
          </cell>
          <cell r="H1434">
            <v>4.6296296296296298</v>
          </cell>
          <cell r="I1434">
            <v>136.42816710601033</v>
          </cell>
          <cell r="J1434">
            <v>631.61188475004792</v>
          </cell>
          <cell r="K1434">
            <v>684911.40106250788</v>
          </cell>
          <cell r="O1434">
            <v>4.6296296296296298</v>
          </cell>
          <cell r="S1434">
            <v>0.46759259259259262</v>
          </cell>
          <cell r="T1434">
            <v>63.792800359754843</v>
          </cell>
          <cell r="U1434">
            <v>69176.051507313299</v>
          </cell>
          <cell r="X1434">
            <v>0</v>
          </cell>
          <cell r="Y1434">
            <v>0.63161188475004792</v>
          </cell>
          <cell r="Z1434">
            <v>0</v>
          </cell>
          <cell r="AA1434">
            <v>0</v>
          </cell>
          <cell r="AB1434">
            <v>0</v>
          </cell>
        </row>
        <row r="1435">
          <cell r="A1435" t="str">
            <v>E080</v>
          </cell>
          <cell r="C1435" t="str">
            <v>汽车吊</v>
          </cell>
          <cell r="D1435" t="str">
            <v>台班</v>
          </cell>
          <cell r="H1435">
            <v>4.6296296296296298</v>
          </cell>
          <cell r="I1435">
            <v>222.0589761738392</v>
          </cell>
          <cell r="J1435">
            <v>1028.0508156196258</v>
          </cell>
          <cell r="K1435">
            <v>1114804.4257719114</v>
          </cell>
          <cell r="O1435">
            <v>4.6296296296296298</v>
          </cell>
          <cell r="S1435">
            <v>0.46759259259259262</v>
          </cell>
          <cell r="T1435">
            <v>103.83313237758222</v>
          </cell>
          <cell r="U1435">
            <v>112595.24700296306</v>
          </cell>
          <cell r="X1435">
            <v>0</v>
          </cell>
          <cell r="Y1435">
            <v>1.028050815619626</v>
          </cell>
          <cell r="Z1435">
            <v>0</v>
          </cell>
          <cell r="AA1435">
            <v>0</v>
          </cell>
          <cell r="AB1435">
            <v>0</v>
          </cell>
        </row>
        <row r="1436">
          <cell r="A1436" t="str">
            <v>E070</v>
          </cell>
          <cell r="C1436" t="str">
            <v>履带吊</v>
          </cell>
          <cell r="D1436" t="str">
            <v>台班</v>
          </cell>
          <cell r="H1436">
            <v>10.007999999999999</v>
          </cell>
          <cell r="I1436">
            <v>258.57583791011962</v>
          </cell>
          <cell r="J1436">
            <v>2587.8269858044769</v>
          </cell>
          <cell r="K1436">
            <v>2806204.6477420665</v>
          </cell>
          <cell r="P1436">
            <v>10.007999999999999</v>
          </cell>
          <cell r="S1436">
            <v>1.0108079999999999</v>
          </cell>
          <cell r="T1436">
            <v>261.37052556625218</v>
          </cell>
          <cell r="U1436">
            <v>283426.66942194873</v>
          </cell>
          <cell r="X1436">
            <v>0</v>
          </cell>
          <cell r="Y1436">
            <v>0</v>
          </cell>
          <cell r="Z1436">
            <v>2.5878269858044769</v>
          </cell>
          <cell r="AA1436">
            <v>0</v>
          </cell>
          <cell r="AB1436">
            <v>0</v>
          </cell>
        </row>
        <row r="1437">
          <cell r="A1437" t="str">
            <v>E120</v>
          </cell>
          <cell r="C1437" t="str">
            <v>硅整流焊机</v>
          </cell>
          <cell r="D1437" t="str">
            <v>台班</v>
          </cell>
          <cell r="H1437">
            <v>92.15115000000003</v>
          </cell>
          <cell r="I1437">
            <v>34.082477220557465</v>
          </cell>
          <cell r="J1437">
            <v>3140.7394707231751</v>
          </cell>
          <cell r="K1437">
            <v>3405775.4820693564</v>
          </cell>
          <cell r="P1437">
            <v>92.15115000000003</v>
          </cell>
          <cell r="S1437">
            <v>9.3072661500000038</v>
          </cell>
          <cell r="T1437">
            <v>317.21468654304073</v>
          </cell>
          <cell r="U1437">
            <v>343983.32368900499</v>
          </cell>
          <cell r="X1437">
            <v>0</v>
          </cell>
          <cell r="Y1437">
            <v>0</v>
          </cell>
          <cell r="Z1437">
            <v>3.1407394707231751</v>
          </cell>
          <cell r="AA1437">
            <v>0</v>
          </cell>
          <cell r="AB1437">
            <v>0</v>
          </cell>
        </row>
        <row r="1438">
          <cell r="A1438" t="str">
            <v>E130</v>
          </cell>
          <cell r="C1438" t="str">
            <v>发电机</v>
          </cell>
          <cell r="D1438" t="str">
            <v>台班</v>
          </cell>
          <cell r="H1438">
            <v>46.075575000000015</v>
          </cell>
          <cell r="I1438">
            <v>211.82373450814174</v>
          </cell>
          <cell r="J1438">
            <v>9759.9003661099759</v>
          </cell>
          <cell r="K1438">
            <v>10583504.198354715</v>
          </cell>
          <cell r="P1438">
            <v>46.075575000000015</v>
          </cell>
          <cell r="S1438">
            <v>4.6536330750000019</v>
          </cell>
          <cell r="T1438">
            <v>985.74993697710761</v>
          </cell>
          <cell r="U1438">
            <v>1068933.9240338262</v>
          </cell>
          <cell r="X1438">
            <v>0</v>
          </cell>
          <cell r="Y1438">
            <v>0</v>
          </cell>
          <cell r="Z1438">
            <v>9.7599003661099761</v>
          </cell>
          <cell r="AA1438">
            <v>0</v>
          </cell>
          <cell r="AB1438">
            <v>0</v>
          </cell>
        </row>
        <row r="1439">
          <cell r="A1439" t="str">
            <v>E140</v>
          </cell>
          <cell r="C1439" t="str">
            <v>试压泵</v>
          </cell>
          <cell r="D1439" t="str">
            <v>台班</v>
          </cell>
          <cell r="H1439">
            <v>0</v>
          </cell>
          <cell r="I1439" t="e">
            <v>#DIV/0!</v>
          </cell>
          <cell r="J1439">
            <v>0</v>
          </cell>
          <cell r="K1439">
            <v>0</v>
          </cell>
          <cell r="S1439">
            <v>0</v>
          </cell>
          <cell r="T1439">
            <v>0</v>
          </cell>
          <cell r="U1439">
            <v>0</v>
          </cell>
          <cell r="X1439">
            <v>0</v>
          </cell>
          <cell r="Y1439">
            <v>0</v>
          </cell>
          <cell r="Z1439">
            <v>0</v>
          </cell>
          <cell r="AA1439">
            <v>0</v>
          </cell>
          <cell r="AB1439">
            <v>0</v>
          </cell>
        </row>
        <row r="1440">
          <cell r="C1440">
            <v>0</v>
          </cell>
          <cell r="D1440">
            <v>0</v>
          </cell>
          <cell r="H1440">
            <v>0</v>
          </cell>
          <cell r="I1440">
            <v>0</v>
          </cell>
          <cell r="K1440">
            <v>0</v>
          </cell>
          <cell r="S1440">
            <v>0</v>
          </cell>
          <cell r="T1440">
            <v>0</v>
          </cell>
          <cell r="U1440">
            <v>0</v>
          </cell>
          <cell r="X1440">
            <v>0</v>
          </cell>
          <cell r="Y1440">
            <v>0</v>
          </cell>
          <cell r="Z1440">
            <v>0</v>
          </cell>
          <cell r="AA1440">
            <v>0</v>
          </cell>
          <cell r="AB1440">
            <v>0</v>
          </cell>
        </row>
        <row r="1441">
          <cell r="C1441">
            <v>0</v>
          </cell>
          <cell r="D1441">
            <v>0</v>
          </cell>
          <cell r="H1441">
            <v>0</v>
          </cell>
          <cell r="I1441">
            <v>0</v>
          </cell>
          <cell r="K1441">
            <v>0</v>
          </cell>
          <cell r="S1441">
            <v>0</v>
          </cell>
          <cell r="T1441">
            <v>0</v>
          </cell>
          <cell r="U1441">
            <v>0</v>
          </cell>
          <cell r="X1441">
            <v>0</v>
          </cell>
          <cell r="Y1441">
            <v>0</v>
          </cell>
          <cell r="Z1441">
            <v>0</v>
          </cell>
          <cell r="AA1441">
            <v>0</v>
          </cell>
          <cell r="AB1441">
            <v>0</v>
          </cell>
        </row>
        <row r="1442">
          <cell r="C1442">
            <v>0</v>
          </cell>
          <cell r="D1442">
            <v>0</v>
          </cell>
          <cell r="H1442">
            <v>0</v>
          </cell>
          <cell r="I1442">
            <v>0</v>
          </cell>
          <cell r="K1442">
            <v>0</v>
          </cell>
          <cell r="S1442">
            <v>0</v>
          </cell>
          <cell r="T1442">
            <v>0</v>
          </cell>
          <cell r="U1442">
            <v>0</v>
          </cell>
          <cell r="X1442">
            <v>0</v>
          </cell>
          <cell r="Y1442">
            <v>0</v>
          </cell>
          <cell r="Z1442">
            <v>0</v>
          </cell>
          <cell r="AA1442">
            <v>0</v>
          </cell>
          <cell r="AB1442">
            <v>0</v>
          </cell>
        </row>
        <row r="1443">
          <cell r="B1443">
            <v>4</v>
          </cell>
          <cell r="C1443" t="str">
            <v>直接费</v>
          </cell>
          <cell r="J1443">
            <v>565078.2954457188</v>
          </cell>
          <cell r="X1443">
            <v>37.557907736224401</v>
          </cell>
          <cell r="Y1443">
            <v>1.674359950842637</v>
          </cell>
          <cell r="Z1443">
            <v>522.16634025865176</v>
          </cell>
          <cell r="AA1443">
            <v>3.6796875</v>
          </cell>
          <cell r="AB1443">
            <v>0</v>
          </cell>
        </row>
        <row r="1444">
          <cell r="B1444">
            <v>5</v>
          </cell>
          <cell r="C1444" t="str">
            <v>其他直接费</v>
          </cell>
          <cell r="J1444">
            <v>70515.120281853437</v>
          </cell>
          <cell r="X1444">
            <v>4.6867848276947699</v>
          </cell>
          <cell r="Y1444">
            <v>0.20894041459450871</v>
          </cell>
          <cell r="Z1444">
            <v>65.160213349604774</v>
          </cell>
          <cell r="AA1444">
            <v>0.45918168995938285</v>
          </cell>
          <cell r="AB1444">
            <v>0</v>
          </cell>
        </row>
        <row r="1445">
          <cell r="B1445">
            <v>6</v>
          </cell>
          <cell r="C1445" t="str">
            <v>间接费</v>
          </cell>
          <cell r="J1445">
            <v>47840.364624655987</v>
          </cell>
          <cell r="X1445">
            <v>3.17970804244553</v>
          </cell>
          <cell r="Y1445">
            <v>0.14175379094688195</v>
          </cell>
          <cell r="Z1445">
            <v>44.207375002772004</v>
          </cell>
          <cell r="AA1445">
            <v>0.31152778849156654</v>
          </cell>
          <cell r="AB1445">
            <v>0</v>
          </cell>
        </row>
        <row r="1446">
          <cell r="B1446">
            <v>7</v>
          </cell>
          <cell r="C1446" t="str">
            <v>合计</v>
          </cell>
          <cell r="J1446">
            <v>683433.78035222832</v>
          </cell>
          <cell r="X1446">
            <v>45.424400606364706</v>
          </cell>
          <cell r="Y1446">
            <v>2.0250541563840274</v>
          </cell>
          <cell r="Z1446">
            <v>631.5339286110285</v>
          </cell>
          <cell r="AA1446">
            <v>4.4503969784509492</v>
          </cell>
          <cell r="AB1446">
            <v>0</v>
          </cell>
        </row>
        <row r="1451">
          <cell r="A1451" t="str">
            <v>非打印列</v>
          </cell>
          <cell r="B1451" t="str">
            <v>单   价   分   析   表</v>
          </cell>
          <cell r="N1451" t="str">
            <v>工序划分</v>
          </cell>
          <cell r="S1451" t="str">
            <v>汇总项</v>
          </cell>
          <cell r="X1451" t="str">
            <v>分类项</v>
          </cell>
        </row>
        <row r="1453">
          <cell r="A1453" t="str">
            <v>BOQ系数</v>
          </cell>
          <cell r="B1453" t="str">
            <v>项目编号:</v>
          </cell>
          <cell r="D1453" t="str">
            <v>I453.4.1</v>
          </cell>
          <cell r="K1453" t="str">
            <v>数量</v>
          </cell>
          <cell r="L1453">
            <v>1578</v>
          </cell>
          <cell r="M1453" t="str">
            <v>单价</v>
          </cell>
        </row>
        <row r="1454">
          <cell r="A1454">
            <v>1E-3</v>
          </cell>
          <cell r="B1454" t="str">
            <v>项目名称:</v>
          </cell>
          <cell r="D1454" t="str">
            <v>Depth 1.5m to 2.0m</v>
          </cell>
          <cell r="K1454" t="str">
            <v>单位</v>
          </cell>
          <cell r="L1454" t="str">
            <v>m</v>
          </cell>
          <cell r="M1454">
            <v>529.41</v>
          </cell>
          <cell r="N1454" t="str">
            <v>美元</v>
          </cell>
        </row>
        <row r="1455">
          <cell r="A1455" t="str">
            <v>I453.4.1</v>
          </cell>
          <cell r="B1455" t="str">
            <v>单   价:</v>
          </cell>
          <cell r="D1455" t="str">
            <v>529.41USD/m</v>
          </cell>
          <cell r="K1455" t="str">
            <v>定额单位</v>
          </cell>
          <cell r="L1455">
            <v>1000</v>
          </cell>
          <cell r="M1455">
            <v>574082</v>
          </cell>
          <cell r="N1455" t="str">
            <v>当地币</v>
          </cell>
        </row>
        <row r="1456">
          <cell r="A1456" t="str">
            <v>定额号</v>
          </cell>
          <cell r="B1456" t="str">
            <v>编号</v>
          </cell>
          <cell r="C1456" t="str">
            <v>名称及规格</v>
          </cell>
          <cell r="D1456" t="str">
            <v>单位</v>
          </cell>
          <cell r="E1456" t="str">
            <v>定额</v>
          </cell>
          <cell r="F1456" t="str">
            <v>系数</v>
          </cell>
          <cell r="G1456" t="str">
            <v>效率</v>
          </cell>
          <cell r="H1456" t="str">
            <v>数  量</v>
          </cell>
          <cell r="I1456" t="str">
            <v>单价</v>
          </cell>
          <cell r="J1456" t="str">
            <v>合价</v>
          </cell>
          <cell r="K1456" t="str">
            <v>单价</v>
          </cell>
          <cell r="N1456" t="str">
            <v>管沟土石方</v>
          </cell>
          <cell r="O1456" t="str">
            <v>管道场内运输</v>
          </cell>
          <cell r="P1456" t="str">
            <v>管道安装</v>
          </cell>
          <cell r="Q1456" t="str">
            <v>管线补口</v>
          </cell>
          <cell r="R1456" t="str">
            <v>管道试压与消毒</v>
          </cell>
          <cell r="S1456" t="str">
            <v>数量汇总</v>
          </cell>
          <cell r="T1456" t="str">
            <v>价格汇总(美元)</v>
          </cell>
          <cell r="U1456" t="str">
            <v>价格汇总(当地币)</v>
          </cell>
          <cell r="X1456" t="str">
            <v>管沟土石方</v>
          </cell>
          <cell r="Y1456" t="str">
            <v>管道场内运输</v>
          </cell>
          <cell r="Z1456" t="str">
            <v>管道安装</v>
          </cell>
          <cell r="AA1456" t="str">
            <v>管线补口</v>
          </cell>
          <cell r="AB1456" t="str">
            <v>管道试压与消毒</v>
          </cell>
        </row>
        <row r="1457">
          <cell r="J1457" t="str">
            <v>美元</v>
          </cell>
          <cell r="K1457" t="str">
            <v>当地币</v>
          </cell>
        </row>
        <row r="1458">
          <cell r="A1458" t="str">
            <v>L00</v>
          </cell>
          <cell r="B1458">
            <v>1</v>
          </cell>
          <cell r="C1458" t="str">
            <v>人工</v>
          </cell>
          <cell r="J1458">
            <v>197.18856238066408</v>
          </cell>
          <cell r="K1458">
            <v>213828.61499999999</v>
          </cell>
          <cell r="S1458">
            <v>0</v>
          </cell>
          <cell r="T1458">
            <v>311.16355143668795</v>
          </cell>
          <cell r="U1458">
            <v>337421.55446999997</v>
          </cell>
          <cell r="X1458">
            <v>2.3864752097153552E-2</v>
          </cell>
          <cell r="Y1458">
            <v>1.4697250472963283E-2</v>
          </cell>
          <cell r="Z1458">
            <v>0.15862655981054724</v>
          </cell>
          <cell r="AA1458">
            <v>0</v>
          </cell>
          <cell r="AB1458">
            <v>0</v>
          </cell>
        </row>
        <row r="1459">
          <cell r="A1459" t="str">
            <v>L10</v>
          </cell>
          <cell r="B1459">
            <v>1.1000000000000001</v>
          </cell>
          <cell r="C1459" t="str">
            <v>力工</v>
          </cell>
          <cell r="D1459" t="str">
            <v>工日</v>
          </cell>
          <cell r="H1459">
            <v>285.10482000000002</v>
          </cell>
          <cell r="I1459">
            <v>0.69163531637474274</v>
          </cell>
          <cell r="J1459">
            <v>197.18856238066408</v>
          </cell>
          <cell r="K1459">
            <v>213828.61499999999</v>
          </cell>
          <cell r="N1459">
            <v>34.504820000000002</v>
          </cell>
          <cell r="O1459">
            <v>21.25</v>
          </cell>
          <cell r="P1459">
            <v>229.35</v>
          </cell>
          <cell r="S1459">
            <v>449.89540596000006</v>
          </cell>
          <cell r="T1459">
            <v>311.16355143668795</v>
          </cell>
          <cell r="U1459">
            <v>337421.55446999997</v>
          </cell>
          <cell r="X1459">
            <v>2.3864752097153552E-2</v>
          </cell>
          <cell r="Y1459">
            <v>1.4697250472963283E-2</v>
          </cell>
          <cell r="Z1459">
            <v>0.15862655981054724</v>
          </cell>
          <cell r="AA1459">
            <v>0</v>
          </cell>
          <cell r="AB1459">
            <v>0</v>
          </cell>
        </row>
        <row r="1460">
          <cell r="A1460" t="str">
            <v>L20</v>
          </cell>
          <cell r="B1460">
            <v>1.2</v>
          </cell>
          <cell r="C1460" t="str">
            <v>技工</v>
          </cell>
          <cell r="D1460" t="str">
            <v>工日</v>
          </cell>
          <cell r="H1460">
            <v>0</v>
          </cell>
          <cell r="I1460">
            <v>1.3832706327494855</v>
          </cell>
          <cell r="J1460">
            <v>0</v>
          </cell>
          <cell r="K1460">
            <v>0</v>
          </cell>
          <cell r="S1460">
            <v>0</v>
          </cell>
          <cell r="T1460">
            <v>0</v>
          </cell>
          <cell r="U1460">
            <v>0</v>
          </cell>
          <cell r="X1460">
            <v>0</v>
          </cell>
          <cell r="Y1460">
            <v>0</v>
          </cell>
          <cell r="Z1460">
            <v>0</v>
          </cell>
          <cell r="AA1460">
            <v>0</v>
          </cell>
          <cell r="AB1460">
            <v>0</v>
          </cell>
        </row>
        <row r="1461">
          <cell r="A1461" t="str">
            <v>M000</v>
          </cell>
          <cell r="B1461">
            <v>2</v>
          </cell>
          <cell r="C1461" t="str">
            <v>建筑材料</v>
          </cell>
          <cell r="J1461">
            <v>420788.00366297225</v>
          </cell>
          <cell r="K1461">
            <v>456296830.5340777</v>
          </cell>
          <cell r="S1461">
            <v>0</v>
          </cell>
          <cell r="T1461">
            <v>664003.46978017024</v>
          </cell>
          <cell r="U1461">
            <v>720036398.58277464</v>
          </cell>
          <cell r="X1461">
            <v>0</v>
          </cell>
          <cell r="Y1461">
            <v>0</v>
          </cell>
          <cell r="Z1461">
            <v>417.10831616297224</v>
          </cell>
          <cell r="AA1461">
            <v>3.6796875</v>
          </cell>
          <cell r="AB1461">
            <v>0</v>
          </cell>
        </row>
        <row r="1462">
          <cell r="A1462" t="str">
            <v>M003</v>
          </cell>
          <cell r="B1462">
            <v>2.1</v>
          </cell>
          <cell r="C1462" t="str">
            <v>施工材料</v>
          </cell>
          <cell r="J1462">
            <v>609.6694091810275</v>
          </cell>
          <cell r="K1462">
            <v>661117.27677888237</v>
          </cell>
          <cell r="S1462">
            <v>0</v>
          </cell>
          <cell r="T1462">
            <v>962.0583276876614</v>
          </cell>
          <cell r="U1462">
            <v>1043243.0627570765</v>
          </cell>
          <cell r="X1462">
            <v>0</v>
          </cell>
          <cell r="Y1462">
            <v>0</v>
          </cell>
          <cell r="Z1462">
            <v>0.60966940918102752</v>
          </cell>
          <cell r="AA1462">
            <v>0</v>
          </cell>
          <cell r="AB1462">
            <v>0</v>
          </cell>
        </row>
        <row r="1463">
          <cell r="A1463" t="str">
            <v>M510</v>
          </cell>
          <cell r="C1463" t="str">
            <v>电焊条</v>
          </cell>
          <cell r="D1463" t="str">
            <v>千克</v>
          </cell>
          <cell r="H1463">
            <v>485.32939000000005</v>
          </cell>
          <cell r="I1463">
            <v>1</v>
          </cell>
          <cell r="J1463">
            <v>485.32939000000005</v>
          </cell>
          <cell r="K1463">
            <v>526284.6385692351</v>
          </cell>
          <cell r="P1463">
            <v>485.32939000000005</v>
          </cell>
          <cell r="S1463">
            <v>765.84977742000012</v>
          </cell>
          <cell r="T1463">
            <v>765.84977742000012</v>
          </cell>
          <cell r="U1463">
            <v>830477.15966225299</v>
          </cell>
          <cell r="X1463">
            <v>0</v>
          </cell>
          <cell r="Y1463">
            <v>0</v>
          </cell>
          <cell r="Z1463">
            <v>0.48532939000000008</v>
          </cell>
          <cell r="AA1463">
            <v>0</v>
          </cell>
          <cell r="AB1463">
            <v>0</v>
          </cell>
        </row>
        <row r="1464">
          <cell r="A1464" t="str">
            <v>M080</v>
          </cell>
          <cell r="C1464" t="str">
            <v>氧气</v>
          </cell>
          <cell r="D1464" t="str">
            <v>方</v>
          </cell>
          <cell r="H1464">
            <v>26.006295203641145</v>
          </cell>
          <cell r="I1464">
            <v>2.5601147249194325</v>
          </cell>
          <cell r="J1464">
            <v>66.579099291443299</v>
          </cell>
          <cell r="K1464">
            <v>72197.476453800686</v>
          </cell>
          <cell r="P1464">
            <v>26.006295203641145</v>
          </cell>
          <cell r="S1464">
            <v>41.037933831345725</v>
          </cell>
          <cell r="T1464">
            <v>105.06181868189753</v>
          </cell>
          <cell r="U1464">
            <v>113927.61784409749</v>
          </cell>
          <cell r="X1464">
            <v>0</v>
          </cell>
          <cell r="Y1464">
            <v>0</v>
          </cell>
          <cell r="Z1464">
            <v>6.6579099291443303E-2</v>
          </cell>
          <cell r="AA1464">
            <v>0</v>
          </cell>
          <cell r="AB1464">
            <v>0</v>
          </cell>
        </row>
        <row r="1465">
          <cell r="A1465" t="str">
            <v>M090</v>
          </cell>
          <cell r="C1465" t="str">
            <v>乙炔</v>
          </cell>
          <cell r="D1465" t="str">
            <v>方</v>
          </cell>
          <cell r="H1465">
            <v>8.6687650678803809</v>
          </cell>
          <cell r="I1465">
            <v>6.6631082325209832</v>
          </cell>
          <cell r="J1465">
            <v>57.760919889584088</v>
          </cell>
          <cell r="K1465">
            <v>62635.161755846479</v>
          </cell>
          <cell r="P1465">
            <v>8.6687650678803809</v>
          </cell>
          <cell r="S1465">
            <v>13.679311277115241</v>
          </cell>
          <cell r="T1465">
            <v>91.146731585763689</v>
          </cell>
          <cell r="U1465">
            <v>98838.285250725748</v>
          </cell>
          <cell r="X1465">
            <v>0</v>
          </cell>
          <cell r="Y1465">
            <v>0</v>
          </cell>
          <cell r="Z1465">
            <v>5.7760919889584088E-2</v>
          </cell>
          <cell r="AA1465">
            <v>0</v>
          </cell>
          <cell r="AB1465">
            <v>0</v>
          </cell>
        </row>
        <row r="1466">
          <cell r="A1466" t="str">
            <v>M130</v>
          </cell>
          <cell r="C1466" t="str">
            <v>型钢</v>
          </cell>
          <cell r="D1466" t="str">
            <v>吨</v>
          </cell>
          <cell r="H1466">
            <v>0</v>
          </cell>
          <cell r="I1466">
            <v>552.17592297580245</v>
          </cell>
          <cell r="J1466">
            <v>0</v>
          </cell>
          <cell r="K1466">
            <v>0</v>
          </cell>
          <cell r="S1466">
            <v>0</v>
          </cell>
          <cell r="T1466">
            <v>0</v>
          </cell>
          <cell r="U1466">
            <v>0</v>
          </cell>
          <cell r="X1466">
            <v>0</v>
          </cell>
          <cell r="Y1466">
            <v>0</v>
          </cell>
          <cell r="Z1466">
            <v>0</v>
          </cell>
          <cell r="AA1466">
            <v>0</v>
          </cell>
          <cell r="AB1466">
            <v>0</v>
          </cell>
        </row>
        <row r="1467">
          <cell r="A1467" t="str">
            <v>M230</v>
          </cell>
          <cell r="C1467" t="str">
            <v>水</v>
          </cell>
          <cell r="D1467" t="str">
            <v>方</v>
          </cell>
          <cell r="H1467">
            <v>0</v>
          </cell>
          <cell r="I1467">
            <v>0.2</v>
          </cell>
          <cell r="J1467">
            <v>0</v>
          </cell>
          <cell r="K1467">
            <v>0</v>
          </cell>
          <cell r="S1467">
            <v>0</v>
          </cell>
          <cell r="T1467">
            <v>0</v>
          </cell>
          <cell r="U1467">
            <v>0</v>
          </cell>
          <cell r="X1467">
            <v>0</v>
          </cell>
          <cell r="Y1467">
            <v>0</v>
          </cell>
          <cell r="Z1467">
            <v>0</v>
          </cell>
          <cell r="AA1467">
            <v>0</v>
          </cell>
          <cell r="AB1467">
            <v>0</v>
          </cell>
        </row>
        <row r="1468">
          <cell r="A1468" t="str">
            <v>M110</v>
          </cell>
          <cell r="C1468" t="str">
            <v>漂白粉</v>
          </cell>
          <cell r="D1468" t="str">
            <v>千克</v>
          </cell>
          <cell r="H1468">
            <v>0</v>
          </cell>
          <cell r="I1468">
            <v>1.0061084745762714</v>
          </cell>
          <cell r="J1468">
            <v>0</v>
          </cell>
          <cell r="K1468">
            <v>0</v>
          </cell>
          <cell r="S1468">
            <v>0</v>
          </cell>
          <cell r="T1468">
            <v>0</v>
          </cell>
          <cell r="U1468">
            <v>0</v>
          </cell>
          <cell r="X1468">
            <v>0</v>
          </cell>
          <cell r="Y1468">
            <v>0</v>
          </cell>
          <cell r="Z1468">
            <v>0</v>
          </cell>
          <cell r="AA1468">
            <v>0</v>
          </cell>
          <cell r="AB1468">
            <v>0</v>
          </cell>
        </row>
        <row r="1469">
          <cell r="C1469">
            <v>0</v>
          </cell>
          <cell r="D1469">
            <v>0</v>
          </cell>
          <cell r="H1469">
            <v>0</v>
          </cell>
          <cell r="I1469">
            <v>0</v>
          </cell>
          <cell r="J1469">
            <v>0</v>
          </cell>
          <cell r="K1469">
            <v>0</v>
          </cell>
          <cell r="S1469">
            <v>0</v>
          </cell>
          <cell r="T1469">
            <v>0</v>
          </cell>
          <cell r="U1469">
            <v>0</v>
          </cell>
          <cell r="X1469">
            <v>0</v>
          </cell>
          <cell r="Y1469">
            <v>0</v>
          </cell>
          <cell r="Z1469">
            <v>0</v>
          </cell>
          <cell r="AA1469">
            <v>0</v>
          </cell>
          <cell r="AB1469">
            <v>0</v>
          </cell>
        </row>
        <row r="1470">
          <cell r="A1470" t="str">
            <v>M002</v>
          </cell>
          <cell r="B1470">
            <v>2.2000000000000002</v>
          </cell>
          <cell r="C1470" t="str">
            <v>永久工程材料</v>
          </cell>
          <cell r="J1470">
            <v>420178.3342537912</v>
          </cell>
          <cell r="K1470">
            <v>455635713.25729877</v>
          </cell>
          <cell r="S1470">
            <v>0</v>
          </cell>
          <cell r="T1470">
            <v>663041.41145248257</v>
          </cell>
          <cell r="U1470">
            <v>718993155.5200175</v>
          </cell>
          <cell r="X1470">
            <v>0</v>
          </cell>
          <cell r="Y1470">
            <v>0</v>
          </cell>
          <cell r="Z1470">
            <v>416.49864675379121</v>
          </cell>
          <cell r="AA1470">
            <v>3.6796875</v>
          </cell>
          <cell r="AB1470">
            <v>0</v>
          </cell>
        </row>
        <row r="1471">
          <cell r="A1471" t="str">
            <v>M060</v>
          </cell>
          <cell r="C1471" t="str">
            <v>直径1100MM钢管</v>
          </cell>
          <cell r="D1471" t="str">
            <v>米</v>
          </cell>
          <cell r="H1471">
            <v>1008</v>
          </cell>
          <cell r="I1471">
            <v>413.19310193828494</v>
          </cell>
          <cell r="J1471">
            <v>416498.6467537912</v>
          </cell>
          <cell r="K1471">
            <v>451645509.80808002</v>
          </cell>
          <cell r="P1471">
            <v>1008</v>
          </cell>
          <cell r="S1471">
            <v>1590.624</v>
          </cell>
          <cell r="T1471">
            <v>657234.86457748257</v>
          </cell>
          <cell r="U1471">
            <v>712696614.47715032</v>
          </cell>
          <cell r="X1471">
            <v>0</v>
          </cell>
          <cell r="Y1471">
            <v>0</v>
          </cell>
          <cell r="Z1471">
            <v>416.49864675379121</v>
          </cell>
          <cell r="AA1471">
            <v>0</v>
          </cell>
          <cell r="AB1471">
            <v>0</v>
          </cell>
        </row>
        <row r="1472">
          <cell r="C1472" t="str">
            <v>PE套接头</v>
          </cell>
          <cell r="D1472">
            <v>0</v>
          </cell>
          <cell r="H1472">
            <v>162.10249999999999</v>
          </cell>
          <cell r="I1472">
            <v>22.699757869249396</v>
          </cell>
          <cell r="J1472">
            <v>3679.6875</v>
          </cell>
          <cell r="K1472">
            <v>3990203.4492187505</v>
          </cell>
          <cell r="Q1472">
            <v>162.10249999999999</v>
          </cell>
          <cell r="S1472">
            <v>255.79774499999999</v>
          </cell>
          <cell r="T1472">
            <v>5806.546875</v>
          </cell>
          <cell r="U1472">
            <v>6296541.0428671883</v>
          </cell>
          <cell r="X1472">
            <v>0</v>
          </cell>
          <cell r="Y1472">
            <v>0</v>
          </cell>
          <cell r="Z1472">
            <v>0</v>
          </cell>
          <cell r="AA1472">
            <v>3.6796875</v>
          </cell>
          <cell r="AB1472">
            <v>0</v>
          </cell>
        </row>
        <row r="1473">
          <cell r="C1473">
            <v>0</v>
          </cell>
          <cell r="D1473">
            <v>0</v>
          </cell>
          <cell r="H1473">
            <v>0</v>
          </cell>
          <cell r="I1473">
            <v>0</v>
          </cell>
          <cell r="J1473">
            <v>0</v>
          </cell>
          <cell r="K1473">
            <v>0</v>
          </cell>
          <cell r="S1473">
            <v>0</v>
          </cell>
          <cell r="T1473">
            <v>0</v>
          </cell>
          <cell r="U1473">
            <v>0</v>
          </cell>
          <cell r="X1473">
            <v>0</v>
          </cell>
          <cell r="Y1473">
            <v>0</v>
          </cell>
          <cell r="Z1473">
            <v>0</v>
          </cell>
          <cell r="AA1473">
            <v>0</v>
          </cell>
          <cell r="AB1473">
            <v>0</v>
          </cell>
        </row>
        <row r="1474">
          <cell r="C1474">
            <v>0</v>
          </cell>
          <cell r="D1474">
            <v>0</v>
          </cell>
          <cell r="H1474">
            <v>0</v>
          </cell>
          <cell r="I1474">
            <v>0</v>
          </cell>
          <cell r="J1474">
            <v>0</v>
          </cell>
          <cell r="K1474">
            <v>0</v>
          </cell>
          <cell r="S1474">
            <v>0</v>
          </cell>
          <cell r="T1474">
            <v>0</v>
          </cell>
          <cell r="U1474">
            <v>0</v>
          </cell>
          <cell r="X1474">
            <v>0</v>
          </cell>
          <cell r="Y1474">
            <v>0</v>
          </cell>
          <cell r="Z1474">
            <v>0</v>
          </cell>
          <cell r="AA1474">
            <v>0</v>
          </cell>
          <cell r="AB1474">
            <v>0</v>
          </cell>
        </row>
        <row r="1475">
          <cell r="C1475">
            <v>0</v>
          </cell>
          <cell r="D1475">
            <v>0</v>
          </cell>
          <cell r="H1475">
            <v>0</v>
          </cell>
          <cell r="I1475">
            <v>0</v>
          </cell>
          <cell r="J1475">
            <v>0</v>
          </cell>
          <cell r="K1475">
            <v>0</v>
          </cell>
          <cell r="S1475">
            <v>0</v>
          </cell>
          <cell r="T1475">
            <v>0</v>
          </cell>
          <cell r="U1475">
            <v>0</v>
          </cell>
          <cell r="X1475">
            <v>0</v>
          </cell>
          <cell r="Y1475">
            <v>0</v>
          </cell>
          <cell r="Z1475">
            <v>0</v>
          </cell>
          <cell r="AA1475">
            <v>0</v>
          </cell>
          <cell r="AB1475">
            <v>0</v>
          </cell>
        </row>
        <row r="1476">
          <cell r="A1476" t="str">
            <v>M001</v>
          </cell>
          <cell r="B1476">
            <v>2.2999999999999998</v>
          </cell>
          <cell r="C1476" t="str">
            <v>永久设备</v>
          </cell>
          <cell r="J1476">
            <v>0</v>
          </cell>
          <cell r="K1476">
            <v>0</v>
          </cell>
          <cell r="S1476">
            <v>0</v>
          </cell>
          <cell r="T1476">
            <v>0</v>
          </cell>
          <cell r="U1476">
            <v>0</v>
          </cell>
          <cell r="X1476">
            <v>0</v>
          </cell>
          <cell r="Y1476">
            <v>0</v>
          </cell>
          <cell r="Z1476">
            <v>0</v>
          </cell>
          <cell r="AA1476">
            <v>0</v>
          </cell>
          <cell r="AB1476">
            <v>0</v>
          </cell>
        </row>
        <row r="1477">
          <cell r="C1477">
            <v>0</v>
          </cell>
          <cell r="D1477">
            <v>0</v>
          </cell>
          <cell r="H1477">
            <v>0</v>
          </cell>
          <cell r="I1477">
            <v>0</v>
          </cell>
          <cell r="K1477">
            <v>0</v>
          </cell>
          <cell r="S1477">
            <v>0</v>
          </cell>
          <cell r="T1477">
            <v>0</v>
          </cell>
          <cell r="U1477">
            <v>0</v>
          </cell>
          <cell r="X1477">
            <v>0</v>
          </cell>
          <cell r="Y1477">
            <v>0</v>
          </cell>
          <cell r="Z1477">
            <v>0</v>
          </cell>
          <cell r="AA1477">
            <v>0</v>
          </cell>
          <cell r="AB1477">
            <v>0</v>
          </cell>
        </row>
        <row r="1478">
          <cell r="C1478">
            <v>0</v>
          </cell>
          <cell r="D1478">
            <v>0</v>
          </cell>
          <cell r="H1478">
            <v>0</v>
          </cell>
          <cell r="I1478">
            <v>0</v>
          </cell>
          <cell r="K1478">
            <v>0</v>
          </cell>
          <cell r="S1478">
            <v>0</v>
          </cell>
          <cell r="T1478">
            <v>0</v>
          </cell>
          <cell r="U1478">
            <v>0</v>
          </cell>
          <cell r="X1478">
            <v>0</v>
          </cell>
          <cell r="Y1478">
            <v>0</v>
          </cell>
          <cell r="Z1478">
            <v>0</v>
          </cell>
          <cell r="AA1478">
            <v>0</v>
          </cell>
          <cell r="AB1478">
            <v>0</v>
          </cell>
        </row>
        <row r="1479">
          <cell r="C1479">
            <v>0</v>
          </cell>
          <cell r="D1479">
            <v>0</v>
          </cell>
          <cell r="H1479">
            <v>0</v>
          </cell>
          <cell r="I1479">
            <v>0</v>
          </cell>
          <cell r="K1479">
            <v>0</v>
          </cell>
          <cell r="S1479">
            <v>0</v>
          </cell>
          <cell r="T1479">
            <v>0</v>
          </cell>
          <cell r="U1479">
            <v>0</v>
          </cell>
          <cell r="X1479">
            <v>0</v>
          </cell>
          <cell r="Y1479">
            <v>0</v>
          </cell>
          <cell r="Z1479">
            <v>0</v>
          </cell>
          <cell r="AA1479">
            <v>0</v>
          </cell>
          <cell r="AB1479">
            <v>0</v>
          </cell>
        </row>
        <row r="1480">
          <cell r="A1480" t="str">
            <v>E000</v>
          </cell>
          <cell r="B1480">
            <v>3</v>
          </cell>
          <cell r="C1480" t="str">
            <v>施工设备</v>
          </cell>
          <cell r="J1480">
            <v>16740.401587741064</v>
          </cell>
          <cell r="K1480">
            <v>18153065.486324977</v>
          </cell>
          <cell r="S1480">
            <v>0</v>
          </cell>
          <cell r="T1480">
            <v>26416.3537054554</v>
          </cell>
          <cell r="U1480">
            <v>28645537.337420814</v>
          </cell>
          <cell r="X1480">
            <v>4.4995742771761771</v>
          </cell>
          <cell r="Y1480">
            <v>1.6596627003696738</v>
          </cell>
          <cell r="Z1480">
            <v>10.581164610195213</v>
          </cell>
          <cell r="AA1480">
            <v>0</v>
          </cell>
          <cell r="AB1480">
            <v>0</v>
          </cell>
        </row>
        <row r="1481">
          <cell r="A1481" t="str">
            <v>E010</v>
          </cell>
          <cell r="B1481">
            <v>3.1</v>
          </cell>
          <cell r="C1481" t="str">
            <v>挖掘机</v>
          </cell>
          <cell r="D1481" t="str">
            <v>台班</v>
          </cell>
          <cell r="H1481">
            <v>8.6262050000000006</v>
          </cell>
          <cell r="I1481">
            <v>258.41888574501837</v>
          </cell>
          <cell r="J1481">
            <v>2229.1742843081065</v>
          </cell>
          <cell r="K1481">
            <v>2417286.5000508726</v>
          </cell>
          <cell r="N1481">
            <v>8.6262050000000006</v>
          </cell>
          <cell r="S1481">
            <v>13.612151490000002</v>
          </cell>
          <cell r="T1481">
            <v>3517.6370206381921</v>
          </cell>
          <cell r="U1481">
            <v>3814478.0970802773</v>
          </cell>
          <cell r="X1481">
            <v>2.2291742843081064</v>
          </cell>
          <cell r="Y1481">
            <v>0</v>
          </cell>
          <cell r="Z1481">
            <v>0</v>
          </cell>
          <cell r="AA1481">
            <v>0</v>
          </cell>
          <cell r="AB1481">
            <v>0</v>
          </cell>
        </row>
        <row r="1482">
          <cell r="A1482" t="str">
            <v>E030</v>
          </cell>
          <cell r="C1482" t="str">
            <v>自卸车</v>
          </cell>
          <cell r="D1482" t="str">
            <v>台班</v>
          </cell>
          <cell r="H1482">
            <v>0</v>
          </cell>
          <cell r="I1482">
            <v>168.03839454412082</v>
          </cell>
          <cell r="J1482">
            <v>0</v>
          </cell>
          <cell r="K1482">
            <v>0</v>
          </cell>
          <cell r="S1482">
            <v>0</v>
          </cell>
          <cell r="T1482">
            <v>0</v>
          </cell>
          <cell r="U1482">
            <v>0</v>
          </cell>
          <cell r="X1482">
            <v>0</v>
          </cell>
          <cell r="Y1482">
            <v>0</v>
          </cell>
          <cell r="Z1482">
            <v>0</v>
          </cell>
          <cell r="AA1482">
            <v>0</v>
          </cell>
          <cell r="AB1482">
            <v>0</v>
          </cell>
        </row>
        <row r="1483">
          <cell r="A1483" t="str">
            <v>E020</v>
          </cell>
          <cell r="C1483" t="str">
            <v>推土机</v>
          </cell>
          <cell r="D1483" t="str">
            <v>台班</v>
          </cell>
          <cell r="H1483">
            <v>7.4347192358000003</v>
          </cell>
          <cell r="I1483">
            <v>305.37804063071223</v>
          </cell>
          <cell r="J1483">
            <v>2270.3999928680705</v>
          </cell>
          <cell r="K1483">
            <v>2461991.1018662322</v>
          </cell>
          <cell r="N1483">
            <v>7.4347192358000003</v>
          </cell>
          <cell r="S1483">
            <v>11.731986954092401</v>
          </cell>
          <cell r="T1483">
            <v>3582.6911887458155</v>
          </cell>
          <cell r="U1483">
            <v>3885021.9587449147</v>
          </cell>
          <cell r="X1483">
            <v>2.2703999928680707</v>
          </cell>
          <cell r="Y1483">
            <v>0</v>
          </cell>
          <cell r="Z1483">
            <v>0</v>
          </cell>
          <cell r="AA1483">
            <v>0</v>
          </cell>
          <cell r="AB1483">
            <v>0</v>
          </cell>
        </row>
        <row r="1484">
          <cell r="A1484" t="str">
            <v>E040</v>
          </cell>
          <cell r="C1484" t="str">
            <v>平板拖车</v>
          </cell>
          <cell r="D1484" t="str">
            <v>台班</v>
          </cell>
          <cell r="H1484">
            <v>4.6296296296296298</v>
          </cell>
          <cell r="I1484">
            <v>136.42816710601033</v>
          </cell>
          <cell r="J1484">
            <v>631.61188475004792</v>
          </cell>
          <cell r="K1484">
            <v>684911.40106250788</v>
          </cell>
          <cell r="O1484">
            <v>4.6296296296296298</v>
          </cell>
          <cell r="S1484">
            <v>7.3055555555555562</v>
          </cell>
          <cell r="T1484">
            <v>996.68355413557572</v>
          </cell>
          <cell r="U1484">
            <v>1080790.1908766376</v>
          </cell>
          <cell r="X1484">
            <v>0</v>
          </cell>
          <cell r="Y1484">
            <v>0.63161188475004792</v>
          </cell>
          <cell r="Z1484">
            <v>0</v>
          </cell>
          <cell r="AA1484">
            <v>0</v>
          </cell>
          <cell r="AB1484">
            <v>0</v>
          </cell>
        </row>
        <row r="1485">
          <cell r="A1485" t="str">
            <v>E080</v>
          </cell>
          <cell r="C1485" t="str">
            <v>汽车吊</v>
          </cell>
          <cell r="D1485" t="str">
            <v>台班</v>
          </cell>
          <cell r="H1485">
            <v>4.6296296296296298</v>
          </cell>
          <cell r="I1485">
            <v>222.0589761738392</v>
          </cell>
          <cell r="J1485">
            <v>1028.0508156196258</v>
          </cell>
          <cell r="K1485">
            <v>1114804.4257719114</v>
          </cell>
          <cell r="O1485">
            <v>4.6296296296296298</v>
          </cell>
          <cell r="S1485">
            <v>7.3055555555555562</v>
          </cell>
          <cell r="T1485">
            <v>1622.2641870477696</v>
          </cell>
          <cell r="U1485">
            <v>1759161.3838680764</v>
          </cell>
          <cell r="X1485">
            <v>0</v>
          </cell>
          <cell r="Y1485">
            <v>1.028050815619626</v>
          </cell>
          <cell r="Z1485">
            <v>0</v>
          </cell>
          <cell r="AA1485">
            <v>0</v>
          </cell>
          <cell r="AB1485">
            <v>0</v>
          </cell>
        </row>
        <row r="1486">
          <cell r="A1486" t="str">
            <v>E070</v>
          </cell>
          <cell r="C1486" t="str">
            <v>履带吊</v>
          </cell>
          <cell r="D1486" t="str">
            <v>台班</v>
          </cell>
          <cell r="H1486">
            <v>10.007999999999999</v>
          </cell>
          <cell r="I1486">
            <v>258.57583791011962</v>
          </cell>
          <cell r="J1486">
            <v>2587.8269858044769</v>
          </cell>
          <cell r="K1486">
            <v>2806204.6477420665</v>
          </cell>
          <cell r="P1486">
            <v>10.007999999999999</v>
          </cell>
          <cell r="S1486">
            <v>15.792624</v>
          </cell>
          <cell r="T1486">
            <v>4083.5909835994648</v>
          </cell>
          <cell r="U1486">
            <v>4428190.9341369811</v>
          </cell>
          <cell r="X1486">
            <v>0</v>
          </cell>
          <cell r="Y1486">
            <v>0</v>
          </cell>
          <cell r="Z1486">
            <v>2.5878269858044769</v>
          </cell>
          <cell r="AA1486">
            <v>0</v>
          </cell>
          <cell r="AB1486">
            <v>0</v>
          </cell>
        </row>
        <row r="1487">
          <cell r="A1487" t="str">
            <v>E120</v>
          </cell>
          <cell r="C1487" t="str">
            <v>硅整流焊机</v>
          </cell>
          <cell r="D1487" t="str">
            <v>台班</v>
          </cell>
          <cell r="H1487">
            <v>57.097575294117654</v>
          </cell>
          <cell r="I1487">
            <v>34.082477220557465</v>
          </cell>
          <cell r="J1487">
            <v>1946.0268093108295</v>
          </cell>
          <cell r="K1487">
            <v>2110245.2006547381</v>
          </cell>
          <cell r="P1487">
            <v>57.097575294117654</v>
          </cell>
          <cell r="S1487">
            <v>90.099973814117661</v>
          </cell>
          <cell r="T1487">
            <v>3070.8303050924892</v>
          </cell>
          <cell r="U1487">
            <v>3329966.9266331769</v>
          </cell>
          <cell r="X1487">
            <v>0</v>
          </cell>
          <cell r="Y1487">
            <v>0</v>
          </cell>
          <cell r="Z1487">
            <v>1.9460268093108295</v>
          </cell>
          <cell r="AA1487">
            <v>0</v>
          </cell>
          <cell r="AB1487">
            <v>0</v>
          </cell>
        </row>
        <row r="1488">
          <cell r="A1488" t="str">
            <v>E130</v>
          </cell>
          <cell r="C1488" t="str">
            <v>发电机</v>
          </cell>
          <cell r="D1488" t="str">
            <v>台班</v>
          </cell>
          <cell r="H1488">
            <v>28.548787647058827</v>
          </cell>
          <cell r="I1488">
            <v>211.82373450814174</v>
          </cell>
          <cell r="J1488">
            <v>6047.3108150799053</v>
          </cell>
          <cell r="K1488">
            <v>6557622.2091766465</v>
          </cell>
          <cell r="P1488">
            <v>28.548787647058827</v>
          </cell>
          <cell r="S1488">
            <v>45.04998690705883</v>
          </cell>
          <cell r="T1488">
            <v>9542.6564661960911</v>
          </cell>
          <cell r="U1488">
            <v>10347927.846080748</v>
          </cell>
          <cell r="X1488">
            <v>0</v>
          </cell>
          <cell r="Y1488">
            <v>0</v>
          </cell>
          <cell r="Z1488">
            <v>6.0473108150799053</v>
          </cell>
          <cell r="AA1488">
            <v>0</v>
          </cell>
          <cell r="AB1488">
            <v>0</v>
          </cell>
        </row>
        <row r="1489">
          <cell r="A1489" t="str">
            <v>E140</v>
          </cell>
          <cell r="C1489" t="str">
            <v>试压泵</v>
          </cell>
          <cell r="D1489" t="str">
            <v>台班</v>
          </cell>
          <cell r="H1489">
            <v>0</v>
          </cell>
          <cell r="I1489" t="e">
            <v>#DIV/0!</v>
          </cell>
          <cell r="J1489">
            <v>0</v>
          </cell>
          <cell r="K1489">
            <v>0</v>
          </cell>
          <cell r="S1489">
            <v>0</v>
          </cell>
          <cell r="T1489">
            <v>0</v>
          </cell>
          <cell r="U1489">
            <v>0</v>
          </cell>
          <cell r="X1489">
            <v>0</v>
          </cell>
          <cell r="Y1489">
            <v>0</v>
          </cell>
          <cell r="Z1489">
            <v>0</v>
          </cell>
          <cell r="AA1489">
            <v>0</v>
          </cell>
          <cell r="AB1489">
            <v>0</v>
          </cell>
        </row>
        <row r="1490">
          <cell r="C1490">
            <v>0</v>
          </cell>
          <cell r="D1490">
            <v>0</v>
          </cell>
          <cell r="H1490">
            <v>0</v>
          </cell>
          <cell r="I1490">
            <v>0</v>
          </cell>
          <cell r="K1490">
            <v>0</v>
          </cell>
          <cell r="S1490">
            <v>0</v>
          </cell>
          <cell r="T1490">
            <v>0</v>
          </cell>
          <cell r="U1490">
            <v>0</v>
          </cell>
          <cell r="X1490">
            <v>0</v>
          </cell>
          <cell r="Y1490">
            <v>0</v>
          </cell>
          <cell r="Z1490">
            <v>0</v>
          </cell>
          <cell r="AA1490">
            <v>0</v>
          </cell>
          <cell r="AB1490">
            <v>0</v>
          </cell>
        </row>
        <row r="1491">
          <cell r="C1491">
            <v>0</v>
          </cell>
          <cell r="D1491">
            <v>0</v>
          </cell>
          <cell r="H1491">
            <v>0</v>
          </cell>
          <cell r="I1491">
            <v>0</v>
          </cell>
          <cell r="K1491">
            <v>0</v>
          </cell>
          <cell r="S1491">
            <v>0</v>
          </cell>
          <cell r="T1491">
            <v>0</v>
          </cell>
          <cell r="U1491">
            <v>0</v>
          </cell>
          <cell r="X1491">
            <v>0</v>
          </cell>
          <cell r="Y1491">
            <v>0</v>
          </cell>
          <cell r="Z1491">
            <v>0</v>
          </cell>
          <cell r="AA1491">
            <v>0</v>
          </cell>
          <cell r="AB1491">
            <v>0</v>
          </cell>
        </row>
        <row r="1492">
          <cell r="C1492">
            <v>0</v>
          </cell>
          <cell r="D1492">
            <v>0</v>
          </cell>
          <cell r="H1492">
            <v>0</v>
          </cell>
          <cell r="I1492">
            <v>0</v>
          </cell>
          <cell r="K1492">
            <v>0</v>
          </cell>
          <cell r="S1492">
            <v>0</v>
          </cell>
          <cell r="T1492">
            <v>0</v>
          </cell>
          <cell r="U1492">
            <v>0</v>
          </cell>
          <cell r="X1492">
            <v>0</v>
          </cell>
          <cell r="Y1492">
            <v>0</v>
          </cell>
          <cell r="Z1492">
            <v>0</v>
          </cell>
          <cell r="AA1492">
            <v>0</v>
          </cell>
          <cell r="AB1492">
            <v>0</v>
          </cell>
        </row>
        <row r="1493">
          <cell r="B1493">
            <v>4</v>
          </cell>
          <cell r="C1493" t="str">
            <v>直接费</v>
          </cell>
          <cell r="J1493">
            <v>437725.59381309396</v>
          </cell>
          <cell r="X1493">
            <v>4.5234390292733302</v>
          </cell>
          <cell r="Y1493">
            <v>1.674359950842637</v>
          </cell>
          <cell r="Z1493">
            <v>427.84810733297803</v>
          </cell>
          <cell r="AA1493">
            <v>3.6796875</v>
          </cell>
          <cell r="AB1493">
            <v>0</v>
          </cell>
        </row>
        <row r="1494">
          <cell r="B1494">
            <v>5</v>
          </cell>
          <cell r="C1494" t="str">
            <v>其他直接费</v>
          </cell>
          <cell r="J1494">
            <v>54623.002063509703</v>
          </cell>
          <cell r="X1494">
            <v>0.5644719498299674</v>
          </cell>
          <cell r="Y1494">
            <v>0.20894041459450871</v>
          </cell>
          <cell r="Z1494">
            <v>53.390408009125849</v>
          </cell>
          <cell r="AA1494">
            <v>0.45918168995938285</v>
          </cell>
          <cell r="AB1494">
            <v>0</v>
          </cell>
        </row>
        <row r="1495">
          <cell r="B1495">
            <v>6</v>
          </cell>
          <cell r="C1495" t="str">
            <v>间接费</v>
          </cell>
          <cell r="J1495">
            <v>37058.496463830394</v>
          </cell>
          <cell r="X1495">
            <v>0.38296104143788273</v>
          </cell>
          <cell r="Y1495">
            <v>0.14175379094688195</v>
          </cell>
          <cell r="Z1495">
            <v>36.222253842954061</v>
          </cell>
          <cell r="AA1495">
            <v>0.31152778849156654</v>
          </cell>
          <cell r="AB1495">
            <v>0</v>
          </cell>
        </row>
        <row r="1496">
          <cell r="B1496">
            <v>7</v>
          </cell>
          <cell r="C1496" t="str">
            <v>合计</v>
          </cell>
          <cell r="J1496">
            <v>529407.09234043409</v>
          </cell>
          <cell r="X1496">
            <v>5.4708720205411803</v>
          </cell>
          <cell r="Y1496">
            <v>2.0250541563840274</v>
          </cell>
          <cell r="Z1496">
            <v>517.46076918505798</v>
          </cell>
          <cell r="AA1496">
            <v>4.4503969784509492</v>
          </cell>
          <cell r="AB1496">
            <v>0</v>
          </cell>
        </row>
        <row r="1501">
          <cell r="A1501" t="str">
            <v>非打印列</v>
          </cell>
          <cell r="B1501" t="str">
            <v>单   价   分   析   表</v>
          </cell>
          <cell r="N1501" t="str">
            <v>工序划分</v>
          </cell>
          <cell r="S1501" t="str">
            <v>汇总项</v>
          </cell>
          <cell r="X1501" t="str">
            <v>分类项</v>
          </cell>
        </row>
        <row r="1503">
          <cell r="A1503" t="str">
            <v>BOQ系数</v>
          </cell>
          <cell r="B1503" t="str">
            <v>项目编号:</v>
          </cell>
          <cell r="D1503" t="str">
            <v>I454.4.1</v>
          </cell>
          <cell r="K1503" t="str">
            <v>数量</v>
          </cell>
          <cell r="L1503">
            <v>12274</v>
          </cell>
          <cell r="M1503" t="str">
            <v>单价</v>
          </cell>
        </row>
        <row r="1504">
          <cell r="A1504">
            <v>1E-3</v>
          </cell>
          <cell r="B1504" t="str">
            <v>项目名称:</v>
          </cell>
          <cell r="D1504" t="str">
            <v>Depth 2.0m to 2.5m</v>
          </cell>
          <cell r="K1504" t="str">
            <v>单位</v>
          </cell>
          <cell r="L1504" t="str">
            <v>m</v>
          </cell>
          <cell r="M1504">
            <v>531.29</v>
          </cell>
          <cell r="N1504" t="str">
            <v>美元</v>
          </cell>
        </row>
        <row r="1505">
          <cell r="A1505" t="str">
            <v>I454.4.1</v>
          </cell>
          <cell r="B1505" t="str">
            <v>单   价:</v>
          </cell>
          <cell r="D1505" t="str">
            <v>531.29USD/m</v>
          </cell>
          <cell r="K1505" t="str">
            <v>定额单位</v>
          </cell>
          <cell r="L1505">
            <v>1000</v>
          </cell>
          <cell r="M1505">
            <v>576128</v>
          </cell>
          <cell r="N1505" t="str">
            <v>当地币</v>
          </cell>
        </row>
        <row r="1506">
          <cell r="A1506" t="str">
            <v>定额号</v>
          </cell>
          <cell r="B1506" t="str">
            <v>编号</v>
          </cell>
          <cell r="C1506" t="str">
            <v>名称及规格</v>
          </cell>
          <cell r="D1506" t="str">
            <v>单位</v>
          </cell>
          <cell r="E1506" t="str">
            <v>定额</v>
          </cell>
          <cell r="F1506" t="str">
            <v>系数</v>
          </cell>
          <cell r="G1506" t="str">
            <v>效率</v>
          </cell>
          <cell r="H1506" t="str">
            <v>数  量</v>
          </cell>
          <cell r="I1506" t="str">
            <v>单价</v>
          </cell>
          <cell r="J1506" t="str">
            <v>合价</v>
          </cell>
          <cell r="K1506" t="str">
            <v>单价</v>
          </cell>
          <cell r="N1506" t="str">
            <v>管沟土石方</v>
          </cell>
          <cell r="O1506" t="str">
            <v>管道场内运输</v>
          </cell>
          <cell r="P1506" t="str">
            <v>管道安装</v>
          </cell>
          <cell r="Q1506" t="str">
            <v>管线补口</v>
          </cell>
          <cell r="R1506" t="str">
            <v>管道试压与消毒</v>
          </cell>
          <cell r="S1506" t="str">
            <v>数量汇总</v>
          </cell>
          <cell r="T1506" t="str">
            <v>价格汇总(美元)</v>
          </cell>
          <cell r="U1506" t="str">
            <v>价格汇总(当地币)</v>
          </cell>
          <cell r="X1506" t="str">
            <v>管沟土石方</v>
          </cell>
          <cell r="Y1506" t="str">
            <v>管道场内运输</v>
          </cell>
          <cell r="Z1506" t="str">
            <v>管道安装</v>
          </cell>
          <cell r="AA1506" t="str">
            <v>管线补口</v>
          </cell>
          <cell r="AB1506" t="str">
            <v>管道试压与消毒</v>
          </cell>
        </row>
        <row r="1507">
          <cell r="J1507" t="str">
            <v>美元</v>
          </cell>
          <cell r="K1507" t="str">
            <v>当地币</v>
          </cell>
        </row>
        <row r="1508">
          <cell r="A1508" t="str">
            <v>L00</v>
          </cell>
          <cell r="B1508">
            <v>1</v>
          </cell>
          <cell r="C1508" t="str">
            <v>人工</v>
          </cell>
          <cell r="J1508">
            <v>204.00706297985082</v>
          </cell>
          <cell r="K1508">
            <v>221222.505</v>
          </cell>
          <cell r="S1508">
            <v>0</v>
          </cell>
          <cell r="T1508">
            <v>2503.982691014689</v>
          </cell>
          <cell r="U1508">
            <v>2715285.0263700001</v>
          </cell>
          <cell r="X1508">
            <v>3.0683252696340278E-2</v>
          </cell>
          <cell r="Y1508">
            <v>1.4697250472963283E-2</v>
          </cell>
          <cell r="Z1508">
            <v>0.15862655981054724</v>
          </cell>
          <cell r="AA1508">
            <v>0</v>
          </cell>
          <cell r="AB1508">
            <v>0</v>
          </cell>
        </row>
        <row r="1509">
          <cell r="A1509" t="str">
            <v>L10</v>
          </cell>
          <cell r="B1509">
            <v>1.1000000000000001</v>
          </cell>
          <cell r="C1509" t="str">
            <v>力工</v>
          </cell>
          <cell r="D1509" t="str">
            <v>工日</v>
          </cell>
          <cell r="H1509">
            <v>294.96334000000002</v>
          </cell>
          <cell r="I1509">
            <v>0.69163531637474274</v>
          </cell>
          <cell r="J1509">
            <v>204.00706297985082</v>
          </cell>
          <cell r="K1509">
            <v>221222.505</v>
          </cell>
          <cell r="N1509">
            <v>44.363340000000001</v>
          </cell>
          <cell r="O1509">
            <v>21.25</v>
          </cell>
          <cell r="P1509">
            <v>229.35</v>
          </cell>
          <cell r="S1509">
            <v>3620.3800351600003</v>
          </cell>
          <cell r="T1509">
            <v>2503.982691014689</v>
          </cell>
          <cell r="U1509">
            <v>2715285.0263700001</v>
          </cell>
          <cell r="X1509">
            <v>3.0683252696340278E-2</v>
          </cell>
          <cell r="Y1509">
            <v>1.4697250472963283E-2</v>
          </cell>
          <cell r="Z1509">
            <v>0.15862655981054724</v>
          </cell>
          <cell r="AA1509">
            <v>0</v>
          </cell>
          <cell r="AB1509">
            <v>0</v>
          </cell>
        </row>
        <row r="1510">
          <cell r="A1510" t="str">
            <v>L20</v>
          </cell>
          <cell r="B1510">
            <v>1.2</v>
          </cell>
          <cell r="C1510" t="str">
            <v>技工</v>
          </cell>
          <cell r="D1510" t="str">
            <v>工日</v>
          </cell>
          <cell r="H1510">
            <v>0</v>
          </cell>
          <cell r="I1510">
            <v>1.3832706327494855</v>
          </cell>
          <cell r="J1510">
            <v>0</v>
          </cell>
          <cell r="K1510">
            <v>0</v>
          </cell>
          <cell r="S1510">
            <v>0</v>
          </cell>
          <cell r="T1510">
            <v>0</v>
          </cell>
          <cell r="U1510">
            <v>0</v>
          </cell>
          <cell r="X1510">
            <v>0</v>
          </cell>
          <cell r="Y1510">
            <v>0</v>
          </cell>
          <cell r="Z1510">
            <v>0</v>
          </cell>
          <cell r="AA1510">
            <v>0</v>
          </cell>
          <cell r="AB1510">
            <v>0</v>
          </cell>
        </row>
        <row r="1511">
          <cell r="A1511" t="str">
            <v>M000</v>
          </cell>
          <cell r="B1511">
            <v>2</v>
          </cell>
          <cell r="C1511" t="str">
            <v>建筑材料</v>
          </cell>
          <cell r="J1511">
            <v>420788.00366297225</v>
          </cell>
          <cell r="K1511">
            <v>456296830.5340777</v>
          </cell>
          <cell r="S1511">
            <v>0</v>
          </cell>
          <cell r="T1511">
            <v>5164751.9569593221</v>
          </cell>
          <cell r="U1511">
            <v>5600587297.9752703</v>
          </cell>
          <cell r="X1511">
            <v>0</v>
          </cell>
          <cell r="Y1511">
            <v>0</v>
          </cell>
          <cell r="Z1511">
            <v>417.10831616297224</v>
          </cell>
          <cell r="AA1511">
            <v>3.6796875</v>
          </cell>
          <cell r="AB1511">
            <v>0</v>
          </cell>
        </row>
        <row r="1512">
          <cell r="A1512" t="str">
            <v>M003</v>
          </cell>
          <cell r="B1512">
            <v>2.1</v>
          </cell>
          <cell r="C1512" t="str">
            <v>施工材料</v>
          </cell>
          <cell r="J1512">
            <v>609.6694091810275</v>
          </cell>
          <cell r="K1512">
            <v>661117.27677888237</v>
          </cell>
          <cell r="S1512">
            <v>0</v>
          </cell>
          <cell r="T1512">
            <v>7483.0823282879319</v>
          </cell>
          <cell r="U1512">
            <v>8114553.4551840024</v>
          </cell>
          <cell r="X1512">
            <v>0</v>
          </cell>
          <cell r="Y1512">
            <v>0</v>
          </cell>
          <cell r="Z1512">
            <v>0.60966940918102752</v>
          </cell>
          <cell r="AA1512">
            <v>0</v>
          </cell>
          <cell r="AB1512">
            <v>0</v>
          </cell>
        </row>
        <row r="1513">
          <cell r="A1513" t="str">
            <v>M510</v>
          </cell>
          <cell r="C1513" t="str">
            <v>电焊条</v>
          </cell>
          <cell r="D1513" t="str">
            <v>千克</v>
          </cell>
          <cell r="H1513">
            <v>485.32939000000005</v>
          </cell>
          <cell r="I1513">
            <v>1</v>
          </cell>
          <cell r="J1513">
            <v>485.32939000000005</v>
          </cell>
          <cell r="K1513">
            <v>526284.6385692351</v>
          </cell>
          <cell r="P1513">
            <v>485.32939000000005</v>
          </cell>
          <cell r="S1513">
            <v>5956.9329328600006</v>
          </cell>
          <cell r="T1513">
            <v>5956.9329328600006</v>
          </cell>
          <cell r="U1513">
            <v>6459617.6537987925</v>
          </cell>
          <cell r="X1513">
            <v>0</v>
          </cell>
          <cell r="Y1513">
            <v>0</v>
          </cell>
          <cell r="Z1513">
            <v>0.48532939000000008</v>
          </cell>
          <cell r="AA1513">
            <v>0</v>
          </cell>
          <cell r="AB1513">
            <v>0</v>
          </cell>
        </row>
        <row r="1514">
          <cell r="A1514" t="str">
            <v>M080</v>
          </cell>
          <cell r="C1514" t="str">
            <v>氧气</v>
          </cell>
          <cell r="D1514" t="str">
            <v>方</v>
          </cell>
          <cell r="H1514">
            <v>26.006295203641145</v>
          </cell>
          <cell r="I1514">
            <v>2.5601147249194325</v>
          </cell>
          <cell r="J1514">
            <v>66.579099291443299</v>
          </cell>
          <cell r="K1514">
            <v>72197.476453800686</v>
          </cell>
          <cell r="P1514">
            <v>26.006295203641145</v>
          </cell>
          <cell r="S1514">
            <v>319.20126732949143</v>
          </cell>
          <cell r="T1514">
            <v>817.19186470317516</v>
          </cell>
          <cell r="U1514">
            <v>886151.82599394966</v>
          </cell>
          <cell r="X1514">
            <v>0</v>
          </cell>
          <cell r="Y1514">
            <v>0</v>
          </cell>
          <cell r="Z1514">
            <v>6.6579099291443303E-2</v>
          </cell>
          <cell r="AA1514">
            <v>0</v>
          </cell>
          <cell r="AB1514">
            <v>0</v>
          </cell>
        </row>
        <row r="1515">
          <cell r="A1515" t="str">
            <v>M090</v>
          </cell>
          <cell r="C1515" t="str">
            <v>乙炔</v>
          </cell>
          <cell r="D1515" t="str">
            <v>方</v>
          </cell>
          <cell r="H1515">
            <v>8.6687650678803809</v>
          </cell>
          <cell r="I1515">
            <v>6.6631082325209832</v>
          </cell>
          <cell r="J1515">
            <v>57.760919889584088</v>
          </cell>
          <cell r="K1515">
            <v>62635.161755846479</v>
          </cell>
          <cell r="P1515">
            <v>8.6687650678803809</v>
          </cell>
          <cell r="S1515">
            <v>106.40042244316381</v>
          </cell>
          <cell r="T1515">
            <v>708.95753072475509</v>
          </cell>
          <cell r="U1515">
            <v>768783.97539125977</v>
          </cell>
          <cell r="X1515">
            <v>0</v>
          </cell>
          <cell r="Y1515">
            <v>0</v>
          </cell>
          <cell r="Z1515">
            <v>5.7760919889584088E-2</v>
          </cell>
          <cell r="AA1515">
            <v>0</v>
          </cell>
          <cell r="AB1515">
            <v>0</v>
          </cell>
        </row>
        <row r="1516">
          <cell r="A1516" t="str">
            <v>M130</v>
          </cell>
          <cell r="C1516" t="str">
            <v>型钢</v>
          </cell>
          <cell r="D1516" t="str">
            <v>吨</v>
          </cell>
          <cell r="H1516">
            <v>0</v>
          </cell>
          <cell r="I1516">
            <v>552.17592297580245</v>
          </cell>
          <cell r="J1516">
            <v>0</v>
          </cell>
          <cell r="K1516">
            <v>0</v>
          </cell>
          <cell r="S1516">
            <v>0</v>
          </cell>
          <cell r="T1516">
            <v>0</v>
          </cell>
          <cell r="U1516">
            <v>0</v>
          </cell>
          <cell r="X1516">
            <v>0</v>
          </cell>
          <cell r="Y1516">
            <v>0</v>
          </cell>
          <cell r="Z1516">
            <v>0</v>
          </cell>
          <cell r="AA1516">
            <v>0</v>
          </cell>
          <cell r="AB1516">
            <v>0</v>
          </cell>
        </row>
        <row r="1517">
          <cell r="A1517" t="str">
            <v>M230</v>
          </cell>
          <cell r="C1517" t="str">
            <v>水</v>
          </cell>
          <cell r="D1517" t="str">
            <v>方</v>
          </cell>
          <cell r="H1517">
            <v>0</v>
          </cell>
          <cell r="I1517">
            <v>0.2</v>
          </cell>
          <cell r="J1517">
            <v>0</v>
          </cell>
          <cell r="K1517">
            <v>0</v>
          </cell>
          <cell r="S1517">
            <v>0</v>
          </cell>
          <cell r="T1517">
            <v>0</v>
          </cell>
          <cell r="U1517">
            <v>0</v>
          </cell>
          <cell r="X1517">
            <v>0</v>
          </cell>
          <cell r="Y1517">
            <v>0</v>
          </cell>
          <cell r="Z1517">
            <v>0</v>
          </cell>
          <cell r="AA1517">
            <v>0</v>
          </cell>
          <cell r="AB1517">
            <v>0</v>
          </cell>
        </row>
        <row r="1518">
          <cell r="A1518" t="str">
            <v>M110</v>
          </cell>
          <cell r="C1518" t="str">
            <v>漂白粉</v>
          </cell>
          <cell r="D1518" t="str">
            <v>千克</v>
          </cell>
          <cell r="H1518">
            <v>0</v>
          </cell>
          <cell r="I1518">
            <v>1.0061084745762714</v>
          </cell>
          <cell r="J1518">
            <v>0</v>
          </cell>
          <cell r="K1518">
            <v>0</v>
          </cell>
          <cell r="S1518">
            <v>0</v>
          </cell>
          <cell r="T1518">
            <v>0</v>
          </cell>
          <cell r="U1518">
            <v>0</v>
          </cell>
          <cell r="X1518">
            <v>0</v>
          </cell>
          <cell r="Y1518">
            <v>0</v>
          </cell>
          <cell r="Z1518">
            <v>0</v>
          </cell>
          <cell r="AA1518">
            <v>0</v>
          </cell>
          <cell r="AB1518">
            <v>0</v>
          </cell>
        </row>
        <row r="1519">
          <cell r="C1519">
            <v>0</v>
          </cell>
          <cell r="D1519">
            <v>0</v>
          </cell>
          <cell r="H1519">
            <v>0</v>
          </cell>
          <cell r="I1519">
            <v>0</v>
          </cell>
          <cell r="J1519">
            <v>0</v>
          </cell>
          <cell r="K1519">
            <v>0</v>
          </cell>
          <cell r="S1519">
            <v>0</v>
          </cell>
          <cell r="T1519">
            <v>0</v>
          </cell>
          <cell r="U1519">
            <v>0</v>
          </cell>
          <cell r="X1519">
            <v>0</v>
          </cell>
          <cell r="Y1519">
            <v>0</v>
          </cell>
          <cell r="Z1519">
            <v>0</v>
          </cell>
          <cell r="AA1519">
            <v>0</v>
          </cell>
          <cell r="AB1519">
            <v>0</v>
          </cell>
        </row>
        <row r="1520">
          <cell r="A1520" t="str">
            <v>M002</v>
          </cell>
          <cell r="B1520">
            <v>2.2000000000000002</v>
          </cell>
          <cell r="C1520" t="str">
            <v>永久工程材料</v>
          </cell>
          <cell r="J1520">
            <v>420178.3342537912</v>
          </cell>
          <cell r="K1520">
            <v>455635713.25729877</v>
          </cell>
          <cell r="S1520">
            <v>0</v>
          </cell>
          <cell r="T1520">
            <v>5157268.8746310333</v>
          </cell>
          <cell r="U1520">
            <v>5592472744.5200853</v>
          </cell>
          <cell r="X1520">
            <v>0</v>
          </cell>
          <cell r="Y1520">
            <v>0</v>
          </cell>
          <cell r="Z1520">
            <v>416.49864675379121</v>
          </cell>
          <cell r="AA1520">
            <v>3.6796875</v>
          </cell>
          <cell r="AB1520">
            <v>0</v>
          </cell>
        </row>
        <row r="1521">
          <cell r="A1521" t="str">
            <v>M060</v>
          </cell>
          <cell r="C1521" t="str">
            <v>直径1100MM钢管</v>
          </cell>
          <cell r="D1521" t="str">
            <v>米</v>
          </cell>
          <cell r="H1521">
            <v>1008</v>
          </cell>
          <cell r="I1521">
            <v>413.19310193828494</v>
          </cell>
          <cell r="J1521">
            <v>416498.6467537912</v>
          </cell>
          <cell r="K1521">
            <v>451645509.80808002</v>
          </cell>
          <cell r="P1521">
            <v>1008</v>
          </cell>
          <cell r="S1521">
            <v>12372.192000000001</v>
          </cell>
          <cell r="T1521">
            <v>5112104.3902560333</v>
          </cell>
          <cell r="U1521">
            <v>5543496987.3843746</v>
          </cell>
          <cell r="X1521">
            <v>0</v>
          </cell>
          <cell r="Y1521">
            <v>0</v>
          </cell>
          <cell r="Z1521">
            <v>416.49864675379121</v>
          </cell>
          <cell r="AA1521">
            <v>0</v>
          </cell>
          <cell r="AB1521">
            <v>0</v>
          </cell>
        </row>
        <row r="1522">
          <cell r="C1522" t="str">
            <v>PE套接头</v>
          </cell>
          <cell r="D1522">
            <v>0</v>
          </cell>
          <cell r="H1522">
            <v>162.10249999999999</v>
          </cell>
          <cell r="I1522">
            <v>22.699757869249396</v>
          </cell>
          <cell r="J1522">
            <v>3679.6875</v>
          </cell>
          <cell r="K1522">
            <v>3990203.4492187505</v>
          </cell>
          <cell r="Q1522">
            <v>162.10249999999999</v>
          </cell>
          <cell r="S1522">
            <v>1989.6460850000001</v>
          </cell>
          <cell r="T1522">
            <v>45164.484375</v>
          </cell>
          <cell r="U1522">
            <v>48975757.135710947</v>
          </cell>
          <cell r="X1522">
            <v>0</v>
          </cell>
          <cell r="Y1522">
            <v>0</v>
          </cell>
          <cell r="Z1522">
            <v>0</v>
          </cell>
          <cell r="AA1522">
            <v>3.6796875</v>
          </cell>
          <cell r="AB1522">
            <v>0</v>
          </cell>
        </row>
        <row r="1523">
          <cell r="C1523">
            <v>0</v>
          </cell>
          <cell r="D1523">
            <v>0</v>
          </cell>
          <cell r="H1523">
            <v>0</v>
          </cell>
          <cell r="I1523">
            <v>0</v>
          </cell>
          <cell r="J1523">
            <v>0</v>
          </cell>
          <cell r="K1523">
            <v>0</v>
          </cell>
          <cell r="S1523">
            <v>0</v>
          </cell>
          <cell r="T1523">
            <v>0</v>
          </cell>
          <cell r="U1523">
            <v>0</v>
          </cell>
          <cell r="X1523">
            <v>0</v>
          </cell>
          <cell r="Y1523">
            <v>0</v>
          </cell>
          <cell r="Z1523">
            <v>0</v>
          </cell>
          <cell r="AA1523">
            <v>0</v>
          </cell>
          <cell r="AB1523">
            <v>0</v>
          </cell>
        </row>
        <row r="1524">
          <cell r="C1524">
            <v>0</v>
          </cell>
          <cell r="D1524">
            <v>0</v>
          </cell>
          <cell r="H1524">
            <v>0</v>
          </cell>
          <cell r="I1524">
            <v>0</v>
          </cell>
          <cell r="J1524">
            <v>0</v>
          </cell>
          <cell r="K1524">
            <v>0</v>
          </cell>
          <cell r="S1524">
            <v>0</v>
          </cell>
          <cell r="T1524">
            <v>0</v>
          </cell>
          <cell r="U1524">
            <v>0</v>
          </cell>
          <cell r="X1524">
            <v>0</v>
          </cell>
          <cell r="Y1524">
            <v>0</v>
          </cell>
          <cell r="Z1524">
            <v>0</v>
          </cell>
          <cell r="AA1524">
            <v>0</v>
          </cell>
          <cell r="AB1524">
            <v>0</v>
          </cell>
        </row>
        <row r="1525">
          <cell r="C1525">
            <v>0</v>
          </cell>
          <cell r="D1525">
            <v>0</v>
          </cell>
          <cell r="H1525">
            <v>0</v>
          </cell>
          <cell r="I1525">
            <v>0</v>
          </cell>
          <cell r="J1525">
            <v>0</v>
          </cell>
          <cell r="K1525">
            <v>0</v>
          </cell>
          <cell r="S1525">
            <v>0</v>
          </cell>
          <cell r="T1525">
            <v>0</v>
          </cell>
          <cell r="U1525">
            <v>0</v>
          </cell>
          <cell r="X1525">
            <v>0</v>
          </cell>
          <cell r="Y1525">
            <v>0</v>
          </cell>
          <cell r="Z1525">
            <v>0</v>
          </cell>
          <cell r="AA1525">
            <v>0</v>
          </cell>
          <cell r="AB1525">
            <v>0</v>
          </cell>
        </row>
        <row r="1526">
          <cell r="A1526" t="str">
            <v>M001</v>
          </cell>
          <cell r="B1526">
            <v>2.2999999999999998</v>
          </cell>
          <cell r="C1526" t="str">
            <v>永久设备</v>
          </cell>
          <cell r="J1526">
            <v>0</v>
          </cell>
          <cell r="K1526">
            <v>0</v>
          </cell>
          <cell r="S1526">
            <v>0</v>
          </cell>
          <cell r="T1526">
            <v>0</v>
          </cell>
          <cell r="U1526">
            <v>0</v>
          </cell>
          <cell r="X1526">
            <v>0</v>
          </cell>
          <cell r="Y1526">
            <v>0</v>
          </cell>
          <cell r="Z1526">
            <v>0</v>
          </cell>
          <cell r="AA1526">
            <v>0</v>
          </cell>
          <cell r="AB1526">
            <v>0</v>
          </cell>
        </row>
        <row r="1527">
          <cell r="C1527">
            <v>0</v>
          </cell>
          <cell r="D1527">
            <v>0</v>
          </cell>
          <cell r="H1527">
            <v>0</v>
          </cell>
          <cell r="I1527">
            <v>0</v>
          </cell>
          <cell r="K1527">
            <v>0</v>
          </cell>
          <cell r="S1527">
            <v>0</v>
          </cell>
          <cell r="T1527">
            <v>0</v>
          </cell>
          <cell r="U1527">
            <v>0</v>
          </cell>
          <cell r="X1527">
            <v>0</v>
          </cell>
          <cell r="Y1527">
            <v>0</v>
          </cell>
          <cell r="Z1527">
            <v>0</v>
          </cell>
          <cell r="AA1527">
            <v>0</v>
          </cell>
          <cell r="AB1527">
            <v>0</v>
          </cell>
        </row>
        <row r="1528">
          <cell r="C1528">
            <v>0</v>
          </cell>
          <cell r="D1528">
            <v>0</v>
          </cell>
          <cell r="H1528">
            <v>0</v>
          </cell>
          <cell r="I1528">
            <v>0</v>
          </cell>
          <cell r="K1528">
            <v>0</v>
          </cell>
          <cell r="S1528">
            <v>0</v>
          </cell>
          <cell r="T1528">
            <v>0</v>
          </cell>
          <cell r="U1528">
            <v>0</v>
          </cell>
          <cell r="X1528">
            <v>0</v>
          </cell>
          <cell r="Y1528">
            <v>0</v>
          </cell>
          <cell r="Z1528">
            <v>0</v>
          </cell>
          <cell r="AA1528">
            <v>0</v>
          </cell>
          <cell r="AB1528">
            <v>0</v>
          </cell>
        </row>
        <row r="1529">
          <cell r="C1529">
            <v>0</v>
          </cell>
          <cell r="D1529">
            <v>0</v>
          </cell>
          <cell r="H1529">
            <v>0</v>
          </cell>
          <cell r="I1529">
            <v>0</v>
          </cell>
          <cell r="K1529">
            <v>0</v>
          </cell>
          <cell r="S1529">
            <v>0</v>
          </cell>
          <cell r="T1529">
            <v>0</v>
          </cell>
          <cell r="U1529">
            <v>0</v>
          </cell>
          <cell r="X1529">
            <v>0</v>
          </cell>
          <cell r="Y1529">
            <v>0</v>
          </cell>
          <cell r="Z1529">
            <v>0</v>
          </cell>
          <cell r="AA1529">
            <v>0</v>
          </cell>
          <cell r="AB1529">
            <v>0</v>
          </cell>
        </row>
        <row r="1530">
          <cell r="A1530" t="str">
            <v>E000</v>
          </cell>
          <cell r="B1530">
            <v>3</v>
          </cell>
          <cell r="C1530" t="str">
            <v>施工设备</v>
          </cell>
          <cell r="J1530">
            <v>18293.952629334795</v>
          </cell>
          <cell r="K1530">
            <v>19837715.262890156</v>
          </cell>
          <cell r="S1530">
            <v>0</v>
          </cell>
          <cell r="T1530">
            <v>224539.97457245531</v>
          </cell>
          <cell r="U1530">
            <v>243488117.1367138</v>
          </cell>
          <cell r="X1530">
            <v>6.0531253187699097</v>
          </cell>
          <cell r="Y1530">
            <v>1.6596627003696738</v>
          </cell>
          <cell r="Z1530">
            <v>10.581164610195213</v>
          </cell>
          <cell r="AA1530">
            <v>0</v>
          </cell>
          <cell r="AB1530">
            <v>0</v>
          </cell>
        </row>
        <row r="1531">
          <cell r="A1531" t="str">
            <v>E010</v>
          </cell>
          <cell r="B1531">
            <v>3.1</v>
          </cell>
          <cell r="C1531" t="str">
            <v>挖掘机</v>
          </cell>
          <cell r="D1531" t="str">
            <v>台班</v>
          </cell>
          <cell r="H1531">
            <v>11.090835</v>
          </cell>
          <cell r="I1531">
            <v>258.41888574501837</v>
          </cell>
          <cell r="J1531">
            <v>2866.0812226818507</v>
          </cell>
          <cell r="K1531">
            <v>3107939.7857796927</v>
          </cell>
          <cell r="N1531">
            <v>11.090835</v>
          </cell>
          <cell r="S1531">
            <v>136.12890879000003</v>
          </cell>
          <cell r="T1531">
            <v>35178.28092719704</v>
          </cell>
          <cell r="U1531">
            <v>38146852.93065995</v>
          </cell>
          <cell r="X1531">
            <v>2.8660812226818506</v>
          </cell>
          <cell r="Y1531">
            <v>0</v>
          </cell>
          <cell r="Z1531">
            <v>0</v>
          </cell>
          <cell r="AA1531">
            <v>0</v>
          </cell>
          <cell r="AB1531">
            <v>0</v>
          </cell>
        </row>
        <row r="1532">
          <cell r="A1532" t="str">
            <v>E030</v>
          </cell>
          <cell r="C1532" t="str">
            <v>自卸车</v>
          </cell>
          <cell r="D1532" t="str">
            <v>台班</v>
          </cell>
          <cell r="H1532">
            <v>0</v>
          </cell>
          <cell r="I1532">
            <v>168.03839454412082</v>
          </cell>
          <cell r="J1532">
            <v>0</v>
          </cell>
          <cell r="K1532">
            <v>0</v>
          </cell>
          <cell r="S1532">
            <v>0</v>
          </cell>
          <cell r="T1532">
            <v>0</v>
          </cell>
          <cell r="U1532">
            <v>0</v>
          </cell>
          <cell r="X1532">
            <v>0</v>
          </cell>
          <cell r="Y1532">
            <v>0</v>
          </cell>
          <cell r="Z1532">
            <v>0</v>
          </cell>
          <cell r="AA1532">
            <v>0</v>
          </cell>
          <cell r="AB1532">
            <v>0</v>
          </cell>
        </row>
        <row r="1533">
          <cell r="A1533" t="str">
            <v>E020</v>
          </cell>
          <cell r="C1533" t="str">
            <v>推土机</v>
          </cell>
          <cell r="D1533" t="str">
            <v>台班</v>
          </cell>
          <cell r="H1533">
            <v>10.436389235799998</v>
          </cell>
          <cell r="I1533">
            <v>305.37804063071223</v>
          </cell>
          <cell r="J1533">
            <v>3187.0440960880596</v>
          </cell>
          <cell r="K1533">
            <v>3455987.5927025951</v>
          </cell>
          <cell r="N1533">
            <v>10.436389235799998</v>
          </cell>
          <cell r="S1533">
            <v>128.09624148020919</v>
          </cell>
          <cell r="T1533">
            <v>39117.779235384849</v>
          </cell>
          <cell r="U1533">
            <v>42418791.712831654</v>
          </cell>
          <cell r="X1533">
            <v>3.1870440960880595</v>
          </cell>
          <cell r="Y1533">
            <v>0</v>
          </cell>
          <cell r="Z1533">
            <v>0</v>
          </cell>
          <cell r="AA1533">
            <v>0</v>
          </cell>
          <cell r="AB1533">
            <v>0</v>
          </cell>
        </row>
        <row r="1534">
          <cell r="A1534" t="str">
            <v>E040</v>
          </cell>
          <cell r="C1534" t="str">
            <v>平板拖车</v>
          </cell>
          <cell r="D1534" t="str">
            <v>台班</v>
          </cell>
          <cell r="H1534">
            <v>4.6296296296296298</v>
          </cell>
          <cell r="I1534">
            <v>136.42816710601033</v>
          </cell>
          <cell r="J1534">
            <v>631.61188475004792</v>
          </cell>
          <cell r="K1534">
            <v>684911.40106250788</v>
          </cell>
          <cell r="O1534">
            <v>4.6296296296296298</v>
          </cell>
          <cell r="S1534">
            <v>56.824074074074083</v>
          </cell>
          <cell r="T1534">
            <v>7752.4042734220884</v>
          </cell>
          <cell r="U1534">
            <v>8406602.5366412215</v>
          </cell>
          <cell r="X1534">
            <v>0</v>
          </cell>
          <cell r="Y1534">
            <v>0.63161188475004792</v>
          </cell>
          <cell r="Z1534">
            <v>0</v>
          </cell>
          <cell r="AA1534">
            <v>0</v>
          </cell>
          <cell r="AB1534">
            <v>0</v>
          </cell>
        </row>
        <row r="1535">
          <cell r="A1535" t="str">
            <v>E080</v>
          </cell>
          <cell r="C1535" t="str">
            <v>汽车吊</v>
          </cell>
          <cell r="D1535" t="str">
            <v>台班</v>
          </cell>
          <cell r="H1535">
            <v>4.6296296296296298</v>
          </cell>
          <cell r="I1535">
            <v>222.0589761738392</v>
          </cell>
          <cell r="J1535">
            <v>1028.0508156196258</v>
          </cell>
          <cell r="K1535">
            <v>1114804.4257719114</v>
          </cell>
          <cell r="O1535">
            <v>4.6296296296296298</v>
          </cell>
          <cell r="S1535">
            <v>56.824074074074083</v>
          </cell>
          <cell r="T1535">
            <v>12618.295710915289</v>
          </cell>
          <cell r="U1535">
            <v>13683109.521924442</v>
          </cell>
          <cell r="X1535">
            <v>0</v>
          </cell>
          <cell r="Y1535">
            <v>1.028050815619626</v>
          </cell>
          <cell r="Z1535">
            <v>0</v>
          </cell>
          <cell r="AA1535">
            <v>0</v>
          </cell>
          <cell r="AB1535">
            <v>0</v>
          </cell>
        </row>
        <row r="1536">
          <cell r="A1536" t="str">
            <v>E070</v>
          </cell>
          <cell r="C1536" t="str">
            <v>履带吊</v>
          </cell>
          <cell r="D1536" t="str">
            <v>台班</v>
          </cell>
          <cell r="H1536">
            <v>10.007999999999999</v>
          </cell>
          <cell r="I1536">
            <v>258.57583791011962</v>
          </cell>
          <cell r="J1536">
            <v>2587.8269858044769</v>
          </cell>
          <cell r="K1536">
            <v>2806204.6477420665</v>
          </cell>
          <cell r="P1536">
            <v>10.007999999999999</v>
          </cell>
          <cell r="S1536">
            <v>122.83819199999999</v>
          </cell>
          <cell r="T1536">
            <v>31762.988423764153</v>
          </cell>
          <cell r="U1536">
            <v>34443355.846386127</v>
          </cell>
          <cell r="X1536">
            <v>0</v>
          </cell>
          <cell r="Y1536">
            <v>0</v>
          </cell>
          <cell r="Z1536">
            <v>2.5878269858044769</v>
          </cell>
          <cell r="AA1536">
            <v>0</v>
          </cell>
          <cell r="AB1536">
            <v>0</v>
          </cell>
        </row>
        <row r="1537">
          <cell r="A1537" t="str">
            <v>E120</v>
          </cell>
          <cell r="C1537" t="str">
            <v>硅整流焊机</v>
          </cell>
          <cell r="D1537" t="str">
            <v>台班</v>
          </cell>
          <cell r="H1537">
            <v>57.097575294117654</v>
          </cell>
          <cell r="I1537">
            <v>34.082477220557465</v>
          </cell>
          <cell r="J1537">
            <v>1946.0268093108295</v>
          </cell>
          <cell r="K1537">
            <v>2110245.2006547381</v>
          </cell>
          <cell r="P1537">
            <v>57.097575294117654</v>
          </cell>
          <cell r="S1537">
            <v>700.81563916000016</v>
          </cell>
          <cell r="T1537">
            <v>23885.533057481123</v>
          </cell>
          <cell r="U1537">
            <v>25901149.592836257</v>
          </cell>
          <cell r="X1537">
            <v>0</v>
          </cell>
          <cell r="Y1537">
            <v>0</v>
          </cell>
          <cell r="Z1537">
            <v>1.9460268093108295</v>
          </cell>
          <cell r="AA1537">
            <v>0</v>
          </cell>
          <cell r="AB1537">
            <v>0</v>
          </cell>
        </row>
        <row r="1538">
          <cell r="A1538" t="str">
            <v>E130</v>
          </cell>
          <cell r="C1538" t="str">
            <v>发电机</v>
          </cell>
          <cell r="D1538" t="str">
            <v>台班</v>
          </cell>
          <cell r="H1538">
            <v>28.548787647058827</v>
          </cell>
          <cell r="I1538">
            <v>211.82373450814174</v>
          </cell>
          <cell r="J1538">
            <v>6047.3108150799053</v>
          </cell>
          <cell r="K1538">
            <v>6557622.2091766465</v>
          </cell>
          <cell r="P1538">
            <v>28.548787647058827</v>
          </cell>
          <cell r="S1538">
            <v>350.40781958000008</v>
          </cell>
          <cell r="T1538">
            <v>74224.692944290757</v>
          </cell>
          <cell r="U1538">
            <v>80488254.995434165</v>
          </cell>
          <cell r="X1538">
            <v>0</v>
          </cell>
          <cell r="Y1538">
            <v>0</v>
          </cell>
          <cell r="Z1538">
            <v>6.0473108150799053</v>
          </cell>
          <cell r="AA1538">
            <v>0</v>
          </cell>
          <cell r="AB1538">
            <v>0</v>
          </cell>
        </row>
        <row r="1539">
          <cell r="A1539" t="str">
            <v>E140</v>
          </cell>
          <cell r="C1539" t="str">
            <v>试压泵</v>
          </cell>
          <cell r="D1539" t="str">
            <v>台班</v>
          </cell>
          <cell r="H1539">
            <v>0</v>
          </cell>
          <cell r="I1539" t="e">
            <v>#DIV/0!</v>
          </cell>
          <cell r="J1539">
            <v>0</v>
          </cell>
          <cell r="K1539">
            <v>0</v>
          </cell>
          <cell r="S1539">
            <v>0</v>
          </cell>
          <cell r="T1539">
            <v>0</v>
          </cell>
          <cell r="U1539">
            <v>0</v>
          </cell>
          <cell r="X1539">
            <v>0</v>
          </cell>
          <cell r="Y1539">
            <v>0</v>
          </cell>
          <cell r="Z1539">
            <v>0</v>
          </cell>
          <cell r="AA1539">
            <v>0</v>
          </cell>
          <cell r="AB1539">
            <v>0</v>
          </cell>
        </row>
        <row r="1540">
          <cell r="C1540">
            <v>0</v>
          </cell>
          <cell r="D1540">
            <v>0</v>
          </cell>
          <cell r="H1540">
            <v>0</v>
          </cell>
          <cell r="I1540">
            <v>0</v>
          </cell>
          <cell r="K1540">
            <v>0</v>
          </cell>
          <cell r="S1540">
            <v>0</v>
          </cell>
          <cell r="T1540">
            <v>0</v>
          </cell>
          <cell r="U1540">
            <v>0</v>
          </cell>
          <cell r="X1540">
            <v>0</v>
          </cell>
          <cell r="Y1540">
            <v>0</v>
          </cell>
          <cell r="Z1540">
            <v>0</v>
          </cell>
          <cell r="AA1540">
            <v>0</v>
          </cell>
          <cell r="AB1540">
            <v>0</v>
          </cell>
        </row>
        <row r="1541">
          <cell r="C1541">
            <v>0</v>
          </cell>
          <cell r="D1541">
            <v>0</v>
          </cell>
          <cell r="H1541">
            <v>0</v>
          </cell>
          <cell r="I1541">
            <v>0</v>
          </cell>
          <cell r="K1541">
            <v>0</v>
          </cell>
          <cell r="S1541">
            <v>0</v>
          </cell>
          <cell r="T1541">
            <v>0</v>
          </cell>
          <cell r="U1541">
            <v>0</v>
          </cell>
          <cell r="X1541">
            <v>0</v>
          </cell>
          <cell r="Y1541">
            <v>0</v>
          </cell>
          <cell r="Z1541">
            <v>0</v>
          </cell>
          <cell r="AA1541">
            <v>0</v>
          </cell>
          <cell r="AB1541">
            <v>0</v>
          </cell>
        </row>
        <row r="1542">
          <cell r="C1542">
            <v>0</v>
          </cell>
          <cell r="D1542">
            <v>0</v>
          </cell>
          <cell r="H1542">
            <v>0</v>
          </cell>
          <cell r="I1542">
            <v>0</v>
          </cell>
          <cell r="K1542">
            <v>0</v>
          </cell>
          <cell r="S1542">
            <v>0</v>
          </cell>
          <cell r="T1542">
            <v>0</v>
          </cell>
          <cell r="U1542">
            <v>0</v>
          </cell>
          <cell r="X1542">
            <v>0</v>
          </cell>
          <cell r="Y1542">
            <v>0</v>
          </cell>
          <cell r="Z1542">
            <v>0</v>
          </cell>
          <cell r="AA1542">
            <v>0</v>
          </cell>
          <cell r="AB1542">
            <v>0</v>
          </cell>
        </row>
        <row r="1543">
          <cell r="B1543">
            <v>4</v>
          </cell>
          <cell r="C1543" t="str">
            <v>直接费</v>
          </cell>
          <cell r="J1543">
            <v>439285.96335528692</v>
          </cell>
          <cell r="X1543">
            <v>6.0838085714662498</v>
          </cell>
          <cell r="Y1543">
            <v>1.674359950842637</v>
          </cell>
          <cell r="Z1543">
            <v>427.84810733297803</v>
          </cell>
          <cell r="AA1543">
            <v>3.6796875</v>
          </cell>
          <cell r="AB1543">
            <v>0</v>
          </cell>
        </row>
        <row r="1544">
          <cell r="B1544">
            <v>5</v>
          </cell>
          <cell r="C1544" t="str">
            <v>其他直接费</v>
          </cell>
          <cell r="J1544">
            <v>54817.717816775519</v>
          </cell>
          <cell r="X1544">
            <v>0.75918770309577954</v>
          </cell>
          <cell r="Y1544">
            <v>0.20894041459450871</v>
          </cell>
          <cell r="Z1544">
            <v>53.390408009125849</v>
          </cell>
          <cell r="AA1544">
            <v>0.45918168995938285</v>
          </cell>
          <cell r="AB1544">
            <v>0</v>
          </cell>
        </row>
        <row r="1545">
          <cell r="B1545">
            <v>6</v>
          </cell>
          <cell r="C1545" t="str">
            <v>间接费</v>
          </cell>
          <cell r="J1545">
            <v>37190.599658112231</v>
          </cell>
          <cell r="X1545">
            <v>0.51506423571972271</v>
          </cell>
          <cell r="Y1545">
            <v>0.14175379094688195</v>
          </cell>
          <cell r="Z1545">
            <v>36.222253842954061</v>
          </cell>
          <cell r="AA1545">
            <v>0.31152778849156654</v>
          </cell>
          <cell r="AB1545">
            <v>0</v>
          </cell>
        </row>
        <row r="1546">
          <cell r="B1546">
            <v>7</v>
          </cell>
          <cell r="C1546" t="str">
            <v>合计</v>
          </cell>
          <cell r="J1546">
            <v>531294.28083017468</v>
          </cell>
          <cell r="X1546">
            <v>7.358060510281752</v>
          </cell>
          <cell r="Y1546">
            <v>2.0250541563840274</v>
          </cell>
          <cell r="Z1546">
            <v>517.46076918505798</v>
          </cell>
          <cell r="AA1546">
            <v>4.4503969784509492</v>
          </cell>
          <cell r="AB1546">
            <v>0</v>
          </cell>
        </row>
        <row r="1551">
          <cell r="A1551" t="str">
            <v>非打印列</v>
          </cell>
          <cell r="B1551" t="str">
            <v>单   价   分   析   表</v>
          </cell>
          <cell r="N1551" t="str">
            <v>工序划分</v>
          </cell>
          <cell r="S1551" t="str">
            <v>汇总项</v>
          </cell>
          <cell r="X1551" t="str">
            <v>分类项</v>
          </cell>
        </row>
        <row r="1553">
          <cell r="A1553" t="str">
            <v>BOQ系数</v>
          </cell>
          <cell r="B1553" t="str">
            <v>项目编号:</v>
          </cell>
          <cell r="D1553" t="str">
            <v>I455.4.1</v>
          </cell>
          <cell r="K1553" t="str">
            <v>数量</v>
          </cell>
          <cell r="L1553">
            <v>3001</v>
          </cell>
          <cell r="M1553" t="str">
            <v>单价</v>
          </cell>
        </row>
        <row r="1554">
          <cell r="A1554">
            <v>1E-3</v>
          </cell>
          <cell r="B1554" t="str">
            <v>项目名称:</v>
          </cell>
          <cell r="D1554" t="str">
            <v>Depth 2.5m to 3.0m</v>
          </cell>
          <cell r="K1554" t="str">
            <v>单位</v>
          </cell>
          <cell r="L1554" t="str">
            <v>m</v>
          </cell>
          <cell r="M1554">
            <v>533.66999999999996</v>
          </cell>
          <cell r="N1554" t="str">
            <v>美元</v>
          </cell>
        </row>
        <row r="1555">
          <cell r="A1555" t="str">
            <v>I455.4.1</v>
          </cell>
          <cell r="B1555" t="str">
            <v>单   价:</v>
          </cell>
          <cell r="D1555" t="str">
            <v>533.67USD/m</v>
          </cell>
          <cell r="K1555" t="str">
            <v>定额单位</v>
          </cell>
          <cell r="L1555">
            <v>1000</v>
          </cell>
          <cell r="M1555">
            <v>578706</v>
          </cell>
          <cell r="N1555" t="str">
            <v>当地币</v>
          </cell>
        </row>
        <row r="1556">
          <cell r="A1556" t="str">
            <v>定额号</v>
          </cell>
          <cell r="B1556" t="str">
            <v>编号</v>
          </cell>
          <cell r="C1556" t="str">
            <v>名称及规格</v>
          </cell>
          <cell r="D1556" t="str">
            <v>单位</v>
          </cell>
          <cell r="E1556" t="str">
            <v>定额</v>
          </cell>
          <cell r="F1556" t="str">
            <v>系数</v>
          </cell>
          <cell r="G1556" t="str">
            <v>效率</v>
          </cell>
          <cell r="H1556" t="str">
            <v>数  量</v>
          </cell>
          <cell r="I1556" t="str">
            <v>单价</v>
          </cell>
          <cell r="J1556" t="str">
            <v>合价</v>
          </cell>
          <cell r="K1556" t="str">
            <v>单价</v>
          </cell>
          <cell r="N1556" t="str">
            <v>管沟土石方</v>
          </cell>
          <cell r="O1556" t="str">
            <v>管道场内运输</v>
          </cell>
          <cell r="P1556" t="str">
            <v>管道安装</v>
          </cell>
          <cell r="Q1556" t="str">
            <v>管线补口</v>
          </cell>
          <cell r="R1556" t="str">
            <v>管道试压与消毒</v>
          </cell>
          <cell r="S1556" t="str">
            <v>数量汇总</v>
          </cell>
          <cell r="T1556" t="str">
            <v>价格汇总(美元)</v>
          </cell>
          <cell r="U1556" t="str">
            <v>价格汇总(当地币)</v>
          </cell>
          <cell r="X1556" t="str">
            <v>管沟土石方</v>
          </cell>
          <cell r="Y1556" t="str">
            <v>管道场内运输</v>
          </cell>
          <cell r="Z1556" t="str">
            <v>管道安装</v>
          </cell>
          <cell r="AA1556" t="str">
            <v>管线补口</v>
          </cell>
          <cell r="AB1556" t="str">
            <v>管道试压与消毒</v>
          </cell>
        </row>
        <row r="1557">
          <cell r="J1557" t="str">
            <v>美元</v>
          </cell>
          <cell r="K1557" t="str">
            <v>当地币</v>
          </cell>
        </row>
        <row r="1558">
          <cell r="A1558" t="str">
            <v>L00</v>
          </cell>
          <cell r="B1558">
            <v>1</v>
          </cell>
          <cell r="C1558" t="str">
            <v>人工</v>
          </cell>
          <cell r="J1558">
            <v>210.99847240813122</v>
          </cell>
          <cell r="K1558">
            <v>228803.89499999999</v>
          </cell>
          <cell r="S1558">
            <v>0</v>
          </cell>
          <cell r="T1558">
            <v>633.20641569680174</v>
          </cell>
          <cell r="U1558">
            <v>686640.48889499996</v>
          </cell>
          <cell r="X1558">
            <v>3.7674662124620693E-2</v>
          </cell>
          <cell r="Y1558">
            <v>1.4697250472963283E-2</v>
          </cell>
          <cell r="Z1558">
            <v>0.15862655981054724</v>
          </cell>
          <cell r="AA1558">
            <v>0</v>
          </cell>
          <cell r="AB1558">
            <v>0</v>
          </cell>
        </row>
        <row r="1559">
          <cell r="A1559" t="str">
            <v>L10</v>
          </cell>
          <cell r="B1559">
            <v>1.1000000000000001</v>
          </cell>
          <cell r="C1559" t="str">
            <v>力工</v>
          </cell>
          <cell r="D1559" t="str">
            <v>工日</v>
          </cell>
          <cell r="H1559">
            <v>305.07186000000002</v>
          </cell>
          <cell r="I1559">
            <v>0.69163531637474274</v>
          </cell>
          <cell r="J1559">
            <v>210.99847240813122</v>
          </cell>
          <cell r="K1559">
            <v>228803.89499999999</v>
          </cell>
          <cell r="N1559">
            <v>54.47186</v>
          </cell>
          <cell r="O1559">
            <v>21.25</v>
          </cell>
          <cell r="P1559">
            <v>229.35</v>
          </cell>
          <cell r="S1559">
            <v>915.52065186000004</v>
          </cell>
          <cell r="T1559">
            <v>633.20641569680174</v>
          </cell>
          <cell r="U1559">
            <v>686640.48889499996</v>
          </cell>
          <cell r="X1559">
            <v>3.7674662124620693E-2</v>
          </cell>
          <cell r="Y1559">
            <v>1.4697250472963283E-2</v>
          </cell>
          <cell r="Z1559">
            <v>0.15862655981054724</v>
          </cell>
          <cell r="AA1559">
            <v>0</v>
          </cell>
          <cell r="AB1559">
            <v>0</v>
          </cell>
        </row>
        <row r="1560">
          <cell r="A1560" t="str">
            <v>L20</v>
          </cell>
          <cell r="B1560">
            <v>1.2</v>
          </cell>
          <cell r="C1560" t="str">
            <v>技工</v>
          </cell>
          <cell r="D1560" t="str">
            <v>工日</v>
          </cell>
          <cell r="H1560">
            <v>0</v>
          </cell>
          <cell r="I1560">
            <v>1.3832706327494855</v>
          </cell>
          <cell r="J1560">
            <v>0</v>
          </cell>
          <cell r="K1560">
            <v>0</v>
          </cell>
          <cell r="S1560">
            <v>0</v>
          </cell>
          <cell r="T1560">
            <v>0</v>
          </cell>
          <cell r="U1560">
            <v>0</v>
          </cell>
          <cell r="X1560">
            <v>0</v>
          </cell>
          <cell r="Y1560">
            <v>0</v>
          </cell>
          <cell r="Z1560">
            <v>0</v>
          </cell>
          <cell r="AA1560">
            <v>0</v>
          </cell>
          <cell r="AB1560">
            <v>0</v>
          </cell>
        </row>
        <row r="1561">
          <cell r="A1561" t="str">
            <v>M000</v>
          </cell>
          <cell r="B1561">
            <v>2</v>
          </cell>
          <cell r="C1561" t="str">
            <v>建筑材料</v>
          </cell>
          <cell r="J1561">
            <v>420788.00366297225</v>
          </cell>
          <cell r="K1561">
            <v>456296830.5340777</v>
          </cell>
          <cell r="S1561">
            <v>0</v>
          </cell>
          <cell r="T1561">
            <v>1262784.7989925796</v>
          </cell>
          <cell r="U1561">
            <v>1369346788.4327672</v>
          </cell>
          <cell r="X1561">
            <v>0</v>
          </cell>
          <cell r="Y1561">
            <v>0</v>
          </cell>
          <cell r="Z1561">
            <v>417.10831616297224</v>
          </cell>
          <cell r="AA1561">
            <v>3.6796875</v>
          </cell>
          <cell r="AB1561">
            <v>0</v>
          </cell>
        </row>
        <row r="1562">
          <cell r="A1562" t="str">
            <v>M003</v>
          </cell>
          <cell r="B1562">
            <v>2.1</v>
          </cell>
          <cell r="C1562" t="str">
            <v>施工材料</v>
          </cell>
          <cell r="J1562">
            <v>609.6694091810275</v>
          </cell>
          <cell r="K1562">
            <v>661117.27677888237</v>
          </cell>
          <cell r="S1562">
            <v>0</v>
          </cell>
          <cell r="T1562">
            <v>1829.6178969522634</v>
          </cell>
          <cell r="U1562">
            <v>1984012.947613426</v>
          </cell>
          <cell r="X1562">
            <v>0</v>
          </cell>
          <cell r="Y1562">
            <v>0</v>
          </cell>
          <cell r="Z1562">
            <v>0.60966940918102752</v>
          </cell>
          <cell r="AA1562">
            <v>0</v>
          </cell>
          <cell r="AB1562">
            <v>0</v>
          </cell>
        </row>
        <row r="1563">
          <cell r="A1563" t="str">
            <v>M510</v>
          </cell>
          <cell r="C1563" t="str">
            <v>电焊条</v>
          </cell>
          <cell r="D1563" t="str">
            <v>千克</v>
          </cell>
          <cell r="H1563">
            <v>485.32939000000005</v>
          </cell>
          <cell r="I1563">
            <v>1</v>
          </cell>
          <cell r="J1563">
            <v>485.32939000000005</v>
          </cell>
          <cell r="K1563">
            <v>526284.6385692351</v>
          </cell>
          <cell r="P1563">
            <v>485.32939000000005</v>
          </cell>
          <cell r="S1563">
            <v>1456.4734993900001</v>
          </cell>
          <cell r="T1563">
            <v>1456.4734993900001</v>
          </cell>
          <cell r="U1563">
            <v>1579380.2003462745</v>
          </cell>
          <cell r="X1563">
            <v>0</v>
          </cell>
          <cell r="Y1563">
            <v>0</v>
          </cell>
          <cell r="Z1563">
            <v>0.48532939000000008</v>
          </cell>
          <cell r="AA1563">
            <v>0</v>
          </cell>
          <cell r="AB1563">
            <v>0</v>
          </cell>
        </row>
        <row r="1564">
          <cell r="A1564" t="str">
            <v>M080</v>
          </cell>
          <cell r="C1564" t="str">
            <v>氧气</v>
          </cell>
          <cell r="D1564" t="str">
            <v>方</v>
          </cell>
          <cell r="H1564">
            <v>26.006295203641145</v>
          </cell>
          <cell r="I1564">
            <v>2.5601147249194325</v>
          </cell>
          <cell r="J1564">
            <v>66.579099291443299</v>
          </cell>
          <cell r="K1564">
            <v>72197.476453800686</v>
          </cell>
          <cell r="P1564">
            <v>26.006295203641145</v>
          </cell>
          <cell r="S1564">
            <v>78.044891906127077</v>
          </cell>
          <cell r="T1564">
            <v>199.80387697362133</v>
          </cell>
          <cell r="U1564">
            <v>216664.62683785585</v>
          </cell>
          <cell r="X1564">
            <v>0</v>
          </cell>
          <cell r="Y1564">
            <v>0</v>
          </cell>
          <cell r="Z1564">
            <v>6.6579099291443303E-2</v>
          </cell>
          <cell r="AA1564">
            <v>0</v>
          </cell>
          <cell r="AB1564">
            <v>0</v>
          </cell>
        </row>
        <row r="1565">
          <cell r="A1565" t="str">
            <v>M090</v>
          </cell>
          <cell r="C1565" t="str">
            <v>乙炔</v>
          </cell>
          <cell r="D1565" t="str">
            <v>方</v>
          </cell>
          <cell r="H1565">
            <v>8.6687650678803809</v>
          </cell>
          <cell r="I1565">
            <v>6.6631082325209832</v>
          </cell>
          <cell r="J1565">
            <v>57.760919889584088</v>
          </cell>
          <cell r="K1565">
            <v>62635.161755846479</v>
          </cell>
          <cell r="P1565">
            <v>8.6687650678803809</v>
          </cell>
          <cell r="S1565">
            <v>26.014963968709022</v>
          </cell>
          <cell r="T1565">
            <v>173.34052058864185</v>
          </cell>
          <cell r="U1565">
            <v>187968.12042929529</v>
          </cell>
          <cell r="X1565">
            <v>0</v>
          </cell>
          <cell r="Y1565">
            <v>0</v>
          </cell>
          <cell r="Z1565">
            <v>5.7760919889584088E-2</v>
          </cell>
          <cell r="AA1565">
            <v>0</v>
          </cell>
          <cell r="AB1565">
            <v>0</v>
          </cell>
        </row>
        <row r="1566">
          <cell r="A1566" t="str">
            <v>M130</v>
          </cell>
          <cell r="C1566" t="str">
            <v>型钢</v>
          </cell>
          <cell r="D1566" t="str">
            <v>吨</v>
          </cell>
          <cell r="H1566">
            <v>0</v>
          </cell>
          <cell r="I1566">
            <v>552.17592297580245</v>
          </cell>
          <cell r="J1566">
            <v>0</v>
          </cell>
          <cell r="K1566">
            <v>0</v>
          </cell>
          <cell r="S1566">
            <v>0</v>
          </cell>
          <cell r="T1566">
            <v>0</v>
          </cell>
          <cell r="U1566">
            <v>0</v>
          </cell>
          <cell r="X1566">
            <v>0</v>
          </cell>
          <cell r="Y1566">
            <v>0</v>
          </cell>
          <cell r="Z1566">
            <v>0</v>
          </cell>
          <cell r="AA1566">
            <v>0</v>
          </cell>
          <cell r="AB1566">
            <v>0</v>
          </cell>
        </row>
        <row r="1567">
          <cell r="A1567" t="str">
            <v>M230</v>
          </cell>
          <cell r="C1567" t="str">
            <v>水</v>
          </cell>
          <cell r="D1567" t="str">
            <v>方</v>
          </cell>
          <cell r="H1567">
            <v>0</v>
          </cell>
          <cell r="I1567">
            <v>0.2</v>
          </cell>
          <cell r="J1567">
            <v>0</v>
          </cell>
          <cell r="K1567">
            <v>0</v>
          </cell>
          <cell r="S1567">
            <v>0</v>
          </cell>
          <cell r="T1567">
            <v>0</v>
          </cell>
          <cell r="U1567">
            <v>0</v>
          </cell>
          <cell r="X1567">
            <v>0</v>
          </cell>
          <cell r="Y1567">
            <v>0</v>
          </cell>
          <cell r="Z1567">
            <v>0</v>
          </cell>
          <cell r="AA1567">
            <v>0</v>
          </cell>
          <cell r="AB1567">
            <v>0</v>
          </cell>
        </row>
        <row r="1568">
          <cell r="A1568" t="str">
            <v>M110</v>
          </cell>
          <cell r="C1568" t="str">
            <v>漂白粉</v>
          </cell>
          <cell r="D1568" t="str">
            <v>千克</v>
          </cell>
          <cell r="H1568">
            <v>0</v>
          </cell>
          <cell r="I1568">
            <v>1.0061084745762714</v>
          </cell>
          <cell r="J1568">
            <v>0</v>
          </cell>
          <cell r="K1568">
            <v>0</v>
          </cell>
          <cell r="S1568">
            <v>0</v>
          </cell>
          <cell r="T1568">
            <v>0</v>
          </cell>
          <cell r="U1568">
            <v>0</v>
          </cell>
          <cell r="X1568">
            <v>0</v>
          </cell>
          <cell r="Y1568">
            <v>0</v>
          </cell>
          <cell r="Z1568">
            <v>0</v>
          </cell>
          <cell r="AA1568">
            <v>0</v>
          </cell>
          <cell r="AB1568">
            <v>0</v>
          </cell>
        </row>
        <row r="1569">
          <cell r="C1569">
            <v>0</v>
          </cell>
          <cell r="D1569">
            <v>0</v>
          </cell>
          <cell r="H1569">
            <v>0</v>
          </cell>
          <cell r="I1569">
            <v>0</v>
          </cell>
          <cell r="J1569">
            <v>0</v>
          </cell>
          <cell r="K1569">
            <v>0</v>
          </cell>
          <cell r="S1569">
            <v>0</v>
          </cell>
          <cell r="T1569">
            <v>0</v>
          </cell>
          <cell r="U1569">
            <v>0</v>
          </cell>
          <cell r="X1569">
            <v>0</v>
          </cell>
          <cell r="Y1569">
            <v>0</v>
          </cell>
          <cell r="Z1569">
            <v>0</v>
          </cell>
          <cell r="AA1569">
            <v>0</v>
          </cell>
          <cell r="AB1569">
            <v>0</v>
          </cell>
        </row>
        <row r="1570">
          <cell r="A1570" t="str">
            <v>M002</v>
          </cell>
          <cell r="B1570">
            <v>2.2000000000000002</v>
          </cell>
          <cell r="C1570" t="str">
            <v>永久工程材料</v>
          </cell>
          <cell r="J1570">
            <v>420178.3342537912</v>
          </cell>
          <cell r="K1570">
            <v>455635713.25729877</v>
          </cell>
          <cell r="S1570">
            <v>0</v>
          </cell>
          <cell r="T1570">
            <v>1260955.1810956274</v>
          </cell>
          <cell r="U1570">
            <v>1367362775.4851534</v>
          </cell>
          <cell r="X1570">
            <v>0</v>
          </cell>
          <cell r="Y1570">
            <v>0</v>
          </cell>
          <cell r="Z1570">
            <v>416.49864675379121</v>
          </cell>
          <cell r="AA1570">
            <v>3.6796875</v>
          </cell>
          <cell r="AB1570">
            <v>0</v>
          </cell>
        </row>
        <row r="1571">
          <cell r="A1571" t="str">
            <v>M060</v>
          </cell>
          <cell r="C1571" t="str">
            <v>直径1100MM钢管</v>
          </cell>
          <cell r="D1571" t="str">
            <v>米</v>
          </cell>
          <cell r="H1571">
            <v>1008</v>
          </cell>
          <cell r="I1571">
            <v>413.19310193828494</v>
          </cell>
          <cell r="J1571">
            <v>416498.6467537912</v>
          </cell>
          <cell r="K1571">
            <v>451645509.80808002</v>
          </cell>
          <cell r="P1571">
            <v>1008</v>
          </cell>
          <cell r="S1571">
            <v>3025.0079999999998</v>
          </cell>
          <cell r="T1571">
            <v>1249912.4389081274</v>
          </cell>
          <cell r="U1571">
            <v>1355388174.9340482</v>
          </cell>
          <cell r="X1571">
            <v>0</v>
          </cell>
          <cell r="Y1571">
            <v>0</v>
          </cell>
          <cell r="Z1571">
            <v>416.49864675379121</v>
          </cell>
          <cell r="AA1571">
            <v>0</v>
          </cell>
          <cell r="AB1571">
            <v>0</v>
          </cell>
        </row>
        <row r="1572">
          <cell r="C1572" t="str">
            <v>PE套接头</v>
          </cell>
          <cell r="D1572">
            <v>0</v>
          </cell>
          <cell r="H1572">
            <v>162.10249999999999</v>
          </cell>
          <cell r="I1572">
            <v>22.699757869249396</v>
          </cell>
          <cell r="J1572">
            <v>3679.6875</v>
          </cell>
          <cell r="K1572">
            <v>3990203.4492187505</v>
          </cell>
          <cell r="Q1572">
            <v>162.10249999999999</v>
          </cell>
          <cell r="S1572">
            <v>486.46960249999995</v>
          </cell>
          <cell r="T1572">
            <v>11042.7421875</v>
          </cell>
          <cell r="U1572">
            <v>11974600.551105469</v>
          </cell>
          <cell r="X1572">
            <v>0</v>
          </cell>
          <cell r="Y1572">
            <v>0</v>
          </cell>
          <cell r="Z1572">
            <v>0</v>
          </cell>
          <cell r="AA1572">
            <v>3.6796875</v>
          </cell>
          <cell r="AB1572">
            <v>0</v>
          </cell>
        </row>
        <row r="1573">
          <cell r="C1573">
            <v>0</v>
          </cell>
          <cell r="D1573">
            <v>0</v>
          </cell>
          <cell r="H1573">
            <v>0</v>
          </cell>
          <cell r="I1573">
            <v>0</v>
          </cell>
          <cell r="J1573">
            <v>0</v>
          </cell>
          <cell r="K1573">
            <v>0</v>
          </cell>
          <cell r="S1573">
            <v>0</v>
          </cell>
          <cell r="T1573">
            <v>0</v>
          </cell>
          <cell r="U1573">
            <v>0</v>
          </cell>
          <cell r="X1573">
            <v>0</v>
          </cell>
          <cell r="Y1573">
            <v>0</v>
          </cell>
          <cell r="Z1573">
            <v>0</v>
          </cell>
          <cell r="AA1573">
            <v>0</v>
          </cell>
          <cell r="AB1573">
            <v>0</v>
          </cell>
        </row>
        <row r="1574">
          <cell r="C1574">
            <v>0</v>
          </cell>
          <cell r="D1574">
            <v>0</v>
          </cell>
          <cell r="H1574">
            <v>0</v>
          </cell>
          <cell r="I1574">
            <v>0</v>
          </cell>
          <cell r="J1574">
            <v>0</v>
          </cell>
          <cell r="K1574">
            <v>0</v>
          </cell>
          <cell r="S1574">
            <v>0</v>
          </cell>
          <cell r="T1574">
            <v>0</v>
          </cell>
          <cell r="U1574">
            <v>0</v>
          </cell>
          <cell r="X1574">
            <v>0</v>
          </cell>
          <cell r="Y1574">
            <v>0</v>
          </cell>
          <cell r="Z1574">
            <v>0</v>
          </cell>
          <cell r="AA1574">
            <v>0</v>
          </cell>
          <cell r="AB1574">
            <v>0</v>
          </cell>
        </row>
        <row r="1575">
          <cell r="C1575">
            <v>0</v>
          </cell>
          <cell r="D1575">
            <v>0</v>
          </cell>
          <cell r="H1575">
            <v>0</v>
          </cell>
          <cell r="I1575">
            <v>0</v>
          </cell>
          <cell r="J1575">
            <v>0</v>
          </cell>
          <cell r="K1575">
            <v>0</v>
          </cell>
          <cell r="S1575">
            <v>0</v>
          </cell>
          <cell r="T1575">
            <v>0</v>
          </cell>
          <cell r="U1575">
            <v>0</v>
          </cell>
          <cell r="X1575">
            <v>0</v>
          </cell>
          <cell r="Y1575">
            <v>0</v>
          </cell>
          <cell r="Z1575">
            <v>0</v>
          </cell>
          <cell r="AA1575">
            <v>0</v>
          </cell>
          <cell r="AB1575">
            <v>0</v>
          </cell>
        </row>
        <row r="1576">
          <cell r="A1576" t="str">
            <v>M001</v>
          </cell>
          <cell r="B1576">
            <v>2.2999999999999998</v>
          </cell>
          <cell r="C1576" t="str">
            <v>永久设备</v>
          </cell>
          <cell r="J1576">
            <v>0</v>
          </cell>
          <cell r="K1576">
            <v>0</v>
          </cell>
          <cell r="S1576">
            <v>0</v>
          </cell>
          <cell r="T1576">
            <v>0</v>
          </cell>
          <cell r="U1576">
            <v>0</v>
          </cell>
          <cell r="X1576">
            <v>0</v>
          </cell>
          <cell r="Y1576">
            <v>0</v>
          </cell>
          <cell r="Z1576">
            <v>0</v>
          </cell>
          <cell r="AA1576">
            <v>0</v>
          </cell>
          <cell r="AB1576">
            <v>0</v>
          </cell>
        </row>
        <row r="1577">
          <cell r="C1577">
            <v>0</v>
          </cell>
          <cell r="D1577">
            <v>0</v>
          </cell>
          <cell r="H1577">
            <v>0</v>
          </cell>
          <cell r="I1577">
            <v>0</v>
          </cell>
          <cell r="K1577">
            <v>0</v>
          </cell>
          <cell r="S1577">
            <v>0</v>
          </cell>
          <cell r="T1577">
            <v>0</v>
          </cell>
          <cell r="U1577">
            <v>0</v>
          </cell>
          <cell r="X1577">
            <v>0</v>
          </cell>
          <cell r="Y1577">
            <v>0</v>
          </cell>
          <cell r="Z1577">
            <v>0</v>
          </cell>
          <cell r="AA1577">
            <v>0</v>
          </cell>
          <cell r="AB1577">
            <v>0</v>
          </cell>
        </row>
        <row r="1578">
          <cell r="C1578">
            <v>0</v>
          </cell>
          <cell r="D1578">
            <v>0</v>
          </cell>
          <cell r="H1578">
            <v>0</v>
          </cell>
          <cell r="I1578">
            <v>0</v>
          </cell>
          <cell r="K1578">
            <v>0</v>
          </cell>
          <cell r="S1578">
            <v>0</v>
          </cell>
          <cell r="T1578">
            <v>0</v>
          </cell>
          <cell r="U1578">
            <v>0</v>
          </cell>
          <cell r="X1578">
            <v>0</v>
          </cell>
          <cell r="Y1578">
            <v>0</v>
          </cell>
          <cell r="Z1578">
            <v>0</v>
          </cell>
          <cell r="AA1578">
            <v>0</v>
          </cell>
          <cell r="AB1578">
            <v>0</v>
          </cell>
        </row>
        <row r="1579">
          <cell r="C1579">
            <v>0</v>
          </cell>
          <cell r="D1579">
            <v>0</v>
          </cell>
          <cell r="H1579">
            <v>0</v>
          </cell>
          <cell r="I1579">
            <v>0</v>
          </cell>
          <cell r="K1579">
            <v>0</v>
          </cell>
          <cell r="S1579">
            <v>0</v>
          </cell>
          <cell r="T1579">
            <v>0</v>
          </cell>
          <cell r="U1579">
            <v>0</v>
          </cell>
          <cell r="X1579">
            <v>0</v>
          </cell>
          <cell r="Y1579">
            <v>0</v>
          </cell>
          <cell r="Z1579">
            <v>0</v>
          </cell>
          <cell r="AA1579">
            <v>0</v>
          </cell>
          <cell r="AB1579">
            <v>0</v>
          </cell>
        </row>
        <row r="1580">
          <cell r="A1580" t="str">
            <v>E000</v>
          </cell>
          <cell r="B1580">
            <v>3</v>
          </cell>
          <cell r="C1580" t="str">
            <v>施工设备</v>
          </cell>
          <cell r="J1580">
            <v>20252.496121813238</v>
          </cell>
          <cell r="K1580">
            <v>21961533.385796633</v>
          </cell>
          <cell r="S1580">
            <v>0</v>
          </cell>
          <cell r="T1580">
            <v>60777.74086156152</v>
          </cell>
          <cell r="U1580">
            <v>65906561.690775692</v>
          </cell>
          <cell r="X1580">
            <v>8.0116688112483523</v>
          </cell>
          <cell r="Y1580">
            <v>1.6596627003696738</v>
          </cell>
          <cell r="Z1580">
            <v>10.581164610195213</v>
          </cell>
          <cell r="AA1580">
            <v>0</v>
          </cell>
          <cell r="AB1580">
            <v>0</v>
          </cell>
        </row>
        <row r="1581">
          <cell r="A1581" t="str">
            <v>E010</v>
          </cell>
          <cell r="B1581">
            <v>3.1</v>
          </cell>
          <cell r="C1581" t="str">
            <v>挖掘机</v>
          </cell>
          <cell r="D1581" t="str">
            <v>台班</v>
          </cell>
          <cell r="H1581">
            <v>14.197965</v>
          </cell>
          <cell r="I1581">
            <v>258.41888574501837</v>
          </cell>
          <cell r="J1581">
            <v>3669.0222951467699</v>
          </cell>
          <cell r="K1581">
            <v>3978638.2450561733</v>
          </cell>
          <cell r="N1581">
            <v>14.197965</v>
          </cell>
          <cell r="S1581">
            <v>42.608092964999997</v>
          </cell>
          <cell r="T1581">
            <v>11010.735907735456</v>
          </cell>
          <cell r="U1581">
            <v>11939893.373413576</v>
          </cell>
          <cell r="X1581">
            <v>3.6690222951467701</v>
          </cell>
          <cell r="Y1581">
            <v>0</v>
          </cell>
          <cell r="Z1581">
            <v>0</v>
          </cell>
          <cell r="AA1581">
            <v>0</v>
          </cell>
          <cell r="AB1581">
            <v>0</v>
          </cell>
        </row>
        <row r="1582">
          <cell r="A1582" t="str">
            <v>E030</v>
          </cell>
          <cell r="C1582" t="str">
            <v>自卸车</v>
          </cell>
          <cell r="D1582" t="str">
            <v>台班</v>
          </cell>
          <cell r="H1582">
            <v>0</v>
          </cell>
          <cell r="I1582">
            <v>168.03839454412082</v>
          </cell>
          <cell r="J1582">
            <v>0</v>
          </cell>
          <cell r="K1582">
            <v>0</v>
          </cell>
          <cell r="S1582">
            <v>0</v>
          </cell>
          <cell r="T1582">
            <v>0</v>
          </cell>
          <cell r="U1582">
            <v>0</v>
          </cell>
          <cell r="X1582">
            <v>0</v>
          </cell>
          <cell r="Y1582">
            <v>0</v>
          </cell>
          <cell r="Z1582">
            <v>0</v>
          </cell>
          <cell r="AA1582">
            <v>0</v>
          </cell>
          <cell r="AB1582">
            <v>0</v>
          </cell>
        </row>
        <row r="1583">
          <cell r="A1583" t="str">
            <v>E020</v>
          </cell>
          <cell r="C1583" t="str">
            <v>推土机</v>
          </cell>
          <cell r="D1583" t="str">
            <v>台班</v>
          </cell>
          <cell r="H1583">
            <v>14.2205592358</v>
          </cell>
          <cell r="I1583">
            <v>305.37804063071223</v>
          </cell>
          <cell r="J1583">
            <v>4342.6465161015822</v>
          </cell>
          <cell r="K1583">
            <v>4709107.2563325884</v>
          </cell>
          <cell r="N1583">
            <v>14.2205592358</v>
          </cell>
          <cell r="S1583">
            <v>42.675898266635798</v>
          </cell>
          <cell r="T1583">
            <v>13032.282194820848</v>
          </cell>
          <cell r="U1583">
            <v>14132030.876254097</v>
          </cell>
          <cell r="X1583">
            <v>4.3426465161015821</v>
          </cell>
          <cell r="Y1583">
            <v>0</v>
          </cell>
          <cell r="Z1583">
            <v>0</v>
          </cell>
          <cell r="AA1583">
            <v>0</v>
          </cell>
          <cell r="AB1583">
            <v>0</v>
          </cell>
        </row>
        <row r="1584">
          <cell r="A1584" t="str">
            <v>E040</v>
          </cell>
          <cell r="C1584" t="str">
            <v>平板拖车</v>
          </cell>
          <cell r="D1584" t="str">
            <v>台班</v>
          </cell>
          <cell r="H1584">
            <v>4.6296296296296298</v>
          </cell>
          <cell r="I1584">
            <v>136.42816710601033</v>
          </cell>
          <cell r="J1584">
            <v>631.61188475004792</v>
          </cell>
          <cell r="K1584">
            <v>684911.40106250788</v>
          </cell>
          <cell r="O1584">
            <v>4.6296296296296298</v>
          </cell>
          <cell r="S1584">
            <v>13.893518518518519</v>
          </cell>
          <cell r="T1584">
            <v>1895.4672661348936</v>
          </cell>
          <cell r="U1584">
            <v>2055419.1145885861</v>
          </cell>
          <cell r="X1584">
            <v>0</v>
          </cell>
          <cell r="Y1584">
            <v>0.63161188475004792</v>
          </cell>
          <cell r="Z1584">
            <v>0</v>
          </cell>
          <cell r="AA1584">
            <v>0</v>
          </cell>
          <cell r="AB1584">
            <v>0</v>
          </cell>
        </row>
        <row r="1585">
          <cell r="A1585" t="str">
            <v>E080</v>
          </cell>
          <cell r="C1585" t="str">
            <v>汽车吊</v>
          </cell>
          <cell r="D1585" t="str">
            <v>台班</v>
          </cell>
          <cell r="H1585">
            <v>4.6296296296296298</v>
          </cell>
          <cell r="I1585">
            <v>222.0589761738392</v>
          </cell>
          <cell r="J1585">
            <v>1028.0508156196258</v>
          </cell>
          <cell r="K1585">
            <v>1114804.4257719114</v>
          </cell>
          <cell r="O1585">
            <v>4.6296296296296298</v>
          </cell>
          <cell r="S1585">
            <v>13.893518518518519</v>
          </cell>
          <cell r="T1585">
            <v>3085.180497674497</v>
          </cell>
          <cell r="U1585">
            <v>3345528.0817415058</v>
          </cell>
          <cell r="X1585">
            <v>0</v>
          </cell>
          <cell r="Y1585">
            <v>1.028050815619626</v>
          </cell>
          <cell r="Z1585">
            <v>0</v>
          </cell>
          <cell r="AA1585">
            <v>0</v>
          </cell>
          <cell r="AB1585">
            <v>0</v>
          </cell>
        </row>
        <row r="1586">
          <cell r="A1586" t="str">
            <v>E070</v>
          </cell>
          <cell r="C1586" t="str">
            <v>履带吊</v>
          </cell>
          <cell r="D1586" t="str">
            <v>台班</v>
          </cell>
          <cell r="H1586">
            <v>10.007999999999999</v>
          </cell>
          <cell r="I1586">
            <v>258.57583791011962</v>
          </cell>
          <cell r="J1586">
            <v>2587.8269858044769</v>
          </cell>
          <cell r="K1586">
            <v>2806204.6477420665</v>
          </cell>
          <cell r="P1586">
            <v>10.007999999999999</v>
          </cell>
          <cell r="S1586">
            <v>30.034007999999996</v>
          </cell>
          <cell r="T1586">
            <v>7766.0687843992346</v>
          </cell>
          <cell r="U1586">
            <v>8421420.1478739418</v>
          </cell>
          <cell r="X1586">
            <v>0</v>
          </cell>
          <cell r="Y1586">
            <v>0</v>
          </cell>
          <cell r="Z1586">
            <v>2.5878269858044769</v>
          </cell>
          <cell r="AA1586">
            <v>0</v>
          </cell>
          <cell r="AB1586">
            <v>0</v>
          </cell>
        </row>
        <row r="1587">
          <cell r="A1587" t="str">
            <v>E120</v>
          </cell>
          <cell r="C1587" t="str">
            <v>硅整流焊机</v>
          </cell>
          <cell r="D1587" t="str">
            <v>台班</v>
          </cell>
          <cell r="H1587">
            <v>57.097575294117654</v>
          </cell>
          <cell r="I1587">
            <v>34.082477220557465</v>
          </cell>
          <cell r="J1587">
            <v>1946.0268093108295</v>
          </cell>
          <cell r="K1587">
            <v>2110245.2006547381</v>
          </cell>
          <cell r="P1587">
            <v>57.097575294117654</v>
          </cell>
          <cell r="S1587">
            <v>171.34982345764706</v>
          </cell>
          <cell r="T1587">
            <v>5840.0264547417992</v>
          </cell>
          <cell r="U1587">
            <v>6332845.8471648693</v>
          </cell>
          <cell r="X1587">
            <v>0</v>
          </cell>
          <cell r="Y1587">
            <v>0</v>
          </cell>
          <cell r="Z1587">
            <v>1.9460268093108295</v>
          </cell>
          <cell r="AA1587">
            <v>0</v>
          </cell>
          <cell r="AB1587">
            <v>0</v>
          </cell>
        </row>
        <row r="1588">
          <cell r="A1588" t="str">
            <v>E130</v>
          </cell>
          <cell r="C1588" t="str">
            <v>发电机</v>
          </cell>
          <cell r="D1588" t="str">
            <v>台班</v>
          </cell>
          <cell r="H1588">
            <v>28.548787647058827</v>
          </cell>
          <cell r="I1588">
            <v>211.82373450814174</v>
          </cell>
          <cell r="J1588">
            <v>6047.3108150799053</v>
          </cell>
          <cell r="K1588">
            <v>6557622.2091766465</v>
          </cell>
          <cell r="P1588">
            <v>28.548787647058827</v>
          </cell>
          <cell r="S1588">
            <v>85.674911728823531</v>
          </cell>
          <cell r="T1588">
            <v>18147.979756054796</v>
          </cell>
          <cell r="U1588">
            <v>19679424.249739114</v>
          </cell>
          <cell r="X1588">
            <v>0</v>
          </cell>
          <cell r="Y1588">
            <v>0</v>
          </cell>
          <cell r="Z1588">
            <v>6.0473108150799053</v>
          </cell>
          <cell r="AA1588">
            <v>0</v>
          </cell>
          <cell r="AB1588">
            <v>0</v>
          </cell>
        </row>
        <row r="1589">
          <cell r="A1589" t="str">
            <v>E140</v>
          </cell>
          <cell r="C1589" t="str">
            <v>试压泵</v>
          </cell>
          <cell r="D1589" t="str">
            <v>台班</v>
          </cell>
          <cell r="H1589">
            <v>0</v>
          </cell>
          <cell r="I1589" t="e">
            <v>#DIV/0!</v>
          </cell>
          <cell r="J1589">
            <v>0</v>
          </cell>
          <cell r="K1589">
            <v>0</v>
          </cell>
          <cell r="S1589">
            <v>0</v>
          </cell>
          <cell r="T1589">
            <v>0</v>
          </cell>
          <cell r="U1589">
            <v>0</v>
          </cell>
          <cell r="X1589">
            <v>0</v>
          </cell>
          <cell r="Y1589">
            <v>0</v>
          </cell>
          <cell r="Z1589">
            <v>0</v>
          </cell>
          <cell r="AA1589">
            <v>0</v>
          </cell>
          <cell r="AB1589">
            <v>0</v>
          </cell>
        </row>
        <row r="1590">
          <cell r="C1590">
            <v>0</v>
          </cell>
          <cell r="D1590">
            <v>0</v>
          </cell>
          <cell r="H1590">
            <v>0</v>
          </cell>
          <cell r="I1590">
            <v>0</v>
          </cell>
          <cell r="K1590">
            <v>0</v>
          </cell>
          <cell r="S1590">
            <v>0</v>
          </cell>
          <cell r="T1590">
            <v>0</v>
          </cell>
          <cell r="U1590">
            <v>0</v>
          </cell>
          <cell r="X1590">
            <v>0</v>
          </cell>
          <cell r="Y1590">
            <v>0</v>
          </cell>
          <cell r="Z1590">
            <v>0</v>
          </cell>
          <cell r="AA1590">
            <v>0</v>
          </cell>
          <cell r="AB1590">
            <v>0</v>
          </cell>
        </row>
        <row r="1591">
          <cell r="C1591">
            <v>0</v>
          </cell>
          <cell r="D1591">
            <v>0</v>
          </cell>
          <cell r="H1591">
            <v>0</v>
          </cell>
          <cell r="I1591">
            <v>0</v>
          </cell>
          <cell r="K1591">
            <v>0</v>
          </cell>
          <cell r="S1591">
            <v>0</v>
          </cell>
          <cell r="T1591">
            <v>0</v>
          </cell>
          <cell r="U1591">
            <v>0</v>
          </cell>
          <cell r="X1591">
            <v>0</v>
          </cell>
          <cell r="Y1591">
            <v>0</v>
          </cell>
          <cell r="Z1591">
            <v>0</v>
          </cell>
          <cell r="AA1591">
            <v>0</v>
          </cell>
          <cell r="AB1591">
            <v>0</v>
          </cell>
        </row>
        <row r="1592">
          <cell r="C1592">
            <v>0</v>
          </cell>
          <cell r="D1592">
            <v>0</v>
          </cell>
          <cell r="H1592">
            <v>0</v>
          </cell>
          <cell r="I1592">
            <v>0</v>
          </cell>
          <cell r="K1592">
            <v>0</v>
          </cell>
          <cell r="S1592">
            <v>0</v>
          </cell>
          <cell r="T1592">
            <v>0</v>
          </cell>
          <cell r="U1592">
            <v>0</v>
          </cell>
          <cell r="X1592">
            <v>0</v>
          </cell>
          <cell r="Y1592">
            <v>0</v>
          </cell>
          <cell r="Z1592">
            <v>0</v>
          </cell>
          <cell r="AA1592">
            <v>0</v>
          </cell>
          <cell r="AB1592">
            <v>0</v>
          </cell>
        </row>
        <row r="1593">
          <cell r="B1593">
            <v>4</v>
          </cell>
          <cell r="C1593" t="str">
            <v>直接费</v>
          </cell>
          <cell r="J1593">
            <v>441251.49825719366</v>
          </cell>
          <cell r="X1593">
            <v>8.0493434733729732</v>
          </cell>
          <cell r="Y1593">
            <v>1.674359950842637</v>
          </cell>
          <cell r="Z1593">
            <v>427.84810733297803</v>
          </cell>
          <cell r="AA1593">
            <v>3.6796875</v>
          </cell>
          <cell r="AB1593">
            <v>0</v>
          </cell>
        </row>
        <row r="1594">
          <cell r="B1594">
            <v>5</v>
          </cell>
          <cell r="C1594" t="str">
            <v>其他直接费</v>
          </cell>
          <cell r="J1594">
            <v>55062.993438124256</v>
          </cell>
          <cell r="X1594">
            <v>1.004463324444516</v>
          </cell>
          <cell r="Y1594">
            <v>0.20894041459450871</v>
          </cell>
          <cell r="Z1594">
            <v>53.390408009125849</v>
          </cell>
          <cell r="AA1594">
            <v>0.45918168995938285</v>
          </cell>
          <cell r="AB1594">
            <v>0</v>
          </cell>
        </row>
        <row r="1595">
          <cell r="B1595">
            <v>6</v>
          </cell>
          <cell r="C1595" t="str">
            <v>间接费</v>
          </cell>
          <cell r="J1595">
            <v>37357.004751260494</v>
          </cell>
          <cell r="X1595">
            <v>0.68146932886798328</v>
          </cell>
          <cell r="Y1595">
            <v>0.14175379094688195</v>
          </cell>
          <cell r="Z1595">
            <v>36.222253842954061</v>
          </cell>
          <cell r="AA1595">
            <v>0.31152778849156654</v>
          </cell>
          <cell r="AB1595">
            <v>0</v>
          </cell>
        </row>
        <row r="1596">
          <cell r="B1596">
            <v>7</v>
          </cell>
          <cell r="C1596" t="str">
            <v>合计</v>
          </cell>
          <cell r="J1596">
            <v>533671.49644657841</v>
          </cell>
          <cell r="X1596">
            <v>9.7352761266854735</v>
          </cell>
          <cell r="Y1596">
            <v>2.0250541563840274</v>
          </cell>
          <cell r="Z1596">
            <v>517.46076918505798</v>
          </cell>
          <cell r="AA1596">
            <v>4.4503969784509492</v>
          </cell>
          <cell r="AB1596">
            <v>0</v>
          </cell>
        </row>
        <row r="1601">
          <cell r="A1601" t="str">
            <v>非打印列</v>
          </cell>
          <cell r="B1601" t="str">
            <v>单   价   分   析   表</v>
          </cell>
          <cell r="N1601" t="str">
            <v>工序划分</v>
          </cell>
          <cell r="S1601" t="str">
            <v>汇总项</v>
          </cell>
          <cell r="X1601" t="str">
            <v>分类项</v>
          </cell>
        </row>
        <row r="1603">
          <cell r="A1603" t="str">
            <v>BOQ系数</v>
          </cell>
          <cell r="B1603" t="str">
            <v>项目编号:</v>
          </cell>
          <cell r="D1603" t="str">
            <v>I456.4.1</v>
          </cell>
          <cell r="K1603" t="str">
            <v>数量</v>
          </cell>
          <cell r="L1603">
            <v>418</v>
          </cell>
          <cell r="M1603" t="str">
            <v>单价</v>
          </cell>
        </row>
        <row r="1604">
          <cell r="A1604">
            <v>1E-3</v>
          </cell>
          <cell r="B1604" t="str">
            <v>项目名称:</v>
          </cell>
          <cell r="D1604" t="str">
            <v>Depth 3.0m to 3.5m</v>
          </cell>
          <cell r="K1604" t="str">
            <v>单位</v>
          </cell>
          <cell r="L1604" t="str">
            <v>m</v>
          </cell>
          <cell r="M1604">
            <v>535.55999999999995</v>
          </cell>
          <cell r="N1604" t="str">
            <v>美元</v>
          </cell>
        </row>
        <row r="1605">
          <cell r="A1605" t="str">
            <v>I456.4.1</v>
          </cell>
          <cell r="B1605" t="str">
            <v>单   价:</v>
          </cell>
          <cell r="D1605" t="str">
            <v>535.56USD/m</v>
          </cell>
          <cell r="K1605" t="str">
            <v>定额单位</v>
          </cell>
          <cell r="L1605">
            <v>1000</v>
          </cell>
          <cell r="M1605">
            <v>580753</v>
          </cell>
          <cell r="N1605" t="str">
            <v>当地币</v>
          </cell>
        </row>
        <row r="1606">
          <cell r="A1606" t="str">
            <v>定额号</v>
          </cell>
          <cell r="B1606" t="str">
            <v>编号</v>
          </cell>
          <cell r="C1606" t="str">
            <v>名称及规格</v>
          </cell>
          <cell r="D1606" t="str">
            <v>单位</v>
          </cell>
          <cell r="E1606" t="str">
            <v>定额</v>
          </cell>
          <cell r="F1606" t="str">
            <v>系数</v>
          </cell>
          <cell r="G1606" t="str">
            <v>效率</v>
          </cell>
          <cell r="H1606" t="str">
            <v>数  量</v>
          </cell>
          <cell r="I1606" t="str">
            <v>单价</v>
          </cell>
          <cell r="J1606" t="str">
            <v>合价</v>
          </cell>
          <cell r="K1606" t="str">
            <v>单价</v>
          </cell>
          <cell r="N1606" t="str">
            <v>管沟土石方</v>
          </cell>
          <cell r="O1606" t="str">
            <v>管道场内运输</v>
          </cell>
          <cell r="P1606" t="str">
            <v>管道安装</v>
          </cell>
          <cell r="Q1606" t="str">
            <v>管线补口</v>
          </cell>
          <cell r="R1606" t="str">
            <v>管道试压与消毒</v>
          </cell>
          <cell r="S1606" t="str">
            <v>数量汇总</v>
          </cell>
          <cell r="T1606" t="str">
            <v>价格汇总(美元)</v>
          </cell>
          <cell r="U1606" t="str">
            <v>价格汇总(当地币)</v>
          </cell>
          <cell r="X1606" t="str">
            <v>管沟土石方</v>
          </cell>
          <cell r="Y1606" t="str">
            <v>管道场内运输</v>
          </cell>
          <cell r="Z1606" t="str">
            <v>管道安装</v>
          </cell>
          <cell r="AA1606" t="str">
            <v>管线补口</v>
          </cell>
          <cell r="AB1606" t="str">
            <v>管道试压与消毒</v>
          </cell>
        </row>
        <row r="1607">
          <cell r="J1607" t="str">
            <v>美元</v>
          </cell>
          <cell r="K1607" t="str">
            <v>当地币</v>
          </cell>
        </row>
        <row r="1608">
          <cell r="A1608" t="str">
            <v>L00</v>
          </cell>
          <cell r="B1608">
            <v>1</v>
          </cell>
          <cell r="C1608" t="str">
            <v>人工</v>
          </cell>
          <cell r="J1608">
            <v>217.81697300731796</v>
          </cell>
          <cell r="K1608">
            <v>236197.785</v>
          </cell>
          <cell r="S1608">
            <v>0</v>
          </cell>
          <cell r="T1608">
            <v>91.047494717058896</v>
          </cell>
          <cell r="U1608">
            <v>98730.674129999999</v>
          </cell>
          <cell r="X1608">
            <v>4.4493162723807426E-2</v>
          </cell>
          <cell r="Y1608">
            <v>1.4697250472963283E-2</v>
          </cell>
          <cell r="Z1608">
            <v>0.15862655981054724</v>
          </cell>
          <cell r="AA1608">
            <v>0</v>
          </cell>
          <cell r="AB1608">
            <v>0</v>
          </cell>
        </row>
        <row r="1609">
          <cell r="A1609" t="str">
            <v>L10</v>
          </cell>
          <cell r="B1609">
            <v>1.1000000000000001</v>
          </cell>
          <cell r="C1609" t="str">
            <v>力工</v>
          </cell>
          <cell r="D1609" t="str">
            <v>工日</v>
          </cell>
          <cell r="H1609">
            <v>314.93038000000001</v>
          </cell>
          <cell r="I1609">
            <v>0.69163531637474274</v>
          </cell>
          <cell r="J1609">
            <v>217.81697300731796</v>
          </cell>
          <cell r="K1609">
            <v>236197.785</v>
          </cell>
          <cell r="N1609">
            <v>64.330380000000005</v>
          </cell>
          <cell r="O1609">
            <v>21.25</v>
          </cell>
          <cell r="P1609">
            <v>229.35</v>
          </cell>
          <cell r="S1609">
            <v>131.64089884000001</v>
          </cell>
          <cell r="T1609">
            <v>91.047494717058896</v>
          </cell>
          <cell r="U1609">
            <v>98730.674129999999</v>
          </cell>
          <cell r="X1609">
            <v>4.4493162723807426E-2</v>
          </cell>
          <cell r="Y1609">
            <v>1.4697250472963283E-2</v>
          </cell>
          <cell r="Z1609">
            <v>0.15862655981054724</v>
          </cell>
          <cell r="AA1609">
            <v>0</v>
          </cell>
          <cell r="AB1609">
            <v>0</v>
          </cell>
        </row>
        <row r="1610">
          <cell r="A1610" t="str">
            <v>L20</v>
          </cell>
          <cell r="B1610">
            <v>1.2</v>
          </cell>
          <cell r="C1610" t="str">
            <v>技工</v>
          </cell>
          <cell r="D1610" t="str">
            <v>工日</v>
          </cell>
          <cell r="H1610">
            <v>0</v>
          </cell>
          <cell r="I1610">
            <v>1.3832706327494855</v>
          </cell>
          <cell r="J1610">
            <v>0</v>
          </cell>
          <cell r="K1610">
            <v>0</v>
          </cell>
          <cell r="S1610">
            <v>0</v>
          </cell>
          <cell r="T1610">
            <v>0</v>
          </cell>
          <cell r="U1610">
            <v>0</v>
          </cell>
          <cell r="X1610">
            <v>0</v>
          </cell>
          <cell r="Y1610">
            <v>0</v>
          </cell>
          <cell r="Z1610">
            <v>0</v>
          </cell>
          <cell r="AA1610">
            <v>0</v>
          </cell>
          <cell r="AB1610">
            <v>0</v>
          </cell>
        </row>
        <row r="1611">
          <cell r="A1611" t="str">
            <v>M000</v>
          </cell>
          <cell r="B1611">
            <v>2</v>
          </cell>
          <cell r="C1611" t="str">
            <v>建筑材料</v>
          </cell>
          <cell r="J1611">
            <v>420788.00366297225</v>
          </cell>
          <cell r="K1611">
            <v>456296830.5340777</v>
          </cell>
          <cell r="S1611">
            <v>0</v>
          </cell>
          <cell r="T1611">
            <v>175889.38553112239</v>
          </cell>
          <cell r="U1611">
            <v>190732075.16324449</v>
          </cell>
          <cell r="X1611">
            <v>0</v>
          </cell>
          <cell r="Y1611">
            <v>0</v>
          </cell>
          <cell r="Z1611">
            <v>417.10831616297224</v>
          </cell>
          <cell r="AA1611">
            <v>3.6796875</v>
          </cell>
          <cell r="AB1611">
            <v>0</v>
          </cell>
        </row>
        <row r="1612">
          <cell r="A1612" t="str">
            <v>M003</v>
          </cell>
          <cell r="B1612">
            <v>2.1</v>
          </cell>
          <cell r="C1612" t="str">
            <v>施工材料</v>
          </cell>
          <cell r="J1612">
            <v>609.6694091810275</v>
          </cell>
          <cell r="K1612">
            <v>661117.27677888237</v>
          </cell>
          <cell r="S1612">
            <v>0</v>
          </cell>
          <cell r="T1612">
            <v>254.84181303766948</v>
          </cell>
          <cell r="U1612">
            <v>276347.02169357281</v>
          </cell>
          <cell r="X1612">
            <v>0</v>
          </cell>
          <cell r="Y1612">
            <v>0</v>
          </cell>
          <cell r="Z1612">
            <v>0.60966940918102752</v>
          </cell>
          <cell r="AA1612">
            <v>0</v>
          </cell>
          <cell r="AB1612">
            <v>0</v>
          </cell>
        </row>
        <row r="1613">
          <cell r="A1613" t="str">
            <v>M510</v>
          </cell>
          <cell r="C1613" t="str">
            <v>电焊条</v>
          </cell>
          <cell r="D1613" t="str">
            <v>千克</v>
          </cell>
          <cell r="H1613">
            <v>485.32939000000005</v>
          </cell>
          <cell r="I1613">
            <v>1</v>
          </cell>
          <cell r="J1613">
            <v>485.32939000000005</v>
          </cell>
          <cell r="K1613">
            <v>526284.6385692351</v>
          </cell>
          <cell r="P1613">
            <v>485.32939000000005</v>
          </cell>
          <cell r="S1613">
            <v>202.86768502000001</v>
          </cell>
          <cell r="T1613">
            <v>202.86768502000001</v>
          </cell>
          <cell r="U1613">
            <v>219986.97892194026</v>
          </cell>
          <cell r="X1613">
            <v>0</v>
          </cell>
          <cell r="Y1613">
            <v>0</v>
          </cell>
          <cell r="Z1613">
            <v>0.48532939000000008</v>
          </cell>
          <cell r="AA1613">
            <v>0</v>
          </cell>
          <cell r="AB1613">
            <v>0</v>
          </cell>
        </row>
        <row r="1614">
          <cell r="A1614" t="str">
            <v>M080</v>
          </cell>
          <cell r="C1614" t="str">
            <v>氧气</v>
          </cell>
          <cell r="D1614" t="str">
            <v>方</v>
          </cell>
          <cell r="H1614">
            <v>26.006295203641145</v>
          </cell>
          <cell r="I1614">
            <v>2.5601147249194325</v>
          </cell>
          <cell r="J1614">
            <v>66.579099291443299</v>
          </cell>
          <cell r="K1614">
            <v>72197.476453800686</v>
          </cell>
          <cell r="P1614">
            <v>26.006295203641145</v>
          </cell>
          <cell r="S1614">
            <v>10.870631395121999</v>
          </cell>
          <cell r="T1614">
            <v>27.830063503823297</v>
          </cell>
          <cell r="U1614">
            <v>30178.545157688684</v>
          </cell>
          <cell r="X1614">
            <v>0</v>
          </cell>
          <cell r="Y1614">
            <v>0</v>
          </cell>
          <cell r="Z1614">
            <v>6.6579099291443303E-2</v>
          </cell>
          <cell r="AA1614">
            <v>0</v>
          </cell>
          <cell r="AB1614">
            <v>0</v>
          </cell>
        </row>
        <row r="1615">
          <cell r="A1615" t="str">
            <v>M090</v>
          </cell>
          <cell r="C1615" t="str">
            <v>乙炔</v>
          </cell>
          <cell r="D1615" t="str">
            <v>方</v>
          </cell>
          <cell r="H1615">
            <v>8.6687650678803809</v>
          </cell>
          <cell r="I1615">
            <v>6.6631082325209832</v>
          </cell>
          <cell r="J1615">
            <v>57.760919889584088</v>
          </cell>
          <cell r="K1615">
            <v>62635.161755846479</v>
          </cell>
          <cell r="P1615">
            <v>8.6687650678803809</v>
          </cell>
          <cell r="S1615">
            <v>3.6235437983739991</v>
          </cell>
          <cell r="T1615">
            <v>24.144064513846146</v>
          </cell>
          <cell r="U1615">
            <v>26181.497613943826</v>
          </cell>
          <cell r="X1615">
            <v>0</v>
          </cell>
          <cell r="Y1615">
            <v>0</v>
          </cell>
          <cell r="Z1615">
            <v>5.7760919889584088E-2</v>
          </cell>
          <cell r="AA1615">
            <v>0</v>
          </cell>
          <cell r="AB1615">
            <v>0</v>
          </cell>
        </row>
        <row r="1616">
          <cell r="A1616" t="str">
            <v>M130</v>
          </cell>
          <cell r="C1616" t="str">
            <v>型钢</v>
          </cell>
          <cell r="D1616" t="str">
            <v>吨</v>
          </cell>
          <cell r="H1616">
            <v>0</v>
          </cell>
          <cell r="I1616">
            <v>552.17592297580245</v>
          </cell>
          <cell r="J1616">
            <v>0</v>
          </cell>
          <cell r="K1616">
            <v>0</v>
          </cell>
          <cell r="S1616">
            <v>0</v>
          </cell>
          <cell r="T1616">
            <v>0</v>
          </cell>
          <cell r="U1616">
            <v>0</v>
          </cell>
          <cell r="X1616">
            <v>0</v>
          </cell>
          <cell r="Y1616">
            <v>0</v>
          </cell>
          <cell r="Z1616">
            <v>0</v>
          </cell>
          <cell r="AA1616">
            <v>0</v>
          </cell>
          <cell r="AB1616">
            <v>0</v>
          </cell>
        </row>
        <row r="1617">
          <cell r="A1617" t="str">
            <v>M230</v>
          </cell>
          <cell r="C1617" t="str">
            <v>水</v>
          </cell>
          <cell r="D1617" t="str">
            <v>方</v>
          </cell>
          <cell r="H1617">
            <v>0</v>
          </cell>
          <cell r="I1617">
            <v>0.2</v>
          </cell>
          <cell r="J1617">
            <v>0</v>
          </cell>
          <cell r="K1617">
            <v>0</v>
          </cell>
          <cell r="S1617">
            <v>0</v>
          </cell>
          <cell r="T1617">
            <v>0</v>
          </cell>
          <cell r="U1617">
            <v>0</v>
          </cell>
          <cell r="X1617">
            <v>0</v>
          </cell>
          <cell r="Y1617">
            <v>0</v>
          </cell>
          <cell r="Z1617">
            <v>0</v>
          </cell>
          <cell r="AA1617">
            <v>0</v>
          </cell>
          <cell r="AB1617">
            <v>0</v>
          </cell>
        </row>
        <row r="1618">
          <cell r="A1618" t="str">
            <v>M110</v>
          </cell>
          <cell r="C1618" t="str">
            <v>漂白粉</v>
          </cell>
          <cell r="D1618" t="str">
            <v>千克</v>
          </cell>
          <cell r="H1618">
            <v>0</v>
          </cell>
          <cell r="I1618">
            <v>1.0061084745762714</v>
          </cell>
          <cell r="J1618">
            <v>0</v>
          </cell>
          <cell r="K1618">
            <v>0</v>
          </cell>
          <cell r="S1618">
            <v>0</v>
          </cell>
          <cell r="T1618">
            <v>0</v>
          </cell>
          <cell r="U1618">
            <v>0</v>
          </cell>
          <cell r="X1618">
            <v>0</v>
          </cell>
          <cell r="Y1618">
            <v>0</v>
          </cell>
          <cell r="Z1618">
            <v>0</v>
          </cell>
          <cell r="AA1618">
            <v>0</v>
          </cell>
          <cell r="AB1618">
            <v>0</v>
          </cell>
        </row>
        <row r="1619">
          <cell r="C1619">
            <v>0</v>
          </cell>
          <cell r="D1619">
            <v>0</v>
          </cell>
          <cell r="H1619">
            <v>0</v>
          </cell>
          <cell r="I1619">
            <v>0</v>
          </cell>
          <cell r="J1619">
            <v>0</v>
          </cell>
          <cell r="K1619">
            <v>0</v>
          </cell>
          <cell r="S1619">
            <v>0</v>
          </cell>
          <cell r="T1619">
            <v>0</v>
          </cell>
          <cell r="U1619">
            <v>0</v>
          </cell>
          <cell r="X1619">
            <v>0</v>
          </cell>
          <cell r="Y1619">
            <v>0</v>
          </cell>
          <cell r="Z1619">
            <v>0</v>
          </cell>
          <cell r="AA1619">
            <v>0</v>
          </cell>
          <cell r="AB1619">
            <v>0</v>
          </cell>
        </row>
        <row r="1620">
          <cell r="A1620" t="str">
            <v>M002</v>
          </cell>
          <cell r="B1620">
            <v>2.2000000000000002</v>
          </cell>
          <cell r="C1620" t="str">
            <v>永久工程材料</v>
          </cell>
          <cell r="J1620">
            <v>420178.3342537912</v>
          </cell>
          <cell r="K1620">
            <v>455635713.25729877</v>
          </cell>
          <cell r="S1620">
            <v>0</v>
          </cell>
          <cell r="T1620">
            <v>175634.54371808472</v>
          </cell>
          <cell r="U1620">
            <v>190455728.14155087</v>
          </cell>
          <cell r="X1620">
            <v>0</v>
          </cell>
          <cell r="Y1620">
            <v>0</v>
          </cell>
          <cell r="Z1620">
            <v>416.49864675379121</v>
          </cell>
          <cell r="AA1620">
            <v>3.6796875</v>
          </cell>
          <cell r="AB1620">
            <v>0</v>
          </cell>
        </row>
        <row r="1621">
          <cell r="A1621" t="str">
            <v>M060</v>
          </cell>
          <cell r="C1621" t="str">
            <v>直径1100MM钢管</v>
          </cell>
          <cell r="D1621" t="str">
            <v>米</v>
          </cell>
          <cell r="H1621">
            <v>1008</v>
          </cell>
          <cell r="I1621">
            <v>413.19310193828494</v>
          </cell>
          <cell r="J1621">
            <v>416498.6467537912</v>
          </cell>
          <cell r="K1621">
            <v>451645509.80808002</v>
          </cell>
          <cell r="P1621">
            <v>1008</v>
          </cell>
          <cell r="S1621">
            <v>421.34399999999999</v>
          </cell>
          <cell r="T1621">
            <v>174096.43434308472</v>
          </cell>
          <cell r="U1621">
            <v>188787823.09977743</v>
          </cell>
          <cell r="X1621">
            <v>0</v>
          </cell>
          <cell r="Y1621">
            <v>0</v>
          </cell>
          <cell r="Z1621">
            <v>416.49864675379121</v>
          </cell>
          <cell r="AA1621">
            <v>0</v>
          </cell>
          <cell r="AB1621">
            <v>0</v>
          </cell>
        </row>
        <row r="1622">
          <cell r="C1622" t="str">
            <v>PE套接头</v>
          </cell>
          <cell r="D1622">
            <v>0</v>
          </cell>
          <cell r="H1622">
            <v>162.10249999999999</v>
          </cell>
          <cell r="I1622">
            <v>22.699757869249396</v>
          </cell>
          <cell r="J1622">
            <v>3679.6875</v>
          </cell>
          <cell r="K1622">
            <v>3990203.4492187505</v>
          </cell>
          <cell r="Q1622">
            <v>162.10249999999999</v>
          </cell>
          <cell r="S1622">
            <v>67.758844999999994</v>
          </cell>
          <cell r="T1622">
            <v>1538.109375</v>
          </cell>
          <cell r="U1622">
            <v>1667905.0417734375</v>
          </cell>
          <cell r="X1622">
            <v>0</v>
          </cell>
          <cell r="Y1622">
            <v>0</v>
          </cell>
          <cell r="Z1622">
            <v>0</v>
          </cell>
          <cell r="AA1622">
            <v>3.6796875</v>
          </cell>
          <cell r="AB1622">
            <v>0</v>
          </cell>
        </row>
        <row r="1623">
          <cell r="C1623">
            <v>0</v>
          </cell>
          <cell r="D1623">
            <v>0</v>
          </cell>
          <cell r="H1623">
            <v>0</v>
          </cell>
          <cell r="I1623">
            <v>0</v>
          </cell>
          <cell r="J1623">
            <v>0</v>
          </cell>
          <cell r="K1623">
            <v>0</v>
          </cell>
          <cell r="S1623">
            <v>0</v>
          </cell>
          <cell r="T1623">
            <v>0</v>
          </cell>
          <cell r="U1623">
            <v>0</v>
          </cell>
          <cell r="X1623">
            <v>0</v>
          </cell>
          <cell r="Y1623">
            <v>0</v>
          </cell>
          <cell r="Z1623">
            <v>0</v>
          </cell>
          <cell r="AA1623">
            <v>0</v>
          </cell>
          <cell r="AB1623">
            <v>0</v>
          </cell>
        </row>
        <row r="1624">
          <cell r="C1624">
            <v>0</v>
          </cell>
          <cell r="D1624">
            <v>0</v>
          </cell>
          <cell r="H1624">
            <v>0</v>
          </cell>
          <cell r="I1624">
            <v>0</v>
          </cell>
          <cell r="J1624">
            <v>0</v>
          </cell>
          <cell r="K1624">
            <v>0</v>
          </cell>
          <cell r="S1624">
            <v>0</v>
          </cell>
          <cell r="T1624">
            <v>0</v>
          </cell>
          <cell r="U1624">
            <v>0</v>
          </cell>
          <cell r="X1624">
            <v>0</v>
          </cell>
          <cell r="Y1624">
            <v>0</v>
          </cell>
          <cell r="Z1624">
            <v>0</v>
          </cell>
          <cell r="AA1624">
            <v>0</v>
          </cell>
          <cell r="AB1624">
            <v>0</v>
          </cell>
        </row>
        <row r="1625">
          <cell r="C1625">
            <v>0</v>
          </cell>
          <cell r="D1625">
            <v>0</v>
          </cell>
          <cell r="H1625">
            <v>0</v>
          </cell>
          <cell r="I1625">
            <v>0</v>
          </cell>
          <cell r="J1625">
            <v>0</v>
          </cell>
          <cell r="K1625">
            <v>0</v>
          </cell>
          <cell r="S1625">
            <v>0</v>
          </cell>
          <cell r="T1625">
            <v>0</v>
          </cell>
          <cell r="U1625">
            <v>0</v>
          </cell>
          <cell r="X1625">
            <v>0</v>
          </cell>
          <cell r="Y1625">
            <v>0</v>
          </cell>
          <cell r="Z1625">
            <v>0</v>
          </cell>
          <cell r="AA1625">
            <v>0</v>
          </cell>
          <cell r="AB1625">
            <v>0</v>
          </cell>
        </row>
        <row r="1626">
          <cell r="A1626" t="str">
            <v>M001</v>
          </cell>
          <cell r="B1626">
            <v>2.2999999999999998</v>
          </cell>
          <cell r="C1626" t="str">
            <v>永久设备</v>
          </cell>
          <cell r="J1626">
            <v>0</v>
          </cell>
          <cell r="K1626">
            <v>0</v>
          </cell>
          <cell r="S1626">
            <v>0</v>
          </cell>
          <cell r="T1626">
            <v>0</v>
          </cell>
          <cell r="U1626">
            <v>0</v>
          </cell>
          <cell r="X1626">
            <v>0</v>
          </cell>
          <cell r="Y1626">
            <v>0</v>
          </cell>
          <cell r="Z1626">
            <v>0</v>
          </cell>
          <cell r="AA1626">
            <v>0</v>
          </cell>
          <cell r="AB1626">
            <v>0</v>
          </cell>
        </row>
        <row r="1627">
          <cell r="C1627">
            <v>0</v>
          </cell>
          <cell r="D1627">
            <v>0</v>
          </cell>
          <cell r="H1627">
            <v>0</v>
          </cell>
          <cell r="I1627">
            <v>0</v>
          </cell>
          <cell r="K1627">
            <v>0</v>
          </cell>
          <cell r="S1627">
            <v>0</v>
          </cell>
          <cell r="T1627">
            <v>0</v>
          </cell>
          <cell r="U1627">
            <v>0</v>
          </cell>
          <cell r="X1627">
            <v>0</v>
          </cell>
          <cell r="Y1627">
            <v>0</v>
          </cell>
          <cell r="Z1627">
            <v>0</v>
          </cell>
          <cell r="AA1627">
            <v>0</v>
          </cell>
          <cell r="AB1627">
            <v>0</v>
          </cell>
        </row>
        <row r="1628">
          <cell r="C1628">
            <v>0</v>
          </cell>
          <cell r="D1628">
            <v>0</v>
          </cell>
          <cell r="H1628">
            <v>0</v>
          </cell>
          <cell r="I1628">
            <v>0</v>
          </cell>
          <cell r="K1628">
            <v>0</v>
          </cell>
          <cell r="S1628">
            <v>0</v>
          </cell>
          <cell r="T1628">
            <v>0</v>
          </cell>
          <cell r="U1628">
            <v>0</v>
          </cell>
          <cell r="X1628">
            <v>0</v>
          </cell>
          <cell r="Y1628">
            <v>0</v>
          </cell>
          <cell r="Z1628">
            <v>0</v>
          </cell>
          <cell r="AA1628">
            <v>0</v>
          </cell>
          <cell r="AB1628">
            <v>0</v>
          </cell>
        </row>
        <row r="1629">
          <cell r="C1629">
            <v>0</v>
          </cell>
          <cell r="D1629">
            <v>0</v>
          </cell>
          <cell r="H1629">
            <v>0</v>
          </cell>
          <cell r="I1629">
            <v>0</v>
          </cell>
          <cell r="K1629">
            <v>0</v>
          </cell>
          <cell r="S1629">
            <v>0</v>
          </cell>
          <cell r="T1629">
            <v>0</v>
          </cell>
          <cell r="U1629">
            <v>0</v>
          </cell>
          <cell r="X1629">
            <v>0</v>
          </cell>
          <cell r="Y1629">
            <v>0</v>
          </cell>
          <cell r="Z1629">
            <v>0</v>
          </cell>
          <cell r="AA1629">
            <v>0</v>
          </cell>
          <cell r="AB1629">
            <v>0</v>
          </cell>
        </row>
        <row r="1630">
          <cell r="A1630" t="str">
            <v>E000</v>
          </cell>
          <cell r="B1630">
            <v>3</v>
          </cell>
          <cell r="C1630" t="str">
            <v>施工设备</v>
          </cell>
          <cell r="J1630">
            <v>21806.047163406976</v>
          </cell>
          <cell r="K1630">
            <v>23646183.162361819</v>
          </cell>
          <cell r="S1630">
            <v>0</v>
          </cell>
          <cell r="T1630">
            <v>9114.9277143041163</v>
          </cell>
          <cell r="U1630">
            <v>9884104.5618672408</v>
          </cell>
          <cell r="X1630">
            <v>9.5652198528420875</v>
          </cell>
          <cell r="Y1630">
            <v>1.6596627003696738</v>
          </cell>
          <cell r="Z1630">
            <v>10.581164610195213</v>
          </cell>
          <cell r="AA1630">
            <v>0</v>
          </cell>
          <cell r="AB1630">
            <v>0</v>
          </cell>
        </row>
        <row r="1631">
          <cell r="A1631" t="str">
            <v>E010</v>
          </cell>
          <cell r="B1631">
            <v>3.1</v>
          </cell>
          <cell r="C1631" t="str">
            <v>挖掘机</v>
          </cell>
          <cell r="D1631" t="str">
            <v>台班</v>
          </cell>
          <cell r="H1631">
            <v>16.662595</v>
          </cell>
          <cell r="I1631">
            <v>258.41888574501837</v>
          </cell>
          <cell r="J1631">
            <v>4305.9292335205146</v>
          </cell>
          <cell r="K1631">
            <v>4669291.5307849934</v>
          </cell>
          <cell r="N1631">
            <v>16.662595</v>
          </cell>
          <cell r="S1631">
            <v>6.9649647099999994</v>
          </cell>
          <cell r="T1631">
            <v>1799.8784196115751</v>
          </cell>
          <cell r="U1631">
            <v>1951763.8598681272</v>
          </cell>
          <cell r="X1631">
            <v>4.3059292335205148</v>
          </cell>
          <cell r="Y1631">
            <v>0</v>
          </cell>
          <cell r="Z1631">
            <v>0</v>
          </cell>
          <cell r="AA1631">
            <v>0</v>
          </cell>
          <cell r="AB1631">
            <v>0</v>
          </cell>
        </row>
        <row r="1632">
          <cell r="A1632" t="str">
            <v>E030</v>
          </cell>
          <cell r="C1632" t="str">
            <v>自卸车</v>
          </cell>
          <cell r="D1632" t="str">
            <v>台班</v>
          </cell>
          <cell r="H1632">
            <v>0</v>
          </cell>
          <cell r="I1632">
            <v>168.03839454412082</v>
          </cell>
          <cell r="J1632">
            <v>0</v>
          </cell>
          <cell r="K1632">
            <v>0</v>
          </cell>
          <cell r="S1632">
            <v>0</v>
          </cell>
          <cell r="T1632">
            <v>0</v>
          </cell>
          <cell r="U1632">
            <v>0</v>
          </cell>
          <cell r="X1632">
            <v>0</v>
          </cell>
          <cell r="Y1632">
            <v>0</v>
          </cell>
          <cell r="Z1632">
            <v>0</v>
          </cell>
          <cell r="AA1632">
            <v>0</v>
          </cell>
          <cell r="AB1632">
            <v>0</v>
          </cell>
        </row>
        <row r="1633">
          <cell r="A1633" t="str">
            <v>E020</v>
          </cell>
          <cell r="C1633" t="str">
            <v>推土机</v>
          </cell>
          <cell r="D1633" t="str">
            <v>台班</v>
          </cell>
          <cell r="H1633">
            <v>17.2222292358</v>
          </cell>
          <cell r="I1633">
            <v>305.37804063071223</v>
          </cell>
          <cell r="J1633">
            <v>5259.2906193215731</v>
          </cell>
          <cell r="K1633">
            <v>5703103.7471689535</v>
          </cell>
          <cell r="N1633">
            <v>17.2222292358</v>
          </cell>
          <cell r="S1633">
            <v>7.1988918205644001</v>
          </cell>
          <cell r="T1633">
            <v>2198.3834788764175</v>
          </cell>
          <cell r="U1633">
            <v>2383897.3663166226</v>
          </cell>
          <cell r="X1633">
            <v>5.2592906193215736</v>
          </cell>
          <cell r="Y1633">
            <v>0</v>
          </cell>
          <cell r="Z1633">
            <v>0</v>
          </cell>
          <cell r="AA1633">
            <v>0</v>
          </cell>
          <cell r="AB1633">
            <v>0</v>
          </cell>
        </row>
        <row r="1634">
          <cell r="A1634" t="str">
            <v>E040</v>
          </cell>
          <cell r="C1634" t="str">
            <v>平板拖车</v>
          </cell>
          <cell r="D1634" t="str">
            <v>台班</v>
          </cell>
          <cell r="H1634">
            <v>4.6296296296296298</v>
          </cell>
          <cell r="I1634">
            <v>136.42816710601033</v>
          </cell>
          <cell r="J1634">
            <v>631.61188475004792</v>
          </cell>
          <cell r="K1634">
            <v>684911.40106250788</v>
          </cell>
          <cell r="O1634">
            <v>4.6296296296296298</v>
          </cell>
          <cell r="S1634">
            <v>1.9351851851851851</v>
          </cell>
          <cell r="T1634">
            <v>264.01376782552001</v>
          </cell>
          <cell r="U1634">
            <v>286292.96564412827</v>
          </cell>
          <cell r="X1634">
            <v>0</v>
          </cell>
          <cell r="Y1634">
            <v>0.63161188475004792</v>
          </cell>
          <cell r="Z1634">
            <v>0</v>
          </cell>
          <cell r="AA1634">
            <v>0</v>
          </cell>
          <cell r="AB1634">
            <v>0</v>
          </cell>
        </row>
        <row r="1635">
          <cell r="A1635" t="str">
            <v>E080</v>
          </cell>
          <cell r="C1635" t="str">
            <v>汽车吊</v>
          </cell>
          <cell r="D1635" t="str">
            <v>台班</v>
          </cell>
          <cell r="H1635">
            <v>4.6296296296296298</v>
          </cell>
          <cell r="I1635">
            <v>222.0589761738392</v>
          </cell>
          <cell r="J1635">
            <v>1028.0508156196258</v>
          </cell>
          <cell r="K1635">
            <v>1114804.4257719114</v>
          </cell>
          <cell r="O1635">
            <v>4.6296296296296298</v>
          </cell>
          <cell r="S1635">
            <v>1.9351851851851851</v>
          </cell>
          <cell r="T1635">
            <v>429.72524092900358</v>
          </cell>
          <cell r="U1635">
            <v>465988.24997265893</v>
          </cell>
          <cell r="X1635">
            <v>0</v>
          </cell>
          <cell r="Y1635">
            <v>1.028050815619626</v>
          </cell>
          <cell r="Z1635">
            <v>0</v>
          </cell>
          <cell r="AA1635">
            <v>0</v>
          </cell>
          <cell r="AB1635">
            <v>0</v>
          </cell>
        </row>
        <row r="1636">
          <cell r="A1636" t="str">
            <v>E070</v>
          </cell>
          <cell r="C1636" t="str">
            <v>履带吊</v>
          </cell>
          <cell r="D1636" t="str">
            <v>台班</v>
          </cell>
          <cell r="H1636">
            <v>10.007999999999999</v>
          </cell>
          <cell r="I1636">
            <v>258.57583791011962</v>
          </cell>
          <cell r="J1636">
            <v>2587.8269858044769</v>
          </cell>
          <cell r="K1636">
            <v>2806204.6477420665</v>
          </cell>
          <cell r="P1636">
            <v>10.007999999999999</v>
          </cell>
          <cell r="S1636">
            <v>4.1833439999999991</v>
          </cell>
          <cell r="T1636">
            <v>1081.7116800662714</v>
          </cell>
          <cell r="U1636">
            <v>1172993.5427561838</v>
          </cell>
          <cell r="X1636">
            <v>0</v>
          </cell>
          <cell r="Y1636">
            <v>0</v>
          </cell>
          <cell r="Z1636">
            <v>2.5878269858044769</v>
          </cell>
          <cell r="AA1636">
            <v>0</v>
          </cell>
          <cell r="AB1636">
            <v>0</v>
          </cell>
        </row>
        <row r="1637">
          <cell r="A1637" t="str">
            <v>E120</v>
          </cell>
          <cell r="C1637" t="str">
            <v>硅整流焊机</v>
          </cell>
          <cell r="D1637" t="str">
            <v>台班</v>
          </cell>
          <cell r="H1637">
            <v>57.097575294117654</v>
          </cell>
          <cell r="I1637">
            <v>34.082477220557465</v>
          </cell>
          <cell r="J1637">
            <v>1946.0268093108295</v>
          </cell>
          <cell r="K1637">
            <v>2110245.2006547381</v>
          </cell>
          <cell r="P1637">
            <v>57.097575294117654</v>
          </cell>
          <cell r="S1637">
            <v>23.866786472941179</v>
          </cell>
          <cell r="T1637">
            <v>813.43920629192667</v>
          </cell>
          <cell r="U1637">
            <v>882082.49387368048</v>
          </cell>
          <cell r="X1637">
            <v>0</v>
          </cell>
          <cell r="Y1637">
            <v>0</v>
          </cell>
          <cell r="Z1637">
            <v>1.9460268093108295</v>
          </cell>
          <cell r="AA1637">
            <v>0</v>
          </cell>
          <cell r="AB1637">
            <v>0</v>
          </cell>
        </row>
        <row r="1638">
          <cell r="A1638" t="str">
            <v>E130</v>
          </cell>
          <cell r="C1638" t="str">
            <v>发电机</v>
          </cell>
          <cell r="D1638" t="str">
            <v>台班</v>
          </cell>
          <cell r="H1638">
            <v>28.548787647058827</v>
          </cell>
          <cell r="I1638">
            <v>211.82373450814174</v>
          </cell>
          <cell r="J1638">
            <v>6047.3108150799053</v>
          </cell>
          <cell r="K1638">
            <v>6557622.2091766465</v>
          </cell>
          <cell r="P1638">
            <v>28.548787647058827</v>
          </cell>
          <cell r="S1638">
            <v>11.933393236470589</v>
          </cell>
          <cell r="T1638">
            <v>2527.7759207034005</v>
          </cell>
          <cell r="U1638">
            <v>2741086.0834358381</v>
          </cell>
          <cell r="X1638">
            <v>0</v>
          </cell>
          <cell r="Y1638">
            <v>0</v>
          </cell>
          <cell r="Z1638">
            <v>6.0473108150799053</v>
          </cell>
          <cell r="AA1638">
            <v>0</v>
          </cell>
          <cell r="AB1638">
            <v>0</v>
          </cell>
        </row>
        <row r="1639">
          <cell r="A1639" t="str">
            <v>E140</v>
          </cell>
          <cell r="C1639" t="str">
            <v>试压泵</v>
          </cell>
          <cell r="D1639" t="str">
            <v>台班</v>
          </cell>
          <cell r="H1639">
            <v>0</v>
          </cell>
          <cell r="I1639" t="e">
            <v>#DIV/0!</v>
          </cell>
          <cell r="J1639">
            <v>0</v>
          </cell>
          <cell r="K1639">
            <v>0</v>
          </cell>
          <cell r="S1639">
            <v>0</v>
          </cell>
          <cell r="T1639">
            <v>0</v>
          </cell>
          <cell r="U1639">
            <v>0</v>
          </cell>
          <cell r="X1639">
            <v>0</v>
          </cell>
          <cell r="Y1639">
            <v>0</v>
          </cell>
          <cell r="Z1639">
            <v>0</v>
          </cell>
          <cell r="AA1639">
            <v>0</v>
          </cell>
          <cell r="AB1639">
            <v>0</v>
          </cell>
        </row>
        <row r="1640">
          <cell r="C1640">
            <v>0</v>
          </cell>
          <cell r="D1640">
            <v>0</v>
          </cell>
          <cell r="H1640">
            <v>0</v>
          </cell>
          <cell r="I1640">
            <v>0</v>
          </cell>
          <cell r="K1640">
            <v>0</v>
          </cell>
          <cell r="S1640">
            <v>0</v>
          </cell>
          <cell r="T1640">
            <v>0</v>
          </cell>
          <cell r="U1640">
            <v>0</v>
          </cell>
          <cell r="X1640">
            <v>0</v>
          </cell>
          <cell r="Y1640">
            <v>0</v>
          </cell>
          <cell r="Z1640">
            <v>0</v>
          </cell>
          <cell r="AA1640">
            <v>0</v>
          </cell>
          <cell r="AB1640">
            <v>0</v>
          </cell>
        </row>
        <row r="1641">
          <cell r="C1641">
            <v>0</v>
          </cell>
          <cell r="D1641">
            <v>0</v>
          </cell>
          <cell r="H1641">
            <v>0</v>
          </cell>
          <cell r="I1641">
            <v>0</v>
          </cell>
          <cell r="K1641">
            <v>0</v>
          </cell>
          <cell r="S1641">
            <v>0</v>
          </cell>
          <cell r="T1641">
            <v>0</v>
          </cell>
          <cell r="U1641">
            <v>0</v>
          </cell>
          <cell r="X1641">
            <v>0</v>
          </cell>
          <cell r="Y1641">
            <v>0</v>
          </cell>
          <cell r="Z1641">
            <v>0</v>
          </cell>
          <cell r="AA1641">
            <v>0</v>
          </cell>
          <cell r="AB1641">
            <v>0</v>
          </cell>
        </row>
        <row r="1642">
          <cell r="C1642">
            <v>0</v>
          </cell>
          <cell r="D1642">
            <v>0</v>
          </cell>
          <cell r="H1642">
            <v>0</v>
          </cell>
          <cell r="I1642">
            <v>0</v>
          </cell>
          <cell r="K1642">
            <v>0</v>
          </cell>
          <cell r="S1642">
            <v>0</v>
          </cell>
          <cell r="T1642">
            <v>0</v>
          </cell>
          <cell r="U1642">
            <v>0</v>
          </cell>
          <cell r="X1642">
            <v>0</v>
          </cell>
          <cell r="Y1642">
            <v>0</v>
          </cell>
          <cell r="Z1642">
            <v>0</v>
          </cell>
          <cell r="AA1642">
            <v>0</v>
          </cell>
          <cell r="AB1642">
            <v>0</v>
          </cell>
        </row>
        <row r="1643">
          <cell r="B1643">
            <v>4</v>
          </cell>
          <cell r="C1643" t="str">
            <v>直接费</v>
          </cell>
          <cell r="J1643">
            <v>442811.86779938656</v>
          </cell>
          <cell r="X1643">
            <v>9.6097130155658945</v>
          </cell>
          <cell r="Y1643">
            <v>1.674359950842637</v>
          </cell>
          <cell r="Z1643">
            <v>427.84810733297803</v>
          </cell>
          <cell r="AA1643">
            <v>3.6796875</v>
          </cell>
          <cell r="AB1643">
            <v>0</v>
          </cell>
        </row>
        <row r="1644">
          <cell r="B1644">
            <v>5</v>
          </cell>
          <cell r="C1644" t="str">
            <v>其他直接费</v>
          </cell>
          <cell r="J1644">
            <v>55257.709191390066</v>
          </cell>
          <cell r="X1644">
            <v>1.1991790777103286</v>
          </cell>
          <cell r="Y1644">
            <v>0.20894041459450871</v>
          </cell>
          <cell r="Z1644">
            <v>53.390408009125849</v>
          </cell>
          <cell r="AA1644">
            <v>0.45918168995938285</v>
          </cell>
          <cell r="AB1644">
            <v>0</v>
          </cell>
        </row>
        <row r="1645">
          <cell r="B1645">
            <v>6</v>
          </cell>
          <cell r="C1645" t="str">
            <v>间接费</v>
          </cell>
          <cell r="J1645">
            <v>37489.107945542339</v>
          </cell>
          <cell r="X1645">
            <v>0.81357252314982342</v>
          </cell>
          <cell r="Y1645">
            <v>0.14175379094688195</v>
          </cell>
          <cell r="Z1645">
            <v>36.222253842954061</v>
          </cell>
          <cell r="AA1645">
            <v>0.31152778849156654</v>
          </cell>
          <cell r="AB1645">
            <v>0</v>
          </cell>
        </row>
        <row r="1646">
          <cell r="B1646">
            <v>7</v>
          </cell>
          <cell r="C1646" t="str">
            <v>合计</v>
          </cell>
          <cell r="J1646">
            <v>535558.68493631901</v>
          </cell>
          <cell r="X1646">
            <v>11.622464616426045</v>
          </cell>
          <cell r="Y1646">
            <v>2.0250541563840274</v>
          </cell>
          <cell r="Z1646">
            <v>517.46076918505798</v>
          </cell>
          <cell r="AA1646">
            <v>4.4503969784509492</v>
          </cell>
          <cell r="AB1646">
            <v>0</v>
          </cell>
        </row>
        <row r="1651">
          <cell r="A1651" t="str">
            <v>非打印列</v>
          </cell>
          <cell r="B1651" t="str">
            <v>单   价   分   析   表</v>
          </cell>
          <cell r="N1651" t="str">
            <v>工序划分</v>
          </cell>
          <cell r="S1651" t="str">
            <v>汇总项</v>
          </cell>
          <cell r="X1651" t="str">
            <v>分类项</v>
          </cell>
        </row>
        <row r="1653">
          <cell r="A1653" t="str">
            <v>BOQ系数</v>
          </cell>
          <cell r="B1653" t="str">
            <v>项目编号:</v>
          </cell>
          <cell r="D1653" t="str">
            <v>I458.4</v>
          </cell>
          <cell r="K1653" t="str">
            <v>数量</v>
          </cell>
          <cell r="L1653">
            <v>101</v>
          </cell>
          <cell r="M1653" t="str">
            <v>单价</v>
          </cell>
        </row>
        <row r="1654">
          <cell r="A1654">
            <v>1E-3</v>
          </cell>
          <cell r="B1654" t="str">
            <v>项目名称:</v>
          </cell>
          <cell r="D1654" t="str">
            <v>Depth 4.0m to 5.0m</v>
          </cell>
          <cell r="K1654" t="str">
            <v>单位</v>
          </cell>
          <cell r="L1654" t="str">
            <v>m</v>
          </cell>
          <cell r="M1654">
            <v>538.03</v>
          </cell>
          <cell r="N1654" t="str">
            <v>美元</v>
          </cell>
        </row>
        <row r="1655">
          <cell r="A1655" t="str">
            <v>I458.4</v>
          </cell>
          <cell r="B1655" t="str">
            <v>单   价:</v>
          </cell>
          <cell r="D1655" t="str">
            <v>538.03USD/m</v>
          </cell>
          <cell r="K1655" t="str">
            <v>定额单位</v>
          </cell>
          <cell r="L1655">
            <v>1000</v>
          </cell>
          <cell r="M1655">
            <v>583431</v>
          </cell>
          <cell r="N1655" t="str">
            <v>当地币</v>
          </cell>
        </row>
        <row r="1656">
          <cell r="A1656" t="str">
            <v>定额号</v>
          </cell>
          <cell r="B1656" t="str">
            <v>编号</v>
          </cell>
          <cell r="C1656" t="str">
            <v>名称及规格</v>
          </cell>
          <cell r="D1656" t="str">
            <v>单位</v>
          </cell>
          <cell r="E1656" t="str">
            <v>定额</v>
          </cell>
          <cell r="F1656" t="str">
            <v>系数</v>
          </cell>
          <cell r="G1656" t="str">
            <v>效率</v>
          </cell>
          <cell r="H1656" t="str">
            <v>数  量</v>
          </cell>
          <cell r="I1656" t="str">
            <v>单价</v>
          </cell>
          <cell r="J1656" t="str">
            <v>合价</v>
          </cell>
          <cell r="K1656" t="str">
            <v>单价</v>
          </cell>
          <cell r="N1656" t="str">
            <v>管沟土石方</v>
          </cell>
          <cell r="O1656" t="str">
            <v>管道场内运输</v>
          </cell>
          <cell r="P1656" t="str">
            <v>管道安装</v>
          </cell>
          <cell r="Q1656" t="str">
            <v>管线补口</v>
          </cell>
          <cell r="R1656" t="str">
            <v>管道试压与消毒</v>
          </cell>
          <cell r="S1656" t="str">
            <v>数量汇总</v>
          </cell>
          <cell r="T1656" t="str">
            <v>价格汇总(美元)</v>
          </cell>
          <cell r="U1656" t="str">
            <v>价格汇总(当地币)</v>
          </cell>
          <cell r="X1656" t="str">
            <v>管沟土石方</v>
          </cell>
          <cell r="Y1656" t="str">
            <v>管道场内运输</v>
          </cell>
          <cell r="Z1656" t="str">
            <v>管道安装</v>
          </cell>
          <cell r="AA1656" t="str">
            <v>管线补口</v>
          </cell>
          <cell r="AB1656" t="str">
            <v>管道试压与消毒</v>
          </cell>
        </row>
        <row r="1657">
          <cell r="J1657" t="str">
            <v>美元</v>
          </cell>
          <cell r="K1657" t="str">
            <v>当地币</v>
          </cell>
        </row>
        <row r="1658">
          <cell r="A1658" t="str">
            <v>L00</v>
          </cell>
          <cell r="B1658">
            <v>1</v>
          </cell>
          <cell r="C1658" t="str">
            <v>人工</v>
          </cell>
          <cell r="J1658">
            <v>218.33569949459903</v>
          </cell>
          <cell r="K1658">
            <v>236760.28500000003</v>
          </cell>
          <cell r="S1658">
            <v>0</v>
          </cell>
          <cell r="T1658">
            <v>22.051905648954502</v>
          </cell>
          <cell r="U1658">
            <v>23912.788785000004</v>
          </cell>
          <cell r="X1658">
            <v>4.5011889211088479E-2</v>
          </cell>
          <cell r="Y1658">
            <v>1.4697250472963283E-2</v>
          </cell>
          <cell r="Z1658">
            <v>0.15862655981054724</v>
          </cell>
          <cell r="AA1658">
            <v>0</v>
          </cell>
          <cell r="AB1658">
            <v>0</v>
          </cell>
        </row>
        <row r="1659">
          <cell r="A1659" t="str">
            <v>L10</v>
          </cell>
          <cell r="B1659">
            <v>1.1000000000000001</v>
          </cell>
          <cell r="C1659" t="str">
            <v>力工</v>
          </cell>
          <cell r="D1659" t="str">
            <v>工日</v>
          </cell>
          <cell r="H1659">
            <v>315.68038000000001</v>
          </cell>
          <cell r="I1659">
            <v>0.69163531637474274</v>
          </cell>
          <cell r="J1659">
            <v>218.33569949459903</v>
          </cell>
          <cell r="K1659">
            <v>236760.28500000003</v>
          </cell>
          <cell r="N1659">
            <v>65.080380000000005</v>
          </cell>
          <cell r="O1659">
            <v>21.25</v>
          </cell>
          <cell r="P1659">
            <v>229.35</v>
          </cell>
          <cell r="S1659">
            <v>31.883718380000005</v>
          </cell>
          <cell r="T1659">
            <v>22.051905648954502</v>
          </cell>
          <cell r="U1659">
            <v>23912.788785000004</v>
          </cell>
          <cell r="X1659">
            <v>4.5011889211088479E-2</v>
          </cell>
          <cell r="Y1659">
            <v>1.4697250472963283E-2</v>
          </cell>
          <cell r="Z1659">
            <v>0.15862655981054724</v>
          </cell>
          <cell r="AA1659">
            <v>0</v>
          </cell>
          <cell r="AB1659">
            <v>0</v>
          </cell>
        </row>
        <row r="1660">
          <cell r="A1660" t="str">
            <v>L20</v>
          </cell>
          <cell r="B1660">
            <v>1.2</v>
          </cell>
          <cell r="C1660" t="str">
            <v>技工</v>
          </cell>
          <cell r="D1660" t="str">
            <v>工日</v>
          </cell>
          <cell r="H1660">
            <v>0</v>
          </cell>
          <cell r="I1660">
            <v>1.3832706327494855</v>
          </cell>
          <cell r="J1660">
            <v>0</v>
          </cell>
          <cell r="K1660">
            <v>0</v>
          </cell>
          <cell r="S1660">
            <v>0</v>
          </cell>
          <cell r="T1660">
            <v>0</v>
          </cell>
          <cell r="U1660">
            <v>0</v>
          </cell>
          <cell r="X1660">
            <v>0</v>
          </cell>
          <cell r="Y1660">
            <v>0</v>
          </cell>
          <cell r="Z1660">
            <v>0</v>
          </cell>
          <cell r="AA1660">
            <v>0</v>
          </cell>
          <cell r="AB1660">
            <v>0</v>
          </cell>
        </row>
        <row r="1661">
          <cell r="A1661" t="str">
            <v>M000</v>
          </cell>
          <cell r="B1661">
            <v>2</v>
          </cell>
          <cell r="C1661" t="str">
            <v>建筑材料</v>
          </cell>
          <cell r="J1661">
            <v>421614.38986684883</v>
          </cell>
          <cell r="K1661">
            <v>457192952.5773477</v>
          </cell>
          <cell r="S1661">
            <v>0</v>
          </cell>
          <cell r="T1661">
            <v>42583.053376551732</v>
          </cell>
          <cell r="U1661">
            <v>46176488.210312121</v>
          </cell>
          <cell r="X1661">
            <v>0</v>
          </cell>
          <cell r="Y1661">
            <v>0</v>
          </cell>
          <cell r="Z1661">
            <v>417.9347023668488</v>
          </cell>
          <cell r="AA1661">
            <v>3.6796875</v>
          </cell>
          <cell r="AB1661">
            <v>0</v>
          </cell>
        </row>
        <row r="1662">
          <cell r="A1662" t="str">
            <v>M003</v>
          </cell>
          <cell r="B1662">
            <v>2.1</v>
          </cell>
          <cell r="C1662" t="str">
            <v>施工材料</v>
          </cell>
          <cell r="J1662">
            <v>609.6694091810275</v>
          </cell>
          <cell r="K1662">
            <v>661117.27677888237</v>
          </cell>
          <cell r="S1662">
            <v>0</v>
          </cell>
          <cell r="T1662">
            <v>61.576610327283781</v>
          </cell>
          <cell r="U1662">
            <v>66772.844954667118</v>
          </cell>
          <cell r="X1662">
            <v>0</v>
          </cell>
          <cell r="Y1662">
            <v>0</v>
          </cell>
          <cell r="Z1662">
            <v>0.60966940918102752</v>
          </cell>
          <cell r="AA1662">
            <v>0</v>
          </cell>
          <cell r="AB1662">
            <v>0</v>
          </cell>
        </row>
        <row r="1663">
          <cell r="A1663" t="str">
            <v>M510</v>
          </cell>
          <cell r="C1663" t="str">
            <v>电焊条</v>
          </cell>
          <cell r="D1663" t="str">
            <v>千克</v>
          </cell>
          <cell r="H1663">
            <v>485.32939000000005</v>
          </cell>
          <cell r="I1663">
            <v>1</v>
          </cell>
          <cell r="J1663">
            <v>485.32939000000005</v>
          </cell>
          <cell r="K1663">
            <v>526284.6385692351</v>
          </cell>
          <cell r="P1663">
            <v>485.32939000000005</v>
          </cell>
          <cell r="S1663">
            <v>49.01826839000001</v>
          </cell>
          <cell r="T1663">
            <v>49.01826839000001</v>
          </cell>
          <cell r="U1663">
            <v>53154.748495492749</v>
          </cell>
          <cell r="X1663">
            <v>0</v>
          </cell>
          <cell r="Y1663">
            <v>0</v>
          </cell>
          <cell r="Z1663">
            <v>0.48532939000000008</v>
          </cell>
          <cell r="AA1663">
            <v>0</v>
          </cell>
          <cell r="AB1663">
            <v>0</v>
          </cell>
        </row>
        <row r="1664">
          <cell r="A1664" t="str">
            <v>M080</v>
          </cell>
          <cell r="C1664" t="str">
            <v>氧气</v>
          </cell>
          <cell r="D1664" t="str">
            <v>方</v>
          </cell>
          <cell r="H1664">
            <v>26.006295203641145</v>
          </cell>
          <cell r="I1664">
            <v>2.5601147249194325</v>
          </cell>
          <cell r="J1664">
            <v>66.579099291443299</v>
          </cell>
          <cell r="K1664">
            <v>72197.476453800686</v>
          </cell>
          <cell r="P1664">
            <v>26.006295203641145</v>
          </cell>
          <cell r="S1664">
            <v>2.6266358155677558</v>
          </cell>
          <cell r="T1664">
            <v>6.7244890284357739</v>
          </cell>
          <cell r="U1664">
            <v>7291.94512183387</v>
          </cell>
          <cell r="X1664">
            <v>0</v>
          </cell>
          <cell r="Y1664">
            <v>0</v>
          </cell>
          <cell r="Z1664">
            <v>6.6579099291443303E-2</v>
          </cell>
          <cell r="AA1664">
            <v>0</v>
          </cell>
          <cell r="AB1664">
            <v>0</v>
          </cell>
        </row>
        <row r="1665">
          <cell r="A1665" t="str">
            <v>M090</v>
          </cell>
          <cell r="C1665" t="str">
            <v>乙炔</v>
          </cell>
          <cell r="D1665" t="str">
            <v>方</v>
          </cell>
          <cell r="H1665">
            <v>8.6687650678803809</v>
          </cell>
          <cell r="I1665">
            <v>6.6631082325209832</v>
          </cell>
          <cell r="J1665">
            <v>57.760919889584088</v>
          </cell>
          <cell r="K1665">
            <v>62635.161755846479</v>
          </cell>
          <cell r="P1665">
            <v>8.6687650678803809</v>
          </cell>
          <cell r="S1665">
            <v>0.87554527185591857</v>
          </cell>
          <cell r="T1665">
            <v>5.8338529088479936</v>
          </cell>
          <cell r="U1665">
            <v>6326.151337340495</v>
          </cell>
          <cell r="X1665">
            <v>0</v>
          </cell>
          <cell r="Y1665">
            <v>0</v>
          </cell>
          <cell r="Z1665">
            <v>5.7760919889584088E-2</v>
          </cell>
          <cell r="AA1665">
            <v>0</v>
          </cell>
          <cell r="AB1665">
            <v>0</v>
          </cell>
        </row>
        <row r="1666">
          <cell r="A1666" t="str">
            <v>M130</v>
          </cell>
          <cell r="C1666" t="str">
            <v>型钢</v>
          </cell>
          <cell r="D1666" t="str">
            <v>吨</v>
          </cell>
          <cell r="H1666">
            <v>0</v>
          </cell>
          <cell r="I1666">
            <v>552.17592297580245</v>
          </cell>
          <cell r="J1666">
            <v>0</v>
          </cell>
          <cell r="K1666">
            <v>0</v>
          </cell>
          <cell r="S1666">
            <v>0</v>
          </cell>
          <cell r="T1666">
            <v>0</v>
          </cell>
          <cell r="U1666">
            <v>0</v>
          </cell>
          <cell r="X1666">
            <v>0</v>
          </cell>
          <cell r="Y1666">
            <v>0</v>
          </cell>
          <cell r="Z1666">
            <v>0</v>
          </cell>
          <cell r="AA1666">
            <v>0</v>
          </cell>
          <cell r="AB1666">
            <v>0</v>
          </cell>
        </row>
        <row r="1667">
          <cell r="A1667" t="str">
            <v>M230</v>
          </cell>
          <cell r="C1667" t="str">
            <v>水</v>
          </cell>
          <cell r="D1667" t="str">
            <v>方</v>
          </cell>
          <cell r="H1667">
            <v>0</v>
          </cell>
          <cell r="I1667">
            <v>0.2</v>
          </cell>
          <cell r="J1667">
            <v>0</v>
          </cell>
          <cell r="K1667">
            <v>0</v>
          </cell>
          <cell r="S1667">
            <v>0</v>
          </cell>
          <cell r="T1667">
            <v>0</v>
          </cell>
          <cell r="U1667">
            <v>0</v>
          </cell>
          <cell r="X1667">
            <v>0</v>
          </cell>
          <cell r="Y1667">
            <v>0</v>
          </cell>
          <cell r="Z1667">
            <v>0</v>
          </cell>
          <cell r="AA1667">
            <v>0</v>
          </cell>
          <cell r="AB1667">
            <v>0</v>
          </cell>
        </row>
        <row r="1668">
          <cell r="A1668" t="str">
            <v>M110</v>
          </cell>
          <cell r="C1668" t="str">
            <v>漂白粉</v>
          </cell>
          <cell r="D1668" t="str">
            <v>千克</v>
          </cell>
          <cell r="H1668">
            <v>0</v>
          </cell>
          <cell r="I1668">
            <v>1.0061084745762714</v>
          </cell>
          <cell r="J1668">
            <v>0</v>
          </cell>
          <cell r="K1668">
            <v>0</v>
          </cell>
          <cell r="S1668">
            <v>0</v>
          </cell>
          <cell r="T1668">
            <v>0</v>
          </cell>
          <cell r="U1668">
            <v>0</v>
          </cell>
          <cell r="X1668">
            <v>0</v>
          </cell>
          <cell r="Y1668">
            <v>0</v>
          </cell>
          <cell r="Z1668">
            <v>0</v>
          </cell>
          <cell r="AA1668">
            <v>0</v>
          </cell>
          <cell r="AB1668">
            <v>0</v>
          </cell>
        </row>
        <row r="1669">
          <cell r="C1669">
            <v>0</v>
          </cell>
          <cell r="D1669">
            <v>0</v>
          </cell>
          <cell r="H1669">
            <v>0</v>
          </cell>
          <cell r="I1669">
            <v>0</v>
          </cell>
          <cell r="J1669">
            <v>0</v>
          </cell>
          <cell r="K1669">
            <v>0</v>
          </cell>
          <cell r="S1669">
            <v>0</v>
          </cell>
          <cell r="T1669">
            <v>0</v>
          </cell>
          <cell r="U1669">
            <v>0</v>
          </cell>
          <cell r="X1669">
            <v>0</v>
          </cell>
          <cell r="Y1669">
            <v>0</v>
          </cell>
          <cell r="Z1669">
            <v>0</v>
          </cell>
          <cell r="AA1669">
            <v>0</v>
          </cell>
          <cell r="AB1669">
            <v>0</v>
          </cell>
        </row>
        <row r="1670">
          <cell r="A1670" t="str">
            <v>M002</v>
          </cell>
          <cell r="B1670">
            <v>2.2000000000000002</v>
          </cell>
          <cell r="C1670" t="str">
            <v>永久工程材料</v>
          </cell>
          <cell r="J1670">
            <v>421004.72045766778</v>
          </cell>
          <cell r="K1670">
            <v>456531835.30056876</v>
          </cell>
          <cell r="S1670">
            <v>0</v>
          </cell>
          <cell r="T1670">
            <v>42521.476766224449</v>
          </cell>
          <cell r="U1670">
            <v>46109715.365357451</v>
          </cell>
          <cell r="X1670">
            <v>0</v>
          </cell>
          <cell r="Y1670">
            <v>0</v>
          </cell>
          <cell r="Z1670">
            <v>417.32503295766776</v>
          </cell>
          <cell r="AA1670">
            <v>3.6796875</v>
          </cell>
          <cell r="AB1670">
            <v>0</v>
          </cell>
        </row>
        <row r="1671">
          <cell r="A1671" t="str">
            <v>M060</v>
          </cell>
          <cell r="C1671" t="str">
            <v>直径1100MM钢管</v>
          </cell>
          <cell r="D1671" t="str">
            <v>米</v>
          </cell>
          <cell r="H1671">
            <v>1010</v>
          </cell>
          <cell r="I1671">
            <v>413.19310193828494</v>
          </cell>
          <cell r="J1671">
            <v>417325.03295766778</v>
          </cell>
          <cell r="K1671">
            <v>452541631.85135001</v>
          </cell>
          <cell r="P1671">
            <v>1010</v>
          </cell>
          <cell r="S1671">
            <v>102.01</v>
          </cell>
          <cell r="T1671">
            <v>42149.828328724449</v>
          </cell>
          <cell r="U1671">
            <v>45706704.816986352</v>
          </cell>
          <cell r="X1671">
            <v>0</v>
          </cell>
          <cell r="Y1671">
            <v>0</v>
          </cell>
          <cell r="Z1671">
            <v>417.32503295766776</v>
          </cell>
          <cell r="AA1671">
            <v>0</v>
          </cell>
          <cell r="AB1671">
            <v>0</v>
          </cell>
        </row>
        <row r="1672">
          <cell r="C1672" t="str">
            <v>PE套接头</v>
          </cell>
          <cell r="D1672">
            <v>0</v>
          </cell>
          <cell r="H1672">
            <v>162.10249999999999</v>
          </cell>
          <cell r="I1672">
            <v>22.699757869249396</v>
          </cell>
          <cell r="J1672">
            <v>3679.6875</v>
          </cell>
          <cell r="K1672">
            <v>3990203.4492187505</v>
          </cell>
          <cell r="Q1672">
            <v>162.10249999999999</v>
          </cell>
          <cell r="S1672">
            <v>16.372352500000002</v>
          </cell>
          <cell r="T1672">
            <v>371.6484375</v>
          </cell>
          <cell r="U1672">
            <v>403010.54837109381</v>
          </cell>
          <cell r="X1672">
            <v>0</v>
          </cell>
          <cell r="Y1672">
            <v>0</v>
          </cell>
          <cell r="Z1672">
            <v>0</v>
          </cell>
          <cell r="AA1672">
            <v>3.6796875</v>
          </cell>
          <cell r="AB1672">
            <v>0</v>
          </cell>
        </row>
        <row r="1673">
          <cell r="C1673">
            <v>0</v>
          </cell>
          <cell r="D1673">
            <v>0</v>
          </cell>
          <cell r="H1673">
            <v>0</v>
          </cell>
          <cell r="I1673">
            <v>0</v>
          </cell>
          <cell r="J1673">
            <v>0</v>
          </cell>
          <cell r="K1673">
            <v>0</v>
          </cell>
          <cell r="S1673">
            <v>0</v>
          </cell>
          <cell r="T1673">
            <v>0</v>
          </cell>
          <cell r="U1673">
            <v>0</v>
          </cell>
          <cell r="X1673">
            <v>0</v>
          </cell>
          <cell r="Y1673">
            <v>0</v>
          </cell>
          <cell r="Z1673">
            <v>0</v>
          </cell>
          <cell r="AA1673">
            <v>0</v>
          </cell>
          <cell r="AB1673">
            <v>0</v>
          </cell>
        </row>
        <row r="1674">
          <cell r="C1674">
            <v>0</v>
          </cell>
          <cell r="D1674">
            <v>0</v>
          </cell>
          <cell r="H1674">
            <v>0</v>
          </cell>
          <cell r="I1674">
            <v>0</v>
          </cell>
          <cell r="J1674">
            <v>0</v>
          </cell>
          <cell r="K1674">
            <v>0</v>
          </cell>
          <cell r="S1674">
            <v>0</v>
          </cell>
          <cell r="T1674">
            <v>0</v>
          </cell>
          <cell r="U1674">
            <v>0</v>
          </cell>
          <cell r="X1674">
            <v>0</v>
          </cell>
          <cell r="Y1674">
            <v>0</v>
          </cell>
          <cell r="Z1674">
            <v>0</v>
          </cell>
          <cell r="AA1674">
            <v>0</v>
          </cell>
          <cell r="AB1674">
            <v>0</v>
          </cell>
        </row>
        <row r="1675">
          <cell r="C1675">
            <v>0</v>
          </cell>
          <cell r="D1675">
            <v>0</v>
          </cell>
          <cell r="H1675">
            <v>0</v>
          </cell>
          <cell r="I1675">
            <v>0</v>
          </cell>
          <cell r="J1675">
            <v>0</v>
          </cell>
          <cell r="K1675">
            <v>0</v>
          </cell>
          <cell r="S1675">
            <v>0</v>
          </cell>
          <cell r="T1675">
            <v>0</v>
          </cell>
          <cell r="U1675">
            <v>0</v>
          </cell>
          <cell r="X1675">
            <v>0</v>
          </cell>
          <cell r="Y1675">
            <v>0</v>
          </cell>
          <cell r="Z1675">
            <v>0</v>
          </cell>
          <cell r="AA1675">
            <v>0</v>
          </cell>
          <cell r="AB1675">
            <v>0</v>
          </cell>
        </row>
        <row r="1676">
          <cell r="A1676" t="str">
            <v>M001</v>
          </cell>
          <cell r="B1676">
            <v>2.2999999999999998</v>
          </cell>
          <cell r="C1676" t="str">
            <v>永久设备</v>
          </cell>
          <cell r="J1676">
            <v>0</v>
          </cell>
          <cell r="K1676">
            <v>0</v>
          </cell>
          <cell r="S1676">
            <v>0</v>
          </cell>
          <cell r="T1676">
            <v>0</v>
          </cell>
          <cell r="U1676">
            <v>0</v>
          </cell>
          <cell r="X1676">
            <v>0</v>
          </cell>
          <cell r="Y1676">
            <v>0</v>
          </cell>
          <cell r="Z1676">
            <v>0</v>
          </cell>
          <cell r="AA1676">
            <v>0</v>
          </cell>
          <cell r="AB1676">
            <v>0</v>
          </cell>
        </row>
        <row r="1677">
          <cell r="C1677">
            <v>0</v>
          </cell>
          <cell r="D1677">
            <v>0</v>
          </cell>
          <cell r="H1677">
            <v>0</v>
          </cell>
          <cell r="I1677">
            <v>0</v>
          </cell>
          <cell r="K1677">
            <v>0</v>
          </cell>
          <cell r="S1677">
            <v>0</v>
          </cell>
          <cell r="T1677">
            <v>0</v>
          </cell>
          <cell r="U1677">
            <v>0</v>
          </cell>
          <cell r="X1677">
            <v>0</v>
          </cell>
          <cell r="Y1677">
            <v>0</v>
          </cell>
          <cell r="Z1677">
            <v>0</v>
          </cell>
          <cell r="AA1677">
            <v>0</v>
          </cell>
          <cell r="AB1677">
            <v>0</v>
          </cell>
        </row>
        <row r="1678">
          <cell r="C1678">
            <v>0</v>
          </cell>
          <cell r="D1678">
            <v>0</v>
          </cell>
          <cell r="H1678">
            <v>0</v>
          </cell>
          <cell r="I1678">
            <v>0</v>
          </cell>
          <cell r="K1678">
            <v>0</v>
          </cell>
          <cell r="S1678">
            <v>0</v>
          </cell>
          <cell r="T1678">
            <v>0</v>
          </cell>
          <cell r="U1678">
            <v>0</v>
          </cell>
          <cell r="X1678">
            <v>0</v>
          </cell>
          <cell r="Y1678">
            <v>0</v>
          </cell>
          <cell r="Z1678">
            <v>0</v>
          </cell>
          <cell r="AA1678">
            <v>0</v>
          </cell>
          <cell r="AB1678">
            <v>0</v>
          </cell>
        </row>
        <row r="1679">
          <cell r="C1679">
            <v>0</v>
          </cell>
          <cell r="D1679">
            <v>0</v>
          </cell>
          <cell r="H1679">
            <v>0</v>
          </cell>
          <cell r="I1679">
            <v>0</v>
          </cell>
          <cell r="K1679">
            <v>0</v>
          </cell>
          <cell r="S1679">
            <v>0</v>
          </cell>
          <cell r="T1679">
            <v>0</v>
          </cell>
          <cell r="U1679">
            <v>0</v>
          </cell>
          <cell r="X1679">
            <v>0</v>
          </cell>
          <cell r="Y1679">
            <v>0</v>
          </cell>
          <cell r="Z1679">
            <v>0</v>
          </cell>
          <cell r="AA1679">
            <v>0</v>
          </cell>
          <cell r="AB1679">
            <v>0</v>
          </cell>
        </row>
        <row r="1680">
          <cell r="A1680" t="str">
            <v>E000</v>
          </cell>
          <cell r="B1680">
            <v>3</v>
          </cell>
          <cell r="C1680" t="str">
            <v>施工设备</v>
          </cell>
          <cell r="J1680">
            <v>23021.02451606109</v>
          </cell>
          <cell r="K1680">
            <v>24963688.201385681</v>
          </cell>
          <cell r="S1680">
            <v>0</v>
          </cell>
          <cell r="T1680">
            <v>2325.1234761221704</v>
          </cell>
          <cell r="U1680">
            <v>2521332.5083399541</v>
          </cell>
          <cell r="X1680">
            <v>10.780197205496206</v>
          </cell>
          <cell r="Y1680">
            <v>1.6596627003696738</v>
          </cell>
          <cell r="Z1680">
            <v>10.581164610195213</v>
          </cell>
          <cell r="AA1680">
            <v>0</v>
          </cell>
          <cell r="AB1680">
            <v>0</v>
          </cell>
        </row>
        <row r="1681">
          <cell r="A1681" t="str">
            <v>E010</v>
          </cell>
          <cell r="B1681">
            <v>3.1</v>
          </cell>
          <cell r="C1681" t="str">
            <v>挖掘机</v>
          </cell>
          <cell r="D1681" t="str">
            <v>台班</v>
          </cell>
          <cell r="H1681">
            <v>18.590094999999998</v>
          </cell>
          <cell r="I1681">
            <v>258.41888574501837</v>
          </cell>
          <cell r="J1681">
            <v>4804.0316357940364</v>
          </cell>
          <cell r="K1681">
            <v>5209427.0514279706</v>
          </cell>
          <cell r="N1681">
            <v>18.590094999999998</v>
          </cell>
          <cell r="S1681">
            <v>1.877599595</v>
          </cell>
          <cell r="T1681">
            <v>485.20719521519771</v>
          </cell>
          <cell r="U1681">
            <v>526152.13219422509</v>
          </cell>
          <cell r="X1681">
            <v>4.8040316357940362</v>
          </cell>
          <cell r="Y1681">
            <v>0</v>
          </cell>
          <cell r="Z1681">
            <v>0</v>
          </cell>
          <cell r="AA1681">
            <v>0</v>
          </cell>
          <cell r="AB1681">
            <v>0</v>
          </cell>
        </row>
        <row r="1682">
          <cell r="A1682" t="str">
            <v>E030</v>
          </cell>
          <cell r="C1682" t="str">
            <v>自卸车</v>
          </cell>
          <cell r="D1682" t="str">
            <v>台班</v>
          </cell>
          <cell r="H1682">
            <v>0</v>
          </cell>
          <cell r="I1682">
            <v>168.03839454412082</v>
          </cell>
          <cell r="J1682">
            <v>0</v>
          </cell>
          <cell r="K1682">
            <v>0</v>
          </cell>
          <cell r="S1682">
            <v>0</v>
          </cell>
          <cell r="T1682">
            <v>0</v>
          </cell>
          <cell r="U1682">
            <v>0</v>
          </cell>
          <cell r="X1682">
            <v>0</v>
          </cell>
          <cell r="Y1682">
            <v>0</v>
          </cell>
          <cell r="Z1682">
            <v>0</v>
          </cell>
          <cell r="AA1682">
            <v>0</v>
          </cell>
          <cell r="AB1682">
            <v>0</v>
          </cell>
        </row>
        <row r="1683">
          <cell r="A1683" t="str">
            <v>E020</v>
          </cell>
          <cell r="C1683" t="str">
            <v>推土机</v>
          </cell>
          <cell r="D1683" t="str">
            <v>台班</v>
          </cell>
          <cell r="H1683">
            <v>19.569729235800001</v>
          </cell>
          <cell r="I1683">
            <v>305.37804063071223</v>
          </cell>
          <cell r="J1683">
            <v>5976.1655697021697</v>
          </cell>
          <cell r="K1683">
            <v>6480473.2655498423</v>
          </cell>
          <cell r="N1683">
            <v>19.569729235800001</v>
          </cell>
          <cell r="S1683">
            <v>1.9765426528158001</v>
          </cell>
          <cell r="T1683">
            <v>603.59272253991912</v>
          </cell>
          <cell r="U1683">
            <v>654527.79982053407</v>
          </cell>
          <cell r="X1683">
            <v>5.9761655697021698</v>
          </cell>
          <cell r="Y1683">
            <v>0</v>
          </cell>
          <cell r="Z1683">
            <v>0</v>
          </cell>
          <cell r="AA1683">
            <v>0</v>
          </cell>
          <cell r="AB1683">
            <v>0</v>
          </cell>
        </row>
        <row r="1684">
          <cell r="A1684" t="str">
            <v>E040</v>
          </cell>
          <cell r="C1684" t="str">
            <v>平板拖车</v>
          </cell>
          <cell r="D1684" t="str">
            <v>台班</v>
          </cell>
          <cell r="H1684">
            <v>4.6296296296296298</v>
          </cell>
          <cell r="I1684">
            <v>136.42816710601033</v>
          </cell>
          <cell r="J1684">
            <v>631.61188475004792</v>
          </cell>
          <cell r="K1684">
            <v>684911.40106250788</v>
          </cell>
          <cell r="O1684">
            <v>4.6296296296296298</v>
          </cell>
          <cell r="S1684">
            <v>0.46759259259259262</v>
          </cell>
          <cell r="T1684">
            <v>63.792800359754843</v>
          </cell>
          <cell r="U1684">
            <v>69176.051507313299</v>
          </cell>
          <cell r="X1684">
            <v>0</v>
          </cell>
          <cell r="Y1684">
            <v>0.63161188475004792</v>
          </cell>
          <cell r="Z1684">
            <v>0</v>
          </cell>
          <cell r="AA1684">
            <v>0</v>
          </cell>
          <cell r="AB1684">
            <v>0</v>
          </cell>
        </row>
        <row r="1685">
          <cell r="A1685" t="str">
            <v>E080</v>
          </cell>
          <cell r="C1685" t="str">
            <v>汽车吊</v>
          </cell>
          <cell r="D1685" t="str">
            <v>台班</v>
          </cell>
          <cell r="H1685">
            <v>4.6296296296296298</v>
          </cell>
          <cell r="I1685">
            <v>222.0589761738392</v>
          </cell>
          <cell r="J1685">
            <v>1028.0508156196258</v>
          </cell>
          <cell r="K1685">
            <v>1114804.4257719114</v>
          </cell>
          <cell r="O1685">
            <v>4.6296296296296298</v>
          </cell>
          <cell r="S1685">
            <v>0.46759259259259262</v>
          </cell>
          <cell r="T1685">
            <v>103.83313237758222</v>
          </cell>
          <cell r="U1685">
            <v>112595.24700296306</v>
          </cell>
          <cell r="X1685">
            <v>0</v>
          </cell>
          <cell r="Y1685">
            <v>1.028050815619626</v>
          </cell>
          <cell r="Z1685">
            <v>0</v>
          </cell>
          <cell r="AA1685">
            <v>0</v>
          </cell>
          <cell r="AB1685">
            <v>0</v>
          </cell>
        </row>
        <row r="1686">
          <cell r="A1686" t="str">
            <v>E070</v>
          </cell>
          <cell r="C1686" t="str">
            <v>履带吊</v>
          </cell>
          <cell r="D1686" t="str">
            <v>台班</v>
          </cell>
          <cell r="H1686">
            <v>10.007999999999999</v>
          </cell>
          <cell r="I1686">
            <v>258.57583791011962</v>
          </cell>
          <cell r="J1686">
            <v>2587.8269858044769</v>
          </cell>
          <cell r="K1686">
            <v>2806204.6477420665</v>
          </cell>
          <cell r="P1686">
            <v>10.007999999999999</v>
          </cell>
          <cell r="S1686">
            <v>1.0108079999999999</v>
          </cell>
          <cell r="T1686">
            <v>261.37052556625218</v>
          </cell>
          <cell r="U1686">
            <v>283426.66942194873</v>
          </cell>
          <cell r="X1686">
            <v>0</v>
          </cell>
          <cell r="Y1686">
            <v>0</v>
          </cell>
          <cell r="Z1686">
            <v>2.5878269858044769</v>
          </cell>
          <cell r="AA1686">
            <v>0</v>
          </cell>
          <cell r="AB1686">
            <v>0</v>
          </cell>
        </row>
        <row r="1687">
          <cell r="A1687" t="str">
            <v>E120</v>
          </cell>
          <cell r="C1687" t="str">
            <v>硅整流焊机</v>
          </cell>
          <cell r="D1687" t="str">
            <v>台班</v>
          </cell>
          <cell r="H1687">
            <v>57.097575294117654</v>
          </cell>
          <cell r="I1687">
            <v>34.082477220557465</v>
          </cell>
          <cell r="J1687">
            <v>1946.0268093108295</v>
          </cell>
          <cell r="K1687">
            <v>2110245.2006547381</v>
          </cell>
          <cell r="P1687">
            <v>57.097575294117654</v>
          </cell>
          <cell r="S1687">
            <v>5.7668551047058836</v>
          </cell>
          <cell r="T1687">
            <v>196.54870774039381</v>
          </cell>
          <cell r="U1687">
            <v>213134.76526612855</v>
          </cell>
          <cell r="X1687">
            <v>0</v>
          </cell>
          <cell r="Y1687">
            <v>0</v>
          </cell>
          <cell r="Z1687">
            <v>1.9460268093108295</v>
          </cell>
          <cell r="AA1687">
            <v>0</v>
          </cell>
          <cell r="AB1687">
            <v>0</v>
          </cell>
        </row>
        <row r="1688">
          <cell r="A1688" t="str">
            <v>E130</v>
          </cell>
          <cell r="C1688" t="str">
            <v>发电机</v>
          </cell>
          <cell r="D1688" t="str">
            <v>台班</v>
          </cell>
          <cell r="H1688">
            <v>28.548787647058827</v>
          </cell>
          <cell r="I1688">
            <v>211.82373450814174</v>
          </cell>
          <cell r="J1688">
            <v>6047.3108150799053</v>
          </cell>
          <cell r="K1688">
            <v>6557622.2091766465</v>
          </cell>
          <cell r="P1688">
            <v>28.548787647058827</v>
          </cell>
          <cell r="S1688">
            <v>2.8834275523529418</v>
          </cell>
          <cell r="T1688">
            <v>610.77839232307042</v>
          </cell>
          <cell r="U1688">
            <v>662319.84312684136</v>
          </cell>
          <cell r="X1688">
            <v>0</v>
          </cell>
          <cell r="Y1688">
            <v>0</v>
          </cell>
          <cell r="Z1688">
            <v>6.0473108150799053</v>
          </cell>
          <cell r="AA1688">
            <v>0</v>
          </cell>
          <cell r="AB1688">
            <v>0</v>
          </cell>
        </row>
        <row r="1689">
          <cell r="A1689" t="str">
            <v>E140</v>
          </cell>
          <cell r="C1689" t="str">
            <v>试压泵</v>
          </cell>
          <cell r="D1689" t="str">
            <v>台班</v>
          </cell>
          <cell r="H1689">
            <v>0</v>
          </cell>
          <cell r="I1689" t="e">
            <v>#DIV/0!</v>
          </cell>
          <cell r="J1689">
            <v>0</v>
          </cell>
          <cell r="K1689">
            <v>0</v>
          </cell>
          <cell r="S1689">
            <v>0</v>
          </cell>
          <cell r="T1689">
            <v>0</v>
          </cell>
          <cell r="U1689">
            <v>0</v>
          </cell>
          <cell r="X1689">
            <v>0</v>
          </cell>
          <cell r="Y1689">
            <v>0</v>
          </cell>
          <cell r="Z1689">
            <v>0</v>
          </cell>
          <cell r="AA1689">
            <v>0</v>
          </cell>
          <cell r="AB1689">
            <v>0</v>
          </cell>
        </row>
        <row r="1690">
          <cell r="C1690">
            <v>0</v>
          </cell>
          <cell r="D1690">
            <v>0</v>
          </cell>
          <cell r="H1690">
            <v>0</v>
          </cell>
          <cell r="I1690">
            <v>0</v>
          </cell>
          <cell r="K1690">
            <v>0</v>
          </cell>
          <cell r="S1690">
            <v>0</v>
          </cell>
          <cell r="T1690">
            <v>0</v>
          </cell>
          <cell r="U1690">
            <v>0</v>
          </cell>
          <cell r="X1690">
            <v>0</v>
          </cell>
          <cell r="Y1690">
            <v>0</v>
          </cell>
          <cell r="Z1690">
            <v>0</v>
          </cell>
          <cell r="AA1690">
            <v>0</v>
          </cell>
          <cell r="AB1690">
            <v>0</v>
          </cell>
        </row>
        <row r="1691">
          <cell r="C1691">
            <v>0</v>
          </cell>
          <cell r="D1691">
            <v>0</v>
          </cell>
          <cell r="H1691">
            <v>0</v>
          </cell>
          <cell r="I1691">
            <v>0</v>
          </cell>
          <cell r="K1691">
            <v>0</v>
          </cell>
          <cell r="S1691">
            <v>0</v>
          </cell>
          <cell r="T1691">
            <v>0</v>
          </cell>
          <cell r="U1691">
            <v>0</v>
          </cell>
          <cell r="X1691">
            <v>0</v>
          </cell>
          <cell r="Y1691">
            <v>0</v>
          </cell>
          <cell r="Z1691">
            <v>0</v>
          </cell>
          <cell r="AA1691">
            <v>0</v>
          </cell>
          <cell r="AB1691">
            <v>0</v>
          </cell>
        </row>
        <row r="1692">
          <cell r="C1692">
            <v>0</v>
          </cell>
          <cell r="D1692">
            <v>0</v>
          </cell>
          <cell r="H1692">
            <v>0</v>
          </cell>
          <cell r="I1692">
            <v>0</v>
          </cell>
          <cell r="K1692">
            <v>0</v>
          </cell>
          <cell r="S1692">
            <v>0</v>
          </cell>
          <cell r="T1692">
            <v>0</v>
          </cell>
          <cell r="U1692">
            <v>0</v>
          </cell>
          <cell r="X1692">
            <v>0</v>
          </cell>
          <cell r="Y1692">
            <v>0</v>
          </cell>
          <cell r="Z1692">
            <v>0</v>
          </cell>
          <cell r="AA1692">
            <v>0</v>
          </cell>
          <cell r="AB1692">
            <v>0</v>
          </cell>
        </row>
        <row r="1693">
          <cell r="B1693">
            <v>4</v>
          </cell>
          <cell r="C1693" t="str">
            <v>直接费</v>
          </cell>
          <cell r="J1693">
            <v>444853.75008240447</v>
          </cell>
          <cell r="X1693">
            <v>10.825209094707295</v>
          </cell>
          <cell r="Y1693">
            <v>1.674359950842637</v>
          </cell>
          <cell r="Z1693">
            <v>428.67449353685458</v>
          </cell>
          <cell r="AA1693">
            <v>3.6796875</v>
          </cell>
          <cell r="AB1693">
            <v>0</v>
          </cell>
        </row>
        <row r="1694">
          <cell r="B1694">
            <v>5</v>
          </cell>
          <cell r="C1694" t="str">
            <v>其他直接费</v>
          </cell>
          <cell r="J1694">
            <v>55512.512067290343</v>
          </cell>
          <cell r="X1694">
            <v>1.3508586819591002</v>
          </cell>
          <cell r="Y1694">
            <v>0.20894041459450871</v>
          </cell>
          <cell r="Z1694">
            <v>53.493531280777354</v>
          </cell>
          <cell r="AA1694">
            <v>0.45918168995938285</v>
          </cell>
          <cell r="AB1694">
            <v>0</v>
          </cell>
        </row>
        <row r="1695">
          <cell r="B1695">
            <v>6</v>
          </cell>
          <cell r="C1695" t="str">
            <v>间接费</v>
          </cell>
          <cell r="J1695">
            <v>37661.976720944782</v>
          </cell>
          <cell r="X1695">
            <v>0.91647821974908372</v>
          </cell>
          <cell r="Y1695">
            <v>0.14175379094688195</v>
          </cell>
          <cell r="Z1695">
            <v>36.292216921757252</v>
          </cell>
          <cell r="AA1695">
            <v>0.31152778849156654</v>
          </cell>
          <cell r="AB1695">
            <v>0</v>
          </cell>
        </row>
        <row r="1696">
          <cell r="B1696">
            <v>7</v>
          </cell>
          <cell r="C1696" t="str">
            <v>合计</v>
          </cell>
          <cell r="J1696">
            <v>538028.23887063959</v>
          </cell>
          <cell r="X1696">
            <v>13.092545996415479</v>
          </cell>
          <cell r="Y1696">
            <v>2.0250541563840274</v>
          </cell>
          <cell r="Z1696">
            <v>518.46024173938918</v>
          </cell>
          <cell r="AA1696">
            <v>4.4503969784509492</v>
          </cell>
          <cell r="AB1696">
            <v>0</v>
          </cell>
        </row>
        <row r="1701">
          <cell r="A1701" t="str">
            <v>非打印列</v>
          </cell>
          <cell r="B1701" t="str">
            <v>单   价   分   析   表</v>
          </cell>
          <cell r="N1701" t="str">
            <v>工序划分</v>
          </cell>
          <cell r="S1701" t="str">
            <v>汇总项</v>
          </cell>
          <cell r="X1701" t="str">
            <v>分类项</v>
          </cell>
        </row>
        <row r="1703">
          <cell r="A1703" t="str">
            <v>BOQ系数</v>
          </cell>
          <cell r="B1703" t="str">
            <v>项目编号:</v>
          </cell>
          <cell r="D1703" t="str">
            <v>I452</v>
          </cell>
          <cell r="K1703" t="str">
            <v>数量</v>
          </cell>
          <cell r="L1703">
            <v>12749</v>
          </cell>
          <cell r="M1703" t="str">
            <v>单价</v>
          </cell>
        </row>
        <row r="1704">
          <cell r="A1704">
            <v>1E-3</v>
          </cell>
          <cell r="B1704" t="str">
            <v>项目名称:</v>
          </cell>
          <cell r="D1704" t="str">
            <v>Depth to invert not exceeding 1.5m</v>
          </cell>
          <cell r="K1704" t="str">
            <v>单位</v>
          </cell>
          <cell r="L1704" t="str">
            <v>m</v>
          </cell>
          <cell r="M1704">
            <v>71.23</v>
          </cell>
          <cell r="N1704" t="str">
            <v>美元</v>
          </cell>
        </row>
        <row r="1705">
          <cell r="A1705" t="str">
            <v>I452</v>
          </cell>
          <cell r="B1705" t="str">
            <v>单   价:</v>
          </cell>
          <cell r="D1705" t="str">
            <v>71.23USD/m</v>
          </cell>
          <cell r="K1705" t="str">
            <v>定额单位</v>
          </cell>
          <cell r="L1705">
            <v>1000</v>
          </cell>
          <cell r="M1705">
            <v>77236</v>
          </cell>
          <cell r="N1705" t="str">
            <v>当地币</v>
          </cell>
        </row>
        <row r="1706">
          <cell r="A1706" t="str">
            <v>定额号</v>
          </cell>
          <cell r="B1706" t="str">
            <v>编号</v>
          </cell>
          <cell r="C1706" t="str">
            <v>名称及规格</v>
          </cell>
          <cell r="D1706" t="str">
            <v>单位</v>
          </cell>
          <cell r="E1706" t="str">
            <v>定额</v>
          </cell>
          <cell r="F1706" t="str">
            <v>系数</v>
          </cell>
          <cell r="G1706" t="str">
            <v>效率</v>
          </cell>
          <cell r="H1706" t="str">
            <v>数  量</v>
          </cell>
          <cell r="I1706" t="str">
            <v>单价</v>
          </cell>
          <cell r="J1706" t="str">
            <v>合价</v>
          </cell>
          <cell r="K1706" t="str">
            <v>单价</v>
          </cell>
          <cell r="N1706" t="str">
            <v>管沟土石方</v>
          </cell>
          <cell r="O1706" t="str">
            <v>管道场内运输</v>
          </cell>
          <cell r="P1706" t="str">
            <v>管道安装</v>
          </cell>
          <cell r="Q1706" t="str">
            <v>管线补口</v>
          </cell>
          <cell r="R1706" t="str">
            <v>管道试压与消毒</v>
          </cell>
          <cell r="S1706" t="str">
            <v>数量汇总</v>
          </cell>
          <cell r="T1706" t="str">
            <v>价格汇总(美元)</v>
          </cell>
          <cell r="U1706" t="str">
            <v>价格汇总(当地币)</v>
          </cell>
          <cell r="X1706" t="str">
            <v>管沟土石方</v>
          </cell>
          <cell r="Y1706" t="str">
            <v>管道场内运输</v>
          </cell>
          <cell r="Z1706" t="str">
            <v>管道安装</v>
          </cell>
          <cell r="AA1706" t="str">
            <v>管线补口</v>
          </cell>
          <cell r="AB1706" t="str">
            <v>管道试压与消毒</v>
          </cell>
          <cell r="AD1706" t="str">
            <v>管道试压与消毒</v>
          </cell>
        </row>
        <row r="1707">
          <cell r="J1707" t="str">
            <v>美元</v>
          </cell>
          <cell r="K1707" t="str">
            <v>当地币</v>
          </cell>
        </row>
        <row r="1708">
          <cell r="A1708" t="str">
            <v>L00</v>
          </cell>
          <cell r="B1708">
            <v>1</v>
          </cell>
          <cell r="C1708" t="str">
            <v>人工</v>
          </cell>
          <cell r="J1708">
            <v>60.803099263961684</v>
          </cell>
          <cell r="K1708">
            <v>65934.06</v>
          </cell>
          <cell r="S1708">
            <v>0</v>
          </cell>
          <cell r="T1708">
            <v>775.17871251624751</v>
          </cell>
          <cell r="U1708">
            <v>840593.33094000001</v>
          </cell>
          <cell r="X1708">
            <v>1.198747863423235E-2</v>
          </cell>
          <cell r="Y1708">
            <v>4.1152301324297192E-3</v>
          </cell>
          <cell r="Z1708">
            <v>4.4700390497299625E-2</v>
          </cell>
          <cell r="AA1708">
            <v>0</v>
          </cell>
          <cell r="AB1708">
            <v>0</v>
          </cell>
          <cell r="AD1708">
            <v>0</v>
          </cell>
        </row>
        <row r="1709">
          <cell r="A1709" t="str">
            <v>L10</v>
          </cell>
          <cell r="B1709">
            <v>1.1000000000000001</v>
          </cell>
          <cell r="C1709" t="str">
            <v>力工</v>
          </cell>
          <cell r="D1709" t="str">
            <v>工日</v>
          </cell>
          <cell r="H1709">
            <v>87.912079999999989</v>
          </cell>
          <cell r="I1709">
            <v>0.69163531637474274</v>
          </cell>
          <cell r="J1709">
            <v>60.803099263961684</v>
          </cell>
          <cell r="K1709">
            <v>65934.06</v>
          </cell>
          <cell r="N1709">
            <v>17.332079999999998</v>
          </cell>
          <cell r="O1709">
            <v>5.95</v>
          </cell>
          <cell r="P1709">
            <v>64.63</v>
          </cell>
          <cell r="S1709">
            <v>1120.7911079199998</v>
          </cell>
          <cell r="T1709">
            <v>775.17871251624751</v>
          </cell>
          <cell r="U1709">
            <v>840593.33094000001</v>
          </cell>
          <cell r="X1709">
            <v>1.198747863423235E-2</v>
          </cell>
          <cell r="Y1709">
            <v>4.1152301324297192E-3</v>
          </cell>
          <cell r="Z1709">
            <v>4.4700390497299625E-2</v>
          </cell>
          <cell r="AA1709">
            <v>0</v>
          </cell>
          <cell r="AB1709">
            <v>0</v>
          </cell>
          <cell r="AD1709">
            <v>0</v>
          </cell>
        </row>
        <row r="1710">
          <cell r="A1710" t="str">
            <v>L20</v>
          </cell>
          <cell r="B1710">
            <v>1.2</v>
          </cell>
          <cell r="C1710" t="str">
            <v>技工</v>
          </cell>
          <cell r="D1710" t="str">
            <v>工日</v>
          </cell>
          <cell r="H1710">
            <v>0</v>
          </cell>
          <cell r="I1710">
            <v>1.3832706327494855</v>
          </cell>
          <cell r="J1710">
            <v>0</v>
          </cell>
          <cell r="K1710">
            <v>0</v>
          </cell>
          <cell r="S1710">
            <v>0</v>
          </cell>
          <cell r="T1710">
            <v>0</v>
          </cell>
          <cell r="U1710">
            <v>0</v>
          </cell>
          <cell r="X1710">
            <v>0</v>
          </cell>
          <cell r="Y1710">
            <v>0</v>
          </cell>
          <cell r="Z1710">
            <v>0</v>
          </cell>
          <cell r="AA1710">
            <v>0</v>
          </cell>
          <cell r="AB1710">
            <v>0</v>
          </cell>
          <cell r="AD1710">
            <v>0</v>
          </cell>
        </row>
        <row r="1711">
          <cell r="A1711" t="str">
            <v>M000</v>
          </cell>
          <cell r="B1711">
            <v>2</v>
          </cell>
          <cell r="C1711" t="str">
            <v>建筑材料</v>
          </cell>
          <cell r="J1711">
            <v>54072.175612523963</v>
          </cell>
          <cell r="K1711">
            <v>58635137.259850219</v>
          </cell>
          <cell r="S1711">
            <v>0</v>
          </cell>
          <cell r="T1711">
            <v>689366.16688406805</v>
          </cell>
          <cell r="U1711">
            <v>747539364.92583048</v>
          </cell>
          <cell r="X1711">
            <v>0</v>
          </cell>
          <cell r="Y1711">
            <v>0</v>
          </cell>
          <cell r="Z1711">
            <v>54.072175612523971</v>
          </cell>
          <cell r="AA1711">
            <v>0</v>
          </cell>
          <cell r="AB1711">
            <v>0</v>
          </cell>
          <cell r="AD1711">
            <v>0.20098654469361146</v>
          </cell>
        </row>
        <row r="1712">
          <cell r="A1712" t="str">
            <v>M003</v>
          </cell>
          <cell r="B1712">
            <v>2.1</v>
          </cell>
          <cell r="C1712" t="str">
            <v>施工材料</v>
          </cell>
          <cell r="J1712">
            <v>96.16985811813673</v>
          </cell>
          <cell r="K1712">
            <v>104285.29585022289</v>
          </cell>
          <cell r="S1712">
            <v>0</v>
          </cell>
          <cell r="T1712">
            <v>1226.0695211481252</v>
          </cell>
          <cell r="U1712">
            <v>1329533.2367944915</v>
          </cell>
          <cell r="X1712">
            <v>0</v>
          </cell>
          <cell r="Y1712">
            <v>0</v>
          </cell>
          <cell r="Z1712">
            <v>9.616985811813672E-2</v>
          </cell>
          <cell r="AA1712">
            <v>0</v>
          </cell>
          <cell r="AB1712">
            <v>0</v>
          </cell>
          <cell r="AD1712">
            <v>0.20098654469361146</v>
          </cell>
        </row>
        <row r="1713">
          <cell r="A1713" t="str">
            <v>M510</v>
          </cell>
          <cell r="C1713" t="str">
            <v>电焊条</v>
          </cell>
          <cell r="D1713" t="str">
            <v>千克</v>
          </cell>
          <cell r="H1713">
            <v>76.556339999999992</v>
          </cell>
          <cell r="I1713">
            <v>1</v>
          </cell>
          <cell r="J1713">
            <v>76.556339999999992</v>
          </cell>
          <cell r="K1713">
            <v>83016.661585409995</v>
          </cell>
          <cell r="P1713">
            <v>76.556339999999992</v>
          </cell>
          <cell r="S1713">
            <v>976.01677865999989</v>
          </cell>
          <cell r="T1713">
            <v>976.01677865999989</v>
          </cell>
          <cell r="U1713">
            <v>1058379.4185523922</v>
          </cell>
          <cell r="X1713">
            <v>0</v>
          </cell>
          <cell r="Y1713">
            <v>0</v>
          </cell>
          <cell r="Z1713">
            <v>7.6556339999999987E-2</v>
          </cell>
          <cell r="AA1713">
            <v>0</v>
          </cell>
          <cell r="AB1713">
            <v>0</v>
          </cell>
          <cell r="AD1713">
            <v>3.0000000000000001E-3</v>
          </cell>
        </row>
        <row r="1714">
          <cell r="A1714" t="str">
            <v>M080</v>
          </cell>
          <cell r="C1714" t="str">
            <v>氧气</v>
          </cell>
          <cell r="D1714" t="str">
            <v>方</v>
          </cell>
          <cell r="H1714">
            <v>4.1022588344594588</v>
          </cell>
          <cell r="I1714">
            <v>2.5601147249194325</v>
          </cell>
          <cell r="J1714">
            <v>10.50225324753049</v>
          </cell>
          <cell r="K1714">
            <v>11388.501641203222</v>
          </cell>
          <cell r="P1714">
            <v>4.1022588344594588</v>
          </cell>
          <cell r="S1714">
            <v>52.299697880523645</v>
          </cell>
          <cell r="T1714">
            <v>133.89322665276623</v>
          </cell>
          <cell r="U1714">
            <v>145192.00742369989</v>
          </cell>
          <cell r="X1714">
            <v>0</v>
          </cell>
          <cell r="Y1714">
            <v>0</v>
          </cell>
          <cell r="Z1714">
            <v>1.050225324753049E-2</v>
          </cell>
          <cell r="AA1714">
            <v>0</v>
          </cell>
          <cell r="AB1714">
            <v>0</v>
          </cell>
          <cell r="AD1714">
            <v>1.1824358974358976E-2</v>
          </cell>
        </row>
        <row r="1715">
          <cell r="A1715" t="str">
            <v>M090</v>
          </cell>
          <cell r="C1715" t="str">
            <v>乙炔</v>
          </cell>
          <cell r="D1715" t="str">
            <v>方</v>
          </cell>
          <cell r="H1715">
            <v>1.3674196114864863</v>
          </cell>
          <cell r="I1715">
            <v>6.6631082325209832</v>
          </cell>
          <cell r="J1715">
            <v>9.1112648706062505</v>
          </cell>
          <cell r="K1715">
            <v>9880.1326236096647</v>
          </cell>
          <cell r="P1715">
            <v>1.3674196114864863</v>
          </cell>
          <cell r="S1715">
            <v>17.433232626841214</v>
          </cell>
          <cell r="T1715">
            <v>116.15951583535909</v>
          </cell>
          <cell r="U1715">
            <v>125961.81081839962</v>
          </cell>
          <cell r="X1715">
            <v>0</v>
          </cell>
          <cell r="Y1715">
            <v>0</v>
          </cell>
          <cell r="Z1715">
            <v>9.1112648706062511E-3</v>
          </cell>
          <cell r="AA1715">
            <v>0</v>
          </cell>
          <cell r="AB1715">
            <v>0</v>
          </cell>
          <cell r="AD1715">
            <v>1.0235961538461538E-2</v>
          </cell>
        </row>
        <row r="1716">
          <cell r="A1716" t="str">
            <v>M130</v>
          </cell>
          <cell r="C1716" t="str">
            <v>型钢</v>
          </cell>
          <cell r="D1716" t="str">
            <v>吨</v>
          </cell>
          <cell r="H1716">
            <v>0</v>
          </cell>
          <cell r="I1716">
            <v>552.17592297580245</v>
          </cell>
          <cell r="J1716">
            <v>0</v>
          </cell>
          <cell r="K1716">
            <v>0</v>
          </cell>
          <cell r="S1716">
            <v>0</v>
          </cell>
          <cell r="T1716">
            <v>0</v>
          </cell>
          <cell r="U1716">
            <v>0</v>
          </cell>
          <cell r="X1716">
            <v>0</v>
          </cell>
          <cell r="Y1716">
            <v>0</v>
          </cell>
          <cell r="Z1716">
            <v>0</v>
          </cell>
          <cell r="AA1716">
            <v>0</v>
          </cell>
          <cell r="AB1716">
            <v>0</v>
          </cell>
          <cell r="AD1716">
            <v>6.4413533333333328E-2</v>
          </cell>
        </row>
        <row r="1717">
          <cell r="A1717" t="str">
            <v>M230</v>
          </cell>
          <cell r="C1717" t="str">
            <v>水</v>
          </cell>
          <cell r="D1717" t="str">
            <v>方</v>
          </cell>
          <cell r="H1717">
            <v>0</v>
          </cell>
          <cell r="I1717">
            <v>0.2</v>
          </cell>
          <cell r="J1717">
            <v>0</v>
          </cell>
          <cell r="K1717">
            <v>0</v>
          </cell>
          <cell r="S1717">
            <v>0</v>
          </cell>
          <cell r="T1717">
            <v>0</v>
          </cell>
          <cell r="U1717">
            <v>0</v>
          </cell>
          <cell r="X1717">
            <v>0</v>
          </cell>
          <cell r="Y1717">
            <v>0</v>
          </cell>
          <cell r="Z1717">
            <v>0</v>
          </cell>
          <cell r="AA1717">
            <v>0</v>
          </cell>
          <cell r="AB1717">
            <v>0</v>
          </cell>
          <cell r="AD1717">
            <v>9.953999999999999E-2</v>
          </cell>
        </row>
        <row r="1718">
          <cell r="A1718" t="str">
            <v>M110</v>
          </cell>
          <cell r="C1718" t="str">
            <v>漂白粉</v>
          </cell>
          <cell r="D1718" t="str">
            <v>千克</v>
          </cell>
          <cell r="H1718">
            <v>0</v>
          </cell>
          <cell r="I1718">
            <v>1.0061084745762714</v>
          </cell>
          <cell r="J1718">
            <v>0</v>
          </cell>
          <cell r="K1718">
            <v>0</v>
          </cell>
          <cell r="S1718">
            <v>0</v>
          </cell>
          <cell r="T1718">
            <v>0</v>
          </cell>
          <cell r="U1718">
            <v>0</v>
          </cell>
          <cell r="X1718">
            <v>0</v>
          </cell>
          <cell r="Y1718">
            <v>0</v>
          </cell>
          <cell r="Z1718">
            <v>0</v>
          </cell>
          <cell r="AA1718">
            <v>0</v>
          </cell>
          <cell r="AB1718">
            <v>0</v>
          </cell>
          <cell r="AD1718">
            <v>1.1972690847457628E-2</v>
          </cell>
        </row>
        <row r="1719">
          <cell r="C1719">
            <v>0</v>
          </cell>
          <cell r="D1719">
            <v>0</v>
          </cell>
          <cell r="H1719">
            <v>0</v>
          </cell>
          <cell r="I1719">
            <v>0</v>
          </cell>
          <cell r="J1719">
            <v>0</v>
          </cell>
          <cell r="K1719">
            <v>0</v>
          </cell>
          <cell r="S1719">
            <v>0</v>
          </cell>
          <cell r="T1719">
            <v>0</v>
          </cell>
          <cell r="U1719">
            <v>0</v>
          </cell>
          <cell r="X1719">
            <v>0</v>
          </cell>
          <cell r="Y1719">
            <v>0</v>
          </cell>
          <cell r="Z1719">
            <v>0</v>
          </cell>
          <cell r="AA1719">
            <v>0</v>
          </cell>
          <cell r="AB1719">
            <v>0</v>
          </cell>
          <cell r="AD1719">
            <v>0</v>
          </cell>
        </row>
        <row r="1720">
          <cell r="A1720" t="str">
            <v>M002</v>
          </cell>
          <cell r="B1720">
            <v>2.2000000000000002</v>
          </cell>
          <cell r="C1720" t="str">
            <v>永久工程材料</v>
          </cell>
          <cell r="J1720">
            <v>53976.005754405829</v>
          </cell>
          <cell r="K1720">
            <v>58530851.964000002</v>
          </cell>
          <cell r="S1720">
            <v>0</v>
          </cell>
          <cell r="T1720">
            <v>688140.09736291994</v>
          </cell>
          <cell r="U1720">
            <v>746209831.68903601</v>
          </cell>
          <cell r="X1720">
            <v>0</v>
          </cell>
          <cell r="Y1720">
            <v>0</v>
          </cell>
          <cell r="Z1720">
            <v>53.976005754405833</v>
          </cell>
          <cell r="AA1720">
            <v>0</v>
          </cell>
          <cell r="AB1720">
            <v>0</v>
          </cell>
          <cell r="AD1720">
            <v>0</v>
          </cell>
        </row>
        <row r="1721">
          <cell r="A1721" t="str">
            <v>M070</v>
          </cell>
          <cell r="C1721" t="str">
            <v>直径300MM钢管</v>
          </cell>
          <cell r="D1721" t="str">
            <v>米</v>
          </cell>
          <cell r="H1721">
            <v>1020</v>
          </cell>
          <cell r="I1721">
            <v>52.917652700397873</v>
          </cell>
          <cell r="J1721">
            <v>53976.005754405829</v>
          </cell>
          <cell r="K1721">
            <v>58530851.964000002</v>
          </cell>
          <cell r="P1721">
            <v>1020</v>
          </cell>
          <cell r="S1721">
            <v>13003.980000000001</v>
          </cell>
          <cell r="T1721">
            <v>688140.09736291994</v>
          </cell>
          <cell r="U1721">
            <v>746209831.68903601</v>
          </cell>
          <cell r="X1721">
            <v>0</v>
          </cell>
          <cell r="Y1721">
            <v>0</v>
          </cell>
          <cell r="Z1721">
            <v>53.976005754405833</v>
          </cell>
          <cell r="AA1721">
            <v>0</v>
          </cell>
          <cell r="AB1721">
            <v>0</v>
          </cell>
          <cell r="AD1721">
            <v>0</v>
          </cell>
        </row>
        <row r="1722">
          <cell r="C1722" t="str">
            <v>PE套接头</v>
          </cell>
          <cell r="D1722">
            <v>0</v>
          </cell>
          <cell r="H1722">
            <v>0</v>
          </cell>
          <cell r="I1722">
            <v>22.699757869249396</v>
          </cell>
          <cell r="J1722">
            <v>0</v>
          </cell>
          <cell r="K1722">
            <v>0</v>
          </cell>
          <cell r="S1722">
            <v>0</v>
          </cell>
          <cell r="T1722">
            <v>0</v>
          </cell>
          <cell r="U1722">
            <v>0</v>
          </cell>
          <cell r="X1722">
            <v>0</v>
          </cell>
          <cell r="Y1722">
            <v>0</v>
          </cell>
          <cell r="Z1722">
            <v>0</v>
          </cell>
          <cell r="AA1722">
            <v>0</v>
          </cell>
          <cell r="AB1722">
            <v>0</v>
          </cell>
          <cell r="AD1722">
            <v>0</v>
          </cell>
        </row>
        <row r="1723">
          <cell r="C1723">
            <v>0</v>
          </cell>
          <cell r="D1723">
            <v>0</v>
          </cell>
          <cell r="H1723">
            <v>0</v>
          </cell>
          <cell r="I1723">
            <v>0</v>
          </cell>
          <cell r="J1723">
            <v>0</v>
          </cell>
          <cell r="K1723">
            <v>0</v>
          </cell>
          <cell r="S1723">
            <v>0</v>
          </cell>
          <cell r="T1723">
            <v>0</v>
          </cell>
          <cell r="U1723">
            <v>0</v>
          </cell>
          <cell r="X1723">
            <v>0</v>
          </cell>
          <cell r="Y1723">
            <v>0</v>
          </cell>
          <cell r="Z1723">
            <v>0</v>
          </cell>
          <cell r="AA1723">
            <v>0</v>
          </cell>
          <cell r="AB1723">
            <v>0</v>
          </cell>
          <cell r="AD1723">
            <v>0</v>
          </cell>
        </row>
        <row r="1724">
          <cell r="C1724">
            <v>0</v>
          </cell>
          <cell r="D1724">
            <v>0</v>
          </cell>
          <cell r="H1724">
            <v>0</v>
          </cell>
          <cell r="I1724">
            <v>0</v>
          </cell>
          <cell r="J1724">
            <v>0</v>
          </cell>
          <cell r="K1724">
            <v>0</v>
          </cell>
          <cell r="S1724">
            <v>0</v>
          </cell>
          <cell r="T1724">
            <v>0</v>
          </cell>
          <cell r="U1724">
            <v>0</v>
          </cell>
          <cell r="X1724">
            <v>0</v>
          </cell>
          <cell r="Y1724">
            <v>0</v>
          </cell>
          <cell r="Z1724">
            <v>0</v>
          </cell>
          <cell r="AA1724">
            <v>0</v>
          </cell>
          <cell r="AB1724">
            <v>0</v>
          </cell>
          <cell r="AD1724">
            <v>0</v>
          </cell>
        </row>
        <row r="1725">
          <cell r="C1725">
            <v>0</v>
          </cell>
          <cell r="D1725">
            <v>0</v>
          </cell>
          <cell r="H1725">
            <v>0</v>
          </cell>
          <cell r="I1725">
            <v>0</v>
          </cell>
          <cell r="J1725">
            <v>0</v>
          </cell>
          <cell r="K1725">
            <v>0</v>
          </cell>
          <cell r="S1725">
            <v>0</v>
          </cell>
          <cell r="T1725">
            <v>0</v>
          </cell>
          <cell r="U1725">
            <v>0</v>
          </cell>
          <cell r="X1725">
            <v>0</v>
          </cell>
          <cell r="Y1725">
            <v>0</v>
          </cell>
          <cell r="Z1725">
            <v>0</v>
          </cell>
          <cell r="AA1725">
            <v>0</v>
          </cell>
          <cell r="AB1725">
            <v>0</v>
          </cell>
          <cell r="AD1725">
            <v>0</v>
          </cell>
        </row>
        <row r="1726">
          <cell r="A1726" t="str">
            <v>M001</v>
          </cell>
          <cell r="B1726">
            <v>2.2999999999999998</v>
          </cell>
          <cell r="C1726" t="str">
            <v>永久设备</v>
          </cell>
          <cell r="J1726">
            <v>0</v>
          </cell>
          <cell r="K1726">
            <v>0</v>
          </cell>
          <cell r="S1726">
            <v>0</v>
          </cell>
          <cell r="T1726">
            <v>0</v>
          </cell>
          <cell r="U1726">
            <v>0</v>
          </cell>
          <cell r="X1726">
            <v>0</v>
          </cell>
          <cell r="Y1726">
            <v>0</v>
          </cell>
          <cell r="Z1726">
            <v>0</v>
          </cell>
          <cell r="AA1726">
            <v>0</v>
          </cell>
          <cell r="AB1726">
            <v>0</v>
          </cell>
          <cell r="AD1726">
            <v>0</v>
          </cell>
        </row>
        <row r="1727">
          <cell r="C1727">
            <v>0</v>
          </cell>
          <cell r="D1727">
            <v>0</v>
          </cell>
          <cell r="H1727">
            <v>0</v>
          </cell>
          <cell r="I1727">
            <v>0</v>
          </cell>
          <cell r="K1727">
            <v>0</v>
          </cell>
          <cell r="S1727">
            <v>0</v>
          </cell>
          <cell r="T1727">
            <v>0</v>
          </cell>
          <cell r="U1727">
            <v>0</v>
          </cell>
          <cell r="X1727">
            <v>0</v>
          </cell>
          <cell r="Y1727">
            <v>0</v>
          </cell>
          <cell r="Z1727">
            <v>0</v>
          </cell>
          <cell r="AA1727">
            <v>0</v>
          </cell>
          <cell r="AB1727">
            <v>0</v>
          </cell>
          <cell r="AD1727">
            <v>0</v>
          </cell>
        </row>
        <row r="1728">
          <cell r="C1728">
            <v>0</v>
          </cell>
          <cell r="D1728">
            <v>0</v>
          </cell>
          <cell r="H1728">
            <v>0</v>
          </cell>
          <cell r="I1728">
            <v>0</v>
          </cell>
          <cell r="K1728">
            <v>0</v>
          </cell>
          <cell r="S1728">
            <v>0</v>
          </cell>
          <cell r="T1728">
            <v>0</v>
          </cell>
          <cell r="U1728">
            <v>0</v>
          </cell>
          <cell r="X1728">
            <v>0</v>
          </cell>
          <cell r="Y1728">
            <v>0</v>
          </cell>
          <cell r="Z1728">
            <v>0</v>
          </cell>
          <cell r="AA1728">
            <v>0</v>
          </cell>
          <cell r="AB1728">
            <v>0</v>
          </cell>
          <cell r="AD1728">
            <v>0</v>
          </cell>
        </row>
        <row r="1729">
          <cell r="C1729">
            <v>0</v>
          </cell>
          <cell r="D1729">
            <v>0</v>
          </cell>
          <cell r="H1729">
            <v>0</v>
          </cell>
          <cell r="I1729">
            <v>0</v>
          </cell>
          <cell r="K1729">
            <v>0</v>
          </cell>
          <cell r="S1729">
            <v>0</v>
          </cell>
          <cell r="T1729">
            <v>0</v>
          </cell>
          <cell r="U1729">
            <v>0</v>
          </cell>
          <cell r="X1729">
            <v>0</v>
          </cell>
          <cell r="Y1729">
            <v>0</v>
          </cell>
          <cell r="Z1729">
            <v>0</v>
          </cell>
          <cell r="AA1729">
            <v>0</v>
          </cell>
          <cell r="AB1729">
            <v>0</v>
          </cell>
          <cell r="AD1729">
            <v>0</v>
          </cell>
        </row>
        <row r="1730">
          <cell r="A1730" t="str">
            <v>E000</v>
          </cell>
          <cell r="B1730">
            <v>3</v>
          </cell>
          <cell r="C1730" t="str">
            <v>施工设备</v>
          </cell>
          <cell r="J1730">
            <v>4758.1274459152291</v>
          </cell>
          <cell r="K1730">
            <v>5159649.1676299553</v>
          </cell>
          <cell r="S1730">
            <v>0</v>
          </cell>
          <cell r="T1730">
            <v>60661.36680797326</v>
          </cell>
          <cell r="U1730">
            <v>65780367.238114305</v>
          </cell>
          <cell r="X1730">
            <v>2.6525025396183874</v>
          </cell>
          <cell r="Y1730">
            <v>0.23709467148138197</v>
          </cell>
          <cell r="Z1730">
            <v>1.8685302348154595</v>
          </cell>
          <cell r="AA1730">
            <v>0</v>
          </cell>
          <cell r="AB1730">
            <v>0</v>
          </cell>
          <cell r="AD1730">
            <v>7.6293693015104136E-2</v>
          </cell>
        </row>
        <row r="1731">
          <cell r="A1731" t="str">
            <v>E010</v>
          </cell>
          <cell r="B1731">
            <v>3.1</v>
          </cell>
          <cell r="C1731" t="str">
            <v>挖掘机</v>
          </cell>
          <cell r="D1731" t="str">
            <v>台班</v>
          </cell>
          <cell r="H1731">
            <v>4.3330199999999994</v>
          </cell>
          <cell r="I1731">
            <v>258.41888574501837</v>
          </cell>
          <cell r="J1731">
            <v>1119.7342003108793</v>
          </cell>
          <cell r="K1731">
            <v>1214224.6504054132</v>
          </cell>
          <cell r="N1731">
            <v>4.3330199999999994</v>
          </cell>
          <cell r="S1731">
            <v>55.241671979999992</v>
          </cell>
          <cell r="T1731">
            <v>14275.4913197634</v>
          </cell>
          <cell r="U1731">
            <v>15480150.068018613</v>
          </cell>
          <cell r="X1731">
            <v>1.1197342003108792</v>
          </cell>
          <cell r="Y1731">
            <v>0</v>
          </cell>
          <cell r="Z1731">
            <v>0</v>
          </cell>
          <cell r="AA1731">
            <v>0</v>
          </cell>
          <cell r="AB1731">
            <v>0</v>
          </cell>
          <cell r="AD1731">
            <v>0</v>
          </cell>
        </row>
        <row r="1732">
          <cell r="A1732" t="str">
            <v>E030</v>
          </cell>
          <cell r="C1732" t="str">
            <v>自卸车</v>
          </cell>
          <cell r="D1732" t="str">
            <v>台班</v>
          </cell>
          <cell r="H1732">
            <v>0</v>
          </cell>
          <cell r="I1732">
            <v>168.03839454412082</v>
          </cell>
          <cell r="J1732">
            <v>0</v>
          </cell>
          <cell r="K1732">
            <v>0</v>
          </cell>
          <cell r="S1732">
            <v>0</v>
          </cell>
          <cell r="T1732">
            <v>0</v>
          </cell>
          <cell r="U1732">
            <v>0</v>
          </cell>
          <cell r="X1732">
            <v>0</v>
          </cell>
          <cell r="Y1732">
            <v>0</v>
          </cell>
          <cell r="Z1732">
            <v>0</v>
          </cell>
          <cell r="AA1732">
            <v>0</v>
          </cell>
          <cell r="AB1732">
            <v>0</v>
          </cell>
          <cell r="AD1732">
            <v>0</v>
          </cell>
        </row>
        <row r="1733">
          <cell r="A1733" t="str">
            <v>E020</v>
          </cell>
          <cell r="C1733" t="str">
            <v>推土机</v>
          </cell>
          <cell r="D1733" t="str">
            <v>台班</v>
          </cell>
          <cell r="H1733">
            <v>5.019248719200001</v>
          </cell>
          <cell r="I1733">
            <v>305.37804063071223</v>
          </cell>
          <cell r="J1733">
            <v>1532.7683393075083</v>
          </cell>
          <cell r="K1733">
            <v>1662113.2947724815</v>
          </cell>
          <cell r="N1733">
            <v>5.019248719200001</v>
          </cell>
          <cell r="S1733">
            <v>63.990401921080817</v>
          </cell>
          <cell r="T1733">
            <v>19541.263557831426</v>
          </cell>
          <cell r="U1733">
            <v>21190282.395054366</v>
          </cell>
          <cell r="X1733">
            <v>1.5327683393075084</v>
          </cell>
          <cell r="Y1733">
            <v>0</v>
          </cell>
          <cell r="Z1733">
            <v>0</v>
          </cell>
          <cell r="AA1733">
            <v>0</v>
          </cell>
          <cell r="AB1733">
            <v>0</v>
          </cell>
          <cell r="AD1733">
            <v>0</v>
          </cell>
        </row>
        <row r="1734">
          <cell r="A1734" t="str">
            <v>E040</v>
          </cell>
          <cell r="C1734" t="str">
            <v>平板拖车</v>
          </cell>
          <cell r="D1734" t="str">
            <v>台班</v>
          </cell>
          <cell r="H1734">
            <v>0.66137566137566139</v>
          </cell>
          <cell r="I1734">
            <v>136.42816710601033</v>
          </cell>
          <cell r="J1734">
            <v>90.230269250006842</v>
          </cell>
          <cell r="K1734">
            <v>97844.485866072544</v>
          </cell>
          <cell r="O1734">
            <v>0.66137566137566139</v>
          </cell>
          <cell r="S1734">
            <v>8.431878306878307</v>
          </cell>
          <cell r="T1734">
            <v>1150.3457026683373</v>
          </cell>
          <cell r="U1734">
            <v>1247419.3503065589</v>
          </cell>
          <cell r="X1734">
            <v>0</v>
          </cell>
          <cell r="Y1734">
            <v>9.023026925000685E-2</v>
          </cell>
          <cell r="Z1734">
            <v>0</v>
          </cell>
          <cell r="AA1734">
            <v>0</v>
          </cell>
          <cell r="AB1734">
            <v>0</v>
          </cell>
          <cell r="AD1734">
            <v>0</v>
          </cell>
        </row>
        <row r="1735">
          <cell r="A1735" t="str">
            <v>E080</v>
          </cell>
          <cell r="C1735" t="str">
            <v>汽车吊</v>
          </cell>
          <cell r="D1735" t="str">
            <v>台班</v>
          </cell>
          <cell r="H1735">
            <v>0.66137566137566139</v>
          </cell>
          <cell r="I1735">
            <v>222.0589761738392</v>
          </cell>
          <cell r="J1735">
            <v>146.86440223137512</v>
          </cell>
          <cell r="K1735">
            <v>159257.77511027307</v>
          </cell>
          <cell r="O1735">
            <v>0.66137566137566139</v>
          </cell>
          <cell r="S1735">
            <v>8.431878306878307</v>
          </cell>
          <cell r="T1735">
            <v>1872.3742640478015</v>
          </cell>
          <cell r="U1735">
            <v>2030377.3748808715</v>
          </cell>
          <cell r="X1735">
            <v>0</v>
          </cell>
          <cell r="Y1735">
            <v>0.14686440223137512</v>
          </cell>
          <cell r="Z1735">
            <v>0</v>
          </cell>
          <cell r="AA1735">
            <v>0</v>
          </cell>
          <cell r="AB1735">
            <v>0</v>
          </cell>
          <cell r="AD1735">
            <v>0</v>
          </cell>
        </row>
        <row r="1736">
          <cell r="A1736" t="str">
            <v>E070</v>
          </cell>
          <cell r="C1736" t="str">
            <v>履带吊</v>
          </cell>
          <cell r="D1736" t="str">
            <v>台班</v>
          </cell>
          <cell r="H1736">
            <v>2.35</v>
          </cell>
          <cell r="I1736">
            <v>258.57583791011962</v>
          </cell>
          <cell r="J1736">
            <v>607.65321908878116</v>
          </cell>
          <cell r="K1736">
            <v>658930.9474614166</v>
          </cell>
          <cell r="P1736">
            <v>2.35</v>
          </cell>
          <cell r="S1736">
            <v>29.960150000000002</v>
          </cell>
          <cell r="T1736">
            <v>7746.970890162871</v>
          </cell>
          <cell r="U1736">
            <v>8400710.6491855998</v>
          </cell>
          <cell r="X1736">
            <v>0</v>
          </cell>
          <cell r="Y1736">
            <v>0</v>
          </cell>
          <cell r="Z1736">
            <v>0.60765321908878112</v>
          </cell>
          <cell r="AA1736">
            <v>0</v>
          </cell>
          <cell r="AB1736">
            <v>0</v>
          </cell>
          <cell r="AD1736">
            <v>0</v>
          </cell>
        </row>
        <row r="1737">
          <cell r="A1737" t="str">
            <v>E120</v>
          </cell>
          <cell r="C1737" t="str">
            <v>硅整流焊机</v>
          </cell>
          <cell r="D1737" t="str">
            <v>台班</v>
          </cell>
          <cell r="H1737">
            <v>9.0066282352941158</v>
          </cell>
          <cell r="I1737">
            <v>34.082477220557465</v>
          </cell>
          <cell r="J1737">
            <v>306.96820166344139</v>
          </cell>
          <cell r="K1737">
            <v>332872.17381311342</v>
          </cell>
          <cell r="P1737">
            <v>9.0066282352941158</v>
          </cell>
          <cell r="S1737">
            <v>114.82550337176468</v>
          </cell>
          <cell r="T1737">
            <v>3913.5376030072143</v>
          </cell>
          <cell r="U1737">
            <v>4243787.3439433835</v>
          </cell>
          <cell r="X1737">
            <v>0</v>
          </cell>
          <cell r="Y1737">
            <v>0</v>
          </cell>
          <cell r="Z1737">
            <v>0.30696820166344141</v>
          </cell>
          <cell r="AA1737">
            <v>0</v>
          </cell>
          <cell r="AB1737">
            <v>0</v>
          </cell>
          <cell r="AD1737">
            <v>3.4496415126843427E-2</v>
          </cell>
        </row>
        <row r="1738">
          <cell r="A1738" t="str">
            <v>E130</v>
          </cell>
          <cell r="C1738" t="str">
            <v>发电机</v>
          </cell>
          <cell r="D1738" t="str">
            <v>台班</v>
          </cell>
          <cell r="H1738">
            <v>4.5033141176470579</v>
          </cell>
          <cell r="I1738">
            <v>211.82373450814174</v>
          </cell>
          <cell r="J1738">
            <v>953.90881406323695</v>
          </cell>
          <cell r="K1738">
            <v>1034405.8402011844</v>
          </cell>
          <cell r="P1738">
            <v>4.5033141176470579</v>
          </cell>
          <cell r="S1738">
            <v>57.412751685882341</v>
          </cell>
          <cell r="T1738">
            <v>12161.383470492208</v>
          </cell>
          <cell r="U1738">
            <v>13187640.0567249</v>
          </cell>
          <cell r="X1738">
            <v>0</v>
          </cell>
          <cell r="Y1738">
            <v>0</v>
          </cell>
          <cell r="Z1738">
            <v>0.95390881406323702</v>
          </cell>
          <cell r="AA1738">
            <v>0</v>
          </cell>
          <cell r="AB1738">
            <v>0</v>
          </cell>
          <cell r="AD1738">
            <v>0</v>
          </cell>
        </row>
        <row r="1739">
          <cell r="A1739" t="str">
            <v>E140</v>
          </cell>
          <cell r="C1739" t="str">
            <v>试压泵</v>
          </cell>
          <cell r="D1739" t="str">
            <v>台班</v>
          </cell>
          <cell r="H1739">
            <v>0</v>
          </cell>
          <cell r="I1739" t="e">
            <v>#DIV/0!</v>
          </cell>
          <cell r="J1739">
            <v>0</v>
          </cell>
          <cell r="K1739">
            <v>0</v>
          </cell>
          <cell r="S1739">
            <v>0</v>
          </cell>
          <cell r="T1739">
            <v>0</v>
          </cell>
          <cell r="U1739">
            <v>0</v>
          </cell>
          <cell r="X1739">
            <v>0</v>
          </cell>
          <cell r="Y1739">
            <v>0</v>
          </cell>
          <cell r="Z1739">
            <v>0</v>
          </cell>
          <cell r="AA1739">
            <v>0</v>
          </cell>
          <cell r="AB1739">
            <v>0</v>
          </cell>
          <cell r="AD1739">
            <v>4.1797277888260709E-2</v>
          </cell>
        </row>
        <row r="1740">
          <cell r="C1740">
            <v>0</v>
          </cell>
          <cell r="D1740">
            <v>0</v>
          </cell>
          <cell r="H1740">
            <v>0</v>
          </cell>
          <cell r="I1740">
            <v>0</v>
          </cell>
          <cell r="K1740">
            <v>0</v>
          </cell>
          <cell r="S1740">
            <v>0</v>
          </cell>
          <cell r="T1740">
            <v>0</v>
          </cell>
          <cell r="U1740">
            <v>0</v>
          </cell>
          <cell r="X1740">
            <v>0</v>
          </cell>
          <cell r="Y1740">
            <v>0</v>
          </cell>
          <cell r="Z1740">
            <v>0</v>
          </cell>
          <cell r="AA1740">
            <v>0</v>
          </cell>
          <cell r="AB1740">
            <v>0</v>
          </cell>
          <cell r="AD1740">
            <v>0</v>
          </cell>
        </row>
        <row r="1741">
          <cell r="C1741">
            <v>0</v>
          </cell>
          <cell r="D1741">
            <v>0</v>
          </cell>
          <cell r="H1741">
            <v>0</v>
          </cell>
          <cell r="I1741">
            <v>0</v>
          </cell>
          <cell r="K1741">
            <v>0</v>
          </cell>
          <cell r="S1741">
            <v>0</v>
          </cell>
          <cell r="T1741">
            <v>0</v>
          </cell>
          <cell r="U1741">
            <v>0</v>
          </cell>
          <cell r="X1741">
            <v>0</v>
          </cell>
          <cell r="Y1741">
            <v>0</v>
          </cell>
          <cell r="Z1741">
            <v>0</v>
          </cell>
          <cell r="AA1741">
            <v>0</v>
          </cell>
          <cell r="AB1741">
            <v>0</v>
          </cell>
          <cell r="AD1741">
            <v>0</v>
          </cell>
        </row>
        <row r="1742">
          <cell r="C1742">
            <v>0</v>
          </cell>
          <cell r="D1742">
            <v>0</v>
          </cell>
          <cell r="H1742">
            <v>0</v>
          </cell>
          <cell r="I1742">
            <v>0</v>
          </cell>
          <cell r="K1742">
            <v>0</v>
          </cell>
          <cell r="S1742">
            <v>0</v>
          </cell>
          <cell r="T1742">
            <v>0</v>
          </cell>
          <cell r="U1742">
            <v>0</v>
          </cell>
          <cell r="X1742">
            <v>0</v>
          </cell>
          <cell r="Y1742">
            <v>0</v>
          </cell>
          <cell r="Z1742">
            <v>0</v>
          </cell>
          <cell r="AA1742">
            <v>0</v>
          </cell>
          <cell r="AB1742">
            <v>0</v>
          </cell>
          <cell r="AD1742">
            <v>0</v>
          </cell>
        </row>
        <row r="1743">
          <cell r="B1743">
            <v>4</v>
          </cell>
          <cell r="C1743" t="str">
            <v>直接费</v>
          </cell>
          <cell r="J1743">
            <v>58891.106157703151</v>
          </cell>
          <cell r="X1743">
            <v>2.6644900182526197</v>
          </cell>
          <cell r="Y1743">
            <v>0.2412099016138117</v>
          </cell>
          <cell r="Z1743">
            <v>55.985406237836727</v>
          </cell>
          <cell r="AA1743">
            <v>0</v>
          </cell>
          <cell r="AB1743">
            <v>0</v>
          </cell>
          <cell r="AD1743">
            <v>0.27728023770871557</v>
          </cell>
        </row>
        <row r="1744">
          <cell r="B1744">
            <v>5</v>
          </cell>
          <cell r="C1744" t="str">
            <v>其他直接费</v>
          </cell>
          <cell r="J1744">
            <v>7348.9168982614829</v>
          </cell>
          <cell r="X1744">
            <v>0.33249699314442999</v>
          </cell>
          <cell r="Y1744">
            <v>3.010015667307795E-2</v>
          </cell>
          <cell r="Z1744">
            <v>6.9863197484439761</v>
          </cell>
          <cell r="AA1744">
            <v>0</v>
          </cell>
          <cell r="AB1744">
            <v>0</v>
          </cell>
          <cell r="AD1744">
            <v>7.7241098428667884E-3</v>
          </cell>
        </row>
        <row r="1745">
          <cell r="B1745">
            <v>6</v>
          </cell>
          <cell r="C1745" t="str">
            <v>间接费</v>
          </cell>
          <cell r="J1745">
            <v>4985.8081870080914</v>
          </cell>
          <cell r="X1745">
            <v>0.22557966752450917</v>
          </cell>
          <cell r="Y1745">
            <v>2.042118718288417E-2</v>
          </cell>
          <cell r="Z1745">
            <v>4.7398073323006988</v>
          </cell>
          <cell r="AA1745">
            <v>0</v>
          </cell>
          <cell r="AB1745">
            <v>0</v>
          </cell>
          <cell r="AD1745">
            <v>2.1451940138291152E-2</v>
          </cell>
        </row>
        <row r="1746">
          <cell r="B1746">
            <v>7</v>
          </cell>
          <cell r="C1746" t="str">
            <v>合计</v>
          </cell>
          <cell r="J1746">
            <v>71225.831242972723</v>
          </cell>
          <cell r="X1746">
            <v>3.222566678921559</v>
          </cell>
          <cell r="Y1746">
            <v>0.2917312454697738</v>
          </cell>
          <cell r="Z1746">
            <v>67.711533318581402</v>
          </cell>
          <cell r="AA1746">
            <v>0</v>
          </cell>
          <cell r="AB1746">
            <v>0</v>
          </cell>
          <cell r="AD1746">
            <v>0.30645628768987354</v>
          </cell>
          <cell r="AF1746">
            <v>21708</v>
          </cell>
        </row>
        <row r="1751">
          <cell r="A1751" t="str">
            <v>非打印列</v>
          </cell>
          <cell r="B1751" t="str">
            <v>单   价   分   析   表</v>
          </cell>
          <cell r="N1751" t="str">
            <v>工序划分</v>
          </cell>
          <cell r="S1751" t="str">
            <v>汇总项</v>
          </cell>
          <cell r="X1751" t="str">
            <v>分类项</v>
          </cell>
        </row>
        <row r="1753">
          <cell r="A1753" t="str">
            <v>BOQ系数</v>
          </cell>
          <cell r="B1753" t="str">
            <v>项目编号:</v>
          </cell>
          <cell r="D1753" t="str">
            <v>I453</v>
          </cell>
          <cell r="K1753" t="str">
            <v>数量</v>
          </cell>
          <cell r="L1753">
            <v>6281</v>
          </cell>
          <cell r="M1753" t="str">
            <v>单价</v>
          </cell>
        </row>
        <row r="1754">
          <cell r="A1754">
            <v>1E-3</v>
          </cell>
          <cell r="B1754" t="str">
            <v>项目名称:</v>
          </cell>
          <cell r="D1754" t="str">
            <v>Depth 1.5m to 2.0m</v>
          </cell>
          <cell r="K1754" t="str">
            <v>单位</v>
          </cell>
          <cell r="L1754" t="str">
            <v>m</v>
          </cell>
          <cell r="M1754">
            <v>71.78</v>
          </cell>
          <cell r="N1754" t="str">
            <v>美元</v>
          </cell>
        </row>
        <row r="1755">
          <cell r="A1755" t="str">
            <v>I453</v>
          </cell>
          <cell r="B1755" t="str">
            <v>单   价:</v>
          </cell>
          <cell r="D1755" t="str">
            <v>71.78USD/m</v>
          </cell>
          <cell r="K1755" t="str">
            <v>定额单位</v>
          </cell>
          <cell r="L1755">
            <v>1000</v>
          </cell>
          <cell r="M1755">
            <v>77836</v>
          </cell>
          <cell r="N1755" t="str">
            <v>当地币</v>
          </cell>
        </row>
        <row r="1756">
          <cell r="A1756" t="str">
            <v>定额号</v>
          </cell>
          <cell r="B1756" t="str">
            <v>编号</v>
          </cell>
          <cell r="C1756" t="str">
            <v>名称及规格</v>
          </cell>
          <cell r="D1756" t="str">
            <v>单位</v>
          </cell>
          <cell r="E1756" t="str">
            <v>定额</v>
          </cell>
          <cell r="F1756" t="str">
            <v>系数</v>
          </cell>
          <cell r="G1756" t="str">
            <v>效率</v>
          </cell>
          <cell r="H1756" t="str">
            <v>数  量</v>
          </cell>
          <cell r="I1756" t="str">
            <v>单价</v>
          </cell>
          <cell r="J1756" t="str">
            <v>合价</v>
          </cell>
          <cell r="K1756" t="str">
            <v>单价</v>
          </cell>
          <cell r="N1756" t="str">
            <v>管沟土石方</v>
          </cell>
          <cell r="O1756" t="str">
            <v>管道场内运输</v>
          </cell>
          <cell r="P1756" t="str">
            <v>管道安装</v>
          </cell>
          <cell r="Q1756" t="str">
            <v>管线补口</v>
          </cell>
          <cell r="R1756" t="str">
            <v>管道试压与消毒</v>
          </cell>
          <cell r="S1756" t="str">
            <v>数量汇总</v>
          </cell>
          <cell r="T1756" t="str">
            <v>价格汇总(美元)</v>
          </cell>
          <cell r="U1756" t="str">
            <v>价格汇总(当地币)</v>
          </cell>
          <cell r="X1756" t="str">
            <v>管沟土石方</v>
          </cell>
          <cell r="Y1756" t="str">
            <v>管道场内运输</v>
          </cell>
          <cell r="Z1756" t="str">
            <v>管道安装</v>
          </cell>
          <cell r="AA1756" t="str">
            <v>管线补口</v>
          </cell>
          <cell r="AB1756" t="str">
            <v>管道试压与消毒</v>
          </cell>
        </row>
        <row r="1757">
          <cell r="J1757" t="str">
            <v>美元</v>
          </cell>
          <cell r="K1757" t="str">
            <v>当地币</v>
          </cell>
        </row>
        <row r="1758">
          <cell r="A1758" t="str">
            <v>L00</v>
          </cell>
          <cell r="B1758">
            <v>1</v>
          </cell>
          <cell r="C1758" t="str">
            <v>人工</v>
          </cell>
          <cell r="J1758">
            <v>62.801012369667085</v>
          </cell>
          <cell r="K1758">
            <v>68100.570000000007</v>
          </cell>
          <cell r="S1758">
            <v>0</v>
          </cell>
          <cell r="T1758">
            <v>394.45315869387895</v>
          </cell>
          <cell r="U1758">
            <v>427739.68017000001</v>
          </cell>
          <cell r="X1758">
            <v>1.3985391739937741E-2</v>
          </cell>
          <cell r="Y1758">
            <v>4.1152301324297192E-3</v>
          </cell>
          <cell r="Z1758">
            <v>4.4700390497299625E-2</v>
          </cell>
          <cell r="AA1758">
            <v>0</v>
          </cell>
          <cell r="AB1758">
            <v>0</v>
          </cell>
        </row>
        <row r="1759">
          <cell r="A1759" t="str">
            <v>L10</v>
          </cell>
          <cell r="B1759">
            <v>1.1000000000000001</v>
          </cell>
          <cell r="C1759" t="str">
            <v>力工</v>
          </cell>
          <cell r="D1759" t="str">
            <v>工日</v>
          </cell>
          <cell r="H1759">
            <v>90.800759999999997</v>
          </cell>
          <cell r="I1759">
            <v>0.69163531637474274</v>
          </cell>
          <cell r="J1759">
            <v>62.801012369667085</v>
          </cell>
          <cell r="K1759">
            <v>68100.570000000007</v>
          </cell>
          <cell r="N1759">
            <v>20.220759999999999</v>
          </cell>
          <cell r="O1759">
            <v>5.95</v>
          </cell>
          <cell r="P1759">
            <v>64.63</v>
          </cell>
          <cell r="S1759">
            <v>570.31957355999998</v>
          </cell>
          <cell r="T1759">
            <v>394.45315869387895</v>
          </cell>
          <cell r="U1759">
            <v>427739.68017000001</v>
          </cell>
          <cell r="X1759">
            <v>1.3985391739937741E-2</v>
          </cell>
          <cell r="Y1759">
            <v>4.1152301324297192E-3</v>
          </cell>
          <cell r="Z1759">
            <v>4.4700390497299625E-2</v>
          </cell>
          <cell r="AA1759">
            <v>0</v>
          </cell>
          <cell r="AB1759">
            <v>0</v>
          </cell>
        </row>
        <row r="1760">
          <cell r="A1760" t="str">
            <v>L20</v>
          </cell>
          <cell r="B1760">
            <v>1.2</v>
          </cell>
          <cell r="C1760" t="str">
            <v>技工</v>
          </cell>
          <cell r="D1760" t="str">
            <v>工日</v>
          </cell>
          <cell r="H1760">
            <v>0</v>
          </cell>
          <cell r="I1760">
            <v>1.3832706327494855</v>
          </cell>
          <cell r="J1760">
            <v>0</v>
          </cell>
          <cell r="K1760">
            <v>0</v>
          </cell>
          <cell r="S1760">
            <v>0</v>
          </cell>
          <cell r="T1760">
            <v>0</v>
          </cell>
          <cell r="U1760">
            <v>0</v>
          </cell>
          <cell r="X1760">
            <v>0</v>
          </cell>
          <cell r="Y1760">
            <v>0</v>
          </cell>
          <cell r="Z1760">
            <v>0</v>
          </cell>
          <cell r="AA1760">
            <v>0</v>
          </cell>
          <cell r="AB1760">
            <v>0</v>
          </cell>
        </row>
        <row r="1761">
          <cell r="A1761" t="str">
            <v>M000</v>
          </cell>
          <cell r="B1761">
            <v>2</v>
          </cell>
          <cell r="C1761" t="str">
            <v>建筑材料</v>
          </cell>
          <cell r="J1761">
            <v>54072.175612523963</v>
          </cell>
          <cell r="K1761">
            <v>58635137.259850219</v>
          </cell>
          <cell r="S1761">
            <v>0</v>
          </cell>
          <cell r="T1761">
            <v>339627.335022263</v>
          </cell>
          <cell r="U1761">
            <v>368287297.12911922</v>
          </cell>
          <cell r="X1761">
            <v>0</v>
          </cell>
          <cell r="Y1761">
            <v>0</v>
          </cell>
          <cell r="Z1761">
            <v>54.072175612523971</v>
          </cell>
          <cell r="AA1761">
            <v>0</v>
          </cell>
          <cell r="AB1761">
            <v>0</v>
          </cell>
        </row>
        <row r="1762">
          <cell r="A1762" t="str">
            <v>M003</v>
          </cell>
          <cell r="B1762">
            <v>2.1</v>
          </cell>
          <cell r="C1762" t="str">
            <v>施工材料</v>
          </cell>
          <cell r="J1762">
            <v>96.16985811813673</v>
          </cell>
          <cell r="K1762">
            <v>104285.29585022289</v>
          </cell>
          <cell r="S1762">
            <v>0</v>
          </cell>
          <cell r="T1762">
            <v>604.04287884001678</v>
          </cell>
          <cell r="U1762">
            <v>655015.94323524996</v>
          </cell>
          <cell r="X1762">
            <v>0</v>
          </cell>
          <cell r="Y1762">
            <v>0</v>
          </cell>
          <cell r="Z1762">
            <v>9.616985811813672E-2</v>
          </cell>
          <cell r="AA1762">
            <v>0</v>
          </cell>
          <cell r="AB1762">
            <v>0</v>
          </cell>
        </row>
        <row r="1763">
          <cell r="A1763" t="str">
            <v>M510</v>
          </cell>
          <cell r="C1763" t="str">
            <v>电焊条</v>
          </cell>
          <cell r="D1763" t="str">
            <v>千克</v>
          </cell>
          <cell r="H1763">
            <v>76.556339999999992</v>
          </cell>
          <cell r="I1763">
            <v>1</v>
          </cell>
          <cell r="J1763">
            <v>76.556339999999992</v>
          </cell>
          <cell r="K1763">
            <v>83016.661585409995</v>
          </cell>
          <cell r="P1763">
            <v>76.556339999999992</v>
          </cell>
          <cell r="S1763">
            <v>480.85037153999991</v>
          </cell>
          <cell r="T1763">
            <v>480.85037153999991</v>
          </cell>
          <cell r="U1763">
            <v>521427.65141796012</v>
          </cell>
          <cell r="X1763">
            <v>0</v>
          </cell>
          <cell r="Y1763">
            <v>0</v>
          </cell>
          <cell r="Z1763">
            <v>7.6556339999999987E-2</v>
          </cell>
          <cell r="AA1763">
            <v>0</v>
          </cell>
          <cell r="AB1763">
            <v>0</v>
          </cell>
        </row>
        <row r="1764">
          <cell r="A1764" t="str">
            <v>M080</v>
          </cell>
          <cell r="C1764" t="str">
            <v>氧气</v>
          </cell>
          <cell r="D1764" t="str">
            <v>方</v>
          </cell>
          <cell r="H1764">
            <v>4.1022588344594588</v>
          </cell>
          <cell r="I1764">
            <v>2.5601147249194325</v>
          </cell>
          <cell r="J1764">
            <v>10.50225324753049</v>
          </cell>
          <cell r="K1764">
            <v>11388.501641203222</v>
          </cell>
          <cell r="P1764">
            <v>4.1022588344594588</v>
          </cell>
          <cell r="S1764">
            <v>25.766287739239861</v>
          </cell>
          <cell r="T1764">
            <v>65.964652647739001</v>
          </cell>
          <cell r="U1764">
            <v>71531.178808397439</v>
          </cell>
          <cell r="X1764">
            <v>0</v>
          </cell>
          <cell r="Y1764">
            <v>0</v>
          </cell>
          <cell r="Z1764">
            <v>1.050225324753049E-2</v>
          </cell>
          <cell r="AA1764">
            <v>0</v>
          </cell>
          <cell r="AB1764">
            <v>0</v>
          </cell>
        </row>
        <row r="1765">
          <cell r="A1765" t="str">
            <v>M090</v>
          </cell>
          <cell r="C1765" t="str">
            <v>乙炔</v>
          </cell>
          <cell r="D1765" t="str">
            <v>方</v>
          </cell>
          <cell r="H1765">
            <v>1.3674196114864863</v>
          </cell>
          <cell r="I1765">
            <v>6.6631082325209832</v>
          </cell>
          <cell r="J1765">
            <v>9.1112648706062505</v>
          </cell>
          <cell r="K1765">
            <v>9880.1326236096647</v>
          </cell>
          <cell r="P1765">
            <v>1.3674196114864863</v>
          </cell>
          <cell r="S1765">
            <v>8.5887625797466196</v>
          </cell>
          <cell r="T1765">
            <v>57.227854652277856</v>
          </cell>
          <cell r="U1765">
            <v>62057.113008892302</v>
          </cell>
          <cell r="X1765">
            <v>0</v>
          </cell>
          <cell r="Y1765">
            <v>0</v>
          </cell>
          <cell r="Z1765">
            <v>9.1112648706062511E-3</v>
          </cell>
          <cell r="AA1765">
            <v>0</v>
          </cell>
          <cell r="AB1765">
            <v>0</v>
          </cell>
        </row>
        <row r="1766">
          <cell r="A1766" t="str">
            <v>M130</v>
          </cell>
          <cell r="C1766" t="str">
            <v>型钢</v>
          </cell>
          <cell r="D1766" t="str">
            <v>吨</v>
          </cell>
          <cell r="H1766">
            <v>0</v>
          </cell>
          <cell r="I1766">
            <v>552.17592297580245</v>
          </cell>
          <cell r="J1766">
            <v>0</v>
          </cell>
          <cell r="K1766">
            <v>0</v>
          </cell>
          <cell r="S1766">
            <v>0</v>
          </cell>
          <cell r="T1766">
            <v>0</v>
          </cell>
          <cell r="U1766">
            <v>0</v>
          </cell>
          <cell r="X1766">
            <v>0</v>
          </cell>
          <cell r="Y1766">
            <v>0</v>
          </cell>
          <cell r="Z1766">
            <v>0</v>
          </cell>
          <cell r="AA1766">
            <v>0</v>
          </cell>
          <cell r="AB1766">
            <v>0</v>
          </cell>
        </row>
        <row r="1767">
          <cell r="A1767" t="str">
            <v>M230</v>
          </cell>
          <cell r="C1767" t="str">
            <v>水</v>
          </cell>
          <cell r="D1767" t="str">
            <v>方</v>
          </cell>
          <cell r="H1767">
            <v>0</v>
          </cell>
          <cell r="I1767">
            <v>0.2</v>
          </cell>
          <cell r="J1767">
            <v>0</v>
          </cell>
          <cell r="K1767">
            <v>0</v>
          </cell>
          <cell r="S1767">
            <v>0</v>
          </cell>
          <cell r="T1767">
            <v>0</v>
          </cell>
          <cell r="U1767">
            <v>0</v>
          </cell>
          <cell r="X1767">
            <v>0</v>
          </cell>
          <cell r="Y1767">
            <v>0</v>
          </cell>
          <cell r="Z1767">
            <v>0</v>
          </cell>
          <cell r="AA1767">
            <v>0</v>
          </cell>
          <cell r="AB1767">
            <v>0</v>
          </cell>
        </row>
        <row r="1768">
          <cell r="A1768" t="str">
            <v>M110</v>
          </cell>
          <cell r="C1768" t="str">
            <v>漂白粉</v>
          </cell>
          <cell r="D1768" t="str">
            <v>千克</v>
          </cell>
          <cell r="H1768">
            <v>0</v>
          </cell>
          <cell r="I1768">
            <v>1.0061084745762714</v>
          </cell>
          <cell r="J1768">
            <v>0</v>
          </cell>
          <cell r="K1768">
            <v>0</v>
          </cell>
          <cell r="S1768">
            <v>0</v>
          </cell>
          <cell r="T1768">
            <v>0</v>
          </cell>
          <cell r="U1768">
            <v>0</v>
          </cell>
          <cell r="X1768">
            <v>0</v>
          </cell>
          <cell r="Y1768">
            <v>0</v>
          </cell>
          <cell r="Z1768">
            <v>0</v>
          </cell>
          <cell r="AA1768">
            <v>0</v>
          </cell>
          <cell r="AB1768">
            <v>0</v>
          </cell>
        </row>
        <row r="1769">
          <cell r="C1769">
            <v>0</v>
          </cell>
          <cell r="D1769">
            <v>0</v>
          </cell>
          <cell r="H1769">
            <v>0</v>
          </cell>
          <cell r="I1769">
            <v>0</v>
          </cell>
          <cell r="J1769">
            <v>0</v>
          </cell>
          <cell r="K1769">
            <v>0</v>
          </cell>
          <cell r="S1769">
            <v>0</v>
          </cell>
          <cell r="T1769">
            <v>0</v>
          </cell>
          <cell r="U1769">
            <v>0</v>
          </cell>
          <cell r="X1769">
            <v>0</v>
          </cell>
          <cell r="Y1769">
            <v>0</v>
          </cell>
          <cell r="Z1769">
            <v>0</v>
          </cell>
          <cell r="AA1769">
            <v>0</v>
          </cell>
          <cell r="AB1769">
            <v>0</v>
          </cell>
        </row>
        <row r="1770">
          <cell r="A1770" t="str">
            <v>M002</v>
          </cell>
          <cell r="B1770">
            <v>2.2000000000000002</v>
          </cell>
          <cell r="C1770" t="str">
            <v>永久工程材料</v>
          </cell>
          <cell r="J1770">
            <v>53976.005754405829</v>
          </cell>
          <cell r="K1770">
            <v>58530851.964000002</v>
          </cell>
          <cell r="S1770">
            <v>0</v>
          </cell>
          <cell r="T1770">
            <v>339023.29214342299</v>
          </cell>
          <cell r="U1770">
            <v>367632281.185884</v>
          </cell>
          <cell r="X1770">
            <v>0</v>
          </cell>
          <cell r="Y1770">
            <v>0</v>
          </cell>
          <cell r="Z1770">
            <v>53.976005754405833</v>
          </cell>
          <cell r="AA1770">
            <v>0</v>
          </cell>
          <cell r="AB1770">
            <v>0</v>
          </cell>
        </row>
        <row r="1771">
          <cell r="A1771" t="str">
            <v>M070</v>
          </cell>
          <cell r="C1771" t="str">
            <v>直径300MM钢管</v>
          </cell>
          <cell r="D1771" t="str">
            <v>米</v>
          </cell>
          <cell r="H1771">
            <v>1020</v>
          </cell>
          <cell r="I1771">
            <v>52.917652700397873</v>
          </cell>
          <cell r="J1771">
            <v>53976.005754405829</v>
          </cell>
          <cell r="K1771">
            <v>58530851.964000002</v>
          </cell>
          <cell r="P1771">
            <v>1020</v>
          </cell>
          <cell r="S1771">
            <v>6406.62</v>
          </cell>
          <cell r="T1771">
            <v>339023.29214342299</v>
          </cell>
          <cell r="U1771">
            <v>367632281.185884</v>
          </cell>
          <cell r="X1771">
            <v>0</v>
          </cell>
          <cell r="Y1771">
            <v>0</v>
          </cell>
          <cell r="Z1771">
            <v>53.976005754405833</v>
          </cell>
          <cell r="AA1771">
            <v>0</v>
          </cell>
          <cell r="AB1771">
            <v>0</v>
          </cell>
        </row>
        <row r="1772">
          <cell r="C1772" t="str">
            <v>PE套接头</v>
          </cell>
          <cell r="D1772">
            <v>0</v>
          </cell>
          <cell r="H1772">
            <v>0</v>
          </cell>
          <cell r="I1772">
            <v>19.975786924939467</v>
          </cell>
          <cell r="J1772">
            <v>0</v>
          </cell>
          <cell r="K1772">
            <v>0</v>
          </cell>
          <cell r="S1772">
            <v>0</v>
          </cell>
          <cell r="T1772">
            <v>0</v>
          </cell>
          <cell r="U1772">
            <v>0</v>
          </cell>
          <cell r="X1772">
            <v>0</v>
          </cell>
          <cell r="Y1772">
            <v>0</v>
          </cell>
          <cell r="Z1772">
            <v>0</v>
          </cell>
          <cell r="AA1772">
            <v>0</v>
          </cell>
          <cell r="AB1772">
            <v>0</v>
          </cell>
        </row>
        <row r="1773">
          <cell r="C1773">
            <v>0</v>
          </cell>
          <cell r="D1773">
            <v>0</v>
          </cell>
          <cell r="H1773">
            <v>0</v>
          </cell>
          <cell r="I1773">
            <v>0</v>
          </cell>
          <cell r="J1773">
            <v>0</v>
          </cell>
          <cell r="K1773">
            <v>0</v>
          </cell>
          <cell r="S1773">
            <v>0</v>
          </cell>
          <cell r="T1773">
            <v>0</v>
          </cell>
          <cell r="U1773">
            <v>0</v>
          </cell>
          <cell r="X1773">
            <v>0</v>
          </cell>
          <cell r="Y1773">
            <v>0</v>
          </cell>
          <cell r="Z1773">
            <v>0</v>
          </cell>
          <cell r="AA1773">
            <v>0</v>
          </cell>
          <cell r="AB1773">
            <v>0</v>
          </cell>
        </row>
        <row r="1774">
          <cell r="C1774">
            <v>0</v>
          </cell>
          <cell r="D1774">
            <v>0</v>
          </cell>
          <cell r="H1774">
            <v>0</v>
          </cell>
          <cell r="I1774">
            <v>0</v>
          </cell>
          <cell r="J1774">
            <v>0</v>
          </cell>
          <cell r="K1774">
            <v>0</v>
          </cell>
          <cell r="S1774">
            <v>0</v>
          </cell>
          <cell r="T1774">
            <v>0</v>
          </cell>
          <cell r="U1774">
            <v>0</v>
          </cell>
          <cell r="X1774">
            <v>0</v>
          </cell>
          <cell r="Y1774">
            <v>0</v>
          </cell>
          <cell r="Z1774">
            <v>0</v>
          </cell>
          <cell r="AA1774">
            <v>0</v>
          </cell>
          <cell r="AB1774">
            <v>0</v>
          </cell>
        </row>
        <row r="1775">
          <cell r="C1775">
            <v>0</v>
          </cell>
          <cell r="D1775">
            <v>0</v>
          </cell>
          <cell r="H1775">
            <v>0</v>
          </cell>
          <cell r="I1775">
            <v>0</v>
          </cell>
          <cell r="J1775">
            <v>0</v>
          </cell>
          <cell r="K1775">
            <v>0</v>
          </cell>
          <cell r="S1775">
            <v>0</v>
          </cell>
          <cell r="T1775">
            <v>0</v>
          </cell>
          <cell r="U1775">
            <v>0</v>
          </cell>
          <cell r="X1775">
            <v>0</v>
          </cell>
          <cell r="Y1775">
            <v>0</v>
          </cell>
          <cell r="Z1775">
            <v>0</v>
          </cell>
          <cell r="AA1775">
            <v>0</v>
          </cell>
          <cell r="AB1775">
            <v>0</v>
          </cell>
        </row>
        <row r="1776">
          <cell r="A1776" t="str">
            <v>M001</v>
          </cell>
          <cell r="B1776">
            <v>2.2999999999999998</v>
          </cell>
          <cell r="C1776" t="str">
            <v>永久设备</v>
          </cell>
          <cell r="J1776">
            <v>0</v>
          </cell>
          <cell r="K1776">
            <v>0</v>
          </cell>
          <cell r="S1776">
            <v>0</v>
          </cell>
          <cell r="T1776">
            <v>0</v>
          </cell>
          <cell r="U1776">
            <v>0</v>
          </cell>
          <cell r="X1776">
            <v>0</v>
          </cell>
          <cell r="Y1776">
            <v>0</v>
          </cell>
          <cell r="Z1776">
            <v>0</v>
          </cell>
          <cell r="AA1776">
            <v>0</v>
          </cell>
          <cell r="AB1776">
            <v>0</v>
          </cell>
        </row>
        <row r="1777">
          <cell r="C1777">
            <v>0</v>
          </cell>
          <cell r="D1777">
            <v>0</v>
          </cell>
          <cell r="H1777">
            <v>0</v>
          </cell>
          <cell r="I1777">
            <v>0</v>
          </cell>
          <cell r="K1777">
            <v>0</v>
          </cell>
          <cell r="S1777">
            <v>0</v>
          </cell>
          <cell r="T1777">
            <v>0</v>
          </cell>
          <cell r="U1777">
            <v>0</v>
          </cell>
          <cell r="X1777">
            <v>0</v>
          </cell>
          <cell r="Y1777">
            <v>0</v>
          </cell>
          <cell r="Z1777">
            <v>0</v>
          </cell>
          <cell r="AA1777">
            <v>0</v>
          </cell>
          <cell r="AB1777">
            <v>0</v>
          </cell>
        </row>
        <row r="1778">
          <cell r="C1778">
            <v>0</v>
          </cell>
          <cell r="D1778">
            <v>0</v>
          </cell>
          <cell r="H1778">
            <v>0</v>
          </cell>
          <cell r="I1778">
            <v>0</v>
          </cell>
          <cell r="K1778">
            <v>0</v>
          </cell>
          <cell r="S1778">
            <v>0</v>
          </cell>
          <cell r="T1778">
            <v>0</v>
          </cell>
          <cell r="U1778">
            <v>0</v>
          </cell>
          <cell r="X1778">
            <v>0</v>
          </cell>
          <cell r="Y1778">
            <v>0</v>
          </cell>
          <cell r="Z1778">
            <v>0</v>
          </cell>
          <cell r="AA1778">
            <v>0</v>
          </cell>
          <cell r="AB1778">
            <v>0</v>
          </cell>
        </row>
        <row r="1779">
          <cell r="C1779">
            <v>0</v>
          </cell>
          <cell r="D1779">
            <v>0</v>
          </cell>
          <cell r="H1779">
            <v>0</v>
          </cell>
          <cell r="I1779">
            <v>0</v>
          </cell>
          <cell r="K1779">
            <v>0</v>
          </cell>
          <cell r="S1779">
            <v>0</v>
          </cell>
          <cell r="T1779">
            <v>0</v>
          </cell>
          <cell r="U1779">
            <v>0</v>
          </cell>
          <cell r="X1779">
            <v>0</v>
          </cell>
          <cell r="Y1779">
            <v>0</v>
          </cell>
          <cell r="Z1779">
            <v>0</v>
          </cell>
          <cell r="AA1779">
            <v>0</v>
          </cell>
          <cell r="AB1779">
            <v>0</v>
          </cell>
        </row>
        <row r="1780">
          <cell r="A1780" t="str">
            <v>E000</v>
          </cell>
          <cell r="B1780">
            <v>3</v>
          </cell>
          <cell r="C1780" t="str">
            <v>施工设备</v>
          </cell>
          <cell r="J1780">
            <v>5213.3389607096387</v>
          </cell>
          <cell r="K1780">
            <v>5653274.3889175635</v>
          </cell>
          <cell r="S1780">
            <v>0</v>
          </cell>
          <cell r="T1780">
            <v>32744.982012217239</v>
          </cell>
          <cell r="U1780">
            <v>35508216.436791211</v>
          </cell>
          <cell r="X1780">
            <v>3.1077140544127979</v>
          </cell>
          <cell r="Y1780">
            <v>0.23709467148138197</v>
          </cell>
          <cell r="Z1780">
            <v>1.8685302348154595</v>
          </cell>
          <cell r="AA1780">
            <v>0</v>
          </cell>
          <cell r="AB1780">
            <v>0</v>
          </cell>
        </row>
        <row r="1781">
          <cell r="A1781" t="str">
            <v>E010</v>
          </cell>
          <cell r="B1781">
            <v>3.1</v>
          </cell>
          <cell r="C1781" t="str">
            <v>挖掘机</v>
          </cell>
          <cell r="D1781" t="str">
            <v>台班</v>
          </cell>
          <cell r="H1781">
            <v>5.0551899999999996</v>
          </cell>
          <cell r="I1781">
            <v>258.41888574501837</v>
          </cell>
          <cell r="J1781">
            <v>1306.3565670293594</v>
          </cell>
          <cell r="K1781">
            <v>1416595.4254729825</v>
          </cell>
          <cell r="N1781">
            <v>5.0551899999999996</v>
          </cell>
          <cell r="S1781">
            <v>31.751648389999996</v>
          </cell>
          <cell r="T1781">
            <v>8205.2255975114058</v>
          </cell>
          <cell r="U1781">
            <v>8897635.8673958033</v>
          </cell>
          <cell r="X1781">
            <v>1.3063565670293595</v>
          </cell>
          <cell r="Y1781">
            <v>0</v>
          </cell>
          <cell r="Z1781">
            <v>0</v>
          </cell>
          <cell r="AA1781">
            <v>0</v>
          </cell>
          <cell r="AB1781">
            <v>0</v>
          </cell>
        </row>
        <row r="1782">
          <cell r="A1782" t="str">
            <v>E030</v>
          </cell>
          <cell r="C1782" t="str">
            <v>自卸车</v>
          </cell>
          <cell r="D1782" t="str">
            <v>台班</v>
          </cell>
          <cell r="H1782">
            <v>0</v>
          </cell>
          <cell r="I1782">
            <v>168.03839454412082</v>
          </cell>
          <cell r="J1782">
            <v>0</v>
          </cell>
          <cell r="K1782">
            <v>0</v>
          </cell>
          <cell r="S1782">
            <v>0</v>
          </cell>
          <cell r="T1782">
            <v>0</v>
          </cell>
          <cell r="U1782">
            <v>0</v>
          </cell>
          <cell r="X1782">
            <v>0</v>
          </cell>
          <cell r="Y1782">
            <v>0</v>
          </cell>
          <cell r="Z1782">
            <v>0</v>
          </cell>
          <cell r="AA1782">
            <v>0</v>
          </cell>
          <cell r="AB1782">
            <v>0</v>
          </cell>
        </row>
        <row r="1783">
          <cell r="A1783" t="str">
            <v>E020</v>
          </cell>
          <cell r="C1783" t="str">
            <v>推土机</v>
          </cell>
          <cell r="D1783" t="str">
            <v>台班</v>
          </cell>
          <cell r="H1783">
            <v>5.8987787192000001</v>
          </cell>
          <cell r="I1783">
            <v>305.37804063071223</v>
          </cell>
          <cell r="J1783">
            <v>1801.3574873834384</v>
          </cell>
          <cell r="K1783">
            <v>1953367.7409925212</v>
          </cell>
          <cell r="N1783">
            <v>5.8987787192000001</v>
          </cell>
          <cell r="S1783">
            <v>37.050229135295197</v>
          </cell>
          <cell r="T1783">
            <v>11314.326378255377</v>
          </cell>
          <cell r="U1783">
            <v>12269102.781174025</v>
          </cell>
          <cell r="X1783">
            <v>1.8013574873834384</v>
          </cell>
          <cell r="Y1783">
            <v>0</v>
          </cell>
          <cell r="Z1783">
            <v>0</v>
          </cell>
          <cell r="AA1783">
            <v>0</v>
          </cell>
          <cell r="AB1783">
            <v>0</v>
          </cell>
        </row>
        <row r="1784">
          <cell r="A1784" t="str">
            <v>E040</v>
          </cell>
          <cell r="C1784" t="str">
            <v>平板拖车</v>
          </cell>
          <cell r="D1784" t="str">
            <v>台班</v>
          </cell>
          <cell r="H1784">
            <v>0.66137566137566139</v>
          </cell>
          <cell r="I1784">
            <v>136.42816710601033</v>
          </cell>
          <cell r="J1784">
            <v>90.230269250006842</v>
          </cell>
          <cell r="K1784">
            <v>97844.485866072544</v>
          </cell>
          <cell r="O1784">
            <v>0.66137566137566139</v>
          </cell>
          <cell r="S1784">
            <v>4.1541005291005293</v>
          </cell>
          <cell r="T1784">
            <v>566.73632115929297</v>
          </cell>
          <cell r="U1784">
            <v>614561.21572480164</v>
          </cell>
          <cell r="X1784">
            <v>0</v>
          </cell>
          <cell r="Y1784">
            <v>9.023026925000685E-2</v>
          </cell>
          <cell r="Z1784">
            <v>0</v>
          </cell>
          <cell r="AA1784">
            <v>0</v>
          </cell>
          <cell r="AB1784">
            <v>0</v>
          </cell>
        </row>
        <row r="1785">
          <cell r="A1785" t="str">
            <v>E080</v>
          </cell>
          <cell r="C1785" t="str">
            <v>汽车吊</v>
          </cell>
          <cell r="D1785" t="str">
            <v>台班</v>
          </cell>
          <cell r="H1785">
            <v>0.66137566137566139</v>
          </cell>
          <cell r="I1785">
            <v>222.0589761738392</v>
          </cell>
          <cell r="J1785">
            <v>146.86440223137512</v>
          </cell>
          <cell r="K1785">
            <v>159257.77511027307</v>
          </cell>
          <cell r="O1785">
            <v>0.66137566137566139</v>
          </cell>
          <cell r="S1785">
            <v>4.1541005291005293</v>
          </cell>
          <cell r="T1785">
            <v>922.45531041526715</v>
          </cell>
          <cell r="U1785">
            <v>1000298.0854676251</v>
          </cell>
          <cell r="X1785">
            <v>0</v>
          </cell>
          <cell r="Y1785">
            <v>0.14686440223137512</v>
          </cell>
          <cell r="Z1785">
            <v>0</v>
          </cell>
          <cell r="AA1785">
            <v>0</v>
          </cell>
          <cell r="AB1785">
            <v>0</v>
          </cell>
        </row>
        <row r="1786">
          <cell r="A1786" t="str">
            <v>E070</v>
          </cell>
          <cell r="C1786" t="str">
            <v>履带吊</v>
          </cell>
          <cell r="D1786" t="str">
            <v>台班</v>
          </cell>
          <cell r="H1786">
            <v>2.35</v>
          </cell>
          <cell r="I1786">
            <v>258.57583791011962</v>
          </cell>
          <cell r="J1786">
            <v>607.65321908878116</v>
          </cell>
          <cell r="K1786">
            <v>658930.9474614166</v>
          </cell>
          <cell r="P1786">
            <v>2.35</v>
          </cell>
          <cell r="S1786">
            <v>14.760349999999999</v>
          </cell>
          <cell r="T1786">
            <v>3816.6698690966341</v>
          </cell>
          <cell r="U1786">
            <v>4138745.2810051576</v>
          </cell>
          <cell r="X1786">
            <v>0</v>
          </cell>
          <cell r="Y1786">
            <v>0</v>
          </cell>
          <cell r="Z1786">
            <v>0.60765321908878112</v>
          </cell>
          <cell r="AA1786">
            <v>0</v>
          </cell>
          <cell r="AB1786">
            <v>0</v>
          </cell>
        </row>
        <row r="1787">
          <cell r="A1787" t="str">
            <v>E120</v>
          </cell>
          <cell r="C1787" t="str">
            <v>硅整流焊机</v>
          </cell>
          <cell r="D1787" t="str">
            <v>台班</v>
          </cell>
          <cell r="H1787">
            <v>9.0066282352941158</v>
          </cell>
          <cell r="I1787">
            <v>34.082477220557465</v>
          </cell>
          <cell r="J1787">
            <v>306.96820166344139</v>
          </cell>
          <cell r="K1787">
            <v>332872.17381311342</v>
          </cell>
          <cell r="P1787">
            <v>9.0066282352941158</v>
          </cell>
          <cell r="S1787">
            <v>56.57063194588234</v>
          </cell>
          <cell r="T1787">
            <v>1928.0672746480752</v>
          </cell>
          <cell r="U1787">
            <v>2090770.1237201653</v>
          </cell>
          <cell r="X1787">
            <v>0</v>
          </cell>
          <cell r="Y1787">
            <v>0</v>
          </cell>
          <cell r="Z1787">
            <v>0.30696820166344141</v>
          </cell>
          <cell r="AA1787">
            <v>0</v>
          </cell>
          <cell r="AB1787">
            <v>0</v>
          </cell>
        </row>
        <row r="1788">
          <cell r="A1788" t="str">
            <v>E130</v>
          </cell>
          <cell r="C1788" t="str">
            <v>发电机</v>
          </cell>
          <cell r="D1788" t="str">
            <v>台班</v>
          </cell>
          <cell r="H1788">
            <v>4.5033141176470579</v>
          </cell>
          <cell r="I1788">
            <v>211.82373450814174</v>
          </cell>
          <cell r="J1788">
            <v>953.90881406323695</v>
          </cell>
          <cell r="K1788">
            <v>1034405.8402011844</v>
          </cell>
          <cell r="P1788">
            <v>4.5033141176470579</v>
          </cell>
          <cell r="S1788">
            <v>28.28531597294117</v>
          </cell>
          <cell r="T1788">
            <v>5991.5012611311913</v>
          </cell>
          <cell r="U1788">
            <v>6497103.0823036386</v>
          </cell>
          <cell r="X1788">
            <v>0</v>
          </cell>
          <cell r="Y1788">
            <v>0</v>
          </cell>
          <cell r="Z1788">
            <v>0.95390881406323702</v>
          </cell>
          <cell r="AA1788">
            <v>0</v>
          </cell>
          <cell r="AB1788">
            <v>0</v>
          </cell>
        </row>
        <row r="1789">
          <cell r="A1789" t="str">
            <v>E140</v>
          </cell>
          <cell r="C1789" t="str">
            <v>试压泵</v>
          </cell>
          <cell r="D1789" t="str">
            <v>台班</v>
          </cell>
          <cell r="H1789">
            <v>0</v>
          </cell>
          <cell r="I1789" t="e">
            <v>#DIV/0!</v>
          </cell>
          <cell r="J1789">
            <v>0</v>
          </cell>
          <cell r="K1789">
            <v>0</v>
          </cell>
          <cell r="S1789">
            <v>0</v>
          </cell>
          <cell r="T1789">
            <v>0</v>
          </cell>
          <cell r="U1789">
            <v>0</v>
          </cell>
          <cell r="X1789">
            <v>0</v>
          </cell>
          <cell r="Y1789">
            <v>0</v>
          </cell>
          <cell r="Z1789">
            <v>0</v>
          </cell>
          <cell r="AA1789">
            <v>0</v>
          </cell>
          <cell r="AB1789">
            <v>0</v>
          </cell>
        </row>
        <row r="1790">
          <cell r="C1790">
            <v>0</v>
          </cell>
          <cell r="D1790">
            <v>0</v>
          </cell>
          <cell r="H1790">
            <v>0</v>
          </cell>
          <cell r="I1790">
            <v>0</v>
          </cell>
          <cell r="K1790">
            <v>0</v>
          </cell>
          <cell r="S1790">
            <v>0</v>
          </cell>
          <cell r="T1790">
            <v>0</v>
          </cell>
          <cell r="U1790">
            <v>0</v>
          </cell>
          <cell r="X1790">
            <v>0</v>
          </cell>
          <cell r="Y1790">
            <v>0</v>
          </cell>
          <cell r="Z1790">
            <v>0</v>
          </cell>
          <cell r="AA1790">
            <v>0</v>
          </cell>
          <cell r="AB1790">
            <v>0</v>
          </cell>
        </row>
        <row r="1791">
          <cell r="C1791">
            <v>0</v>
          </cell>
          <cell r="D1791">
            <v>0</v>
          </cell>
          <cell r="H1791">
            <v>0</v>
          </cell>
          <cell r="I1791">
            <v>0</v>
          </cell>
          <cell r="K1791">
            <v>0</v>
          </cell>
          <cell r="S1791">
            <v>0</v>
          </cell>
          <cell r="T1791">
            <v>0</v>
          </cell>
          <cell r="U1791">
            <v>0</v>
          </cell>
          <cell r="X1791">
            <v>0</v>
          </cell>
          <cell r="Y1791">
            <v>0</v>
          </cell>
          <cell r="Z1791">
            <v>0</v>
          </cell>
          <cell r="AA1791">
            <v>0</v>
          </cell>
          <cell r="AB1791">
            <v>0</v>
          </cell>
        </row>
        <row r="1792">
          <cell r="C1792">
            <v>0</v>
          </cell>
          <cell r="D1792">
            <v>0</v>
          </cell>
          <cell r="H1792">
            <v>0</v>
          </cell>
          <cell r="I1792">
            <v>0</v>
          </cell>
          <cell r="K1792">
            <v>0</v>
          </cell>
          <cell r="S1792">
            <v>0</v>
          </cell>
          <cell r="T1792">
            <v>0</v>
          </cell>
          <cell r="U1792">
            <v>0</v>
          </cell>
          <cell r="X1792">
            <v>0</v>
          </cell>
          <cell r="Y1792">
            <v>0</v>
          </cell>
          <cell r="Z1792">
            <v>0</v>
          </cell>
          <cell r="AA1792">
            <v>0</v>
          </cell>
          <cell r="AB1792">
            <v>0</v>
          </cell>
        </row>
        <row r="1793">
          <cell r="B1793">
            <v>4</v>
          </cell>
          <cell r="C1793" t="str">
            <v>直接费</v>
          </cell>
          <cell r="J1793">
            <v>59348.315585603268</v>
          </cell>
          <cell r="X1793">
            <v>3.1216994461527356</v>
          </cell>
          <cell r="Y1793">
            <v>0.2412099016138117</v>
          </cell>
          <cell r="Z1793">
            <v>55.985406237836727</v>
          </cell>
          <cell r="AA1793">
            <v>0</v>
          </cell>
          <cell r="AB1793">
            <v>0</v>
          </cell>
        </row>
        <row r="1794">
          <cell r="B1794">
            <v>5</v>
          </cell>
          <cell r="C1794" t="str">
            <v>其他直接费</v>
          </cell>
          <cell r="J1794">
            <v>7405.9712534936971</v>
          </cell>
          <cell r="X1794">
            <v>0.38955134837664412</v>
          </cell>
          <cell r="Y1794">
            <v>3.010015667307795E-2</v>
          </cell>
          <cell r="Z1794">
            <v>6.9863197484439761</v>
          </cell>
          <cell r="AA1794">
            <v>0</v>
          </cell>
          <cell r="AB1794">
            <v>0</v>
          </cell>
        </row>
        <row r="1795">
          <cell r="B1795">
            <v>6</v>
          </cell>
          <cell r="C1795" t="str">
            <v>间接费</v>
          </cell>
          <cell r="J1795">
            <v>5024.5162136954714</v>
          </cell>
          <cell r="X1795">
            <v>0.26428769421188886</v>
          </cell>
          <cell r="Y1795">
            <v>2.042118718288417E-2</v>
          </cell>
          <cell r="Z1795">
            <v>4.7398073323006988</v>
          </cell>
          <cell r="AA1795">
            <v>0</v>
          </cell>
          <cell r="AB1795">
            <v>0</v>
          </cell>
        </row>
        <row r="1796">
          <cell r="B1796">
            <v>7</v>
          </cell>
          <cell r="C1796" t="str">
            <v>合计</v>
          </cell>
          <cell r="J1796">
            <v>71778.803052792442</v>
          </cell>
          <cell r="X1796">
            <v>3.7755384887412684</v>
          </cell>
          <cell r="Y1796">
            <v>0.2917312454697738</v>
          </cell>
          <cell r="Z1796">
            <v>67.711533318581402</v>
          </cell>
          <cell r="AA1796">
            <v>0</v>
          </cell>
          <cell r="AB1796">
            <v>0</v>
          </cell>
        </row>
        <row r="1801">
          <cell r="A1801" t="str">
            <v>非打印列</v>
          </cell>
          <cell r="B1801" t="str">
            <v>单   价   分   析   表</v>
          </cell>
          <cell r="N1801" t="str">
            <v>工序划分</v>
          </cell>
          <cell r="S1801" t="str">
            <v>汇总项</v>
          </cell>
          <cell r="X1801" t="str">
            <v>分类项</v>
          </cell>
        </row>
        <row r="1803">
          <cell r="A1803" t="str">
            <v>BOQ系数</v>
          </cell>
          <cell r="B1803" t="str">
            <v>项目编号:</v>
          </cell>
          <cell r="D1803" t="str">
            <v>I454</v>
          </cell>
          <cell r="K1803" t="str">
            <v>数量</v>
          </cell>
          <cell r="L1803">
            <v>2092</v>
          </cell>
          <cell r="M1803" t="str">
            <v>单价</v>
          </cell>
        </row>
        <row r="1804">
          <cell r="A1804">
            <v>1E-3</v>
          </cell>
          <cell r="B1804" t="str">
            <v>项目名称:</v>
          </cell>
          <cell r="D1804" t="str">
            <v>Depth 2.0m to 2.5m</v>
          </cell>
          <cell r="K1804" t="str">
            <v>单位</v>
          </cell>
          <cell r="L1804" t="str">
            <v>m</v>
          </cell>
          <cell r="M1804">
            <v>72.88</v>
          </cell>
          <cell r="N1804" t="str">
            <v>美元</v>
          </cell>
        </row>
        <row r="1805">
          <cell r="A1805" t="str">
            <v>I454</v>
          </cell>
          <cell r="B1805" t="str">
            <v>单   价:</v>
          </cell>
          <cell r="D1805" t="str">
            <v>72.88USD/m</v>
          </cell>
          <cell r="K1805" t="str">
            <v>定额单位</v>
          </cell>
          <cell r="L1805">
            <v>1000</v>
          </cell>
          <cell r="M1805">
            <v>79035</v>
          </cell>
          <cell r="N1805" t="str">
            <v>当地币</v>
          </cell>
        </row>
        <row r="1806">
          <cell r="A1806" t="str">
            <v>定额号</v>
          </cell>
          <cell r="B1806" t="str">
            <v>编号</v>
          </cell>
          <cell r="C1806" t="str">
            <v>名称及规格</v>
          </cell>
          <cell r="D1806" t="str">
            <v>单位</v>
          </cell>
          <cell r="E1806" t="str">
            <v>定额</v>
          </cell>
          <cell r="F1806" t="str">
            <v>系数</v>
          </cell>
          <cell r="G1806" t="str">
            <v>效率</v>
          </cell>
          <cell r="H1806" t="str">
            <v>数  量</v>
          </cell>
          <cell r="I1806" t="str">
            <v>单价</v>
          </cell>
          <cell r="J1806" t="str">
            <v>合价</v>
          </cell>
          <cell r="K1806" t="str">
            <v>单价</v>
          </cell>
          <cell r="N1806" t="str">
            <v>管沟土石方</v>
          </cell>
          <cell r="O1806" t="str">
            <v>管道场内运输</v>
          </cell>
          <cell r="P1806" t="str">
            <v>管道安装</v>
          </cell>
          <cell r="Q1806" t="str">
            <v>管线补口</v>
          </cell>
          <cell r="R1806" t="str">
            <v>管道试压与消毒</v>
          </cell>
          <cell r="S1806" t="str">
            <v>数量汇总</v>
          </cell>
          <cell r="T1806" t="str">
            <v>价格汇总(美元)</v>
          </cell>
          <cell r="U1806" t="str">
            <v>价格汇总(当地币)</v>
          </cell>
          <cell r="X1806" t="str">
            <v>管沟土石方</v>
          </cell>
          <cell r="Y1806" t="str">
            <v>管道场内运输</v>
          </cell>
          <cell r="Z1806" t="str">
            <v>管道安装</v>
          </cell>
          <cell r="AA1806" t="str">
            <v>管线补口</v>
          </cell>
          <cell r="AB1806" t="str">
            <v>管道试压与消毒</v>
          </cell>
        </row>
        <row r="1807">
          <cell r="J1807" t="str">
            <v>美元</v>
          </cell>
          <cell r="K1807" t="str">
            <v>当地币</v>
          </cell>
        </row>
        <row r="1808">
          <cell r="A1808" t="str">
            <v>L00</v>
          </cell>
          <cell r="B1808">
            <v>1</v>
          </cell>
          <cell r="C1808" t="str">
            <v>人工</v>
          </cell>
          <cell r="J1808">
            <v>66.796838581077864</v>
          </cell>
          <cell r="K1808">
            <v>72433.59</v>
          </cell>
          <cell r="S1808">
            <v>0</v>
          </cell>
          <cell r="T1808">
            <v>139.73898631161489</v>
          </cell>
          <cell r="U1808">
            <v>151531.07027999999</v>
          </cell>
          <cell r="X1808">
            <v>1.7981217951348525E-2</v>
          </cell>
          <cell r="Y1808">
            <v>4.1152301324297192E-3</v>
          </cell>
          <cell r="Z1808">
            <v>4.4700390497299625E-2</v>
          </cell>
          <cell r="AA1808">
            <v>0</v>
          </cell>
          <cell r="AB1808">
            <v>0</v>
          </cell>
        </row>
        <row r="1809">
          <cell r="A1809" t="str">
            <v>L10</v>
          </cell>
          <cell r="B1809">
            <v>1.1000000000000001</v>
          </cell>
          <cell r="C1809" t="str">
            <v>力工</v>
          </cell>
          <cell r="D1809" t="str">
            <v>工日</v>
          </cell>
          <cell r="H1809">
            <v>96.578119999999998</v>
          </cell>
          <cell r="I1809">
            <v>0.69163531637474274</v>
          </cell>
          <cell r="J1809">
            <v>66.796838581077864</v>
          </cell>
          <cell r="K1809">
            <v>72433.59</v>
          </cell>
          <cell r="N1809">
            <v>25.99812</v>
          </cell>
          <cell r="O1809">
            <v>5.95</v>
          </cell>
          <cell r="P1809">
            <v>64.63</v>
          </cell>
          <cell r="S1809">
            <v>202.04142704</v>
          </cell>
          <cell r="T1809">
            <v>139.73898631161489</v>
          </cell>
          <cell r="U1809">
            <v>151531.07027999999</v>
          </cell>
          <cell r="X1809">
            <v>1.7981217951348525E-2</v>
          </cell>
          <cell r="Y1809">
            <v>4.1152301324297192E-3</v>
          </cell>
          <cell r="Z1809">
            <v>4.4700390497299625E-2</v>
          </cell>
          <cell r="AA1809">
            <v>0</v>
          </cell>
          <cell r="AB1809">
            <v>0</v>
          </cell>
        </row>
        <row r="1810">
          <cell r="A1810" t="str">
            <v>L20</v>
          </cell>
          <cell r="B1810">
            <v>1.2</v>
          </cell>
          <cell r="C1810" t="str">
            <v>技工</v>
          </cell>
          <cell r="D1810" t="str">
            <v>工日</v>
          </cell>
          <cell r="H1810">
            <v>0</v>
          </cell>
          <cell r="I1810">
            <v>1.3832706327494855</v>
          </cell>
          <cell r="J1810">
            <v>0</v>
          </cell>
          <cell r="K1810">
            <v>0</v>
          </cell>
          <cell r="S1810">
            <v>0</v>
          </cell>
          <cell r="T1810">
            <v>0</v>
          </cell>
          <cell r="U1810">
            <v>0</v>
          </cell>
          <cell r="X1810">
            <v>0</v>
          </cell>
          <cell r="Y1810">
            <v>0</v>
          </cell>
          <cell r="Z1810">
            <v>0</v>
          </cell>
          <cell r="AA1810">
            <v>0</v>
          </cell>
          <cell r="AB1810">
            <v>0</v>
          </cell>
        </row>
        <row r="1811">
          <cell r="A1811" t="str">
            <v>M000</v>
          </cell>
          <cell r="B1811">
            <v>2</v>
          </cell>
          <cell r="C1811" t="str">
            <v>建筑材料</v>
          </cell>
          <cell r="J1811">
            <v>54072.175612523963</v>
          </cell>
          <cell r="K1811">
            <v>58635137.259850219</v>
          </cell>
          <cell r="S1811">
            <v>0</v>
          </cell>
          <cell r="T1811">
            <v>113118.99138140013</v>
          </cell>
          <cell r="U1811">
            <v>122664707.14760666</v>
          </cell>
          <cell r="X1811">
            <v>0</v>
          </cell>
          <cell r="Y1811">
            <v>0</v>
          </cell>
          <cell r="Z1811">
            <v>54.072175612523971</v>
          </cell>
          <cell r="AA1811">
            <v>0</v>
          </cell>
          <cell r="AB1811">
            <v>0</v>
          </cell>
        </row>
        <row r="1812">
          <cell r="A1812" t="str">
            <v>M003</v>
          </cell>
          <cell r="B1812">
            <v>2.1</v>
          </cell>
          <cell r="C1812" t="str">
            <v>施工材料</v>
          </cell>
          <cell r="J1812">
            <v>96.16985811813673</v>
          </cell>
          <cell r="K1812">
            <v>104285.29585022289</v>
          </cell>
          <cell r="S1812">
            <v>0</v>
          </cell>
          <cell r="T1812">
            <v>201.18734318314205</v>
          </cell>
          <cell r="U1812">
            <v>218164.8389186663</v>
          </cell>
          <cell r="X1812">
            <v>0</v>
          </cell>
          <cell r="Y1812">
            <v>0</v>
          </cell>
          <cell r="Z1812">
            <v>9.616985811813672E-2</v>
          </cell>
          <cell r="AA1812">
            <v>0</v>
          </cell>
          <cell r="AB1812">
            <v>0</v>
          </cell>
        </row>
        <row r="1813">
          <cell r="A1813" t="str">
            <v>M510</v>
          </cell>
          <cell r="C1813" t="str">
            <v>电焊条</v>
          </cell>
          <cell r="D1813" t="str">
            <v>千克</v>
          </cell>
          <cell r="H1813">
            <v>76.556339999999992</v>
          </cell>
          <cell r="I1813">
            <v>1</v>
          </cell>
          <cell r="J1813">
            <v>76.556339999999992</v>
          </cell>
          <cell r="K1813">
            <v>83016.661585409995</v>
          </cell>
          <cell r="P1813">
            <v>76.556339999999992</v>
          </cell>
          <cell r="S1813">
            <v>160.15586327999998</v>
          </cell>
          <cell r="T1813">
            <v>160.15586327999998</v>
          </cell>
          <cell r="U1813">
            <v>173670.85603667772</v>
          </cell>
          <cell r="X1813">
            <v>0</v>
          </cell>
          <cell r="Y1813">
            <v>0</v>
          </cell>
          <cell r="Z1813">
            <v>7.6556339999999987E-2</v>
          </cell>
          <cell r="AA1813">
            <v>0</v>
          </cell>
          <cell r="AB1813">
            <v>0</v>
          </cell>
        </row>
        <row r="1814">
          <cell r="A1814" t="str">
            <v>M080</v>
          </cell>
          <cell r="C1814" t="str">
            <v>氧气</v>
          </cell>
          <cell r="D1814" t="str">
            <v>方</v>
          </cell>
          <cell r="H1814">
            <v>4.1022588344594588</v>
          </cell>
          <cell r="I1814">
            <v>2.5601147249194325</v>
          </cell>
          <cell r="J1814">
            <v>10.50225324753049</v>
          </cell>
          <cell r="K1814">
            <v>11388.501641203222</v>
          </cell>
          <cell r="P1814">
            <v>4.1022588344594588</v>
          </cell>
          <cell r="S1814">
            <v>8.5819254816891881</v>
          </cell>
          <cell r="T1814">
            <v>21.970713793833784</v>
          </cell>
          <cell r="U1814">
            <v>23824.74543339714</v>
          </cell>
          <cell r="X1814">
            <v>0</v>
          </cell>
          <cell r="Y1814">
            <v>0</v>
          </cell>
          <cell r="Z1814">
            <v>1.050225324753049E-2</v>
          </cell>
          <cell r="AA1814">
            <v>0</v>
          </cell>
          <cell r="AB1814">
            <v>0</v>
          </cell>
        </row>
        <row r="1815">
          <cell r="A1815" t="str">
            <v>M090</v>
          </cell>
          <cell r="C1815" t="str">
            <v>乙炔</v>
          </cell>
          <cell r="D1815" t="str">
            <v>方</v>
          </cell>
          <cell r="H1815">
            <v>1.3674196114864863</v>
          </cell>
          <cell r="I1815">
            <v>6.6631082325209832</v>
          </cell>
          <cell r="J1815">
            <v>9.1112648706062505</v>
          </cell>
          <cell r="K1815">
            <v>9880.1326236096647</v>
          </cell>
          <cell r="P1815">
            <v>1.3674196114864863</v>
          </cell>
          <cell r="S1815">
            <v>2.8606418272297294</v>
          </cell>
          <cell r="T1815">
            <v>19.060766109308275</v>
          </cell>
          <cell r="U1815">
            <v>20669.237448591419</v>
          </cell>
          <cell r="X1815">
            <v>0</v>
          </cell>
          <cell r="Y1815">
            <v>0</v>
          </cell>
          <cell r="Z1815">
            <v>9.1112648706062511E-3</v>
          </cell>
          <cell r="AA1815">
            <v>0</v>
          </cell>
          <cell r="AB1815">
            <v>0</v>
          </cell>
        </row>
        <row r="1816">
          <cell r="A1816" t="str">
            <v>M130</v>
          </cell>
          <cell r="C1816" t="str">
            <v>型钢</v>
          </cell>
          <cell r="D1816" t="str">
            <v>吨</v>
          </cell>
          <cell r="H1816">
            <v>0</v>
          </cell>
          <cell r="I1816">
            <v>552.17592297580245</v>
          </cell>
          <cell r="J1816">
            <v>0</v>
          </cell>
          <cell r="K1816">
            <v>0</v>
          </cell>
          <cell r="S1816">
            <v>0</v>
          </cell>
          <cell r="T1816">
            <v>0</v>
          </cell>
          <cell r="U1816">
            <v>0</v>
          </cell>
          <cell r="X1816">
            <v>0</v>
          </cell>
          <cell r="Y1816">
            <v>0</v>
          </cell>
          <cell r="Z1816">
            <v>0</v>
          </cell>
          <cell r="AA1816">
            <v>0</v>
          </cell>
          <cell r="AB1816">
            <v>0</v>
          </cell>
        </row>
        <row r="1817">
          <cell r="A1817" t="str">
            <v>M230</v>
          </cell>
          <cell r="C1817" t="str">
            <v>水</v>
          </cell>
          <cell r="D1817" t="str">
            <v>方</v>
          </cell>
          <cell r="H1817">
            <v>0</v>
          </cell>
          <cell r="I1817">
            <v>0.2</v>
          </cell>
          <cell r="J1817">
            <v>0</v>
          </cell>
          <cell r="K1817">
            <v>0</v>
          </cell>
          <cell r="S1817">
            <v>0</v>
          </cell>
          <cell r="T1817">
            <v>0</v>
          </cell>
          <cell r="U1817">
            <v>0</v>
          </cell>
          <cell r="X1817">
            <v>0</v>
          </cell>
          <cell r="Y1817">
            <v>0</v>
          </cell>
          <cell r="Z1817">
            <v>0</v>
          </cell>
          <cell r="AA1817">
            <v>0</v>
          </cell>
          <cell r="AB1817">
            <v>0</v>
          </cell>
        </row>
        <row r="1818">
          <cell r="A1818" t="str">
            <v>M110</v>
          </cell>
          <cell r="C1818" t="str">
            <v>漂白粉</v>
          </cell>
          <cell r="D1818" t="str">
            <v>千克</v>
          </cell>
          <cell r="H1818">
            <v>0</v>
          </cell>
          <cell r="I1818">
            <v>1.0061084745762714</v>
          </cell>
          <cell r="J1818">
            <v>0</v>
          </cell>
          <cell r="K1818">
            <v>0</v>
          </cell>
          <cell r="S1818">
            <v>0</v>
          </cell>
          <cell r="T1818">
            <v>0</v>
          </cell>
          <cell r="U1818">
            <v>0</v>
          </cell>
          <cell r="X1818">
            <v>0</v>
          </cell>
          <cell r="Y1818">
            <v>0</v>
          </cell>
          <cell r="Z1818">
            <v>0</v>
          </cell>
          <cell r="AA1818">
            <v>0</v>
          </cell>
          <cell r="AB1818">
            <v>0</v>
          </cell>
        </row>
        <row r="1819">
          <cell r="C1819">
            <v>0</v>
          </cell>
          <cell r="D1819">
            <v>0</v>
          </cell>
          <cell r="H1819">
            <v>0</v>
          </cell>
          <cell r="I1819">
            <v>0</v>
          </cell>
          <cell r="J1819">
            <v>0</v>
          </cell>
          <cell r="K1819">
            <v>0</v>
          </cell>
          <cell r="S1819">
            <v>0</v>
          </cell>
          <cell r="T1819">
            <v>0</v>
          </cell>
          <cell r="U1819">
            <v>0</v>
          </cell>
          <cell r="X1819">
            <v>0</v>
          </cell>
          <cell r="Y1819">
            <v>0</v>
          </cell>
          <cell r="Z1819">
            <v>0</v>
          </cell>
          <cell r="AA1819">
            <v>0</v>
          </cell>
          <cell r="AB1819">
            <v>0</v>
          </cell>
        </row>
        <row r="1820">
          <cell r="A1820" t="str">
            <v>M002</v>
          </cell>
          <cell r="B1820">
            <v>2.2000000000000002</v>
          </cell>
          <cell r="C1820" t="str">
            <v>永久工程材料</v>
          </cell>
          <cell r="J1820">
            <v>53976.005754405829</v>
          </cell>
          <cell r="K1820">
            <v>58530851.964000002</v>
          </cell>
          <cell r="S1820">
            <v>0</v>
          </cell>
          <cell r="T1820">
            <v>112917.804038217</v>
          </cell>
          <cell r="U1820">
            <v>122446542.30868801</v>
          </cell>
          <cell r="X1820">
            <v>0</v>
          </cell>
          <cell r="Y1820">
            <v>0</v>
          </cell>
          <cell r="Z1820">
            <v>53.976005754405833</v>
          </cell>
          <cell r="AA1820">
            <v>0</v>
          </cell>
          <cell r="AB1820">
            <v>0</v>
          </cell>
        </row>
        <row r="1821">
          <cell r="A1821" t="str">
            <v>M070</v>
          </cell>
          <cell r="C1821" t="str">
            <v>直径300MM钢管</v>
          </cell>
          <cell r="D1821" t="str">
            <v>米</v>
          </cell>
          <cell r="H1821">
            <v>1020</v>
          </cell>
          <cell r="I1821">
            <v>52.917652700397873</v>
          </cell>
          <cell r="J1821">
            <v>53976.005754405829</v>
          </cell>
          <cell r="K1821">
            <v>58530851.964000002</v>
          </cell>
          <cell r="P1821">
            <v>1020</v>
          </cell>
          <cell r="S1821">
            <v>2133.84</v>
          </cell>
          <cell r="T1821">
            <v>112917.804038217</v>
          </cell>
          <cell r="U1821">
            <v>122446542.30868801</v>
          </cell>
          <cell r="X1821">
            <v>0</v>
          </cell>
          <cell r="Y1821">
            <v>0</v>
          </cell>
          <cell r="Z1821">
            <v>53.976005754405833</v>
          </cell>
          <cell r="AA1821">
            <v>0</v>
          </cell>
          <cell r="AB1821">
            <v>0</v>
          </cell>
        </row>
        <row r="1822">
          <cell r="C1822" t="str">
            <v>PE套接头</v>
          </cell>
          <cell r="D1822">
            <v>0</v>
          </cell>
          <cell r="H1822">
            <v>0</v>
          </cell>
          <cell r="I1822">
            <v>19.975786924939467</v>
          </cell>
          <cell r="J1822">
            <v>0</v>
          </cell>
          <cell r="K1822">
            <v>0</v>
          </cell>
          <cell r="S1822">
            <v>0</v>
          </cell>
          <cell r="T1822">
            <v>0</v>
          </cell>
          <cell r="U1822">
            <v>0</v>
          </cell>
          <cell r="X1822">
            <v>0</v>
          </cell>
          <cell r="Y1822">
            <v>0</v>
          </cell>
          <cell r="Z1822">
            <v>0</v>
          </cell>
          <cell r="AA1822">
            <v>0</v>
          </cell>
          <cell r="AB1822">
            <v>0</v>
          </cell>
        </row>
        <row r="1823">
          <cell r="C1823">
            <v>0</v>
          </cell>
          <cell r="D1823">
            <v>0</v>
          </cell>
          <cell r="H1823">
            <v>0</v>
          </cell>
          <cell r="I1823">
            <v>0</v>
          </cell>
          <cell r="J1823">
            <v>0</v>
          </cell>
          <cell r="K1823">
            <v>0</v>
          </cell>
          <cell r="S1823">
            <v>0</v>
          </cell>
          <cell r="T1823">
            <v>0</v>
          </cell>
          <cell r="U1823">
            <v>0</v>
          </cell>
          <cell r="X1823">
            <v>0</v>
          </cell>
          <cell r="Y1823">
            <v>0</v>
          </cell>
          <cell r="Z1823">
            <v>0</v>
          </cell>
          <cell r="AA1823">
            <v>0</v>
          </cell>
          <cell r="AB1823">
            <v>0</v>
          </cell>
        </row>
        <row r="1824">
          <cell r="C1824">
            <v>0</v>
          </cell>
          <cell r="D1824">
            <v>0</v>
          </cell>
          <cell r="H1824">
            <v>0</v>
          </cell>
          <cell r="I1824">
            <v>0</v>
          </cell>
          <cell r="J1824">
            <v>0</v>
          </cell>
          <cell r="K1824">
            <v>0</v>
          </cell>
          <cell r="S1824">
            <v>0</v>
          </cell>
          <cell r="T1824">
            <v>0</v>
          </cell>
          <cell r="U1824">
            <v>0</v>
          </cell>
          <cell r="X1824">
            <v>0</v>
          </cell>
          <cell r="Y1824">
            <v>0</v>
          </cell>
          <cell r="Z1824">
            <v>0</v>
          </cell>
          <cell r="AA1824">
            <v>0</v>
          </cell>
          <cell r="AB1824">
            <v>0</v>
          </cell>
        </row>
        <row r="1825">
          <cell r="C1825">
            <v>0</v>
          </cell>
          <cell r="D1825">
            <v>0</v>
          </cell>
          <cell r="H1825">
            <v>0</v>
          </cell>
          <cell r="I1825">
            <v>0</v>
          </cell>
          <cell r="J1825">
            <v>0</v>
          </cell>
          <cell r="K1825">
            <v>0</v>
          </cell>
          <cell r="S1825">
            <v>0</v>
          </cell>
          <cell r="T1825">
            <v>0</v>
          </cell>
          <cell r="U1825">
            <v>0</v>
          </cell>
          <cell r="X1825">
            <v>0</v>
          </cell>
          <cell r="Y1825">
            <v>0</v>
          </cell>
          <cell r="Z1825">
            <v>0</v>
          </cell>
          <cell r="AA1825">
            <v>0</v>
          </cell>
          <cell r="AB1825">
            <v>0</v>
          </cell>
        </row>
        <row r="1826">
          <cell r="A1826" t="str">
            <v>M001</v>
          </cell>
          <cell r="B1826">
            <v>2.2999999999999998</v>
          </cell>
          <cell r="C1826" t="str">
            <v>永久设备</v>
          </cell>
          <cell r="J1826">
            <v>0</v>
          </cell>
          <cell r="K1826">
            <v>0</v>
          </cell>
          <cell r="S1826">
            <v>0</v>
          </cell>
          <cell r="T1826">
            <v>0</v>
          </cell>
          <cell r="U1826">
            <v>0</v>
          </cell>
          <cell r="X1826">
            <v>0</v>
          </cell>
          <cell r="Y1826">
            <v>0</v>
          </cell>
          <cell r="Z1826">
            <v>0</v>
          </cell>
          <cell r="AA1826">
            <v>0</v>
          </cell>
          <cell r="AB1826">
            <v>0</v>
          </cell>
        </row>
        <row r="1827">
          <cell r="C1827">
            <v>0</v>
          </cell>
          <cell r="D1827">
            <v>0</v>
          </cell>
          <cell r="H1827">
            <v>0</v>
          </cell>
          <cell r="I1827">
            <v>0</v>
          </cell>
          <cell r="K1827">
            <v>0</v>
          </cell>
          <cell r="S1827">
            <v>0</v>
          </cell>
          <cell r="T1827">
            <v>0</v>
          </cell>
          <cell r="U1827">
            <v>0</v>
          </cell>
          <cell r="X1827">
            <v>0</v>
          </cell>
          <cell r="Y1827">
            <v>0</v>
          </cell>
          <cell r="Z1827">
            <v>0</v>
          </cell>
          <cell r="AA1827">
            <v>0</v>
          </cell>
          <cell r="AB1827">
            <v>0</v>
          </cell>
        </row>
        <row r="1828">
          <cell r="C1828">
            <v>0</v>
          </cell>
          <cell r="D1828">
            <v>0</v>
          </cell>
          <cell r="H1828">
            <v>0</v>
          </cell>
          <cell r="I1828">
            <v>0</v>
          </cell>
          <cell r="K1828">
            <v>0</v>
          </cell>
          <cell r="S1828">
            <v>0</v>
          </cell>
          <cell r="T1828">
            <v>0</v>
          </cell>
          <cell r="U1828">
            <v>0</v>
          </cell>
          <cell r="X1828">
            <v>0</v>
          </cell>
          <cell r="Y1828">
            <v>0</v>
          </cell>
          <cell r="Z1828">
            <v>0</v>
          </cell>
          <cell r="AA1828">
            <v>0</v>
          </cell>
          <cell r="AB1828">
            <v>0</v>
          </cell>
        </row>
        <row r="1829">
          <cell r="C1829">
            <v>0</v>
          </cell>
          <cell r="D1829">
            <v>0</v>
          </cell>
          <cell r="H1829">
            <v>0</v>
          </cell>
          <cell r="I1829">
            <v>0</v>
          </cell>
          <cell r="K1829">
            <v>0</v>
          </cell>
          <cell r="S1829">
            <v>0</v>
          </cell>
          <cell r="T1829">
            <v>0</v>
          </cell>
          <cell r="U1829">
            <v>0</v>
          </cell>
          <cell r="X1829">
            <v>0</v>
          </cell>
          <cell r="Y1829">
            <v>0</v>
          </cell>
          <cell r="Z1829">
            <v>0</v>
          </cell>
          <cell r="AA1829">
            <v>0</v>
          </cell>
          <cell r="AB1829">
            <v>0</v>
          </cell>
        </row>
        <row r="1830">
          <cell r="A1830" t="str">
            <v>E000</v>
          </cell>
          <cell r="B1830">
            <v>3</v>
          </cell>
          <cell r="C1830" t="str">
            <v>施工设备</v>
          </cell>
          <cell r="J1830">
            <v>6123.7619902984598</v>
          </cell>
          <cell r="K1830">
            <v>6640524.8314927807</v>
          </cell>
          <cell r="S1830">
            <v>0</v>
          </cell>
          <cell r="T1830">
            <v>12810.910083704379</v>
          </cell>
          <cell r="U1830">
            <v>13891977.947482897</v>
          </cell>
          <cell r="X1830">
            <v>4.0181370840016184</v>
          </cell>
          <cell r="Y1830">
            <v>0.23709467148138197</v>
          </cell>
          <cell r="Z1830">
            <v>1.8685302348154595</v>
          </cell>
          <cell r="AA1830">
            <v>0</v>
          </cell>
          <cell r="AB1830">
            <v>0</v>
          </cell>
        </row>
        <row r="1831">
          <cell r="A1831" t="str">
            <v>E010</v>
          </cell>
          <cell r="B1831">
            <v>3.1</v>
          </cell>
          <cell r="C1831" t="str">
            <v>挖掘机</v>
          </cell>
          <cell r="D1831" t="str">
            <v>台班</v>
          </cell>
          <cell r="H1831">
            <v>6.49953</v>
          </cell>
          <cell r="I1831">
            <v>258.41888574501837</v>
          </cell>
          <cell r="J1831">
            <v>1679.6013004663193</v>
          </cell>
          <cell r="K1831">
            <v>1821336.9756081204</v>
          </cell>
          <cell r="N1831">
            <v>6.49953</v>
          </cell>
          <cell r="S1831">
            <v>13.597016760000001</v>
          </cell>
          <cell r="T1831">
            <v>3513.7259205755404</v>
          </cell>
          <cell r="U1831">
            <v>3810236.9529721881</v>
          </cell>
          <cell r="X1831">
            <v>1.6796013004663193</v>
          </cell>
          <cell r="Y1831">
            <v>0</v>
          </cell>
          <cell r="Z1831">
            <v>0</v>
          </cell>
          <cell r="AA1831">
            <v>0</v>
          </cell>
          <cell r="AB1831">
            <v>0</v>
          </cell>
        </row>
        <row r="1832">
          <cell r="A1832" t="str">
            <v>E030</v>
          </cell>
          <cell r="C1832" t="str">
            <v>自卸车</v>
          </cell>
          <cell r="D1832" t="str">
            <v>台班</v>
          </cell>
          <cell r="H1832">
            <v>0</v>
          </cell>
          <cell r="I1832">
            <v>168.03839454412082</v>
          </cell>
          <cell r="J1832">
            <v>0</v>
          </cell>
          <cell r="K1832">
            <v>0</v>
          </cell>
          <cell r="S1832">
            <v>0</v>
          </cell>
          <cell r="T1832">
            <v>0</v>
          </cell>
          <cell r="U1832">
            <v>0</v>
          </cell>
          <cell r="X1832">
            <v>0</v>
          </cell>
          <cell r="Y1832">
            <v>0</v>
          </cell>
          <cell r="Z1832">
            <v>0</v>
          </cell>
          <cell r="AA1832">
            <v>0</v>
          </cell>
          <cell r="AB1832">
            <v>0</v>
          </cell>
        </row>
        <row r="1833">
          <cell r="A1833" t="str">
            <v>E020</v>
          </cell>
          <cell r="C1833" t="str">
            <v>推土机</v>
          </cell>
          <cell r="D1833" t="str">
            <v>台班</v>
          </cell>
          <cell r="H1833">
            <v>7.6578387192000008</v>
          </cell>
          <cell r="I1833">
            <v>305.37804063071223</v>
          </cell>
          <cell r="J1833">
            <v>2338.5357835352993</v>
          </cell>
          <cell r="K1833">
            <v>2535876.6334326011</v>
          </cell>
          <cell r="N1833">
            <v>7.6578387192000008</v>
          </cell>
          <cell r="S1833">
            <v>16.020198600566403</v>
          </cell>
          <cell r="T1833">
            <v>4892.2168591558466</v>
          </cell>
          <cell r="U1833">
            <v>5305053.9171410017</v>
          </cell>
          <cell r="X1833">
            <v>2.3385357835352991</v>
          </cell>
          <cell r="Y1833">
            <v>0</v>
          </cell>
          <cell r="Z1833">
            <v>0</v>
          </cell>
          <cell r="AA1833">
            <v>0</v>
          </cell>
          <cell r="AB1833">
            <v>0</v>
          </cell>
        </row>
        <row r="1834">
          <cell r="A1834" t="str">
            <v>E040</v>
          </cell>
          <cell r="C1834" t="str">
            <v>平板拖车</v>
          </cell>
          <cell r="D1834" t="str">
            <v>台班</v>
          </cell>
          <cell r="H1834">
            <v>0.66137566137566139</v>
          </cell>
          <cell r="I1834">
            <v>136.42816710601033</v>
          </cell>
          <cell r="J1834">
            <v>90.230269250006842</v>
          </cell>
          <cell r="K1834">
            <v>97844.485866072544</v>
          </cell>
          <cell r="O1834">
            <v>0.66137566137566139</v>
          </cell>
          <cell r="S1834">
            <v>1.3835978835978837</v>
          </cell>
          <cell r="T1834">
            <v>188.76172327101432</v>
          </cell>
          <cell r="U1834">
            <v>204690.66443182377</v>
          </cell>
          <cell r="X1834">
            <v>0</v>
          </cell>
          <cell r="Y1834">
            <v>9.023026925000685E-2</v>
          </cell>
          <cell r="Z1834">
            <v>0</v>
          </cell>
          <cell r="AA1834">
            <v>0</v>
          </cell>
          <cell r="AB1834">
            <v>0</v>
          </cell>
        </row>
        <row r="1835">
          <cell r="A1835" t="str">
            <v>E080</v>
          </cell>
          <cell r="C1835" t="str">
            <v>汽车吊</v>
          </cell>
          <cell r="D1835" t="str">
            <v>台班</v>
          </cell>
          <cell r="H1835">
            <v>0.66137566137566139</v>
          </cell>
          <cell r="I1835">
            <v>222.0589761738392</v>
          </cell>
          <cell r="J1835">
            <v>146.86440223137512</v>
          </cell>
          <cell r="K1835">
            <v>159257.77511027307</v>
          </cell>
          <cell r="O1835">
            <v>0.66137566137566139</v>
          </cell>
          <cell r="S1835">
            <v>1.3835978835978837</v>
          </cell>
          <cell r="T1835">
            <v>307.24032946803675</v>
          </cell>
          <cell r="U1835">
            <v>333167.26553069125</v>
          </cell>
          <cell r="X1835">
            <v>0</v>
          </cell>
          <cell r="Y1835">
            <v>0.14686440223137512</v>
          </cell>
          <cell r="Z1835">
            <v>0</v>
          </cell>
          <cell r="AA1835">
            <v>0</v>
          </cell>
          <cell r="AB1835">
            <v>0</v>
          </cell>
        </row>
        <row r="1836">
          <cell r="A1836" t="str">
            <v>E070</v>
          </cell>
          <cell r="C1836" t="str">
            <v>履带吊</v>
          </cell>
          <cell r="D1836" t="str">
            <v>台班</v>
          </cell>
          <cell r="H1836">
            <v>2.35</v>
          </cell>
          <cell r="I1836">
            <v>258.57583791011962</v>
          </cell>
          <cell r="J1836">
            <v>607.65321908878116</v>
          </cell>
          <cell r="K1836">
            <v>658930.9474614166</v>
          </cell>
          <cell r="P1836">
            <v>2.35</v>
          </cell>
          <cell r="S1836">
            <v>4.9162000000000008</v>
          </cell>
          <cell r="T1836">
            <v>1271.2105343337303</v>
          </cell>
          <cell r="U1836">
            <v>1378483.5420892835</v>
          </cell>
          <cell r="X1836">
            <v>0</v>
          </cell>
          <cell r="Y1836">
            <v>0</v>
          </cell>
          <cell r="Z1836">
            <v>0.60765321908878112</v>
          </cell>
          <cell r="AA1836">
            <v>0</v>
          </cell>
          <cell r="AB1836">
            <v>0</v>
          </cell>
        </row>
        <row r="1837">
          <cell r="A1837" t="str">
            <v>E120</v>
          </cell>
          <cell r="C1837" t="str">
            <v>硅整流焊机</v>
          </cell>
          <cell r="D1837" t="str">
            <v>台班</v>
          </cell>
          <cell r="H1837">
            <v>9.0066282352941158</v>
          </cell>
          <cell r="I1837">
            <v>34.082477220557465</v>
          </cell>
          <cell r="J1837">
            <v>306.96820166344139</v>
          </cell>
          <cell r="K1837">
            <v>332872.17381311342</v>
          </cell>
          <cell r="P1837">
            <v>9.0066282352941158</v>
          </cell>
          <cell r="S1837">
            <v>18.84186626823529</v>
          </cell>
          <cell r="T1837">
            <v>642.17747787991937</v>
          </cell>
          <cell r="U1837">
            <v>696368.58761703328</v>
          </cell>
          <cell r="X1837">
            <v>0</v>
          </cell>
          <cell r="Y1837">
            <v>0</v>
          </cell>
          <cell r="Z1837">
            <v>0.30696820166344141</v>
          </cell>
          <cell r="AA1837">
            <v>0</v>
          </cell>
          <cell r="AB1837">
            <v>0</v>
          </cell>
        </row>
        <row r="1838">
          <cell r="A1838" t="str">
            <v>E130</v>
          </cell>
          <cell r="C1838" t="str">
            <v>发电机</v>
          </cell>
          <cell r="D1838" t="str">
            <v>台班</v>
          </cell>
          <cell r="H1838">
            <v>4.5033141176470579</v>
          </cell>
          <cell r="I1838">
            <v>211.82373450814174</v>
          </cell>
          <cell r="J1838">
            <v>953.90881406323695</v>
          </cell>
          <cell r="K1838">
            <v>1034405.8402011844</v>
          </cell>
          <cell r="P1838">
            <v>4.5033141176470579</v>
          </cell>
          <cell r="S1838">
            <v>9.4209331341176448</v>
          </cell>
          <cell r="T1838">
            <v>1995.5772390202917</v>
          </cell>
          <cell r="U1838">
            <v>2163977.017700878</v>
          </cell>
          <cell r="X1838">
            <v>0</v>
          </cell>
          <cell r="Y1838">
            <v>0</v>
          </cell>
          <cell r="Z1838">
            <v>0.95390881406323702</v>
          </cell>
          <cell r="AA1838">
            <v>0</v>
          </cell>
          <cell r="AB1838">
            <v>0</v>
          </cell>
        </row>
        <row r="1839">
          <cell r="A1839" t="str">
            <v>E140</v>
          </cell>
          <cell r="C1839" t="str">
            <v>试压泵</v>
          </cell>
          <cell r="D1839" t="str">
            <v>台班</v>
          </cell>
          <cell r="H1839">
            <v>0</v>
          </cell>
          <cell r="I1839" t="e">
            <v>#DIV/0!</v>
          </cell>
          <cell r="J1839">
            <v>0</v>
          </cell>
          <cell r="K1839">
            <v>0</v>
          </cell>
          <cell r="S1839">
            <v>0</v>
          </cell>
          <cell r="T1839">
            <v>0</v>
          </cell>
          <cell r="U1839">
            <v>0</v>
          </cell>
          <cell r="X1839">
            <v>0</v>
          </cell>
          <cell r="Y1839">
            <v>0</v>
          </cell>
          <cell r="Z1839">
            <v>0</v>
          </cell>
          <cell r="AA1839">
            <v>0</v>
          </cell>
          <cell r="AB1839">
            <v>0</v>
          </cell>
        </row>
        <row r="1840">
          <cell r="C1840">
            <v>0</v>
          </cell>
          <cell r="D1840">
            <v>0</v>
          </cell>
          <cell r="H1840">
            <v>0</v>
          </cell>
          <cell r="I1840">
            <v>0</v>
          </cell>
          <cell r="K1840">
            <v>0</v>
          </cell>
          <cell r="S1840">
            <v>0</v>
          </cell>
          <cell r="T1840">
            <v>0</v>
          </cell>
          <cell r="U1840">
            <v>0</v>
          </cell>
          <cell r="X1840">
            <v>0</v>
          </cell>
          <cell r="Y1840">
            <v>0</v>
          </cell>
          <cell r="Z1840">
            <v>0</v>
          </cell>
          <cell r="AA1840">
            <v>0</v>
          </cell>
          <cell r="AB1840">
            <v>0</v>
          </cell>
        </row>
        <row r="1841">
          <cell r="C1841">
            <v>0</v>
          </cell>
          <cell r="D1841">
            <v>0</v>
          </cell>
          <cell r="H1841">
            <v>0</v>
          </cell>
          <cell r="I1841">
            <v>0</v>
          </cell>
          <cell r="K1841">
            <v>0</v>
          </cell>
          <cell r="S1841">
            <v>0</v>
          </cell>
          <cell r="T1841">
            <v>0</v>
          </cell>
          <cell r="U1841">
            <v>0</v>
          </cell>
          <cell r="X1841">
            <v>0</v>
          </cell>
          <cell r="Y1841">
            <v>0</v>
          </cell>
          <cell r="Z1841">
            <v>0</v>
          </cell>
          <cell r="AA1841">
            <v>0</v>
          </cell>
          <cell r="AB1841">
            <v>0</v>
          </cell>
        </row>
        <row r="1842">
          <cell r="C1842">
            <v>0</v>
          </cell>
          <cell r="D1842">
            <v>0</v>
          </cell>
          <cell r="H1842">
            <v>0</v>
          </cell>
          <cell r="I1842">
            <v>0</v>
          </cell>
          <cell r="K1842">
            <v>0</v>
          </cell>
          <cell r="S1842">
            <v>0</v>
          </cell>
          <cell r="T1842">
            <v>0</v>
          </cell>
          <cell r="U1842">
            <v>0</v>
          </cell>
          <cell r="X1842">
            <v>0</v>
          </cell>
          <cell r="Y1842">
            <v>0</v>
          </cell>
          <cell r="Z1842">
            <v>0</v>
          </cell>
          <cell r="AA1842">
            <v>0</v>
          </cell>
          <cell r="AB1842">
            <v>0</v>
          </cell>
        </row>
        <row r="1843">
          <cell r="B1843">
            <v>4</v>
          </cell>
          <cell r="C1843" t="str">
            <v>直接费</v>
          </cell>
          <cell r="J1843">
            <v>60262.734441403496</v>
          </cell>
          <cell r="X1843">
            <v>4.0361183019529667</v>
          </cell>
          <cell r="Y1843">
            <v>0.2412099016138117</v>
          </cell>
          <cell r="Z1843">
            <v>55.985406237836727</v>
          </cell>
          <cell r="AA1843">
            <v>0</v>
          </cell>
          <cell r="AB1843">
            <v>0</v>
          </cell>
        </row>
        <row r="1844">
          <cell r="B1844">
            <v>5</v>
          </cell>
          <cell r="C1844" t="str">
            <v>其他直接费</v>
          </cell>
          <cell r="J1844">
            <v>7520.0799639581246</v>
          </cell>
          <cell r="X1844">
            <v>0.50366005884107223</v>
          </cell>
          <cell r="Y1844">
            <v>3.010015667307795E-2</v>
          </cell>
          <cell r="Z1844">
            <v>6.9863197484439761</v>
          </cell>
          <cell r="AA1844">
            <v>0</v>
          </cell>
          <cell r="AB1844">
            <v>0</v>
          </cell>
        </row>
        <row r="1845">
          <cell r="B1845">
            <v>6</v>
          </cell>
          <cell r="C1845" t="str">
            <v>间接费</v>
          </cell>
          <cell r="J1845">
            <v>5101.9322670702313</v>
          </cell>
          <cell r="X1845">
            <v>0.34170374758664818</v>
          </cell>
          <cell r="Y1845">
            <v>2.042118718288417E-2</v>
          </cell>
          <cell r="Z1845">
            <v>4.7398073323006988</v>
          </cell>
          <cell r="AA1845">
            <v>0</v>
          </cell>
          <cell r="AB1845">
            <v>0</v>
          </cell>
        </row>
        <row r="1846">
          <cell r="B1846">
            <v>7</v>
          </cell>
          <cell r="C1846" t="str">
            <v>合计</v>
          </cell>
          <cell r="J1846">
            <v>72884.746672431851</v>
          </cell>
          <cell r="X1846">
            <v>4.8814821083806876</v>
          </cell>
          <cell r="Y1846">
            <v>0.2917312454697738</v>
          </cell>
          <cell r="Z1846">
            <v>67.711533318581402</v>
          </cell>
          <cell r="AA1846">
            <v>0</v>
          </cell>
          <cell r="AB1846">
            <v>0</v>
          </cell>
        </row>
        <row r="1851">
          <cell r="A1851" t="str">
            <v>非打印列</v>
          </cell>
          <cell r="B1851" t="str">
            <v>单   价   分   析   表</v>
          </cell>
          <cell r="N1851" t="str">
            <v>工序划分</v>
          </cell>
          <cell r="S1851" t="str">
            <v>汇总项</v>
          </cell>
          <cell r="X1851" t="str">
            <v>分类项</v>
          </cell>
        </row>
        <row r="1853">
          <cell r="A1853" t="str">
            <v>BOQ系数</v>
          </cell>
          <cell r="B1853" t="str">
            <v>项目编号:</v>
          </cell>
          <cell r="D1853" t="str">
            <v>I455</v>
          </cell>
          <cell r="K1853" t="str">
            <v>数量</v>
          </cell>
          <cell r="L1853">
            <v>491</v>
          </cell>
          <cell r="M1853" t="str">
            <v>单价</v>
          </cell>
        </row>
        <row r="1854">
          <cell r="A1854">
            <v>1E-3</v>
          </cell>
          <cell r="B1854" t="str">
            <v>项目名称:</v>
          </cell>
          <cell r="D1854" t="str">
            <v>Depth 2.5m to 3.0m</v>
          </cell>
          <cell r="K1854" t="str">
            <v>单位</v>
          </cell>
          <cell r="L1854" t="str">
            <v>m</v>
          </cell>
          <cell r="M1854">
            <v>74.48</v>
          </cell>
          <cell r="N1854" t="str">
            <v>美元</v>
          </cell>
        </row>
        <row r="1855">
          <cell r="A1855" t="str">
            <v>I455</v>
          </cell>
          <cell r="B1855" t="str">
            <v>单   价:</v>
          </cell>
          <cell r="D1855" t="str">
            <v>74.48USD/m</v>
          </cell>
          <cell r="K1855" t="str">
            <v>定额单位</v>
          </cell>
          <cell r="L1855">
            <v>1000</v>
          </cell>
          <cell r="M1855">
            <v>80766</v>
          </cell>
          <cell r="N1855" t="str">
            <v>当地币</v>
          </cell>
        </row>
        <row r="1856">
          <cell r="A1856" t="str">
            <v>定额号</v>
          </cell>
          <cell r="B1856" t="str">
            <v>编号</v>
          </cell>
          <cell r="C1856" t="str">
            <v>名称及规格</v>
          </cell>
          <cell r="D1856" t="str">
            <v>单位</v>
          </cell>
          <cell r="E1856" t="str">
            <v>定额</v>
          </cell>
          <cell r="F1856" t="str">
            <v>系数</v>
          </cell>
          <cell r="G1856" t="str">
            <v>效率</v>
          </cell>
          <cell r="H1856" t="str">
            <v>数  量</v>
          </cell>
          <cell r="I1856" t="str">
            <v>单价</v>
          </cell>
          <cell r="J1856" t="str">
            <v>合价</v>
          </cell>
          <cell r="K1856" t="str">
            <v>单价</v>
          </cell>
          <cell r="N1856" t="str">
            <v>管沟土石方</v>
          </cell>
          <cell r="O1856" t="str">
            <v>管道场内运输</v>
          </cell>
          <cell r="P1856" t="str">
            <v>管道安装</v>
          </cell>
          <cell r="Q1856" t="str">
            <v>管线补口</v>
          </cell>
          <cell r="R1856" t="str">
            <v>管道试压与消毒</v>
          </cell>
          <cell r="S1856" t="str">
            <v>数量汇总</v>
          </cell>
          <cell r="T1856" t="str">
            <v>价格汇总(美元)</v>
          </cell>
          <cell r="U1856" t="str">
            <v>价格汇总(当地币)</v>
          </cell>
          <cell r="X1856" t="str">
            <v>管沟土石方</v>
          </cell>
          <cell r="Y1856" t="str">
            <v>管道场内运输</v>
          </cell>
          <cell r="Z1856" t="str">
            <v>管道安装</v>
          </cell>
          <cell r="AA1856" t="str">
            <v>管线补口</v>
          </cell>
          <cell r="AB1856" t="str">
            <v>管道试压与消毒</v>
          </cell>
        </row>
        <row r="1857">
          <cell r="J1857" t="str">
            <v>美元</v>
          </cell>
          <cell r="K1857" t="str">
            <v>当地币</v>
          </cell>
        </row>
        <row r="1858">
          <cell r="A1858" t="str">
            <v>L00</v>
          </cell>
          <cell r="B1858">
            <v>1</v>
          </cell>
          <cell r="C1858" t="str">
            <v>人工</v>
          </cell>
          <cell r="J1858">
            <v>70.965573621582337</v>
          </cell>
          <cell r="K1858">
            <v>76954.11</v>
          </cell>
          <cell r="S1858">
            <v>0</v>
          </cell>
          <cell r="T1858">
            <v>34.844096648196924</v>
          </cell>
          <cell r="U1858">
            <v>37784.468009999997</v>
          </cell>
          <cell r="X1858">
            <v>2.2149952991853E-2</v>
          </cell>
          <cell r="Y1858">
            <v>4.1152301324297192E-3</v>
          </cell>
          <cell r="Z1858">
            <v>4.4700390497299625E-2</v>
          </cell>
          <cell r="AA1858">
            <v>0</v>
          </cell>
          <cell r="AB1858">
            <v>0</v>
          </cell>
        </row>
        <row r="1859">
          <cell r="A1859" t="str">
            <v>L10</v>
          </cell>
          <cell r="B1859">
            <v>1.1000000000000001</v>
          </cell>
          <cell r="C1859" t="str">
            <v>力工</v>
          </cell>
          <cell r="D1859" t="str">
            <v>工日</v>
          </cell>
          <cell r="H1859">
            <v>102.60548</v>
          </cell>
          <cell r="I1859">
            <v>0.69163531637474274</v>
          </cell>
          <cell r="J1859">
            <v>70.965573621582337</v>
          </cell>
          <cell r="K1859">
            <v>76954.11</v>
          </cell>
          <cell r="N1859">
            <v>32.025480000000002</v>
          </cell>
          <cell r="O1859">
            <v>5.95</v>
          </cell>
          <cell r="P1859">
            <v>64.63</v>
          </cell>
          <cell r="S1859">
            <v>50.379290679999997</v>
          </cell>
          <cell r="T1859">
            <v>34.844096648196924</v>
          </cell>
          <cell r="U1859">
            <v>37784.468009999997</v>
          </cell>
          <cell r="X1859">
            <v>2.2149952991853E-2</v>
          </cell>
          <cell r="Y1859">
            <v>4.1152301324297192E-3</v>
          </cell>
          <cell r="Z1859">
            <v>4.4700390497299625E-2</v>
          </cell>
          <cell r="AA1859">
            <v>0</v>
          </cell>
          <cell r="AB1859">
            <v>0</v>
          </cell>
        </row>
        <row r="1860">
          <cell r="A1860" t="str">
            <v>L20</v>
          </cell>
          <cell r="B1860">
            <v>1.2</v>
          </cell>
          <cell r="C1860" t="str">
            <v>技工</v>
          </cell>
          <cell r="D1860" t="str">
            <v>工日</v>
          </cell>
          <cell r="H1860">
            <v>0</v>
          </cell>
          <cell r="I1860">
            <v>1.3832706327494855</v>
          </cell>
          <cell r="J1860">
            <v>0</v>
          </cell>
          <cell r="K1860">
            <v>0</v>
          </cell>
          <cell r="S1860">
            <v>0</v>
          </cell>
          <cell r="T1860">
            <v>0</v>
          </cell>
          <cell r="U1860">
            <v>0</v>
          </cell>
          <cell r="X1860">
            <v>0</v>
          </cell>
          <cell r="Y1860">
            <v>0</v>
          </cell>
          <cell r="Z1860">
            <v>0</v>
          </cell>
          <cell r="AA1860">
            <v>0</v>
          </cell>
          <cell r="AB1860">
            <v>0</v>
          </cell>
        </row>
        <row r="1861">
          <cell r="A1861" t="str">
            <v>M000</v>
          </cell>
          <cell r="B1861">
            <v>2</v>
          </cell>
          <cell r="C1861" t="str">
            <v>建筑材料</v>
          </cell>
          <cell r="J1861">
            <v>54072.175612523963</v>
          </cell>
          <cell r="K1861">
            <v>58635137.259850219</v>
          </cell>
          <cell r="S1861">
            <v>0</v>
          </cell>
          <cell r="T1861">
            <v>26549.438225749265</v>
          </cell>
          <cell r="U1861">
            <v>28789852.394586459</v>
          </cell>
          <cell r="X1861">
            <v>0</v>
          </cell>
          <cell r="Y1861">
            <v>0</v>
          </cell>
          <cell r="Z1861">
            <v>54.072175612523971</v>
          </cell>
          <cell r="AA1861">
            <v>0</v>
          </cell>
          <cell r="AB1861">
            <v>0</v>
          </cell>
        </row>
        <row r="1862">
          <cell r="A1862" t="str">
            <v>M003</v>
          </cell>
          <cell r="B1862">
            <v>2.1</v>
          </cell>
          <cell r="C1862" t="str">
            <v>施工材料</v>
          </cell>
          <cell r="J1862">
            <v>96.16985811813673</v>
          </cell>
          <cell r="K1862">
            <v>104285.29585022289</v>
          </cell>
          <cell r="S1862">
            <v>0</v>
          </cell>
          <cell r="T1862">
            <v>47.219400336005137</v>
          </cell>
          <cell r="U1862">
            <v>51204.080262459436</v>
          </cell>
          <cell r="X1862">
            <v>0</v>
          </cell>
          <cell r="Y1862">
            <v>0</v>
          </cell>
          <cell r="Z1862">
            <v>9.616985811813672E-2</v>
          </cell>
          <cell r="AA1862">
            <v>0</v>
          </cell>
          <cell r="AB1862">
            <v>0</v>
          </cell>
        </row>
        <row r="1863">
          <cell r="A1863" t="str">
            <v>M510</v>
          </cell>
          <cell r="C1863" t="str">
            <v>电焊条</v>
          </cell>
          <cell r="D1863" t="str">
            <v>千克</v>
          </cell>
          <cell r="H1863">
            <v>76.556339999999992</v>
          </cell>
          <cell r="I1863">
            <v>1</v>
          </cell>
          <cell r="J1863">
            <v>76.556339999999992</v>
          </cell>
          <cell r="K1863">
            <v>83016.661585409995</v>
          </cell>
          <cell r="P1863">
            <v>76.556339999999992</v>
          </cell>
          <cell r="S1863">
            <v>37.589162939999994</v>
          </cell>
          <cell r="T1863">
            <v>37.589162939999994</v>
          </cell>
          <cell r="U1863">
            <v>40761.18083843631</v>
          </cell>
          <cell r="X1863">
            <v>0</v>
          </cell>
          <cell r="Y1863">
            <v>0</v>
          </cell>
          <cell r="Z1863">
            <v>7.6556339999999987E-2</v>
          </cell>
          <cell r="AA1863">
            <v>0</v>
          </cell>
          <cell r="AB1863">
            <v>0</v>
          </cell>
        </row>
        <row r="1864">
          <cell r="A1864" t="str">
            <v>M080</v>
          </cell>
          <cell r="C1864" t="str">
            <v>氧气</v>
          </cell>
          <cell r="D1864" t="str">
            <v>方</v>
          </cell>
          <cell r="H1864">
            <v>4.1022588344594588</v>
          </cell>
          <cell r="I1864">
            <v>2.5601147249194325</v>
          </cell>
          <cell r="J1864">
            <v>10.50225324753049</v>
          </cell>
          <cell r="K1864">
            <v>11388.501641203222</v>
          </cell>
          <cell r="P1864">
            <v>4.1022588344594588</v>
          </cell>
          <cell r="S1864">
            <v>2.0142090877195944</v>
          </cell>
          <cell r="T1864">
            <v>5.1566063445374706</v>
          </cell>
          <cell r="U1864">
            <v>5591.754305830782</v>
          </cell>
          <cell r="X1864">
            <v>0</v>
          </cell>
          <cell r="Y1864">
            <v>0</v>
          </cell>
          <cell r="Z1864">
            <v>1.050225324753049E-2</v>
          </cell>
          <cell r="AA1864">
            <v>0</v>
          </cell>
          <cell r="AB1864">
            <v>0</v>
          </cell>
        </row>
        <row r="1865">
          <cell r="A1865" t="str">
            <v>M090</v>
          </cell>
          <cell r="C1865" t="str">
            <v>乙炔</v>
          </cell>
          <cell r="D1865" t="str">
            <v>方</v>
          </cell>
          <cell r="H1865">
            <v>1.3674196114864863</v>
          </cell>
          <cell r="I1865">
            <v>6.6631082325209832</v>
          </cell>
          <cell r="J1865">
            <v>9.1112648706062505</v>
          </cell>
          <cell r="K1865">
            <v>9880.1326236096647</v>
          </cell>
          <cell r="P1865">
            <v>1.3674196114864863</v>
          </cell>
          <cell r="S1865">
            <v>0.67140302923986472</v>
          </cell>
          <cell r="T1865">
            <v>4.4736310514676685</v>
          </cell>
          <cell r="U1865">
            <v>4851.1451181923449</v>
          </cell>
          <cell r="X1865">
            <v>0</v>
          </cell>
          <cell r="Y1865">
            <v>0</v>
          </cell>
          <cell r="Z1865">
            <v>9.1112648706062511E-3</v>
          </cell>
          <cell r="AA1865">
            <v>0</v>
          </cell>
          <cell r="AB1865">
            <v>0</v>
          </cell>
        </row>
        <row r="1866">
          <cell r="A1866" t="str">
            <v>M130</v>
          </cell>
          <cell r="C1866" t="str">
            <v>型钢</v>
          </cell>
          <cell r="D1866" t="str">
            <v>吨</v>
          </cell>
          <cell r="H1866">
            <v>0</v>
          </cell>
          <cell r="I1866">
            <v>552.17592297580245</v>
          </cell>
          <cell r="J1866">
            <v>0</v>
          </cell>
          <cell r="K1866">
            <v>0</v>
          </cell>
          <cell r="S1866">
            <v>0</v>
          </cell>
          <cell r="T1866">
            <v>0</v>
          </cell>
          <cell r="U1866">
            <v>0</v>
          </cell>
          <cell r="X1866">
            <v>0</v>
          </cell>
          <cell r="Y1866">
            <v>0</v>
          </cell>
          <cell r="Z1866">
            <v>0</v>
          </cell>
          <cell r="AA1866">
            <v>0</v>
          </cell>
          <cell r="AB1866">
            <v>0</v>
          </cell>
        </row>
        <row r="1867">
          <cell r="A1867" t="str">
            <v>M230</v>
          </cell>
          <cell r="C1867" t="str">
            <v>水</v>
          </cell>
          <cell r="D1867" t="str">
            <v>方</v>
          </cell>
          <cell r="H1867">
            <v>0</v>
          </cell>
          <cell r="I1867">
            <v>0.2</v>
          </cell>
          <cell r="J1867">
            <v>0</v>
          </cell>
          <cell r="K1867">
            <v>0</v>
          </cell>
          <cell r="S1867">
            <v>0</v>
          </cell>
          <cell r="T1867">
            <v>0</v>
          </cell>
          <cell r="U1867">
            <v>0</v>
          </cell>
          <cell r="X1867">
            <v>0</v>
          </cell>
          <cell r="Y1867">
            <v>0</v>
          </cell>
          <cell r="Z1867">
            <v>0</v>
          </cell>
          <cell r="AA1867">
            <v>0</v>
          </cell>
          <cell r="AB1867">
            <v>0</v>
          </cell>
        </row>
        <row r="1868">
          <cell r="A1868" t="str">
            <v>M110</v>
          </cell>
          <cell r="C1868" t="str">
            <v>漂白粉</v>
          </cell>
          <cell r="D1868" t="str">
            <v>千克</v>
          </cell>
          <cell r="H1868">
            <v>0</v>
          </cell>
          <cell r="I1868">
            <v>1.0061084745762714</v>
          </cell>
          <cell r="J1868">
            <v>0</v>
          </cell>
          <cell r="K1868">
            <v>0</v>
          </cell>
          <cell r="S1868">
            <v>0</v>
          </cell>
          <cell r="T1868">
            <v>0</v>
          </cell>
          <cell r="U1868">
            <v>0</v>
          </cell>
          <cell r="X1868">
            <v>0</v>
          </cell>
          <cell r="Y1868">
            <v>0</v>
          </cell>
          <cell r="Z1868">
            <v>0</v>
          </cell>
          <cell r="AA1868">
            <v>0</v>
          </cell>
          <cell r="AB1868">
            <v>0</v>
          </cell>
        </row>
        <row r="1869">
          <cell r="C1869">
            <v>0</v>
          </cell>
          <cell r="D1869">
            <v>0</v>
          </cell>
          <cell r="H1869">
            <v>0</v>
          </cell>
          <cell r="I1869">
            <v>0</v>
          </cell>
          <cell r="J1869">
            <v>0</v>
          </cell>
          <cell r="K1869">
            <v>0</v>
          </cell>
          <cell r="S1869">
            <v>0</v>
          </cell>
          <cell r="T1869">
            <v>0</v>
          </cell>
          <cell r="U1869">
            <v>0</v>
          </cell>
          <cell r="X1869">
            <v>0</v>
          </cell>
          <cell r="Y1869">
            <v>0</v>
          </cell>
          <cell r="Z1869">
            <v>0</v>
          </cell>
          <cell r="AA1869">
            <v>0</v>
          </cell>
          <cell r="AB1869">
            <v>0</v>
          </cell>
        </row>
        <row r="1870">
          <cell r="A1870" t="str">
            <v>M002</v>
          </cell>
          <cell r="B1870">
            <v>2.2000000000000002</v>
          </cell>
          <cell r="C1870" t="str">
            <v>永久工程材料</v>
          </cell>
          <cell r="J1870">
            <v>53976.005754405829</v>
          </cell>
          <cell r="K1870">
            <v>58530851.964000002</v>
          </cell>
          <cell r="S1870">
            <v>0</v>
          </cell>
          <cell r="T1870">
            <v>26502.218825413263</v>
          </cell>
          <cell r="U1870">
            <v>28738648.314323999</v>
          </cell>
          <cell r="X1870">
            <v>0</v>
          </cell>
          <cell r="Y1870">
            <v>0</v>
          </cell>
          <cell r="Z1870">
            <v>53.976005754405833</v>
          </cell>
          <cell r="AA1870">
            <v>0</v>
          </cell>
          <cell r="AB1870">
            <v>0</v>
          </cell>
        </row>
        <row r="1871">
          <cell r="A1871" t="str">
            <v>M070</v>
          </cell>
          <cell r="C1871" t="str">
            <v>直径300MM钢管</v>
          </cell>
          <cell r="D1871" t="str">
            <v>米</v>
          </cell>
          <cell r="H1871">
            <v>1020</v>
          </cell>
          <cell r="I1871">
            <v>52.917652700397873</v>
          </cell>
          <cell r="J1871">
            <v>53976.005754405829</v>
          </cell>
          <cell r="K1871">
            <v>58530851.964000002</v>
          </cell>
          <cell r="P1871">
            <v>1020</v>
          </cell>
          <cell r="S1871">
            <v>500.82</v>
          </cell>
          <cell r="T1871">
            <v>26502.218825413263</v>
          </cell>
          <cell r="U1871">
            <v>28738648.314323999</v>
          </cell>
          <cell r="X1871">
            <v>0</v>
          </cell>
          <cell r="Y1871">
            <v>0</v>
          </cell>
          <cell r="Z1871">
            <v>53.976005754405833</v>
          </cell>
          <cell r="AA1871">
            <v>0</v>
          </cell>
          <cell r="AB1871">
            <v>0</v>
          </cell>
        </row>
        <row r="1872">
          <cell r="C1872" t="str">
            <v>PE套接头</v>
          </cell>
          <cell r="D1872">
            <v>0</v>
          </cell>
          <cell r="H1872">
            <v>0</v>
          </cell>
          <cell r="I1872">
            <v>19.975786924939467</v>
          </cell>
          <cell r="J1872">
            <v>0</v>
          </cell>
          <cell r="K1872">
            <v>0</v>
          </cell>
          <cell r="S1872">
            <v>0</v>
          </cell>
          <cell r="T1872">
            <v>0</v>
          </cell>
          <cell r="U1872">
            <v>0</v>
          </cell>
          <cell r="X1872">
            <v>0</v>
          </cell>
          <cell r="Y1872">
            <v>0</v>
          </cell>
          <cell r="Z1872">
            <v>0</v>
          </cell>
          <cell r="AA1872">
            <v>0</v>
          </cell>
          <cell r="AB1872">
            <v>0</v>
          </cell>
        </row>
        <row r="1873">
          <cell r="C1873">
            <v>0</v>
          </cell>
          <cell r="D1873">
            <v>0</v>
          </cell>
          <cell r="H1873">
            <v>0</v>
          </cell>
          <cell r="I1873">
            <v>0</v>
          </cell>
          <cell r="J1873">
            <v>0</v>
          </cell>
          <cell r="K1873">
            <v>0</v>
          </cell>
          <cell r="S1873">
            <v>0</v>
          </cell>
          <cell r="T1873">
            <v>0</v>
          </cell>
          <cell r="U1873">
            <v>0</v>
          </cell>
          <cell r="X1873">
            <v>0</v>
          </cell>
          <cell r="Y1873">
            <v>0</v>
          </cell>
          <cell r="Z1873">
            <v>0</v>
          </cell>
          <cell r="AA1873">
            <v>0</v>
          </cell>
          <cell r="AB1873">
            <v>0</v>
          </cell>
        </row>
        <row r="1874">
          <cell r="C1874">
            <v>0</v>
          </cell>
          <cell r="D1874">
            <v>0</v>
          </cell>
          <cell r="H1874">
            <v>0</v>
          </cell>
          <cell r="I1874">
            <v>0</v>
          </cell>
          <cell r="J1874">
            <v>0</v>
          </cell>
          <cell r="K1874">
            <v>0</v>
          </cell>
          <cell r="S1874">
            <v>0</v>
          </cell>
          <cell r="T1874">
            <v>0</v>
          </cell>
          <cell r="U1874">
            <v>0</v>
          </cell>
          <cell r="X1874">
            <v>0</v>
          </cell>
          <cell r="Y1874">
            <v>0</v>
          </cell>
          <cell r="Z1874">
            <v>0</v>
          </cell>
          <cell r="AA1874">
            <v>0</v>
          </cell>
          <cell r="AB1874">
            <v>0</v>
          </cell>
        </row>
        <row r="1875">
          <cell r="C1875">
            <v>0</v>
          </cell>
          <cell r="D1875">
            <v>0</v>
          </cell>
          <cell r="H1875">
            <v>0</v>
          </cell>
          <cell r="I1875">
            <v>0</v>
          </cell>
          <cell r="J1875">
            <v>0</v>
          </cell>
          <cell r="K1875">
            <v>0</v>
          </cell>
          <cell r="S1875">
            <v>0</v>
          </cell>
          <cell r="T1875">
            <v>0</v>
          </cell>
          <cell r="U1875">
            <v>0</v>
          </cell>
          <cell r="X1875">
            <v>0</v>
          </cell>
          <cell r="Y1875">
            <v>0</v>
          </cell>
          <cell r="Z1875">
            <v>0</v>
          </cell>
          <cell r="AA1875">
            <v>0</v>
          </cell>
          <cell r="AB1875">
            <v>0</v>
          </cell>
        </row>
        <row r="1876">
          <cell r="A1876" t="str">
            <v>M001</v>
          </cell>
          <cell r="B1876">
            <v>2.2999999999999998</v>
          </cell>
          <cell r="C1876" t="str">
            <v>永久设备</v>
          </cell>
          <cell r="J1876">
            <v>0</v>
          </cell>
          <cell r="K1876">
            <v>0</v>
          </cell>
          <cell r="S1876">
            <v>0</v>
          </cell>
          <cell r="T1876">
            <v>0</v>
          </cell>
          <cell r="U1876">
            <v>0</v>
          </cell>
          <cell r="X1876">
            <v>0</v>
          </cell>
          <cell r="Y1876">
            <v>0</v>
          </cell>
          <cell r="Z1876">
            <v>0</v>
          </cell>
          <cell r="AA1876">
            <v>0</v>
          </cell>
          <cell r="AB1876">
            <v>0</v>
          </cell>
        </row>
        <row r="1877">
          <cell r="C1877">
            <v>0</v>
          </cell>
          <cell r="D1877">
            <v>0</v>
          </cell>
          <cell r="H1877">
            <v>0</v>
          </cell>
          <cell r="I1877">
            <v>0</v>
          </cell>
          <cell r="K1877">
            <v>0</v>
          </cell>
          <cell r="S1877">
            <v>0</v>
          </cell>
          <cell r="T1877">
            <v>0</v>
          </cell>
          <cell r="U1877">
            <v>0</v>
          </cell>
          <cell r="X1877">
            <v>0</v>
          </cell>
          <cell r="Y1877">
            <v>0</v>
          </cell>
          <cell r="Z1877">
            <v>0</v>
          </cell>
          <cell r="AA1877">
            <v>0</v>
          </cell>
          <cell r="AB1877">
            <v>0</v>
          </cell>
        </row>
        <row r="1878">
          <cell r="C1878">
            <v>0</v>
          </cell>
          <cell r="D1878">
            <v>0</v>
          </cell>
          <cell r="H1878">
            <v>0</v>
          </cell>
          <cell r="I1878">
            <v>0</v>
          </cell>
          <cell r="K1878">
            <v>0</v>
          </cell>
          <cell r="S1878">
            <v>0</v>
          </cell>
          <cell r="T1878">
            <v>0</v>
          </cell>
          <cell r="U1878">
            <v>0</v>
          </cell>
          <cell r="X1878">
            <v>0</v>
          </cell>
          <cell r="Y1878">
            <v>0</v>
          </cell>
          <cell r="Z1878">
            <v>0</v>
          </cell>
          <cell r="AA1878">
            <v>0</v>
          </cell>
          <cell r="AB1878">
            <v>0</v>
          </cell>
        </row>
        <row r="1879">
          <cell r="C1879">
            <v>0</v>
          </cell>
          <cell r="D1879">
            <v>0</v>
          </cell>
          <cell r="H1879">
            <v>0</v>
          </cell>
          <cell r="I1879">
            <v>0</v>
          </cell>
          <cell r="K1879">
            <v>0</v>
          </cell>
          <cell r="S1879">
            <v>0</v>
          </cell>
          <cell r="T1879">
            <v>0</v>
          </cell>
          <cell r="U1879">
            <v>0</v>
          </cell>
          <cell r="X1879">
            <v>0</v>
          </cell>
          <cell r="Y1879">
            <v>0</v>
          </cell>
          <cell r="Z1879">
            <v>0</v>
          </cell>
          <cell r="AA1879">
            <v>0</v>
          </cell>
          <cell r="AB1879">
            <v>0</v>
          </cell>
        </row>
        <row r="1880">
          <cell r="A1880" t="str">
            <v>E000</v>
          </cell>
          <cell r="B1880">
            <v>3</v>
          </cell>
          <cell r="C1880" t="str">
            <v>施工设备</v>
          </cell>
          <cell r="J1880">
            <v>7439.177470771986</v>
          </cell>
          <cell r="K1880">
            <v>8066943.6204092866</v>
          </cell>
          <cell r="S1880">
            <v>0</v>
          </cell>
          <cell r="T1880">
            <v>3652.6361381490451</v>
          </cell>
          <cell r="U1880">
            <v>3960869.3176209596</v>
          </cell>
          <cell r="X1880">
            <v>5.3335525644751449</v>
          </cell>
          <cell r="Y1880">
            <v>0.23709467148138197</v>
          </cell>
          <cell r="Z1880">
            <v>1.8685302348154595</v>
          </cell>
          <cell r="AA1880">
            <v>0</v>
          </cell>
          <cell r="AB1880">
            <v>0</v>
          </cell>
        </row>
        <row r="1881">
          <cell r="A1881" t="str">
            <v>E010</v>
          </cell>
          <cell r="B1881">
            <v>3.1</v>
          </cell>
          <cell r="C1881" t="str">
            <v>挖掘机</v>
          </cell>
          <cell r="D1881" t="str">
            <v>台班</v>
          </cell>
          <cell r="H1881">
            <v>8.5863700000000005</v>
          </cell>
          <cell r="I1881">
            <v>258.41888574501837</v>
          </cell>
          <cell r="J1881">
            <v>2218.8801679944536</v>
          </cell>
          <cell r="K1881">
            <v>2406123.6992909177</v>
          </cell>
          <cell r="N1881">
            <v>8.5863700000000005</v>
          </cell>
          <cell r="S1881">
            <v>4.21590767</v>
          </cell>
          <cell r="T1881">
            <v>1089.4701624852767</v>
          </cell>
          <cell r="U1881">
            <v>1181406.7363518407</v>
          </cell>
          <cell r="X1881">
            <v>2.2188801679944534</v>
          </cell>
          <cell r="Y1881">
            <v>0</v>
          </cell>
          <cell r="Z1881">
            <v>0</v>
          </cell>
          <cell r="AA1881">
            <v>0</v>
          </cell>
          <cell r="AB1881">
            <v>0</v>
          </cell>
        </row>
        <row r="1882">
          <cell r="A1882" t="str">
            <v>E030</v>
          </cell>
          <cell r="C1882" t="str">
            <v>自卸车</v>
          </cell>
          <cell r="D1882" t="str">
            <v>台班</v>
          </cell>
          <cell r="H1882">
            <v>0</v>
          </cell>
          <cell r="I1882">
            <v>168.03839454412082</v>
          </cell>
          <cell r="J1882">
            <v>0</v>
          </cell>
          <cell r="K1882">
            <v>0</v>
          </cell>
          <cell r="S1882">
            <v>0</v>
          </cell>
          <cell r="T1882">
            <v>0</v>
          </cell>
          <cell r="U1882">
            <v>0</v>
          </cell>
          <cell r="X1882">
            <v>0</v>
          </cell>
          <cell r="Y1882">
            <v>0</v>
          </cell>
          <cell r="Z1882">
            <v>0</v>
          </cell>
          <cell r="AA1882">
            <v>0</v>
          </cell>
          <cell r="AB1882">
            <v>0</v>
          </cell>
        </row>
        <row r="1883">
          <cell r="A1883" t="str">
            <v>E020</v>
          </cell>
          <cell r="C1883" t="str">
            <v>推土机</v>
          </cell>
          <cell r="D1883" t="str">
            <v>台班</v>
          </cell>
          <cell r="H1883">
            <v>10.1993987192</v>
          </cell>
          <cell r="I1883">
            <v>305.37804063071223</v>
          </cell>
          <cell r="J1883">
            <v>3114.672396480692</v>
          </cell>
          <cell r="K1883">
            <v>3377508.6986663099</v>
          </cell>
          <cell r="N1883">
            <v>10.1993987192</v>
          </cell>
          <cell r="S1883">
            <v>5.0079047711271993</v>
          </cell>
          <cell r="T1883">
            <v>1529.3041466720197</v>
          </cell>
          <cell r="U1883">
            <v>1658356.7710451582</v>
          </cell>
          <cell r="X1883">
            <v>3.1146723964806919</v>
          </cell>
          <cell r="Y1883">
            <v>0</v>
          </cell>
          <cell r="Z1883">
            <v>0</v>
          </cell>
          <cell r="AA1883">
            <v>0</v>
          </cell>
          <cell r="AB1883">
            <v>0</v>
          </cell>
        </row>
        <row r="1884">
          <cell r="A1884" t="str">
            <v>E040</v>
          </cell>
          <cell r="C1884" t="str">
            <v>平板拖车</v>
          </cell>
          <cell r="D1884" t="str">
            <v>台班</v>
          </cell>
          <cell r="H1884">
            <v>0.66137566137566139</v>
          </cell>
          <cell r="I1884">
            <v>136.42816710601033</v>
          </cell>
          <cell r="J1884">
            <v>90.230269250006842</v>
          </cell>
          <cell r="K1884">
            <v>97844.485866072544</v>
          </cell>
          <cell r="O1884">
            <v>0.66137566137566139</v>
          </cell>
          <cell r="S1884">
            <v>0.32473544973544977</v>
          </cell>
          <cell r="T1884">
            <v>44.303062201753356</v>
          </cell>
          <cell r="U1884">
            <v>48041.64256024162</v>
          </cell>
          <cell r="X1884">
            <v>0</v>
          </cell>
          <cell r="Y1884">
            <v>9.023026925000685E-2</v>
          </cell>
          <cell r="Z1884">
            <v>0</v>
          </cell>
          <cell r="AA1884">
            <v>0</v>
          </cell>
          <cell r="AB1884">
            <v>0</v>
          </cell>
        </row>
        <row r="1885">
          <cell r="A1885" t="str">
            <v>E080</v>
          </cell>
          <cell r="C1885" t="str">
            <v>汽车吊</v>
          </cell>
          <cell r="D1885" t="str">
            <v>台班</v>
          </cell>
          <cell r="H1885">
            <v>0.66137566137566139</v>
          </cell>
          <cell r="I1885">
            <v>222.0589761738392</v>
          </cell>
          <cell r="J1885">
            <v>146.86440223137512</v>
          </cell>
          <cell r="K1885">
            <v>159257.77511027307</v>
          </cell>
          <cell r="O1885">
            <v>0.66137566137566139</v>
          </cell>
          <cell r="S1885">
            <v>0.32473544973544977</v>
          </cell>
          <cell r="T1885">
            <v>72.110421495605181</v>
          </cell>
          <cell r="U1885">
            <v>78195.567579144074</v>
          </cell>
          <cell r="X1885">
            <v>0</v>
          </cell>
          <cell r="Y1885">
            <v>0.14686440223137512</v>
          </cell>
          <cell r="Z1885">
            <v>0</v>
          </cell>
          <cell r="AA1885">
            <v>0</v>
          </cell>
          <cell r="AB1885">
            <v>0</v>
          </cell>
        </row>
        <row r="1886">
          <cell r="A1886" t="str">
            <v>E070</v>
          </cell>
          <cell r="C1886" t="str">
            <v>履带吊</v>
          </cell>
          <cell r="D1886" t="str">
            <v>台班</v>
          </cell>
          <cell r="H1886">
            <v>2.35</v>
          </cell>
          <cell r="I1886">
            <v>258.57583791011962</v>
          </cell>
          <cell r="J1886">
            <v>607.65321908878116</v>
          </cell>
          <cell r="K1886">
            <v>658930.9474614166</v>
          </cell>
          <cell r="P1886">
            <v>2.35</v>
          </cell>
          <cell r="S1886">
            <v>1.15385</v>
          </cell>
          <cell r="T1886">
            <v>298.35773057259155</v>
          </cell>
          <cell r="U1886">
            <v>323535.09520355554</v>
          </cell>
          <cell r="X1886">
            <v>0</v>
          </cell>
          <cell r="Y1886">
            <v>0</v>
          </cell>
          <cell r="Z1886">
            <v>0.60765321908878112</v>
          </cell>
          <cell r="AA1886">
            <v>0</v>
          </cell>
          <cell r="AB1886">
            <v>0</v>
          </cell>
        </row>
        <row r="1887">
          <cell r="A1887" t="str">
            <v>E120</v>
          </cell>
          <cell r="C1887" t="str">
            <v>硅整流焊机</v>
          </cell>
          <cell r="D1887" t="str">
            <v>台班</v>
          </cell>
          <cell r="H1887">
            <v>9.0066282352941158</v>
          </cell>
          <cell r="I1887">
            <v>34.082477220557465</v>
          </cell>
          <cell r="J1887">
            <v>306.96820166344139</v>
          </cell>
          <cell r="K1887">
            <v>332872.17381311342</v>
          </cell>
          <cell r="P1887">
            <v>9.0066282352941158</v>
          </cell>
          <cell r="S1887">
            <v>4.422254463529411</v>
          </cell>
          <cell r="T1887">
            <v>150.72138701674973</v>
          </cell>
          <cell r="U1887">
            <v>163440.23734223869</v>
          </cell>
          <cell r="X1887">
            <v>0</v>
          </cell>
          <cell r="Y1887">
            <v>0</v>
          </cell>
          <cell r="Z1887">
            <v>0.30696820166344141</v>
          </cell>
          <cell r="AA1887">
            <v>0</v>
          </cell>
          <cell r="AB1887">
            <v>0</v>
          </cell>
        </row>
        <row r="1888">
          <cell r="A1888" t="str">
            <v>E130</v>
          </cell>
          <cell r="C1888" t="str">
            <v>发电机</v>
          </cell>
          <cell r="D1888" t="str">
            <v>台班</v>
          </cell>
          <cell r="H1888">
            <v>4.5033141176470579</v>
          </cell>
          <cell r="I1888">
            <v>211.82373450814174</v>
          </cell>
          <cell r="J1888">
            <v>953.90881406323695</v>
          </cell>
          <cell r="K1888">
            <v>1034405.8402011844</v>
          </cell>
          <cell r="P1888">
            <v>4.5033141176470579</v>
          </cell>
          <cell r="S1888">
            <v>2.2111272317647055</v>
          </cell>
          <cell r="T1888">
            <v>468.36922770504935</v>
          </cell>
          <cell r="U1888">
            <v>507893.26753878151</v>
          </cell>
          <cell r="X1888">
            <v>0</v>
          </cell>
          <cell r="Y1888">
            <v>0</v>
          </cell>
          <cell r="Z1888">
            <v>0.95390881406323702</v>
          </cell>
          <cell r="AA1888">
            <v>0</v>
          </cell>
          <cell r="AB1888">
            <v>0</v>
          </cell>
        </row>
        <row r="1889">
          <cell r="A1889" t="str">
            <v>E140</v>
          </cell>
          <cell r="C1889" t="str">
            <v>试压泵</v>
          </cell>
          <cell r="D1889" t="str">
            <v>台班</v>
          </cell>
          <cell r="H1889">
            <v>0</v>
          </cell>
          <cell r="I1889" t="e">
            <v>#DIV/0!</v>
          </cell>
          <cell r="J1889">
            <v>0</v>
          </cell>
          <cell r="K1889">
            <v>0</v>
          </cell>
          <cell r="S1889">
            <v>0</v>
          </cell>
          <cell r="T1889">
            <v>0</v>
          </cell>
          <cell r="U1889">
            <v>0</v>
          </cell>
          <cell r="X1889">
            <v>0</v>
          </cell>
          <cell r="Y1889">
            <v>0</v>
          </cell>
          <cell r="Z1889">
            <v>0</v>
          </cell>
          <cell r="AA1889">
            <v>0</v>
          </cell>
          <cell r="AB1889">
            <v>0</v>
          </cell>
        </row>
        <row r="1890">
          <cell r="C1890">
            <v>0</v>
          </cell>
          <cell r="D1890">
            <v>0</v>
          </cell>
          <cell r="H1890">
            <v>0</v>
          </cell>
          <cell r="I1890">
            <v>0</v>
          </cell>
          <cell r="K1890">
            <v>0</v>
          </cell>
          <cell r="S1890">
            <v>0</v>
          </cell>
          <cell r="T1890">
            <v>0</v>
          </cell>
          <cell r="U1890">
            <v>0</v>
          </cell>
          <cell r="X1890">
            <v>0</v>
          </cell>
          <cell r="Y1890">
            <v>0</v>
          </cell>
          <cell r="Z1890">
            <v>0</v>
          </cell>
          <cell r="AA1890">
            <v>0</v>
          </cell>
          <cell r="AB1890">
            <v>0</v>
          </cell>
        </row>
        <row r="1891">
          <cell r="C1891">
            <v>0</v>
          </cell>
          <cell r="D1891">
            <v>0</v>
          </cell>
          <cell r="H1891">
            <v>0</v>
          </cell>
          <cell r="I1891">
            <v>0</v>
          </cell>
          <cell r="K1891">
            <v>0</v>
          </cell>
          <cell r="S1891">
            <v>0</v>
          </cell>
          <cell r="T1891">
            <v>0</v>
          </cell>
          <cell r="U1891">
            <v>0</v>
          </cell>
          <cell r="X1891">
            <v>0</v>
          </cell>
          <cell r="Y1891">
            <v>0</v>
          </cell>
          <cell r="Z1891">
            <v>0</v>
          </cell>
          <cell r="AA1891">
            <v>0</v>
          </cell>
          <cell r="AB1891">
            <v>0</v>
          </cell>
        </row>
        <row r="1892">
          <cell r="C1892">
            <v>0</v>
          </cell>
          <cell r="D1892">
            <v>0</v>
          </cell>
          <cell r="H1892">
            <v>0</v>
          </cell>
          <cell r="I1892">
            <v>0</v>
          </cell>
          <cell r="K1892">
            <v>0</v>
          </cell>
          <cell r="S1892">
            <v>0</v>
          </cell>
          <cell r="T1892">
            <v>0</v>
          </cell>
          <cell r="U1892">
            <v>0</v>
          </cell>
          <cell r="X1892">
            <v>0</v>
          </cell>
          <cell r="Y1892">
            <v>0</v>
          </cell>
          <cell r="Z1892">
            <v>0</v>
          </cell>
          <cell r="AA1892">
            <v>0</v>
          </cell>
          <cell r="AB1892">
            <v>0</v>
          </cell>
        </row>
        <row r="1893">
          <cell r="B1893">
            <v>4</v>
          </cell>
          <cell r="C1893" t="str">
            <v>直接费</v>
          </cell>
          <cell r="J1893">
            <v>61582.31865691753</v>
          </cell>
          <cell r="X1893">
            <v>5.3557025174669981</v>
          </cell>
          <cell r="Y1893">
            <v>0.2412099016138117</v>
          </cell>
          <cell r="Z1893">
            <v>55.985406237836727</v>
          </cell>
          <cell r="AA1893">
            <v>0</v>
          </cell>
          <cell r="AB1893">
            <v>0</v>
          </cell>
        </row>
        <row r="1894">
          <cell r="B1894">
            <v>5</v>
          </cell>
          <cell r="C1894" t="str">
            <v>其他直接费</v>
          </cell>
          <cell r="J1894">
            <v>7684.7485425054774</v>
          </cell>
          <cell r="X1894">
            <v>0.66832863738842418</v>
          </cell>
          <cell r="Y1894">
            <v>3.010015667307795E-2</v>
          </cell>
          <cell r="Z1894">
            <v>6.9863197484439761</v>
          </cell>
          <cell r="AA1894">
            <v>0</v>
          </cell>
          <cell r="AB1894">
            <v>0</v>
          </cell>
        </row>
        <row r="1895">
          <cell r="B1895">
            <v>6</v>
          </cell>
          <cell r="C1895" t="str">
            <v>间接费</v>
          </cell>
          <cell r="J1895">
            <v>5213.6502193114102</v>
          </cell>
          <cell r="X1895">
            <v>0.4534216998278276</v>
          </cell>
          <cell r="Y1895">
            <v>2.042118718288417E-2</v>
          </cell>
          <cell r="Z1895">
            <v>4.7398073323006988</v>
          </cell>
          <cell r="AA1895">
            <v>0</v>
          </cell>
          <cell r="AB1895">
            <v>0</v>
          </cell>
        </row>
        <row r="1896">
          <cell r="B1896">
            <v>7</v>
          </cell>
          <cell r="C1896" t="str">
            <v>合计</v>
          </cell>
          <cell r="J1896">
            <v>74480.717418734421</v>
          </cell>
          <cell r="X1896">
            <v>6.4774528546832499</v>
          </cell>
          <cell r="Y1896">
            <v>0.2917312454697738</v>
          </cell>
          <cell r="Z1896">
            <v>67.711533318581402</v>
          </cell>
          <cell r="AA1896">
            <v>0</v>
          </cell>
          <cell r="AB1896">
            <v>0</v>
          </cell>
        </row>
        <row r="1901">
          <cell r="A1901" t="str">
            <v>非打印列</v>
          </cell>
          <cell r="B1901" t="str">
            <v>单   价   分   析   表</v>
          </cell>
          <cell r="N1901" t="str">
            <v>工序划分</v>
          </cell>
          <cell r="S1901" t="str">
            <v>汇总项</v>
          </cell>
          <cell r="X1901" t="str">
            <v>分类项</v>
          </cell>
        </row>
        <row r="1903">
          <cell r="A1903" t="str">
            <v>BOQ系数</v>
          </cell>
          <cell r="B1903" t="str">
            <v>项目编号:</v>
          </cell>
          <cell r="D1903" t="str">
            <v>I456</v>
          </cell>
          <cell r="K1903" t="str">
            <v>数量</v>
          </cell>
          <cell r="L1903">
            <v>95</v>
          </cell>
          <cell r="M1903" t="str">
            <v>单价</v>
          </cell>
        </row>
        <row r="1904">
          <cell r="A1904">
            <v>1E-3</v>
          </cell>
          <cell r="B1904" t="str">
            <v>项目名称:</v>
          </cell>
          <cell r="D1904" t="str">
            <v>Depth 3.0m to 3.5m</v>
          </cell>
          <cell r="K1904" t="str">
            <v>单位</v>
          </cell>
          <cell r="L1904" t="str">
            <v>m</v>
          </cell>
          <cell r="M1904">
            <v>77.06</v>
          </cell>
          <cell r="N1904" t="str">
            <v>美元</v>
          </cell>
        </row>
        <row r="1905">
          <cell r="A1905" t="str">
            <v>I456</v>
          </cell>
          <cell r="B1905" t="str">
            <v>单   价:</v>
          </cell>
          <cell r="D1905" t="str">
            <v>77.06USD/m</v>
          </cell>
          <cell r="K1905" t="str">
            <v>定额单位</v>
          </cell>
          <cell r="L1905">
            <v>1000</v>
          </cell>
          <cell r="M1905">
            <v>83559</v>
          </cell>
          <cell r="N1905" t="str">
            <v>当地币</v>
          </cell>
        </row>
        <row r="1906">
          <cell r="A1906" t="str">
            <v>定额号</v>
          </cell>
          <cell r="B1906" t="str">
            <v>编号</v>
          </cell>
          <cell r="C1906" t="str">
            <v>名称及规格</v>
          </cell>
          <cell r="D1906" t="str">
            <v>单位</v>
          </cell>
          <cell r="E1906" t="str">
            <v>定额</v>
          </cell>
          <cell r="F1906" t="str">
            <v>系数</v>
          </cell>
          <cell r="G1906" t="str">
            <v>效率</v>
          </cell>
          <cell r="H1906" t="str">
            <v>数  量</v>
          </cell>
          <cell r="I1906" t="str">
            <v>单价</v>
          </cell>
          <cell r="J1906" t="str">
            <v>合价</v>
          </cell>
          <cell r="K1906" t="str">
            <v>单价</v>
          </cell>
          <cell r="N1906" t="str">
            <v>管沟土石方</v>
          </cell>
          <cell r="O1906" t="str">
            <v>管道场内运输</v>
          </cell>
          <cell r="P1906" t="str">
            <v>管道安装</v>
          </cell>
          <cell r="Q1906" t="str">
            <v>管线补口</v>
          </cell>
          <cell r="R1906" t="str">
            <v>管道试压与消毒</v>
          </cell>
          <cell r="S1906" t="str">
            <v>数量汇总</v>
          </cell>
          <cell r="T1906" t="str">
            <v>价格汇总(美元)</v>
          </cell>
          <cell r="U1906" t="str">
            <v>价格汇总(当地币)</v>
          </cell>
          <cell r="X1906" t="str">
            <v>管沟土石方</v>
          </cell>
          <cell r="Y1906" t="str">
            <v>管道场内运输</v>
          </cell>
          <cell r="Z1906" t="str">
            <v>管道安装</v>
          </cell>
          <cell r="AA1906" t="str">
            <v>管线补口</v>
          </cell>
          <cell r="AB1906" t="str">
            <v>管道试压与消毒</v>
          </cell>
        </row>
        <row r="1907">
          <cell r="J1907" t="str">
            <v>美元</v>
          </cell>
          <cell r="K1907" t="str">
            <v>当地币</v>
          </cell>
        </row>
        <row r="1908">
          <cell r="A1908" t="str">
            <v>L00</v>
          </cell>
          <cell r="B1908">
            <v>1</v>
          </cell>
          <cell r="C1908" t="str">
            <v>人工</v>
          </cell>
          <cell r="J1908">
            <v>75.480126320274167</v>
          </cell>
          <cell r="K1908">
            <v>81849.62999999999</v>
          </cell>
          <cell r="S1908">
            <v>0</v>
          </cell>
          <cell r="T1908">
            <v>7.1706120004260461</v>
          </cell>
          <cell r="U1908">
            <v>7775.7148499999994</v>
          </cell>
          <cell r="X1908">
            <v>2.6664505690544835E-2</v>
          </cell>
          <cell r="Y1908">
            <v>4.1152301324297192E-3</v>
          </cell>
          <cell r="Z1908">
            <v>4.4700390497299625E-2</v>
          </cell>
          <cell r="AA1908">
            <v>0</v>
          </cell>
          <cell r="AB1908">
            <v>0</v>
          </cell>
        </row>
        <row r="1909">
          <cell r="A1909" t="str">
            <v>L10</v>
          </cell>
          <cell r="B1909">
            <v>1.1000000000000001</v>
          </cell>
          <cell r="C1909" t="str">
            <v>力工</v>
          </cell>
          <cell r="D1909" t="str">
            <v>工日</v>
          </cell>
          <cell r="H1909">
            <v>109.13283999999999</v>
          </cell>
          <cell r="I1909">
            <v>0.69163531637474274</v>
          </cell>
          <cell r="J1909">
            <v>75.480126320274167</v>
          </cell>
          <cell r="K1909">
            <v>81849.62999999999</v>
          </cell>
          <cell r="N1909">
            <v>38.552839999999996</v>
          </cell>
          <cell r="O1909">
            <v>5.95</v>
          </cell>
          <cell r="P1909">
            <v>64.63</v>
          </cell>
          <cell r="S1909">
            <v>10.367619799999998</v>
          </cell>
          <cell r="T1909">
            <v>7.1706120004260461</v>
          </cell>
          <cell r="U1909">
            <v>7775.7148499999994</v>
          </cell>
          <cell r="X1909">
            <v>2.6664505690544835E-2</v>
          </cell>
          <cell r="Y1909">
            <v>4.1152301324297192E-3</v>
          </cell>
          <cell r="Z1909">
            <v>4.4700390497299625E-2</v>
          </cell>
          <cell r="AA1909">
            <v>0</v>
          </cell>
          <cell r="AB1909">
            <v>0</v>
          </cell>
        </row>
        <row r="1910">
          <cell r="A1910" t="str">
            <v>L20</v>
          </cell>
          <cell r="B1910">
            <v>1.2</v>
          </cell>
          <cell r="C1910" t="str">
            <v>技工</v>
          </cell>
          <cell r="D1910" t="str">
            <v>工日</v>
          </cell>
          <cell r="H1910">
            <v>0</v>
          </cell>
          <cell r="I1910">
            <v>1.3832706327494855</v>
          </cell>
          <cell r="J1910">
            <v>0</v>
          </cell>
          <cell r="K1910">
            <v>0</v>
          </cell>
          <cell r="S1910">
            <v>0</v>
          </cell>
          <cell r="T1910">
            <v>0</v>
          </cell>
          <cell r="U1910">
            <v>0</v>
          </cell>
          <cell r="X1910">
            <v>0</v>
          </cell>
          <cell r="Y1910">
            <v>0</v>
          </cell>
          <cell r="Z1910">
            <v>0</v>
          </cell>
          <cell r="AA1910">
            <v>0</v>
          </cell>
          <cell r="AB1910">
            <v>0</v>
          </cell>
        </row>
        <row r="1911">
          <cell r="A1911" t="str">
            <v>M000</v>
          </cell>
          <cell r="B1911">
            <v>2</v>
          </cell>
          <cell r="C1911" t="str">
            <v>建筑材料</v>
          </cell>
          <cell r="J1911">
            <v>54072.175612523963</v>
          </cell>
          <cell r="K1911">
            <v>58635137.259850219</v>
          </cell>
          <cell r="S1911">
            <v>0</v>
          </cell>
          <cell r="T1911">
            <v>5136.856683189777</v>
          </cell>
          <cell r="U1911">
            <v>5570338.0396857709</v>
          </cell>
          <cell r="X1911">
            <v>0</v>
          </cell>
          <cell r="Y1911">
            <v>0</v>
          </cell>
          <cell r="Z1911">
            <v>54.072175612523971</v>
          </cell>
          <cell r="AA1911">
            <v>0</v>
          </cell>
          <cell r="AB1911">
            <v>0</v>
          </cell>
        </row>
        <row r="1912">
          <cell r="A1912" t="str">
            <v>M003</v>
          </cell>
          <cell r="B1912">
            <v>2.1</v>
          </cell>
          <cell r="C1912" t="str">
            <v>施工材料</v>
          </cell>
          <cell r="J1912">
            <v>96.16985811813673</v>
          </cell>
          <cell r="K1912">
            <v>104285.29585022289</v>
          </cell>
          <cell r="S1912">
            <v>0</v>
          </cell>
          <cell r="T1912">
            <v>9.1361365212229888</v>
          </cell>
          <cell r="U1912">
            <v>9907.1031057711753</v>
          </cell>
          <cell r="X1912">
            <v>0</v>
          </cell>
          <cell r="Y1912">
            <v>0</v>
          </cell>
          <cell r="Z1912">
            <v>9.616985811813672E-2</v>
          </cell>
          <cell r="AA1912">
            <v>0</v>
          </cell>
          <cell r="AB1912">
            <v>0</v>
          </cell>
        </row>
        <row r="1913">
          <cell r="A1913" t="str">
            <v>M510</v>
          </cell>
          <cell r="C1913" t="str">
            <v>电焊条</v>
          </cell>
          <cell r="D1913" t="str">
            <v>千克</v>
          </cell>
          <cell r="H1913">
            <v>76.556339999999992</v>
          </cell>
          <cell r="I1913">
            <v>1</v>
          </cell>
          <cell r="J1913">
            <v>76.556339999999992</v>
          </cell>
          <cell r="K1913">
            <v>83016.661585409995</v>
          </cell>
          <cell r="P1913">
            <v>76.556339999999992</v>
          </cell>
          <cell r="S1913">
            <v>7.2728522999999994</v>
          </cell>
          <cell r="T1913">
            <v>7.2728522999999994</v>
          </cell>
          <cell r="U1913">
            <v>7886.5828506139496</v>
          </cell>
          <cell r="X1913">
            <v>0</v>
          </cell>
          <cell r="Y1913">
            <v>0</v>
          </cell>
          <cell r="Z1913">
            <v>7.6556339999999987E-2</v>
          </cell>
          <cell r="AA1913">
            <v>0</v>
          </cell>
          <cell r="AB1913">
            <v>0</v>
          </cell>
        </row>
        <row r="1914">
          <cell r="A1914" t="str">
            <v>M080</v>
          </cell>
          <cell r="C1914" t="str">
            <v>氧气</v>
          </cell>
          <cell r="D1914" t="str">
            <v>方</v>
          </cell>
          <cell r="H1914">
            <v>4.1022588344594588</v>
          </cell>
          <cell r="I1914">
            <v>2.5601147249194325</v>
          </cell>
          <cell r="J1914">
            <v>10.50225324753049</v>
          </cell>
          <cell r="K1914">
            <v>11388.501641203222</v>
          </cell>
          <cell r="P1914">
            <v>4.1022588344594588</v>
          </cell>
          <cell r="S1914">
            <v>0.3897145892736486</v>
          </cell>
          <cell r="T1914">
            <v>0.99771405851539652</v>
          </cell>
          <cell r="U1914">
            <v>1081.9076559143061</v>
          </cell>
          <cell r="X1914">
            <v>0</v>
          </cell>
          <cell r="Y1914">
            <v>0</v>
          </cell>
          <cell r="Z1914">
            <v>1.050225324753049E-2</v>
          </cell>
          <cell r="AA1914">
            <v>0</v>
          </cell>
          <cell r="AB1914">
            <v>0</v>
          </cell>
        </row>
        <row r="1915">
          <cell r="A1915" t="str">
            <v>M090</v>
          </cell>
          <cell r="C1915" t="str">
            <v>乙炔</v>
          </cell>
          <cell r="D1915" t="str">
            <v>方</v>
          </cell>
          <cell r="H1915">
            <v>1.3674196114864863</v>
          </cell>
          <cell r="I1915">
            <v>6.6631082325209832</v>
          </cell>
          <cell r="J1915">
            <v>9.1112648706062505</v>
          </cell>
          <cell r="K1915">
            <v>9880.1326236096647</v>
          </cell>
          <cell r="P1915">
            <v>1.3674196114864863</v>
          </cell>
          <cell r="S1915">
            <v>0.12990486309121621</v>
          </cell>
          <cell r="T1915">
            <v>0.86557016270759379</v>
          </cell>
          <cell r="U1915">
            <v>938.61259924291812</v>
          </cell>
          <cell r="X1915">
            <v>0</v>
          </cell>
          <cell r="Y1915">
            <v>0</v>
          </cell>
          <cell r="Z1915">
            <v>9.1112648706062511E-3</v>
          </cell>
          <cell r="AA1915">
            <v>0</v>
          </cell>
          <cell r="AB1915">
            <v>0</v>
          </cell>
        </row>
        <row r="1916">
          <cell r="A1916" t="str">
            <v>M130</v>
          </cell>
          <cell r="C1916" t="str">
            <v>型钢</v>
          </cell>
          <cell r="D1916" t="str">
            <v>吨</v>
          </cell>
          <cell r="H1916">
            <v>0</v>
          </cell>
          <cell r="I1916">
            <v>552.17592297580245</v>
          </cell>
          <cell r="J1916">
            <v>0</v>
          </cell>
          <cell r="K1916">
            <v>0</v>
          </cell>
          <cell r="S1916">
            <v>0</v>
          </cell>
          <cell r="T1916">
            <v>0</v>
          </cell>
          <cell r="U1916">
            <v>0</v>
          </cell>
          <cell r="X1916">
            <v>0</v>
          </cell>
          <cell r="Y1916">
            <v>0</v>
          </cell>
          <cell r="Z1916">
            <v>0</v>
          </cell>
          <cell r="AA1916">
            <v>0</v>
          </cell>
          <cell r="AB1916">
            <v>0</v>
          </cell>
        </row>
        <row r="1917">
          <cell r="A1917" t="str">
            <v>M230</v>
          </cell>
          <cell r="C1917" t="str">
            <v>水</v>
          </cell>
          <cell r="D1917" t="str">
            <v>方</v>
          </cell>
          <cell r="H1917">
            <v>0</v>
          </cell>
          <cell r="I1917">
            <v>0.2</v>
          </cell>
          <cell r="J1917">
            <v>0</v>
          </cell>
          <cell r="K1917">
            <v>0</v>
          </cell>
          <cell r="S1917">
            <v>0</v>
          </cell>
          <cell r="T1917">
            <v>0</v>
          </cell>
          <cell r="U1917">
            <v>0</v>
          </cell>
          <cell r="X1917">
            <v>0</v>
          </cell>
          <cell r="Y1917">
            <v>0</v>
          </cell>
          <cell r="Z1917">
            <v>0</v>
          </cell>
          <cell r="AA1917">
            <v>0</v>
          </cell>
          <cell r="AB1917">
            <v>0</v>
          </cell>
        </row>
        <row r="1918">
          <cell r="A1918" t="str">
            <v>M110</v>
          </cell>
          <cell r="C1918" t="str">
            <v>漂白粉</v>
          </cell>
          <cell r="D1918" t="str">
            <v>千克</v>
          </cell>
          <cell r="H1918">
            <v>0</v>
          </cell>
          <cell r="I1918">
            <v>1.0061084745762714</v>
          </cell>
          <cell r="J1918">
            <v>0</v>
          </cell>
          <cell r="K1918">
            <v>0</v>
          </cell>
          <cell r="S1918">
            <v>0</v>
          </cell>
          <cell r="T1918">
            <v>0</v>
          </cell>
          <cell r="U1918">
            <v>0</v>
          </cell>
          <cell r="X1918">
            <v>0</v>
          </cell>
          <cell r="Y1918">
            <v>0</v>
          </cell>
          <cell r="Z1918">
            <v>0</v>
          </cell>
          <cell r="AA1918">
            <v>0</v>
          </cell>
          <cell r="AB1918">
            <v>0</v>
          </cell>
        </row>
        <row r="1919">
          <cell r="C1919">
            <v>0</v>
          </cell>
          <cell r="D1919">
            <v>0</v>
          </cell>
          <cell r="H1919">
            <v>0</v>
          </cell>
          <cell r="I1919">
            <v>0</v>
          </cell>
          <cell r="J1919">
            <v>0</v>
          </cell>
          <cell r="K1919">
            <v>0</v>
          </cell>
          <cell r="S1919">
            <v>0</v>
          </cell>
          <cell r="T1919">
            <v>0</v>
          </cell>
          <cell r="U1919">
            <v>0</v>
          </cell>
          <cell r="X1919">
            <v>0</v>
          </cell>
          <cell r="Y1919">
            <v>0</v>
          </cell>
          <cell r="Z1919">
            <v>0</v>
          </cell>
          <cell r="AA1919">
            <v>0</v>
          </cell>
          <cell r="AB1919">
            <v>0</v>
          </cell>
        </row>
        <row r="1920">
          <cell r="A1920" t="str">
            <v>M002</v>
          </cell>
          <cell r="B1920">
            <v>2.2000000000000002</v>
          </cell>
          <cell r="C1920" t="str">
            <v>永久工程材料</v>
          </cell>
          <cell r="J1920">
            <v>53976.005754405829</v>
          </cell>
          <cell r="K1920">
            <v>58530851.964000002</v>
          </cell>
          <cell r="S1920">
            <v>0</v>
          </cell>
          <cell r="T1920">
            <v>5127.7205466685537</v>
          </cell>
          <cell r="U1920">
            <v>5560430.9365800004</v>
          </cell>
          <cell r="X1920">
            <v>0</v>
          </cell>
          <cell r="Y1920">
            <v>0</v>
          </cell>
          <cell r="Z1920">
            <v>53.976005754405833</v>
          </cell>
          <cell r="AA1920">
            <v>0</v>
          </cell>
          <cell r="AB1920">
            <v>0</v>
          </cell>
        </row>
        <row r="1921">
          <cell r="A1921" t="str">
            <v>M070</v>
          </cell>
          <cell r="C1921" t="str">
            <v>直径300MM钢管</v>
          </cell>
          <cell r="D1921" t="str">
            <v>米</v>
          </cell>
          <cell r="H1921">
            <v>1020</v>
          </cell>
          <cell r="I1921">
            <v>52.917652700397873</v>
          </cell>
          <cell r="J1921">
            <v>53976.005754405829</v>
          </cell>
          <cell r="K1921">
            <v>58530851.964000002</v>
          </cell>
          <cell r="P1921">
            <v>1020</v>
          </cell>
          <cell r="S1921">
            <v>96.9</v>
          </cell>
          <cell r="T1921">
            <v>5127.7205466685537</v>
          </cell>
          <cell r="U1921">
            <v>5560430.9365800004</v>
          </cell>
          <cell r="X1921">
            <v>0</v>
          </cell>
          <cell r="Y1921">
            <v>0</v>
          </cell>
          <cell r="Z1921">
            <v>53.976005754405833</v>
          </cell>
          <cell r="AA1921">
            <v>0</v>
          </cell>
          <cell r="AB1921">
            <v>0</v>
          </cell>
        </row>
        <row r="1922">
          <cell r="C1922" t="str">
            <v>PE套接头</v>
          </cell>
          <cell r="D1922">
            <v>0</v>
          </cell>
          <cell r="H1922">
            <v>0</v>
          </cell>
          <cell r="I1922">
            <v>19.975786924939467</v>
          </cell>
          <cell r="J1922">
            <v>0</v>
          </cell>
          <cell r="K1922">
            <v>0</v>
          </cell>
          <cell r="S1922">
            <v>0</v>
          </cell>
          <cell r="T1922">
            <v>0</v>
          </cell>
          <cell r="U1922">
            <v>0</v>
          </cell>
          <cell r="X1922">
            <v>0</v>
          </cell>
          <cell r="Y1922">
            <v>0</v>
          </cell>
          <cell r="Z1922">
            <v>0</v>
          </cell>
          <cell r="AA1922">
            <v>0</v>
          </cell>
          <cell r="AB1922">
            <v>0</v>
          </cell>
        </row>
        <row r="1923">
          <cell r="C1923">
            <v>0</v>
          </cell>
          <cell r="D1923">
            <v>0</v>
          </cell>
          <cell r="H1923">
            <v>0</v>
          </cell>
          <cell r="I1923">
            <v>0</v>
          </cell>
          <cell r="J1923">
            <v>0</v>
          </cell>
          <cell r="K1923">
            <v>0</v>
          </cell>
          <cell r="S1923">
            <v>0</v>
          </cell>
          <cell r="T1923">
            <v>0</v>
          </cell>
          <cell r="U1923">
            <v>0</v>
          </cell>
          <cell r="X1923">
            <v>0</v>
          </cell>
          <cell r="Y1923">
            <v>0</v>
          </cell>
          <cell r="Z1923">
            <v>0</v>
          </cell>
          <cell r="AA1923">
            <v>0</v>
          </cell>
          <cell r="AB1923">
            <v>0</v>
          </cell>
        </row>
        <row r="1924">
          <cell r="C1924">
            <v>0</v>
          </cell>
          <cell r="D1924">
            <v>0</v>
          </cell>
          <cell r="H1924">
            <v>0</v>
          </cell>
          <cell r="I1924">
            <v>0</v>
          </cell>
          <cell r="J1924">
            <v>0</v>
          </cell>
          <cell r="K1924">
            <v>0</v>
          </cell>
          <cell r="S1924">
            <v>0</v>
          </cell>
          <cell r="T1924">
            <v>0</v>
          </cell>
          <cell r="U1924">
            <v>0</v>
          </cell>
          <cell r="X1924">
            <v>0</v>
          </cell>
          <cell r="Y1924">
            <v>0</v>
          </cell>
          <cell r="Z1924">
            <v>0</v>
          </cell>
          <cell r="AA1924">
            <v>0</v>
          </cell>
          <cell r="AB1924">
            <v>0</v>
          </cell>
        </row>
        <row r="1925">
          <cell r="C1925">
            <v>0</v>
          </cell>
          <cell r="D1925">
            <v>0</v>
          </cell>
          <cell r="H1925">
            <v>0</v>
          </cell>
          <cell r="I1925">
            <v>0</v>
          </cell>
          <cell r="J1925">
            <v>0</v>
          </cell>
          <cell r="K1925">
            <v>0</v>
          </cell>
          <cell r="S1925">
            <v>0</v>
          </cell>
          <cell r="T1925">
            <v>0</v>
          </cell>
          <cell r="U1925">
            <v>0</v>
          </cell>
          <cell r="X1925">
            <v>0</v>
          </cell>
          <cell r="Y1925">
            <v>0</v>
          </cell>
          <cell r="Z1925">
            <v>0</v>
          </cell>
          <cell r="AA1925">
            <v>0</v>
          </cell>
          <cell r="AB1925">
            <v>0</v>
          </cell>
        </row>
        <row r="1926">
          <cell r="A1926" t="str">
            <v>M001</v>
          </cell>
          <cell r="B1926">
            <v>2.2999999999999998</v>
          </cell>
          <cell r="C1926" t="str">
            <v>永久设备</v>
          </cell>
          <cell r="J1926">
            <v>0</v>
          </cell>
          <cell r="K1926">
            <v>0</v>
          </cell>
          <cell r="S1926">
            <v>0</v>
          </cell>
          <cell r="T1926">
            <v>0</v>
          </cell>
          <cell r="U1926">
            <v>0</v>
          </cell>
          <cell r="X1926">
            <v>0</v>
          </cell>
          <cell r="Y1926">
            <v>0</v>
          </cell>
          <cell r="Z1926">
            <v>0</v>
          </cell>
          <cell r="AA1926">
            <v>0</v>
          </cell>
          <cell r="AB1926">
            <v>0</v>
          </cell>
        </row>
        <row r="1927">
          <cell r="C1927">
            <v>0</v>
          </cell>
          <cell r="D1927">
            <v>0</v>
          </cell>
          <cell r="H1927">
            <v>0</v>
          </cell>
          <cell r="I1927">
            <v>0</v>
          </cell>
          <cell r="K1927">
            <v>0</v>
          </cell>
          <cell r="S1927">
            <v>0</v>
          </cell>
          <cell r="T1927">
            <v>0</v>
          </cell>
          <cell r="U1927">
            <v>0</v>
          </cell>
          <cell r="X1927">
            <v>0</v>
          </cell>
          <cell r="Y1927">
            <v>0</v>
          </cell>
          <cell r="Z1927">
            <v>0</v>
          </cell>
          <cell r="AA1927">
            <v>0</v>
          </cell>
          <cell r="AB1927">
            <v>0</v>
          </cell>
        </row>
        <row r="1928">
          <cell r="C1928">
            <v>0</v>
          </cell>
          <cell r="D1928">
            <v>0</v>
          </cell>
          <cell r="H1928">
            <v>0</v>
          </cell>
          <cell r="I1928">
            <v>0</v>
          </cell>
          <cell r="K1928">
            <v>0</v>
          </cell>
          <cell r="S1928">
            <v>0</v>
          </cell>
          <cell r="T1928">
            <v>0</v>
          </cell>
          <cell r="U1928">
            <v>0</v>
          </cell>
          <cell r="X1928">
            <v>0</v>
          </cell>
          <cell r="Y1928">
            <v>0</v>
          </cell>
          <cell r="Z1928">
            <v>0</v>
          </cell>
          <cell r="AA1928">
            <v>0</v>
          </cell>
          <cell r="AB1928">
            <v>0</v>
          </cell>
        </row>
        <row r="1929">
          <cell r="C1929">
            <v>0</v>
          </cell>
          <cell r="D1929">
            <v>0</v>
          </cell>
          <cell r="H1929">
            <v>0</v>
          </cell>
          <cell r="I1929">
            <v>0</v>
          </cell>
          <cell r="K1929">
            <v>0</v>
          </cell>
          <cell r="S1929">
            <v>0</v>
          </cell>
          <cell r="T1929">
            <v>0</v>
          </cell>
          <cell r="U1929">
            <v>0</v>
          </cell>
          <cell r="X1929">
            <v>0</v>
          </cell>
          <cell r="Y1929">
            <v>0</v>
          </cell>
          <cell r="Z1929">
            <v>0</v>
          </cell>
          <cell r="AA1929">
            <v>0</v>
          </cell>
          <cell r="AB1929">
            <v>0</v>
          </cell>
        </row>
        <row r="1930">
          <cell r="A1930" t="str">
            <v>E000</v>
          </cell>
          <cell r="B1930">
            <v>3</v>
          </cell>
          <cell r="C1930" t="str">
            <v>施工设备</v>
          </cell>
          <cell r="J1930">
            <v>9564.5778530149291</v>
          </cell>
          <cell r="K1930">
            <v>10371699.102008374</v>
          </cell>
          <cell r="S1930">
            <v>0</v>
          </cell>
          <cell r="T1930">
            <v>908.63489603641824</v>
          </cell>
          <cell r="U1930">
            <v>985311.41469079559</v>
          </cell>
          <cell r="X1930">
            <v>7.4589529467180862</v>
          </cell>
          <cell r="Y1930">
            <v>0.23709467148138197</v>
          </cell>
          <cell r="Z1930">
            <v>1.8685302348154595</v>
          </cell>
          <cell r="AA1930">
            <v>0</v>
          </cell>
          <cell r="AB1930">
            <v>0</v>
          </cell>
        </row>
        <row r="1931">
          <cell r="A1931" t="str">
            <v>E010</v>
          </cell>
          <cell r="B1931">
            <v>3.1</v>
          </cell>
          <cell r="C1931" t="str">
            <v>挖掘机</v>
          </cell>
          <cell r="D1931" t="str">
            <v>台班</v>
          </cell>
          <cell r="H1931">
            <v>11.958210000000001</v>
          </cell>
          <cell r="I1931">
            <v>258.41888574501837</v>
          </cell>
          <cell r="J1931">
            <v>3090.2273037049363</v>
          </cell>
          <cell r="K1931">
            <v>3351000.7700690329</v>
          </cell>
          <cell r="N1931">
            <v>11.958210000000001</v>
          </cell>
          <cell r="S1931">
            <v>1.1360299500000002</v>
          </cell>
          <cell r="T1931">
            <v>293.57159385196894</v>
          </cell>
          <cell r="U1931">
            <v>318345.07315655815</v>
          </cell>
          <cell r="X1931">
            <v>3.0902273037049364</v>
          </cell>
          <cell r="Y1931">
            <v>0</v>
          </cell>
          <cell r="Z1931">
            <v>0</v>
          </cell>
          <cell r="AA1931">
            <v>0</v>
          </cell>
          <cell r="AB1931">
            <v>0</v>
          </cell>
        </row>
        <row r="1932">
          <cell r="A1932" t="str">
            <v>E030</v>
          </cell>
          <cell r="C1932" t="str">
            <v>自卸车</v>
          </cell>
          <cell r="D1932" t="str">
            <v>台班</v>
          </cell>
          <cell r="H1932">
            <v>0</v>
          </cell>
          <cell r="I1932">
            <v>168.03839454412082</v>
          </cell>
          <cell r="J1932">
            <v>0</v>
          </cell>
          <cell r="K1932">
            <v>0</v>
          </cell>
          <cell r="S1932">
            <v>0</v>
          </cell>
          <cell r="T1932">
            <v>0</v>
          </cell>
          <cell r="U1932">
            <v>0</v>
          </cell>
          <cell r="X1932">
            <v>0</v>
          </cell>
          <cell r="Y1932">
            <v>0</v>
          </cell>
          <cell r="Z1932">
            <v>0</v>
          </cell>
          <cell r="AA1932">
            <v>0</v>
          </cell>
          <cell r="AB1932">
            <v>0</v>
          </cell>
        </row>
        <row r="1933">
          <cell r="A1933" t="str">
            <v>E020</v>
          </cell>
          <cell r="C1933" t="str">
            <v>推土机</v>
          </cell>
          <cell r="D1933" t="str">
            <v>台班</v>
          </cell>
          <cell r="H1933">
            <v>14.305958719200001</v>
          </cell>
          <cell r="I1933">
            <v>305.37804063071223</v>
          </cell>
          <cell r="J1933">
            <v>4368.7256430131501</v>
          </cell>
          <cell r="K1933">
            <v>4737387.1094872793</v>
          </cell>
          <cell r="N1933">
            <v>14.305958719200001</v>
          </cell>
          <cell r="S1933">
            <v>1.3590660783240001</v>
          </cell>
          <cell r="T1933">
            <v>415.02893608624925</v>
          </cell>
          <cell r="U1933">
            <v>450051.77540129155</v>
          </cell>
          <cell r="X1933">
            <v>4.3687256430131498</v>
          </cell>
          <cell r="Y1933">
            <v>0</v>
          </cell>
          <cell r="Z1933">
            <v>0</v>
          </cell>
          <cell r="AA1933">
            <v>0</v>
          </cell>
          <cell r="AB1933">
            <v>0</v>
          </cell>
        </row>
        <row r="1934">
          <cell r="A1934" t="str">
            <v>E040</v>
          </cell>
          <cell r="C1934" t="str">
            <v>平板拖车</v>
          </cell>
          <cell r="D1934" t="str">
            <v>台班</v>
          </cell>
          <cell r="H1934">
            <v>0.66137566137566139</v>
          </cell>
          <cell r="I1934">
            <v>136.42816710601033</v>
          </cell>
          <cell r="J1934">
            <v>90.230269250006842</v>
          </cell>
          <cell r="K1934">
            <v>97844.485866072544</v>
          </cell>
          <cell r="O1934">
            <v>0.66137566137566139</v>
          </cell>
          <cell r="S1934">
            <v>6.2830687830687834E-2</v>
          </cell>
          <cell r="T1934">
            <v>8.5718755787506495</v>
          </cell>
          <cell r="U1934">
            <v>9295.2261572768912</v>
          </cell>
          <cell r="X1934">
            <v>0</v>
          </cell>
          <cell r="Y1934">
            <v>9.023026925000685E-2</v>
          </cell>
          <cell r="Z1934">
            <v>0</v>
          </cell>
          <cell r="AA1934">
            <v>0</v>
          </cell>
          <cell r="AB1934">
            <v>0</v>
          </cell>
        </row>
        <row r="1935">
          <cell r="A1935" t="str">
            <v>E080</v>
          </cell>
          <cell r="C1935" t="str">
            <v>汽车吊</v>
          </cell>
          <cell r="D1935" t="str">
            <v>台班</v>
          </cell>
          <cell r="H1935">
            <v>0.66137566137566139</v>
          </cell>
          <cell r="I1935">
            <v>222.0589761738392</v>
          </cell>
          <cell r="J1935">
            <v>146.86440223137512</v>
          </cell>
          <cell r="K1935">
            <v>159257.77511027307</v>
          </cell>
          <cell r="O1935">
            <v>0.66137566137566139</v>
          </cell>
          <cell r="S1935">
            <v>6.2830687830687834E-2</v>
          </cell>
          <cell r="T1935">
            <v>13.952118211980636</v>
          </cell>
          <cell r="U1935">
            <v>15129.488635475942</v>
          </cell>
          <cell r="X1935">
            <v>0</v>
          </cell>
          <cell r="Y1935">
            <v>0.14686440223137512</v>
          </cell>
          <cell r="Z1935">
            <v>0</v>
          </cell>
          <cell r="AA1935">
            <v>0</v>
          </cell>
          <cell r="AB1935">
            <v>0</v>
          </cell>
        </row>
        <row r="1936">
          <cell r="A1936" t="str">
            <v>E070</v>
          </cell>
          <cell r="C1936" t="str">
            <v>履带吊</v>
          </cell>
          <cell r="D1936" t="str">
            <v>台班</v>
          </cell>
          <cell r="H1936">
            <v>2.35</v>
          </cell>
          <cell r="I1936">
            <v>258.57583791011962</v>
          </cell>
          <cell r="J1936">
            <v>607.65321908878116</v>
          </cell>
          <cell r="K1936">
            <v>658930.9474614166</v>
          </cell>
          <cell r="P1936">
            <v>2.35</v>
          </cell>
          <cell r="S1936">
            <v>0.22325</v>
          </cell>
          <cell r="T1936">
            <v>57.727055813434212</v>
          </cell>
          <cell r="U1936">
            <v>62598.440008834579</v>
          </cell>
          <cell r="X1936">
            <v>0</v>
          </cell>
          <cell r="Y1936">
            <v>0</v>
          </cell>
          <cell r="Z1936">
            <v>0.60765321908878112</v>
          </cell>
          <cell r="AA1936">
            <v>0</v>
          </cell>
          <cell r="AB1936">
            <v>0</v>
          </cell>
        </row>
        <row r="1937">
          <cell r="A1937" t="str">
            <v>E120</v>
          </cell>
          <cell r="C1937" t="str">
            <v>硅整流焊机</v>
          </cell>
          <cell r="D1937" t="str">
            <v>台班</v>
          </cell>
          <cell r="H1937">
            <v>9.0066282352941158</v>
          </cell>
          <cell r="I1937">
            <v>34.082477220557465</v>
          </cell>
          <cell r="J1937">
            <v>306.96820166344139</v>
          </cell>
          <cell r="K1937">
            <v>332872.17381311342</v>
          </cell>
          <cell r="P1937">
            <v>9.0066282352941158</v>
          </cell>
          <cell r="S1937">
            <v>0.85562968235294101</v>
          </cell>
          <cell r="T1937">
            <v>29.161979158026931</v>
          </cell>
          <cell r="U1937">
            <v>31622.856512245777</v>
          </cell>
          <cell r="X1937">
            <v>0</v>
          </cell>
          <cell r="Y1937">
            <v>0</v>
          </cell>
          <cell r="Z1937">
            <v>0.30696820166344141</v>
          </cell>
          <cell r="AA1937">
            <v>0</v>
          </cell>
          <cell r="AB1937">
            <v>0</v>
          </cell>
        </row>
        <row r="1938">
          <cell r="A1938" t="str">
            <v>E130</v>
          </cell>
          <cell r="C1938" t="str">
            <v>发电机</v>
          </cell>
          <cell r="D1938" t="str">
            <v>台班</v>
          </cell>
          <cell r="H1938">
            <v>4.5033141176470579</v>
          </cell>
          <cell r="I1938">
            <v>211.82373450814174</v>
          </cell>
          <cell r="J1938">
            <v>953.90881406323695</v>
          </cell>
          <cell r="K1938">
            <v>1034405.8402011844</v>
          </cell>
          <cell r="P1938">
            <v>4.5033141176470579</v>
          </cell>
          <cell r="S1938">
            <v>0.42781484117647051</v>
          </cell>
          <cell r="T1938">
            <v>90.621337336007514</v>
          </cell>
          <cell r="U1938">
            <v>98268.554819112513</v>
          </cell>
          <cell r="X1938">
            <v>0</v>
          </cell>
          <cell r="Y1938">
            <v>0</v>
          </cell>
          <cell r="Z1938">
            <v>0.95390881406323702</v>
          </cell>
          <cell r="AA1938">
            <v>0</v>
          </cell>
          <cell r="AB1938">
            <v>0</v>
          </cell>
        </row>
        <row r="1939">
          <cell r="A1939" t="str">
            <v>E140</v>
          </cell>
          <cell r="C1939" t="str">
            <v>试压泵</v>
          </cell>
          <cell r="D1939" t="str">
            <v>台班</v>
          </cell>
          <cell r="H1939">
            <v>0</v>
          </cell>
          <cell r="I1939" t="e">
            <v>#DIV/0!</v>
          </cell>
          <cell r="J1939">
            <v>0</v>
          </cell>
          <cell r="K1939">
            <v>0</v>
          </cell>
          <cell r="S1939">
            <v>0</v>
          </cell>
          <cell r="T1939">
            <v>0</v>
          </cell>
          <cell r="U1939">
            <v>0</v>
          </cell>
          <cell r="X1939">
            <v>0</v>
          </cell>
          <cell r="Y1939">
            <v>0</v>
          </cell>
          <cell r="Z1939">
            <v>0</v>
          </cell>
          <cell r="AA1939">
            <v>0</v>
          </cell>
          <cell r="AB1939">
            <v>0</v>
          </cell>
        </row>
        <row r="1940">
          <cell r="C1940">
            <v>0</v>
          </cell>
          <cell r="D1940">
            <v>0</v>
          </cell>
          <cell r="H1940">
            <v>0</v>
          </cell>
          <cell r="I1940">
            <v>0</v>
          </cell>
          <cell r="K1940">
            <v>0</v>
          </cell>
          <cell r="S1940">
            <v>0</v>
          </cell>
          <cell r="T1940">
            <v>0</v>
          </cell>
          <cell r="U1940">
            <v>0</v>
          </cell>
          <cell r="X1940">
            <v>0</v>
          </cell>
          <cell r="Y1940">
            <v>0</v>
          </cell>
          <cell r="Z1940">
            <v>0</v>
          </cell>
          <cell r="AA1940">
            <v>0</v>
          </cell>
          <cell r="AB1940">
            <v>0</v>
          </cell>
        </row>
        <row r="1941">
          <cell r="C1941">
            <v>0</v>
          </cell>
          <cell r="D1941">
            <v>0</v>
          </cell>
          <cell r="H1941">
            <v>0</v>
          </cell>
          <cell r="I1941">
            <v>0</v>
          </cell>
          <cell r="K1941">
            <v>0</v>
          </cell>
          <cell r="S1941">
            <v>0</v>
          </cell>
          <cell r="T1941">
            <v>0</v>
          </cell>
          <cell r="U1941">
            <v>0</v>
          </cell>
          <cell r="X1941">
            <v>0</v>
          </cell>
          <cell r="Y1941">
            <v>0</v>
          </cell>
          <cell r="Z1941">
            <v>0</v>
          </cell>
          <cell r="AA1941">
            <v>0</v>
          </cell>
          <cell r="AB1941">
            <v>0</v>
          </cell>
        </row>
        <row r="1942">
          <cell r="C1942">
            <v>0</v>
          </cell>
          <cell r="D1942">
            <v>0</v>
          </cell>
          <cell r="H1942">
            <v>0</v>
          </cell>
          <cell r="I1942">
            <v>0</v>
          </cell>
          <cell r="K1942">
            <v>0</v>
          </cell>
          <cell r="S1942">
            <v>0</v>
          </cell>
          <cell r="T1942">
            <v>0</v>
          </cell>
          <cell r="U1942">
            <v>0</v>
          </cell>
          <cell r="X1942">
            <v>0</v>
          </cell>
          <cell r="Y1942">
            <v>0</v>
          </cell>
          <cell r="Z1942">
            <v>0</v>
          </cell>
          <cell r="AA1942">
            <v>0</v>
          </cell>
          <cell r="AB1942">
            <v>0</v>
          </cell>
        </row>
        <row r="1943">
          <cell r="B1943">
            <v>4</v>
          </cell>
          <cell r="C1943" t="str">
            <v>直接费</v>
          </cell>
          <cell r="J1943">
            <v>63712.233591859163</v>
          </cell>
          <cell r="X1943">
            <v>7.485617452408631</v>
          </cell>
          <cell r="Y1943">
            <v>0.2412099016138117</v>
          </cell>
          <cell r="Z1943">
            <v>55.985406237836727</v>
          </cell>
          <cell r="AA1943">
            <v>0</v>
          </cell>
          <cell r="AB1943">
            <v>0</v>
          </cell>
        </row>
        <row r="1944">
          <cell r="B1944">
            <v>5</v>
          </cell>
          <cell r="C1944" t="str">
            <v>其他直接费</v>
          </cell>
          <cell r="J1944">
            <v>7950.5368572186771</v>
          </cell>
          <cell r="X1944">
            <v>0.93411695210162415</v>
          </cell>
          <cell r="Y1944">
            <v>3.010015667307795E-2</v>
          </cell>
          <cell r="Z1944">
            <v>6.9863197484439761</v>
          </cell>
          <cell r="AA1944">
            <v>0</v>
          </cell>
          <cell r="AB1944">
            <v>0</v>
          </cell>
        </row>
        <row r="1945">
          <cell r="B1945">
            <v>6</v>
          </cell>
          <cell r="C1945" t="str">
            <v>间接费</v>
          </cell>
          <cell r="J1945">
            <v>5393.9719692854305</v>
          </cell>
          <cell r="X1945">
            <v>0.63374344980184727</v>
          </cell>
          <cell r="Y1945">
            <v>2.042118718288417E-2</v>
          </cell>
          <cell r="Z1945">
            <v>4.7398073323006988</v>
          </cell>
          <cell r="AA1945">
            <v>0</v>
          </cell>
          <cell r="AB1945">
            <v>0</v>
          </cell>
        </row>
        <row r="1946">
          <cell r="B1946">
            <v>7</v>
          </cell>
          <cell r="C1946" t="str">
            <v>合计</v>
          </cell>
          <cell r="J1946">
            <v>77056.742418363268</v>
          </cell>
          <cell r="X1946">
            <v>9.0534778543121028</v>
          </cell>
          <cell r="Y1946">
            <v>0.2917312454697738</v>
          </cell>
          <cell r="Z1946">
            <v>67.711533318581402</v>
          </cell>
          <cell r="AA1946">
            <v>0</v>
          </cell>
          <cell r="AB1946">
            <v>0</v>
          </cell>
        </row>
        <row r="1951">
          <cell r="A1951" t="str">
            <v>非打印列</v>
          </cell>
          <cell r="B1951" t="str">
            <v>单   价   分   析   表</v>
          </cell>
          <cell r="N1951" t="str">
            <v>工序划分</v>
          </cell>
          <cell r="S1951" t="str">
            <v>汇总项</v>
          </cell>
          <cell r="X1951" t="str">
            <v>分类项</v>
          </cell>
        </row>
        <row r="1953">
          <cell r="A1953" t="str">
            <v>BOQ系数</v>
          </cell>
          <cell r="B1953" t="str">
            <v>项目编号:</v>
          </cell>
          <cell r="D1953" t="str">
            <v>K255.1</v>
          </cell>
          <cell r="K1953" t="str">
            <v>数量</v>
          </cell>
          <cell r="L1953">
            <v>1</v>
          </cell>
          <cell r="M1953" t="str">
            <v>单价</v>
          </cell>
        </row>
        <row r="1954">
          <cell r="A1954">
            <v>1</v>
          </cell>
          <cell r="B1954" t="str">
            <v>项目名称:</v>
          </cell>
          <cell r="D1954" t="str">
            <v>Depth 3.0m to 3.5m</v>
          </cell>
          <cell r="K1954" t="str">
            <v>单位</v>
          </cell>
          <cell r="L1954" t="str">
            <v>nr</v>
          </cell>
          <cell r="M1954">
            <v>5626.25</v>
          </cell>
          <cell r="N1954" t="str">
            <v>美元</v>
          </cell>
        </row>
        <row r="1955">
          <cell r="A1955" t="str">
            <v>K255.1</v>
          </cell>
          <cell r="B1955" t="str">
            <v>单   价:</v>
          </cell>
          <cell r="D1955" t="str">
            <v>5626.25USD/nr</v>
          </cell>
          <cell r="K1955" t="str">
            <v>定额单位</v>
          </cell>
          <cell r="L1955">
            <v>1</v>
          </cell>
          <cell r="M1955">
            <v>6101034</v>
          </cell>
          <cell r="N1955" t="str">
            <v>当地币</v>
          </cell>
        </row>
        <row r="1956">
          <cell r="A1956" t="str">
            <v>定额号</v>
          </cell>
          <cell r="B1956" t="str">
            <v>编号</v>
          </cell>
          <cell r="C1956" t="str">
            <v>名称及规格</v>
          </cell>
          <cell r="D1956" t="str">
            <v>单位</v>
          </cell>
          <cell r="E1956" t="str">
            <v>定额</v>
          </cell>
          <cell r="F1956" t="str">
            <v>系数</v>
          </cell>
          <cell r="G1956" t="str">
            <v>效率</v>
          </cell>
          <cell r="H1956" t="str">
            <v>数  量</v>
          </cell>
          <cell r="I1956" t="str">
            <v>单价</v>
          </cell>
          <cell r="J1956" t="str">
            <v>合价</v>
          </cell>
          <cell r="K1956" t="str">
            <v>单价</v>
          </cell>
          <cell r="M1956">
            <v>21.645199999999999</v>
          </cell>
          <cell r="N1956" t="str">
            <v>混凝土方21.65方</v>
          </cell>
          <cell r="O1956" t="str">
            <v>钢筋2.144吨</v>
          </cell>
          <cell r="S1956" t="str">
            <v>数量汇总</v>
          </cell>
          <cell r="T1956" t="str">
            <v>价格汇总(美元)</v>
          </cell>
          <cell r="U1956" t="str">
            <v>价格汇总(当地币)</v>
          </cell>
          <cell r="X1956" t="str">
            <v>混凝土方21.65方</v>
          </cell>
          <cell r="Y1956" t="str">
            <v>钢筋2.144吨</v>
          </cell>
          <cell r="Z1956">
            <v>0</v>
          </cell>
          <cell r="AA1956">
            <v>0</v>
          </cell>
          <cell r="AB1956">
            <v>0</v>
          </cell>
        </row>
        <row r="1957">
          <cell r="J1957" t="str">
            <v>美元</v>
          </cell>
          <cell r="K1957" t="str">
            <v>当地币</v>
          </cell>
        </row>
        <row r="1958">
          <cell r="A1958" t="str">
            <v>L00</v>
          </cell>
          <cell r="B1958">
            <v>1</v>
          </cell>
          <cell r="C1958" t="str">
            <v>人工</v>
          </cell>
          <cell r="J1958">
            <v>67.164705573151252</v>
          </cell>
          <cell r="K1958">
            <v>72832.499999999985</v>
          </cell>
          <cell r="S1958">
            <v>0</v>
          </cell>
          <cell r="T1958">
            <v>67.164705573151252</v>
          </cell>
          <cell r="U1958">
            <v>72832.499999999985</v>
          </cell>
          <cell r="X1958">
            <v>44.921713798539542</v>
          </cell>
          <cell r="Y1958">
            <v>22.242991774611728</v>
          </cell>
          <cell r="Z1958">
            <v>0</v>
          </cell>
          <cell r="AA1958">
            <v>0</v>
          </cell>
          <cell r="AB1958">
            <v>0</v>
          </cell>
        </row>
        <row r="1959">
          <cell r="A1959" t="str">
            <v>L10</v>
          </cell>
          <cell r="B1959">
            <v>1.1000000000000001</v>
          </cell>
          <cell r="C1959" t="str">
            <v>力工</v>
          </cell>
          <cell r="D1959" t="str">
            <v>工日</v>
          </cell>
          <cell r="H1959">
            <v>32.369999999999997</v>
          </cell>
          <cell r="I1959">
            <v>0.69163531637474274</v>
          </cell>
          <cell r="J1959">
            <v>22.38823519105042</v>
          </cell>
          <cell r="K1959">
            <v>24277.499999999996</v>
          </cell>
          <cell r="N1959">
            <v>21.65</v>
          </cell>
          <cell r="O1959">
            <v>10.72</v>
          </cell>
          <cell r="S1959">
            <v>32.369999999999997</v>
          </cell>
          <cell r="T1959">
            <v>22.38823519105042</v>
          </cell>
          <cell r="U1959">
            <v>24277.499999999996</v>
          </cell>
          <cell r="X1959">
            <v>14.97390459951318</v>
          </cell>
          <cell r="Y1959">
            <v>7.4143305915372428</v>
          </cell>
          <cell r="Z1959">
            <v>0</v>
          </cell>
          <cell r="AA1959">
            <v>0</v>
          </cell>
          <cell r="AB1959">
            <v>0</v>
          </cell>
        </row>
        <row r="1960">
          <cell r="A1960" t="str">
            <v>L20</v>
          </cell>
          <cell r="B1960">
            <v>1.2</v>
          </cell>
          <cell r="C1960" t="str">
            <v>技工</v>
          </cell>
          <cell r="D1960" t="str">
            <v>工日</v>
          </cell>
          <cell r="H1960">
            <v>32.369999999999997</v>
          </cell>
          <cell r="I1960">
            <v>1.3832706327494855</v>
          </cell>
          <cell r="J1960">
            <v>44.77647038210084</v>
          </cell>
          <cell r="K1960">
            <v>48554.999999999993</v>
          </cell>
          <cell r="N1960">
            <v>21.65</v>
          </cell>
          <cell r="O1960">
            <v>10.72</v>
          </cell>
          <cell r="S1960">
            <v>32.369999999999997</v>
          </cell>
          <cell r="T1960">
            <v>44.77647038210084</v>
          </cell>
          <cell r="U1960">
            <v>48554.999999999993</v>
          </cell>
          <cell r="X1960">
            <v>29.947809199026359</v>
          </cell>
          <cell r="Y1960">
            <v>14.828661183074486</v>
          </cell>
          <cell r="Z1960">
            <v>0</v>
          </cell>
          <cell r="AA1960">
            <v>0</v>
          </cell>
          <cell r="AB1960">
            <v>0</v>
          </cell>
        </row>
        <row r="1961">
          <cell r="A1961" t="str">
            <v>M000</v>
          </cell>
          <cell r="B1961">
            <v>2</v>
          </cell>
          <cell r="C1961" t="str">
            <v>建筑材料</v>
          </cell>
          <cell r="J1961">
            <v>4385.9946049959517</v>
          </cell>
          <cell r="K1961">
            <v>4756113.3387304433</v>
          </cell>
          <cell r="S1961">
            <v>0</v>
          </cell>
          <cell r="T1961">
            <v>4385.9946049959517</v>
          </cell>
          <cell r="U1961">
            <v>4756113.3387304433</v>
          </cell>
          <cell r="X1961">
            <v>3150.9967955097973</v>
          </cell>
          <cell r="Y1961">
            <v>1234.9978094861549</v>
          </cell>
          <cell r="Z1961">
            <v>0</v>
          </cell>
          <cell r="AA1961">
            <v>0</v>
          </cell>
          <cell r="AB1961">
            <v>0</v>
          </cell>
        </row>
        <row r="1962">
          <cell r="A1962" t="str">
            <v>M003</v>
          </cell>
          <cell r="B1962">
            <v>2.1</v>
          </cell>
          <cell r="C1962" t="str">
            <v>施工材料</v>
          </cell>
          <cell r="J1962">
            <v>333.27413360471593</v>
          </cell>
          <cell r="K1962">
            <v>361397.97128015029</v>
          </cell>
          <cell r="S1962">
            <v>0</v>
          </cell>
          <cell r="T1962">
            <v>333.27413360471593</v>
          </cell>
          <cell r="U1962">
            <v>361397.97128015029</v>
          </cell>
          <cell r="X1962">
            <v>317.65745834448512</v>
          </cell>
          <cell r="Y1962">
            <v>15.616675260230796</v>
          </cell>
          <cell r="Z1962">
            <v>0</v>
          </cell>
          <cell r="AA1962">
            <v>0</v>
          </cell>
          <cell r="AB1962">
            <v>0</v>
          </cell>
        </row>
        <row r="1963">
          <cell r="A1963" t="str">
            <v>M150</v>
          </cell>
          <cell r="C1963" t="str">
            <v>定型钢模板</v>
          </cell>
          <cell r="D1963" t="str">
            <v>吨</v>
          </cell>
          <cell r="H1963">
            <v>0.21361333333333335</v>
          </cell>
          <cell r="I1963">
            <v>662.61110757096287</v>
          </cell>
          <cell r="J1963">
            <v>141.5425673919253</v>
          </cell>
          <cell r="K1963">
            <v>153486.84925514401</v>
          </cell>
          <cell r="N1963">
            <v>0.21361333333333335</v>
          </cell>
          <cell r="S1963">
            <v>0.21361333333333335</v>
          </cell>
          <cell r="T1963">
            <v>141.5425673919253</v>
          </cell>
          <cell r="U1963">
            <v>153486.84925514401</v>
          </cell>
          <cell r="X1963">
            <v>141.5425673919253</v>
          </cell>
          <cell r="Y1963">
            <v>0</v>
          </cell>
          <cell r="Z1963">
            <v>0</v>
          </cell>
          <cell r="AA1963">
            <v>0</v>
          </cell>
          <cell r="AB1963">
            <v>0</v>
          </cell>
        </row>
        <row r="1964">
          <cell r="A1964" t="str">
            <v>M160</v>
          </cell>
          <cell r="C1964" t="str">
            <v>钢支撑</v>
          </cell>
          <cell r="D1964" t="str">
            <v>吨</v>
          </cell>
          <cell r="H1964">
            <v>0.23093333333333332</v>
          </cell>
          <cell r="I1964">
            <v>728.87221832805926</v>
          </cell>
          <cell r="J1964">
            <v>168.32089095255981</v>
          </cell>
          <cell r="K1964">
            <v>182524.901816928</v>
          </cell>
          <cell r="N1964">
            <v>0.23093333333333332</v>
          </cell>
          <cell r="S1964">
            <v>0.23093333333333332</v>
          </cell>
          <cell r="T1964">
            <v>168.32089095255981</v>
          </cell>
          <cell r="U1964">
            <v>182524.901816928</v>
          </cell>
          <cell r="X1964">
            <v>168.32089095255981</v>
          </cell>
          <cell r="Y1964">
            <v>0</v>
          </cell>
          <cell r="Z1964">
            <v>0</v>
          </cell>
          <cell r="AA1964">
            <v>0</v>
          </cell>
          <cell r="AB1964">
            <v>0</v>
          </cell>
        </row>
        <row r="1965">
          <cell r="A1965" t="str">
            <v>M350</v>
          </cell>
          <cell r="C1965" t="str">
            <v>镀锌铁丝</v>
          </cell>
          <cell r="D1965" t="str">
            <v>千克</v>
          </cell>
          <cell r="H1965">
            <v>17.152000000000001</v>
          </cell>
          <cell r="I1965">
            <v>0.91048713037726181</v>
          </cell>
          <cell r="J1965">
            <v>15.616675260230796</v>
          </cell>
          <cell r="K1965">
            <v>16934.511827078262</v>
          </cell>
          <cell r="O1965">
            <v>17.152000000000001</v>
          </cell>
          <cell r="S1965">
            <v>17.152000000000001</v>
          </cell>
          <cell r="T1965">
            <v>15.616675260230796</v>
          </cell>
          <cell r="U1965">
            <v>16934.511827078262</v>
          </cell>
          <cell r="X1965">
            <v>0</v>
          </cell>
          <cell r="Y1965">
            <v>15.616675260230796</v>
          </cell>
          <cell r="Z1965">
            <v>0</v>
          </cell>
          <cell r="AA1965">
            <v>0</v>
          </cell>
          <cell r="AB1965">
            <v>0</v>
          </cell>
        </row>
        <row r="1966">
          <cell r="A1966" t="str">
            <v>M230</v>
          </cell>
          <cell r="C1966" t="str">
            <v>水</v>
          </cell>
          <cell r="D1966" t="str">
            <v>方</v>
          </cell>
          <cell r="H1966">
            <v>38.97</v>
          </cell>
          <cell r="I1966">
            <v>0.2</v>
          </cell>
          <cell r="J1966">
            <v>7.7940000000000005</v>
          </cell>
          <cell r="K1966">
            <v>8451.7083810000004</v>
          </cell>
          <cell r="N1966">
            <v>38.97</v>
          </cell>
          <cell r="S1966">
            <v>38.97</v>
          </cell>
          <cell r="T1966">
            <v>7.7940000000000005</v>
          </cell>
          <cell r="U1966">
            <v>8451.7083810000004</v>
          </cell>
          <cell r="X1966">
            <v>7.7940000000000005</v>
          </cell>
          <cell r="Y1966">
            <v>0</v>
          </cell>
          <cell r="Z1966">
            <v>0</v>
          </cell>
          <cell r="AA1966">
            <v>0</v>
          </cell>
          <cell r="AB1966">
            <v>0</v>
          </cell>
        </row>
        <row r="1967">
          <cell r="C1967">
            <v>0</v>
          </cell>
          <cell r="D1967">
            <v>0</v>
          </cell>
          <cell r="H1967">
            <v>0</v>
          </cell>
          <cell r="I1967">
            <v>0</v>
          </cell>
          <cell r="J1967">
            <v>0</v>
          </cell>
          <cell r="K1967">
            <v>0</v>
          </cell>
          <cell r="S1967">
            <v>0</v>
          </cell>
          <cell r="T1967">
            <v>0</v>
          </cell>
          <cell r="U1967">
            <v>0</v>
          </cell>
          <cell r="X1967">
            <v>0</v>
          </cell>
          <cell r="Y1967">
            <v>0</v>
          </cell>
          <cell r="Z1967">
            <v>0</v>
          </cell>
          <cell r="AA1967">
            <v>0</v>
          </cell>
          <cell r="AB1967">
            <v>0</v>
          </cell>
        </row>
        <row r="1968">
          <cell r="C1968">
            <v>0</v>
          </cell>
          <cell r="D1968">
            <v>0</v>
          </cell>
          <cell r="H1968">
            <v>0</v>
          </cell>
          <cell r="I1968">
            <v>0</v>
          </cell>
          <cell r="J1968">
            <v>0</v>
          </cell>
          <cell r="K1968">
            <v>0</v>
          </cell>
          <cell r="S1968">
            <v>0</v>
          </cell>
          <cell r="T1968">
            <v>0</v>
          </cell>
          <cell r="U1968">
            <v>0</v>
          </cell>
          <cell r="X1968">
            <v>0</v>
          </cell>
          <cell r="Y1968">
            <v>0</v>
          </cell>
          <cell r="Z1968">
            <v>0</v>
          </cell>
          <cell r="AA1968">
            <v>0</v>
          </cell>
          <cell r="AB1968">
            <v>0</v>
          </cell>
        </row>
        <row r="1969">
          <cell r="C1969">
            <v>0</v>
          </cell>
          <cell r="D1969">
            <v>0</v>
          </cell>
          <cell r="H1969">
            <v>0</v>
          </cell>
          <cell r="I1969">
            <v>0</v>
          </cell>
          <cell r="J1969">
            <v>0</v>
          </cell>
          <cell r="K1969">
            <v>0</v>
          </cell>
          <cell r="S1969">
            <v>0</v>
          </cell>
          <cell r="T1969">
            <v>0</v>
          </cell>
          <cell r="U1969">
            <v>0</v>
          </cell>
          <cell r="X1969">
            <v>0</v>
          </cell>
          <cell r="Y1969">
            <v>0</v>
          </cell>
          <cell r="Z1969">
            <v>0</v>
          </cell>
          <cell r="AA1969">
            <v>0</v>
          </cell>
          <cell r="AB1969">
            <v>0</v>
          </cell>
        </row>
        <row r="1970">
          <cell r="A1970" t="str">
            <v>M002</v>
          </cell>
          <cell r="B1970">
            <v>2.2000000000000002</v>
          </cell>
          <cell r="C1970" t="str">
            <v>永久工程材料</v>
          </cell>
          <cell r="J1970">
            <v>4052.7204713912361</v>
          </cell>
          <cell r="K1970">
            <v>4394715.3674502932</v>
          </cell>
          <cell r="S1970">
            <v>0</v>
          </cell>
          <cell r="T1970">
            <v>4052.7204713912361</v>
          </cell>
          <cell r="U1970">
            <v>4394715.3674502932</v>
          </cell>
          <cell r="X1970">
            <v>2833.3393371653119</v>
          </cell>
          <cell r="Y1970">
            <v>1219.3811342259241</v>
          </cell>
          <cell r="Z1970">
            <v>0</v>
          </cell>
          <cell r="AA1970">
            <v>0</v>
          </cell>
          <cell r="AB1970">
            <v>0</v>
          </cell>
        </row>
        <row r="1971">
          <cell r="A1971" t="str">
            <v>M120</v>
          </cell>
          <cell r="C1971" t="str">
            <v>钢筋</v>
          </cell>
          <cell r="D1971" t="str">
            <v>吨</v>
          </cell>
          <cell r="H1971">
            <v>2.2083200000000001</v>
          </cell>
          <cell r="I1971">
            <v>552.17592297580245</v>
          </cell>
          <cell r="J1971">
            <v>1219.3811342259241</v>
          </cell>
          <cell r="K1971">
            <v>1322280.4403092801</v>
          </cell>
          <cell r="O1971">
            <v>2.2083200000000001</v>
          </cell>
          <cell r="S1971">
            <v>2.2083200000000001</v>
          </cell>
          <cell r="T1971">
            <v>1219.3811342259241</v>
          </cell>
          <cell r="U1971">
            <v>1322280.4403092801</v>
          </cell>
          <cell r="X1971">
            <v>0</v>
          </cell>
          <cell r="Y1971">
            <v>1219.3811342259241</v>
          </cell>
          <cell r="Z1971">
            <v>0</v>
          </cell>
          <cell r="AA1971">
            <v>0</v>
          </cell>
          <cell r="AB1971">
            <v>0</v>
          </cell>
        </row>
        <row r="1972">
          <cell r="A1972" t="str">
            <v>M260</v>
          </cell>
          <cell r="C1972" t="str">
            <v>混凝土25/19</v>
          </cell>
          <cell r="D1972" t="str">
            <v>方</v>
          </cell>
          <cell r="H1972">
            <v>22.732499999999998</v>
          </cell>
          <cell r="I1972">
            <v>116.89</v>
          </cell>
          <cell r="J1972">
            <v>2657.2019249999998</v>
          </cell>
          <cell r="K1972">
            <v>2881433.8952440126</v>
          </cell>
          <cell r="N1972">
            <v>22.732499999999998</v>
          </cell>
          <cell r="S1972">
            <v>22.732499999999998</v>
          </cell>
          <cell r="T1972">
            <v>2657.2019249999998</v>
          </cell>
          <cell r="U1972">
            <v>2881433.8952440126</v>
          </cell>
          <cell r="X1972">
            <v>2657.2019249999998</v>
          </cell>
          <cell r="Y1972">
            <v>0</v>
          </cell>
          <cell r="Z1972">
            <v>0</v>
          </cell>
          <cell r="AA1972">
            <v>0</v>
          </cell>
          <cell r="AB1972">
            <v>0</v>
          </cell>
        </row>
        <row r="1973">
          <cell r="A1973" t="str">
            <v>M380</v>
          </cell>
          <cell r="C1973" t="str">
            <v>人孔井盖600X900mm</v>
          </cell>
          <cell r="D1973" t="str">
            <v>个</v>
          </cell>
          <cell r="H1973">
            <v>1.1000000000000001</v>
          </cell>
          <cell r="I1973">
            <v>120</v>
          </cell>
          <cell r="J1973">
            <v>132</v>
          </cell>
          <cell r="K1973">
            <v>143139.01800000001</v>
          </cell>
          <cell r="N1973">
            <v>1.1000000000000001</v>
          </cell>
          <cell r="S1973">
            <v>1.1000000000000001</v>
          </cell>
          <cell r="T1973">
            <v>132</v>
          </cell>
          <cell r="U1973">
            <v>143139.01800000001</v>
          </cell>
          <cell r="X1973">
            <v>132</v>
          </cell>
          <cell r="Y1973">
            <v>0</v>
          </cell>
          <cell r="Z1973">
            <v>0</v>
          </cell>
          <cell r="AA1973">
            <v>0</v>
          </cell>
          <cell r="AB1973">
            <v>0</v>
          </cell>
        </row>
        <row r="1974">
          <cell r="A1974" t="str">
            <v>M410</v>
          </cell>
          <cell r="C1974" t="str">
            <v>镀锌钢管</v>
          </cell>
          <cell r="D1974" t="str">
            <v>米</v>
          </cell>
          <cell r="H1974">
            <v>22.4</v>
          </cell>
          <cell r="I1974">
            <v>1.9704201859514412</v>
          </cell>
          <cell r="J1974">
            <v>44.137412165312277</v>
          </cell>
          <cell r="K1974">
            <v>47862.013897000405</v>
          </cell>
          <cell r="N1974">
            <v>22.4</v>
          </cell>
          <cell r="S1974">
            <v>22.4</v>
          </cell>
          <cell r="T1974">
            <v>44.137412165312277</v>
          </cell>
          <cell r="U1974">
            <v>47862.013897000405</v>
          </cell>
          <cell r="X1974">
            <v>44.137412165312277</v>
          </cell>
          <cell r="Y1974">
            <v>0</v>
          </cell>
          <cell r="Z1974">
            <v>0</v>
          </cell>
          <cell r="AA1974">
            <v>0</v>
          </cell>
          <cell r="AB1974">
            <v>0</v>
          </cell>
        </row>
        <row r="1975">
          <cell r="C1975">
            <v>0</v>
          </cell>
          <cell r="D1975">
            <v>0</v>
          </cell>
          <cell r="H1975">
            <v>0</v>
          </cell>
          <cell r="I1975">
            <v>0</v>
          </cell>
          <cell r="J1975">
            <v>0</v>
          </cell>
          <cell r="K1975">
            <v>0</v>
          </cell>
          <cell r="S1975">
            <v>0</v>
          </cell>
          <cell r="T1975">
            <v>0</v>
          </cell>
          <cell r="U1975">
            <v>0</v>
          </cell>
          <cell r="X1975">
            <v>0</v>
          </cell>
          <cell r="Y1975">
            <v>0</v>
          </cell>
          <cell r="Z1975">
            <v>0</v>
          </cell>
          <cell r="AA1975">
            <v>0</v>
          </cell>
          <cell r="AB1975">
            <v>0</v>
          </cell>
        </row>
        <row r="1976">
          <cell r="A1976" t="str">
            <v>M001</v>
          </cell>
          <cell r="B1976">
            <v>2.2999999999999998</v>
          </cell>
          <cell r="C1976" t="str">
            <v>永久设备</v>
          </cell>
          <cell r="J1976">
            <v>0</v>
          </cell>
          <cell r="K1976">
            <v>0</v>
          </cell>
          <cell r="S1976">
            <v>0</v>
          </cell>
          <cell r="T1976">
            <v>0</v>
          </cell>
          <cell r="U1976">
            <v>0</v>
          </cell>
          <cell r="X1976">
            <v>0</v>
          </cell>
          <cell r="Y1976">
            <v>0</v>
          </cell>
          <cell r="Z1976">
            <v>0</v>
          </cell>
          <cell r="AA1976">
            <v>0</v>
          </cell>
          <cell r="AB1976">
            <v>0</v>
          </cell>
        </row>
        <row r="1977">
          <cell r="C1977">
            <v>0</v>
          </cell>
          <cell r="D1977">
            <v>0</v>
          </cell>
          <cell r="H1977">
            <v>0</v>
          </cell>
          <cell r="I1977">
            <v>0</v>
          </cell>
          <cell r="K1977">
            <v>0</v>
          </cell>
          <cell r="S1977">
            <v>0</v>
          </cell>
          <cell r="T1977">
            <v>0</v>
          </cell>
          <cell r="U1977">
            <v>0</v>
          </cell>
          <cell r="X1977">
            <v>0</v>
          </cell>
          <cell r="Y1977">
            <v>0</v>
          </cell>
          <cell r="Z1977">
            <v>0</v>
          </cell>
          <cell r="AA1977">
            <v>0</v>
          </cell>
          <cell r="AB1977">
            <v>0</v>
          </cell>
        </row>
        <row r="1978">
          <cell r="C1978">
            <v>0</v>
          </cell>
          <cell r="D1978">
            <v>0</v>
          </cell>
          <cell r="H1978">
            <v>0</v>
          </cell>
          <cell r="I1978">
            <v>0</v>
          </cell>
          <cell r="K1978">
            <v>0</v>
          </cell>
          <cell r="S1978">
            <v>0</v>
          </cell>
          <cell r="T1978">
            <v>0</v>
          </cell>
          <cell r="U1978">
            <v>0</v>
          </cell>
          <cell r="X1978">
            <v>0</v>
          </cell>
          <cell r="Y1978">
            <v>0</v>
          </cell>
          <cell r="Z1978">
            <v>0</v>
          </cell>
          <cell r="AA1978">
            <v>0</v>
          </cell>
          <cell r="AB1978">
            <v>0</v>
          </cell>
        </row>
        <row r="1979">
          <cell r="C1979">
            <v>0</v>
          </cell>
          <cell r="D1979">
            <v>0</v>
          </cell>
          <cell r="H1979">
            <v>0</v>
          </cell>
          <cell r="I1979">
            <v>0</v>
          </cell>
          <cell r="K1979">
            <v>0</v>
          </cell>
          <cell r="S1979">
            <v>0</v>
          </cell>
          <cell r="T1979">
            <v>0</v>
          </cell>
          <cell r="U1979">
            <v>0</v>
          </cell>
          <cell r="X1979">
            <v>0</v>
          </cell>
          <cell r="Y1979">
            <v>0</v>
          </cell>
          <cell r="Z1979">
            <v>0</v>
          </cell>
          <cell r="AA1979">
            <v>0</v>
          </cell>
          <cell r="AB1979">
            <v>0</v>
          </cell>
        </row>
        <row r="1980">
          <cell r="A1980" t="str">
            <v>E000</v>
          </cell>
          <cell r="B1980">
            <v>3</v>
          </cell>
          <cell r="C1980" t="str">
            <v>施工设备</v>
          </cell>
          <cell r="J1980">
            <v>198.75330477500717</v>
          </cell>
          <cell r="K1980">
            <v>215525.40052840332</v>
          </cell>
          <cell r="S1980">
            <v>0</v>
          </cell>
          <cell r="T1980">
            <v>198.75330477500717</v>
          </cell>
          <cell r="U1980">
            <v>215525.40052840332</v>
          </cell>
          <cell r="X1980">
            <v>198.75330477500717</v>
          </cell>
          <cell r="Y1980">
            <v>0</v>
          </cell>
          <cell r="Z1980">
            <v>0</v>
          </cell>
          <cell r="AA1980">
            <v>0</v>
          </cell>
          <cell r="AB1980">
            <v>0</v>
          </cell>
        </row>
        <row r="1981">
          <cell r="A1981" t="str">
            <v>E210</v>
          </cell>
          <cell r="B1981">
            <v>3.1</v>
          </cell>
          <cell r="C1981" t="str">
            <v>简易混凝土拌和站</v>
          </cell>
          <cell r="D1981" t="str">
            <v>台班</v>
          </cell>
          <cell r="H1981">
            <v>0.270625</v>
          </cell>
          <cell r="I1981">
            <v>250.55189949508326</v>
          </cell>
          <cell r="J1981">
            <v>67.805607800856905</v>
          </cell>
          <cell r="K1981">
            <v>73527.485723543927</v>
          </cell>
          <cell r="N1981">
            <v>0.270625</v>
          </cell>
          <cell r="S1981">
            <v>0.270625</v>
          </cell>
          <cell r="T1981">
            <v>67.805607800856905</v>
          </cell>
          <cell r="U1981">
            <v>73527.485723543927</v>
          </cell>
          <cell r="X1981">
            <v>67.805607800856905</v>
          </cell>
          <cell r="Y1981">
            <v>0</v>
          </cell>
          <cell r="Z1981">
            <v>0</v>
          </cell>
          <cell r="AA1981">
            <v>0</v>
          </cell>
          <cell r="AB1981">
            <v>0</v>
          </cell>
        </row>
        <row r="1982">
          <cell r="A1982" t="str">
            <v>E211</v>
          </cell>
          <cell r="C1982" t="str">
            <v>装载机</v>
          </cell>
          <cell r="D1982" t="str">
            <v>台班</v>
          </cell>
          <cell r="H1982">
            <v>0.270625</v>
          </cell>
          <cell r="I1982">
            <v>258.55817310440364</v>
          </cell>
          <cell r="J1982">
            <v>69.972305596379229</v>
          </cell>
          <cell r="K1982">
            <v>75877.023562588089</v>
          </cell>
          <cell r="N1982">
            <v>0.270625</v>
          </cell>
          <cell r="S1982">
            <v>0.270625</v>
          </cell>
          <cell r="T1982">
            <v>69.972305596379229</v>
          </cell>
          <cell r="U1982">
            <v>75877.023562588089</v>
          </cell>
          <cell r="X1982">
            <v>69.972305596379229</v>
          </cell>
          <cell r="Y1982">
            <v>0</v>
          </cell>
          <cell r="Z1982">
            <v>0</v>
          </cell>
          <cell r="AA1982">
            <v>0</v>
          </cell>
          <cell r="AB1982">
            <v>0</v>
          </cell>
        </row>
        <row r="1983">
          <cell r="A1983" t="str">
            <v>E212</v>
          </cell>
          <cell r="C1983" t="str">
            <v>翻斗车</v>
          </cell>
          <cell r="D1983" t="str">
            <v>台班</v>
          </cell>
          <cell r="H1983">
            <v>1.8041666666666665</v>
          </cell>
          <cell r="I1983">
            <v>28.392069931632339</v>
          </cell>
          <cell r="J1983">
            <v>51.224026168320009</v>
          </cell>
          <cell r="K1983">
            <v>55546.642452572945</v>
          </cell>
          <cell r="N1983">
            <v>1.8041666666666665</v>
          </cell>
          <cell r="S1983">
            <v>1.8041666666666665</v>
          </cell>
          <cell r="T1983">
            <v>51.224026168320009</v>
          </cell>
          <cell r="U1983">
            <v>55546.642452572945</v>
          </cell>
          <cell r="X1983">
            <v>51.224026168320009</v>
          </cell>
          <cell r="Y1983">
            <v>0</v>
          </cell>
          <cell r="Z1983">
            <v>0</v>
          </cell>
          <cell r="AA1983">
            <v>0</v>
          </cell>
          <cell r="AB1983">
            <v>0</v>
          </cell>
        </row>
        <row r="1984">
          <cell r="A1984" t="str">
            <v>E214</v>
          </cell>
          <cell r="C1984" t="str">
            <v>混凝土振捣器</v>
          </cell>
          <cell r="D1984" t="str">
            <v>台班</v>
          </cell>
          <cell r="H1984">
            <v>1.0825</v>
          </cell>
          <cell r="I1984">
            <v>9.0081895699316519</v>
          </cell>
          <cell r="J1984">
            <v>9.7513652094510128</v>
          </cell>
          <cell r="K1984">
            <v>10574.248789698351</v>
          </cell>
          <cell r="N1984">
            <v>1.0825</v>
          </cell>
          <cell r="S1984">
            <v>1.0825</v>
          </cell>
          <cell r="T1984">
            <v>9.7513652094510128</v>
          </cell>
          <cell r="U1984">
            <v>10574.248789698351</v>
          </cell>
          <cell r="X1984">
            <v>9.7513652094510128</v>
          </cell>
          <cell r="Y1984">
            <v>0</v>
          </cell>
          <cell r="Z1984">
            <v>0</v>
          </cell>
          <cell r="AA1984">
            <v>0</v>
          </cell>
          <cell r="AB1984">
            <v>0</v>
          </cell>
        </row>
        <row r="1985">
          <cell r="C1985">
            <v>0</v>
          </cell>
          <cell r="D1985">
            <v>0</v>
          </cell>
          <cell r="H1985">
            <v>0</v>
          </cell>
          <cell r="I1985">
            <v>0</v>
          </cell>
          <cell r="J1985">
            <v>0</v>
          </cell>
          <cell r="K1985">
            <v>0</v>
          </cell>
          <cell r="S1985">
            <v>0</v>
          </cell>
          <cell r="T1985">
            <v>0</v>
          </cell>
          <cell r="U1985">
            <v>0</v>
          </cell>
          <cell r="X1985">
            <v>0</v>
          </cell>
          <cell r="Y1985">
            <v>0</v>
          </cell>
          <cell r="Z1985">
            <v>0</v>
          </cell>
          <cell r="AA1985">
            <v>0</v>
          </cell>
          <cell r="AB1985">
            <v>0</v>
          </cell>
        </row>
        <row r="1986">
          <cell r="C1986">
            <v>0</v>
          </cell>
          <cell r="D1986">
            <v>0</v>
          </cell>
          <cell r="H1986">
            <v>0</v>
          </cell>
          <cell r="I1986">
            <v>0</v>
          </cell>
          <cell r="J1986">
            <v>0</v>
          </cell>
          <cell r="K1986">
            <v>0</v>
          </cell>
          <cell r="S1986">
            <v>0</v>
          </cell>
          <cell r="T1986">
            <v>0</v>
          </cell>
          <cell r="U1986">
            <v>0</v>
          </cell>
          <cell r="X1986">
            <v>0</v>
          </cell>
          <cell r="Y1986">
            <v>0</v>
          </cell>
          <cell r="Z1986">
            <v>0</v>
          </cell>
          <cell r="AA1986">
            <v>0</v>
          </cell>
          <cell r="AB1986">
            <v>0</v>
          </cell>
        </row>
        <row r="1987">
          <cell r="C1987">
            <v>0</v>
          </cell>
          <cell r="D1987">
            <v>0</v>
          </cell>
          <cell r="H1987">
            <v>0</v>
          </cell>
          <cell r="I1987">
            <v>0</v>
          </cell>
          <cell r="J1987">
            <v>0</v>
          </cell>
          <cell r="K1987">
            <v>0</v>
          </cell>
          <cell r="S1987">
            <v>0</v>
          </cell>
          <cell r="T1987">
            <v>0</v>
          </cell>
          <cell r="U1987">
            <v>0</v>
          </cell>
          <cell r="X1987">
            <v>0</v>
          </cell>
          <cell r="Y1987">
            <v>0</v>
          </cell>
          <cell r="Z1987">
            <v>0</v>
          </cell>
          <cell r="AA1987">
            <v>0</v>
          </cell>
          <cell r="AB1987">
            <v>0</v>
          </cell>
        </row>
        <row r="1988">
          <cell r="C1988">
            <v>0</v>
          </cell>
          <cell r="D1988">
            <v>0</v>
          </cell>
          <cell r="H1988">
            <v>0</v>
          </cell>
          <cell r="I1988">
            <v>0</v>
          </cell>
          <cell r="J1988">
            <v>0</v>
          </cell>
          <cell r="K1988">
            <v>0</v>
          </cell>
          <cell r="S1988">
            <v>0</v>
          </cell>
          <cell r="T1988">
            <v>0</v>
          </cell>
          <cell r="U1988">
            <v>0</v>
          </cell>
          <cell r="X1988">
            <v>0</v>
          </cell>
          <cell r="Y1988">
            <v>0</v>
          </cell>
          <cell r="Z1988">
            <v>0</v>
          </cell>
          <cell r="AA1988">
            <v>0</v>
          </cell>
          <cell r="AB1988">
            <v>0</v>
          </cell>
        </row>
        <row r="1989">
          <cell r="C1989">
            <v>0</v>
          </cell>
          <cell r="D1989">
            <v>0</v>
          </cell>
          <cell r="H1989">
            <v>0</v>
          </cell>
          <cell r="I1989">
            <v>0</v>
          </cell>
          <cell r="J1989">
            <v>0</v>
          </cell>
          <cell r="K1989">
            <v>0</v>
          </cell>
          <cell r="S1989">
            <v>0</v>
          </cell>
          <cell r="T1989">
            <v>0</v>
          </cell>
          <cell r="U1989">
            <v>0</v>
          </cell>
          <cell r="X1989">
            <v>0</v>
          </cell>
          <cell r="Y1989">
            <v>0</v>
          </cell>
          <cell r="Z1989">
            <v>0</v>
          </cell>
          <cell r="AA1989">
            <v>0</v>
          </cell>
          <cell r="AB1989">
            <v>0</v>
          </cell>
        </row>
        <row r="1990">
          <cell r="C1990">
            <v>0</v>
          </cell>
          <cell r="D1990">
            <v>0</v>
          </cell>
          <cell r="H1990">
            <v>0</v>
          </cell>
          <cell r="I1990">
            <v>0</v>
          </cell>
          <cell r="J1990">
            <v>0</v>
          </cell>
          <cell r="K1990">
            <v>0</v>
          </cell>
          <cell r="S1990">
            <v>0</v>
          </cell>
          <cell r="T1990">
            <v>0</v>
          </cell>
          <cell r="U1990">
            <v>0</v>
          </cell>
          <cell r="X1990">
            <v>0</v>
          </cell>
          <cell r="Y1990">
            <v>0</v>
          </cell>
          <cell r="Z1990">
            <v>0</v>
          </cell>
          <cell r="AA1990">
            <v>0</v>
          </cell>
          <cell r="AB1990">
            <v>0</v>
          </cell>
        </row>
        <row r="1991">
          <cell r="C1991">
            <v>0</v>
          </cell>
          <cell r="D1991">
            <v>0</v>
          </cell>
          <cell r="H1991">
            <v>0</v>
          </cell>
          <cell r="I1991">
            <v>0</v>
          </cell>
          <cell r="K1991">
            <v>0</v>
          </cell>
          <cell r="S1991">
            <v>0</v>
          </cell>
          <cell r="T1991">
            <v>0</v>
          </cell>
          <cell r="U1991">
            <v>0</v>
          </cell>
          <cell r="X1991">
            <v>0</v>
          </cell>
          <cell r="Y1991">
            <v>0</v>
          </cell>
          <cell r="Z1991">
            <v>0</v>
          </cell>
          <cell r="AA1991">
            <v>0</v>
          </cell>
          <cell r="AB1991">
            <v>0</v>
          </cell>
        </row>
        <row r="1992">
          <cell r="C1992">
            <v>0</v>
          </cell>
          <cell r="D1992">
            <v>0</v>
          </cell>
          <cell r="H1992">
            <v>0</v>
          </cell>
          <cell r="I1992">
            <v>0</v>
          </cell>
          <cell r="K1992">
            <v>0</v>
          </cell>
          <cell r="S1992">
            <v>0</v>
          </cell>
          <cell r="T1992">
            <v>0</v>
          </cell>
          <cell r="U1992">
            <v>0</v>
          </cell>
          <cell r="X1992">
            <v>0</v>
          </cell>
          <cell r="Y1992">
            <v>0</v>
          </cell>
          <cell r="Z1992">
            <v>0</v>
          </cell>
          <cell r="AA1992">
            <v>0</v>
          </cell>
          <cell r="AB1992">
            <v>0</v>
          </cell>
        </row>
        <row r="1993">
          <cell r="B1993">
            <v>4</v>
          </cell>
          <cell r="C1993" t="str">
            <v>直接费</v>
          </cell>
          <cell r="J1993">
            <v>4651.9126153441102</v>
          </cell>
          <cell r="X1993">
            <v>3394.6718140833441</v>
          </cell>
          <cell r="Y1993">
            <v>1257.2408012607666</v>
          </cell>
          <cell r="Z1993">
            <v>0</v>
          </cell>
          <cell r="AA1993">
            <v>0</v>
          </cell>
          <cell r="AB1993">
            <v>0</v>
          </cell>
        </row>
        <row r="1994">
          <cell r="B1994">
            <v>5</v>
          </cell>
          <cell r="C1994" t="str">
            <v>其他直接费</v>
          </cell>
          <cell r="J1994">
            <v>580.50394123334684</v>
          </cell>
          <cell r="X1994">
            <v>423.61508700080475</v>
          </cell>
          <cell r="Y1994">
            <v>156.88885423254214</v>
          </cell>
          <cell r="Z1994">
            <v>0</v>
          </cell>
          <cell r="AA1994">
            <v>0</v>
          </cell>
          <cell r="AB1994">
            <v>0</v>
          </cell>
        </row>
        <row r="1995">
          <cell r="B1995">
            <v>6</v>
          </cell>
          <cell r="C1995" t="str">
            <v>间接费</v>
          </cell>
          <cell r="J1995">
            <v>393.83780533378723</v>
          </cell>
          <cell r="X1995">
            <v>287.39793879128007</v>
          </cell>
          <cell r="Y1995">
            <v>106.43986654250713</v>
          </cell>
          <cell r="Z1995">
            <v>0</v>
          </cell>
          <cell r="AA1995">
            <v>0</v>
          </cell>
          <cell r="AB1995">
            <v>0</v>
          </cell>
        </row>
        <row r="1996">
          <cell r="B1996">
            <v>7</v>
          </cell>
          <cell r="C1996" t="str">
            <v>合计</v>
          </cell>
          <cell r="J1996">
            <v>5626.2543619112448</v>
          </cell>
          <cell r="X1996">
            <v>4105.6848398754291</v>
          </cell>
          <cell r="Y1996">
            <v>1520.5695220358159</v>
          </cell>
          <cell r="Z1996">
            <v>0</v>
          </cell>
          <cell r="AA1996">
            <v>0</v>
          </cell>
          <cell r="AB1996">
            <v>0</v>
          </cell>
        </row>
        <row r="2001">
          <cell r="A2001" t="str">
            <v>非打印列</v>
          </cell>
          <cell r="B2001" t="str">
            <v>单   价   分   析   表</v>
          </cell>
          <cell r="N2001" t="str">
            <v>工序划分</v>
          </cell>
          <cell r="S2001" t="str">
            <v>汇总项</v>
          </cell>
          <cell r="X2001" t="str">
            <v>分类项</v>
          </cell>
        </row>
        <row r="2003">
          <cell r="A2003" t="str">
            <v>BOQ系数</v>
          </cell>
          <cell r="B2003" t="str">
            <v>项目编号:</v>
          </cell>
          <cell r="D2003" t="str">
            <v>K255.2</v>
          </cell>
          <cell r="K2003" t="str">
            <v>数量</v>
          </cell>
          <cell r="L2003">
            <v>4</v>
          </cell>
          <cell r="M2003" t="str">
            <v>单价</v>
          </cell>
        </row>
        <row r="2004">
          <cell r="A2004">
            <v>1</v>
          </cell>
          <cell r="B2004" t="str">
            <v>项目名称:</v>
          </cell>
          <cell r="D2004" t="str">
            <v>Depth 3.0m to 3.5m</v>
          </cell>
          <cell r="K2004" t="str">
            <v>单位</v>
          </cell>
          <cell r="L2004" t="str">
            <v>nr</v>
          </cell>
          <cell r="M2004">
            <v>3374.07</v>
          </cell>
          <cell r="N2004" t="str">
            <v>美元</v>
          </cell>
        </row>
        <row r="2005">
          <cell r="A2005" t="str">
            <v>K255.2</v>
          </cell>
          <cell r="B2005" t="str">
            <v>单   价:</v>
          </cell>
          <cell r="D2005" t="str">
            <v>3374.07USD/nr</v>
          </cell>
          <cell r="K2005" t="str">
            <v>定额单位</v>
          </cell>
          <cell r="L2005">
            <v>1</v>
          </cell>
          <cell r="M2005">
            <v>3658795</v>
          </cell>
          <cell r="N2005" t="str">
            <v>当地币</v>
          </cell>
        </row>
        <row r="2006">
          <cell r="A2006" t="str">
            <v>定额号</v>
          </cell>
          <cell r="B2006" t="str">
            <v>编号</v>
          </cell>
          <cell r="C2006" t="str">
            <v>名称及规格</v>
          </cell>
          <cell r="D2006" t="str">
            <v>单位</v>
          </cell>
          <cell r="E2006" t="str">
            <v>定额</v>
          </cell>
          <cell r="F2006" t="str">
            <v>系数</v>
          </cell>
          <cell r="G2006" t="str">
            <v>效率</v>
          </cell>
          <cell r="H2006" t="str">
            <v>数  量</v>
          </cell>
          <cell r="I2006" t="str">
            <v>单价</v>
          </cell>
          <cell r="J2006" t="str">
            <v>合价</v>
          </cell>
          <cell r="K2006" t="str">
            <v>单价</v>
          </cell>
          <cell r="M2006">
            <v>11.956999999999999</v>
          </cell>
          <cell r="N2006" t="str">
            <v>混凝土方11.96方</v>
          </cell>
          <cell r="O2006" t="str">
            <v>钢筋1.425吨</v>
          </cell>
          <cell r="S2006" t="str">
            <v>数量汇总</v>
          </cell>
          <cell r="T2006" t="str">
            <v>价格汇总(美元)</v>
          </cell>
          <cell r="U2006" t="str">
            <v>价格汇总(当地币)</v>
          </cell>
          <cell r="X2006" t="str">
            <v>混凝土方11.96方</v>
          </cell>
          <cell r="Y2006" t="str">
            <v>钢筋1.425吨</v>
          </cell>
          <cell r="Z2006">
            <v>0</v>
          </cell>
          <cell r="AA2006">
            <v>0</v>
          </cell>
          <cell r="AB2006">
            <v>0</v>
          </cell>
        </row>
        <row r="2007">
          <cell r="J2007" t="str">
            <v>美元</v>
          </cell>
          <cell r="K2007" t="str">
            <v>当地币</v>
          </cell>
        </row>
        <row r="2008">
          <cell r="A2008" t="str">
            <v>L00</v>
          </cell>
          <cell r="B2008">
            <v>1</v>
          </cell>
          <cell r="C2008" t="str">
            <v>人工</v>
          </cell>
          <cell r="J2008">
            <v>39.599580039035899</v>
          </cell>
          <cell r="K2008">
            <v>42941.250000000007</v>
          </cell>
          <cell r="S2008">
            <v>0</v>
          </cell>
          <cell r="T2008">
            <v>158.3983201561436</v>
          </cell>
          <cell r="U2008">
            <v>171765.00000000003</v>
          </cell>
          <cell r="X2008">
            <v>24.81587515152577</v>
          </cell>
          <cell r="Y2008">
            <v>14.783704887510126</v>
          </cell>
          <cell r="Z2008">
            <v>0</v>
          </cell>
          <cell r="AA2008">
            <v>0</v>
          </cell>
          <cell r="AB2008">
            <v>0</v>
          </cell>
        </row>
        <row r="2009">
          <cell r="A2009" t="str">
            <v>L10</v>
          </cell>
          <cell r="B2009">
            <v>1.1000000000000001</v>
          </cell>
          <cell r="C2009" t="str">
            <v>力工</v>
          </cell>
          <cell r="D2009" t="str">
            <v>工日</v>
          </cell>
          <cell r="H2009">
            <v>19.085000000000001</v>
          </cell>
          <cell r="I2009">
            <v>0.69163531637474274</v>
          </cell>
          <cell r="J2009">
            <v>13.199860013011966</v>
          </cell>
          <cell r="K2009">
            <v>14313.750000000002</v>
          </cell>
          <cell r="N2009">
            <v>11.96</v>
          </cell>
          <cell r="O2009">
            <v>7.125</v>
          </cell>
          <cell r="S2009">
            <v>76.34</v>
          </cell>
          <cell r="T2009">
            <v>52.799440052047864</v>
          </cell>
          <cell r="U2009">
            <v>57255.000000000007</v>
          </cell>
          <cell r="X2009">
            <v>8.2719583838419233</v>
          </cell>
          <cell r="Y2009">
            <v>4.9279016291700417</v>
          </cell>
          <cell r="Z2009">
            <v>0</v>
          </cell>
          <cell r="AA2009">
            <v>0</v>
          </cell>
          <cell r="AB2009">
            <v>0</v>
          </cell>
        </row>
        <row r="2010">
          <cell r="A2010" t="str">
            <v>L20</v>
          </cell>
          <cell r="B2010">
            <v>1.2</v>
          </cell>
          <cell r="C2010" t="str">
            <v>技工</v>
          </cell>
          <cell r="D2010" t="str">
            <v>工日</v>
          </cell>
          <cell r="H2010">
            <v>19.085000000000001</v>
          </cell>
          <cell r="I2010">
            <v>1.3832706327494855</v>
          </cell>
          <cell r="J2010">
            <v>26.399720026023932</v>
          </cell>
          <cell r="K2010">
            <v>28627.500000000004</v>
          </cell>
          <cell r="N2010">
            <v>11.96</v>
          </cell>
          <cell r="O2010">
            <v>7.125</v>
          </cell>
          <cell r="S2010">
            <v>76.34</v>
          </cell>
          <cell r="T2010">
            <v>105.59888010409573</v>
          </cell>
          <cell r="U2010">
            <v>114510.00000000001</v>
          </cell>
          <cell r="X2010">
            <v>16.543916767683847</v>
          </cell>
          <cell r="Y2010">
            <v>9.8558032583400834</v>
          </cell>
          <cell r="Z2010">
            <v>0</v>
          </cell>
          <cell r="AA2010">
            <v>0</v>
          </cell>
          <cell r="AB2010">
            <v>0</v>
          </cell>
        </row>
        <row r="2011">
          <cell r="A2011" t="str">
            <v>M000</v>
          </cell>
          <cell r="B2011">
            <v>2</v>
          </cell>
          <cell r="C2011" t="str">
            <v>建筑材料</v>
          </cell>
          <cell r="J2011">
            <v>2640.3596994847999</v>
          </cell>
          <cell r="K2011">
            <v>2863170.413265374</v>
          </cell>
          <cell r="S2011">
            <v>0</v>
          </cell>
          <cell r="T2011">
            <v>10561.4387979392</v>
          </cell>
          <cell r="U2011">
            <v>11452681.653061496</v>
          </cell>
          <cell r="X2011">
            <v>1819.5239352507649</v>
          </cell>
          <cell r="Y2011">
            <v>820.83576423403485</v>
          </cell>
          <cell r="Z2011">
            <v>0</v>
          </cell>
          <cell r="AA2011">
            <v>0</v>
          </cell>
          <cell r="AB2011">
            <v>0</v>
          </cell>
        </row>
        <row r="2012">
          <cell r="A2012" t="str">
            <v>M003</v>
          </cell>
          <cell r="B2012">
            <v>2.1</v>
          </cell>
          <cell r="C2012" t="str">
            <v>施工材料</v>
          </cell>
          <cell r="J2012">
            <v>185.86145637175312</v>
          </cell>
          <cell r="K2012">
            <v>201545.65415986808</v>
          </cell>
          <cell r="S2012">
            <v>0</v>
          </cell>
          <cell r="T2012">
            <v>743.44582548701248</v>
          </cell>
          <cell r="U2012">
            <v>806182.61663947231</v>
          </cell>
          <cell r="X2012">
            <v>175.48190308545233</v>
          </cell>
          <cell r="Y2012">
            <v>10.379553286300785</v>
          </cell>
          <cell r="Z2012">
            <v>0</v>
          </cell>
          <cell r="AA2012">
            <v>0</v>
          </cell>
          <cell r="AB2012">
            <v>0</v>
          </cell>
        </row>
        <row r="2013">
          <cell r="A2013" t="str">
            <v>M150</v>
          </cell>
          <cell r="C2013" t="str">
            <v>定型钢模板</v>
          </cell>
          <cell r="D2013" t="str">
            <v>吨</v>
          </cell>
          <cell r="H2013">
            <v>0.11800533333333335</v>
          </cell>
          <cell r="I2013">
            <v>662.61110757096287</v>
          </cell>
          <cell r="J2013">
            <v>78.19164461928068</v>
          </cell>
          <cell r="K2013">
            <v>84789.963837945616</v>
          </cell>
          <cell r="N2013">
            <v>0.11800533333333335</v>
          </cell>
          <cell r="S2013">
            <v>0.4720213333333334</v>
          </cell>
          <cell r="T2013">
            <v>312.76657847712272</v>
          </cell>
          <cell r="U2013">
            <v>339159.85535178246</v>
          </cell>
          <cell r="X2013">
            <v>78.19164461928068</v>
          </cell>
          <cell r="Y2013">
            <v>0</v>
          </cell>
          <cell r="Z2013">
            <v>0</v>
          </cell>
          <cell r="AA2013">
            <v>0</v>
          </cell>
          <cell r="AB2013">
            <v>0</v>
          </cell>
        </row>
        <row r="2014">
          <cell r="A2014" t="str">
            <v>M160</v>
          </cell>
          <cell r="C2014" t="str">
            <v>钢支撑</v>
          </cell>
          <cell r="D2014" t="str">
            <v>吨</v>
          </cell>
          <cell r="H2014">
            <v>0.12757333333333337</v>
          </cell>
          <cell r="I2014">
            <v>728.87221832805926</v>
          </cell>
          <cell r="J2014">
            <v>92.984658466171638</v>
          </cell>
          <cell r="K2014">
            <v>100831.30834782723</v>
          </cell>
          <cell r="N2014">
            <v>0.12757333333333337</v>
          </cell>
          <cell r="S2014">
            <v>0.51029333333333349</v>
          </cell>
          <cell r="T2014">
            <v>371.93863386468655</v>
          </cell>
          <cell r="U2014">
            <v>403325.23339130892</v>
          </cell>
          <cell r="X2014">
            <v>92.984658466171638</v>
          </cell>
          <cell r="Y2014">
            <v>0</v>
          </cell>
          <cell r="Z2014">
            <v>0</v>
          </cell>
          <cell r="AA2014">
            <v>0</v>
          </cell>
          <cell r="AB2014">
            <v>0</v>
          </cell>
        </row>
        <row r="2015">
          <cell r="A2015" t="str">
            <v>M350</v>
          </cell>
          <cell r="C2015" t="str">
            <v>镀锌铁丝</v>
          </cell>
          <cell r="D2015" t="str">
            <v>千克</v>
          </cell>
          <cell r="H2015">
            <v>11.4</v>
          </cell>
          <cell r="I2015">
            <v>0.91048713037726181</v>
          </cell>
          <cell r="J2015">
            <v>10.379553286300785</v>
          </cell>
          <cell r="K2015">
            <v>11255.447459695208</v>
          </cell>
          <cell r="O2015">
            <v>11.4</v>
          </cell>
          <cell r="S2015">
            <v>45.6</v>
          </cell>
          <cell r="T2015">
            <v>41.518213145203141</v>
          </cell>
          <cell r="U2015">
            <v>45021.789838780831</v>
          </cell>
          <cell r="X2015">
            <v>0</v>
          </cell>
          <cell r="Y2015">
            <v>10.379553286300785</v>
          </cell>
          <cell r="Z2015">
            <v>0</v>
          </cell>
          <cell r="AA2015">
            <v>0</v>
          </cell>
          <cell r="AB2015">
            <v>0</v>
          </cell>
        </row>
        <row r="2016">
          <cell r="A2016" t="str">
            <v>M230</v>
          </cell>
          <cell r="C2016" t="str">
            <v>水</v>
          </cell>
          <cell r="D2016" t="str">
            <v>方</v>
          </cell>
          <cell r="H2016">
            <v>21.528000000000002</v>
          </cell>
          <cell r="I2016">
            <v>0.2</v>
          </cell>
          <cell r="J2016">
            <v>4.305600000000001</v>
          </cell>
          <cell r="K2016">
            <v>4668.9345144000017</v>
          </cell>
          <cell r="N2016">
            <v>21.528000000000002</v>
          </cell>
          <cell r="S2016">
            <v>86.112000000000009</v>
          </cell>
          <cell r="T2016">
            <v>17.222400000000004</v>
          </cell>
          <cell r="U2016">
            <v>18675.738057600007</v>
          </cell>
          <cell r="X2016">
            <v>4.305600000000001</v>
          </cell>
          <cell r="Y2016">
            <v>0</v>
          </cell>
          <cell r="Z2016">
            <v>0</v>
          </cell>
          <cell r="AA2016">
            <v>0</v>
          </cell>
          <cell r="AB2016">
            <v>0</v>
          </cell>
        </row>
        <row r="2017">
          <cell r="C2017">
            <v>0</v>
          </cell>
          <cell r="D2017">
            <v>0</v>
          </cell>
          <cell r="H2017">
            <v>0</v>
          </cell>
          <cell r="I2017">
            <v>0</v>
          </cell>
          <cell r="J2017">
            <v>0</v>
          </cell>
          <cell r="K2017">
            <v>0</v>
          </cell>
          <cell r="S2017">
            <v>0</v>
          </cell>
          <cell r="T2017">
            <v>0</v>
          </cell>
          <cell r="U2017">
            <v>0</v>
          </cell>
          <cell r="X2017">
            <v>0</v>
          </cell>
          <cell r="Y2017">
            <v>0</v>
          </cell>
          <cell r="Z2017">
            <v>0</v>
          </cell>
          <cell r="AA2017">
            <v>0</v>
          </cell>
          <cell r="AB2017">
            <v>0</v>
          </cell>
        </row>
        <row r="2018">
          <cell r="C2018">
            <v>0</v>
          </cell>
          <cell r="D2018">
            <v>0</v>
          </cell>
          <cell r="H2018">
            <v>0</v>
          </cell>
          <cell r="I2018">
            <v>0</v>
          </cell>
          <cell r="J2018">
            <v>0</v>
          </cell>
          <cell r="K2018">
            <v>0</v>
          </cell>
          <cell r="S2018">
            <v>0</v>
          </cell>
          <cell r="T2018">
            <v>0</v>
          </cell>
          <cell r="U2018">
            <v>0</v>
          </cell>
          <cell r="X2018">
            <v>0</v>
          </cell>
          <cell r="Y2018">
            <v>0</v>
          </cell>
          <cell r="Z2018">
            <v>0</v>
          </cell>
          <cell r="AA2018">
            <v>0</v>
          </cell>
          <cell r="AB2018">
            <v>0</v>
          </cell>
        </row>
        <row r="2019">
          <cell r="C2019">
            <v>0</v>
          </cell>
          <cell r="D2019">
            <v>0</v>
          </cell>
          <cell r="H2019">
            <v>0</v>
          </cell>
          <cell r="I2019">
            <v>0</v>
          </cell>
          <cell r="J2019">
            <v>0</v>
          </cell>
          <cell r="K2019">
            <v>0</v>
          </cell>
          <cell r="S2019">
            <v>0</v>
          </cell>
          <cell r="T2019">
            <v>0</v>
          </cell>
          <cell r="U2019">
            <v>0</v>
          </cell>
          <cell r="X2019">
            <v>0</v>
          </cell>
          <cell r="Y2019">
            <v>0</v>
          </cell>
          <cell r="Z2019">
            <v>0</v>
          </cell>
          <cell r="AA2019">
            <v>0</v>
          </cell>
          <cell r="AB2019">
            <v>0</v>
          </cell>
        </row>
        <row r="2020">
          <cell r="A2020" t="str">
            <v>M002</v>
          </cell>
          <cell r="B2020">
            <v>2.2000000000000002</v>
          </cell>
          <cell r="C2020" t="str">
            <v>永久工程材料</v>
          </cell>
          <cell r="J2020">
            <v>2454.4982431130466</v>
          </cell>
          <cell r="K2020">
            <v>2661624.7591055059</v>
          </cell>
          <cell r="S2020">
            <v>0</v>
          </cell>
          <cell r="T2020">
            <v>9817.9929724521862</v>
          </cell>
          <cell r="U2020">
            <v>10646499.036422024</v>
          </cell>
          <cell r="X2020">
            <v>1644.0420321653125</v>
          </cell>
          <cell r="Y2020">
            <v>810.45621094773412</v>
          </cell>
          <cell r="Z2020">
            <v>0</v>
          </cell>
          <cell r="AA2020">
            <v>0</v>
          </cell>
          <cell r="AB2020">
            <v>0</v>
          </cell>
        </row>
        <row r="2021">
          <cell r="A2021" t="str">
            <v>M120</v>
          </cell>
          <cell r="C2021" t="str">
            <v>钢筋</v>
          </cell>
          <cell r="D2021" t="str">
            <v>吨</v>
          </cell>
          <cell r="H2021">
            <v>1.4677500000000001</v>
          </cell>
          <cell r="I2021">
            <v>552.17592297580245</v>
          </cell>
          <cell r="J2021">
            <v>810.45621094773412</v>
          </cell>
          <cell r="K2021">
            <v>878847.77399287513</v>
          </cell>
          <cell r="O2021">
            <v>1.4677500000000001</v>
          </cell>
          <cell r="S2021">
            <v>5.8710000000000004</v>
          </cell>
          <cell r="T2021">
            <v>3241.8248437909365</v>
          </cell>
          <cell r="U2021">
            <v>3515391.0959715005</v>
          </cell>
          <cell r="X2021">
            <v>0</v>
          </cell>
          <cell r="Y2021">
            <v>810.45621094773412</v>
          </cell>
          <cell r="Z2021">
            <v>0</v>
          </cell>
          <cell r="AA2021">
            <v>0</v>
          </cell>
          <cell r="AB2021">
            <v>0</v>
          </cell>
        </row>
        <row r="2022">
          <cell r="A2022" t="str">
            <v>M260</v>
          </cell>
          <cell r="C2022" t="str">
            <v>混凝土25/19</v>
          </cell>
          <cell r="D2022" t="str">
            <v>方</v>
          </cell>
          <cell r="H2022">
            <v>12.558000000000002</v>
          </cell>
          <cell r="I2022">
            <v>116.89</v>
          </cell>
          <cell r="J2022">
            <v>1467.9046200000003</v>
          </cell>
          <cell r="K2022">
            <v>1591775.9532156303</v>
          </cell>
          <cell r="N2022">
            <v>12.558000000000002</v>
          </cell>
          <cell r="S2022">
            <v>50.232000000000006</v>
          </cell>
          <cell r="T2022">
            <v>5871.618480000001</v>
          </cell>
          <cell r="U2022">
            <v>6367103.812862521</v>
          </cell>
          <cell r="X2022">
            <v>1467.9046200000003</v>
          </cell>
          <cell r="Y2022">
            <v>0</v>
          </cell>
          <cell r="Z2022">
            <v>0</v>
          </cell>
          <cell r="AA2022">
            <v>0</v>
          </cell>
          <cell r="AB2022">
            <v>0</v>
          </cell>
        </row>
        <row r="2023">
          <cell r="A2023" t="str">
            <v>M380</v>
          </cell>
          <cell r="C2023" t="str">
            <v>人孔井盖600X900mm</v>
          </cell>
          <cell r="D2023" t="str">
            <v>个</v>
          </cell>
          <cell r="H2023">
            <v>1.1000000000000001</v>
          </cell>
          <cell r="I2023">
            <v>120</v>
          </cell>
          <cell r="J2023">
            <v>132</v>
          </cell>
          <cell r="K2023">
            <v>143139.01800000001</v>
          </cell>
          <cell r="N2023">
            <v>1.1000000000000001</v>
          </cell>
          <cell r="S2023">
            <v>4.4000000000000004</v>
          </cell>
          <cell r="T2023">
            <v>528</v>
          </cell>
          <cell r="U2023">
            <v>572556.07200000004</v>
          </cell>
          <cell r="X2023">
            <v>132</v>
          </cell>
          <cell r="Y2023">
            <v>0</v>
          </cell>
          <cell r="Z2023">
            <v>0</v>
          </cell>
          <cell r="AA2023">
            <v>0</v>
          </cell>
          <cell r="AB2023">
            <v>0</v>
          </cell>
        </row>
        <row r="2024">
          <cell r="A2024" t="str">
            <v>M410</v>
          </cell>
          <cell r="C2024" t="str">
            <v>镀锌钢管</v>
          </cell>
          <cell r="D2024" t="str">
            <v>米</v>
          </cell>
          <cell r="H2024">
            <v>22.4</v>
          </cell>
          <cell r="I2024">
            <v>1.9704201859514412</v>
          </cell>
          <cell r="J2024">
            <v>44.137412165312277</v>
          </cell>
          <cell r="K2024">
            <v>47862.013897000405</v>
          </cell>
          <cell r="N2024">
            <v>22.4</v>
          </cell>
          <cell r="S2024">
            <v>89.6</v>
          </cell>
          <cell r="T2024">
            <v>176.54964866124911</v>
          </cell>
          <cell r="U2024">
            <v>191448.05558800162</v>
          </cell>
          <cell r="X2024">
            <v>44.137412165312277</v>
          </cell>
          <cell r="Y2024">
            <v>0</v>
          </cell>
          <cell r="Z2024">
            <v>0</v>
          </cell>
          <cell r="AA2024">
            <v>0</v>
          </cell>
          <cell r="AB2024">
            <v>0</v>
          </cell>
        </row>
        <row r="2025">
          <cell r="C2025">
            <v>0</v>
          </cell>
          <cell r="D2025">
            <v>0</v>
          </cell>
          <cell r="H2025">
            <v>0</v>
          </cell>
          <cell r="I2025">
            <v>0</v>
          </cell>
          <cell r="J2025">
            <v>0</v>
          </cell>
          <cell r="K2025">
            <v>0</v>
          </cell>
          <cell r="S2025">
            <v>0</v>
          </cell>
          <cell r="T2025">
            <v>0</v>
          </cell>
          <cell r="U2025">
            <v>0</v>
          </cell>
          <cell r="X2025">
            <v>0</v>
          </cell>
          <cell r="Y2025">
            <v>0</v>
          </cell>
          <cell r="Z2025">
            <v>0</v>
          </cell>
          <cell r="AA2025">
            <v>0</v>
          </cell>
          <cell r="AB2025">
            <v>0</v>
          </cell>
        </row>
        <row r="2026">
          <cell r="A2026" t="str">
            <v>M001</v>
          </cell>
          <cell r="B2026">
            <v>2.2999999999999998</v>
          </cell>
          <cell r="C2026" t="str">
            <v>永久设备</v>
          </cell>
          <cell r="J2026">
            <v>0</v>
          </cell>
          <cell r="K2026">
            <v>0</v>
          </cell>
          <cell r="S2026">
            <v>0</v>
          </cell>
          <cell r="T2026">
            <v>0</v>
          </cell>
          <cell r="U2026">
            <v>0</v>
          </cell>
          <cell r="X2026">
            <v>0</v>
          </cell>
          <cell r="Y2026">
            <v>0</v>
          </cell>
          <cell r="Z2026">
            <v>0</v>
          </cell>
          <cell r="AA2026">
            <v>0</v>
          </cell>
          <cell r="AB2026">
            <v>0</v>
          </cell>
        </row>
        <row r="2027">
          <cell r="C2027">
            <v>0</v>
          </cell>
          <cell r="D2027">
            <v>0</v>
          </cell>
          <cell r="H2027">
            <v>0</v>
          </cell>
          <cell r="I2027">
            <v>0</v>
          </cell>
          <cell r="J2027">
            <v>0</v>
          </cell>
          <cell r="K2027">
            <v>0</v>
          </cell>
          <cell r="S2027">
            <v>0</v>
          </cell>
          <cell r="T2027">
            <v>0</v>
          </cell>
          <cell r="U2027">
            <v>0</v>
          </cell>
          <cell r="X2027">
            <v>0</v>
          </cell>
          <cell r="Y2027">
            <v>0</v>
          </cell>
          <cell r="Z2027">
            <v>0</v>
          </cell>
          <cell r="AA2027">
            <v>0</v>
          </cell>
          <cell r="AB2027">
            <v>0</v>
          </cell>
        </row>
        <row r="2028">
          <cell r="C2028">
            <v>0</v>
          </cell>
          <cell r="D2028">
            <v>0</v>
          </cell>
          <cell r="H2028">
            <v>0</v>
          </cell>
          <cell r="I2028">
            <v>0</v>
          </cell>
          <cell r="J2028">
            <v>0</v>
          </cell>
          <cell r="K2028">
            <v>0</v>
          </cell>
          <cell r="S2028">
            <v>0</v>
          </cell>
          <cell r="T2028">
            <v>0</v>
          </cell>
          <cell r="U2028">
            <v>0</v>
          </cell>
          <cell r="X2028">
            <v>0</v>
          </cell>
          <cell r="Y2028">
            <v>0</v>
          </cell>
          <cell r="Z2028">
            <v>0</v>
          </cell>
          <cell r="AA2028">
            <v>0</v>
          </cell>
          <cell r="AB2028">
            <v>0</v>
          </cell>
        </row>
        <row r="2029">
          <cell r="C2029">
            <v>0</v>
          </cell>
          <cell r="D2029">
            <v>0</v>
          </cell>
          <cell r="H2029">
            <v>0</v>
          </cell>
          <cell r="I2029">
            <v>0</v>
          </cell>
          <cell r="J2029">
            <v>0</v>
          </cell>
          <cell r="K2029">
            <v>0</v>
          </cell>
          <cell r="S2029">
            <v>0</v>
          </cell>
          <cell r="T2029">
            <v>0</v>
          </cell>
          <cell r="U2029">
            <v>0</v>
          </cell>
          <cell r="X2029">
            <v>0</v>
          </cell>
          <cell r="Y2029">
            <v>0</v>
          </cell>
          <cell r="Z2029">
            <v>0</v>
          </cell>
          <cell r="AA2029">
            <v>0</v>
          </cell>
          <cell r="AB2029">
            <v>0</v>
          </cell>
        </row>
        <row r="2030">
          <cell r="A2030" t="str">
            <v>E000</v>
          </cell>
          <cell r="B2030">
            <v>3</v>
          </cell>
          <cell r="C2030" t="str">
            <v>施工设备</v>
          </cell>
          <cell r="J2030">
            <v>109.79628291496932</v>
          </cell>
          <cell r="K2030">
            <v>119061.60694317339</v>
          </cell>
          <cell r="S2030">
            <v>0</v>
          </cell>
          <cell r="T2030">
            <v>439.1851316598773</v>
          </cell>
          <cell r="U2030">
            <v>476246.42777269357</v>
          </cell>
          <cell r="X2030">
            <v>109.79628291496932</v>
          </cell>
          <cell r="Y2030">
            <v>0</v>
          </cell>
          <cell r="Z2030">
            <v>0</v>
          </cell>
          <cell r="AA2030">
            <v>0</v>
          </cell>
          <cell r="AB2030">
            <v>0</v>
          </cell>
        </row>
        <row r="2031">
          <cell r="A2031" t="str">
            <v>E210</v>
          </cell>
          <cell r="B2031">
            <v>3.1</v>
          </cell>
          <cell r="C2031" t="str">
            <v>简易混凝土拌和站</v>
          </cell>
          <cell r="D2031" t="str">
            <v>台班</v>
          </cell>
          <cell r="H2031">
            <v>0.14950000000000002</v>
          </cell>
          <cell r="I2031">
            <v>250.55189949508326</v>
          </cell>
          <cell r="J2031">
            <v>37.457508974514951</v>
          </cell>
          <cell r="K2031">
            <v>40618.417055592858</v>
          </cell>
          <cell r="N2031">
            <v>0.14950000000000002</v>
          </cell>
          <cell r="S2031">
            <v>0.59800000000000009</v>
          </cell>
          <cell r="T2031">
            <v>149.8300358980598</v>
          </cell>
          <cell r="U2031">
            <v>162473.66822237143</v>
          </cell>
          <cell r="X2031">
            <v>37.457508974514951</v>
          </cell>
          <cell r="Y2031">
            <v>0</v>
          </cell>
          <cell r="Z2031">
            <v>0</v>
          </cell>
          <cell r="AA2031">
            <v>0</v>
          </cell>
          <cell r="AB2031">
            <v>0</v>
          </cell>
        </row>
        <row r="2032">
          <cell r="A2032" t="str">
            <v>E211</v>
          </cell>
          <cell r="C2032" t="str">
            <v>装载机</v>
          </cell>
          <cell r="D2032" t="str">
            <v>台班</v>
          </cell>
          <cell r="H2032">
            <v>0.14950000000000002</v>
          </cell>
          <cell r="I2032">
            <v>258.55817310440364</v>
          </cell>
          <cell r="J2032">
            <v>38.654446879108349</v>
          </cell>
          <cell r="K2032">
            <v>41916.360360672232</v>
          </cell>
          <cell r="N2032">
            <v>0.14950000000000002</v>
          </cell>
          <cell r="S2032">
            <v>0.59800000000000009</v>
          </cell>
          <cell r="T2032">
            <v>154.6177875164334</v>
          </cell>
          <cell r="U2032">
            <v>167665.44144268893</v>
          </cell>
          <cell r="X2032">
            <v>38.654446879108349</v>
          </cell>
          <cell r="Y2032">
            <v>0</v>
          </cell>
          <cell r="Z2032">
            <v>0</v>
          </cell>
          <cell r="AA2032">
            <v>0</v>
          </cell>
          <cell r="AB2032">
            <v>0</v>
          </cell>
        </row>
        <row r="2033">
          <cell r="A2033" t="str">
            <v>E212</v>
          </cell>
          <cell r="C2033" t="str">
            <v>翻斗车</v>
          </cell>
          <cell r="D2033" t="str">
            <v>台班</v>
          </cell>
          <cell r="H2033">
            <v>0.9966666666666667</v>
          </cell>
          <cell r="I2033">
            <v>28.392069931632339</v>
          </cell>
          <cell r="J2033">
            <v>28.297429698526898</v>
          </cell>
          <cell r="K2033">
            <v>30685.350749781639</v>
          </cell>
          <cell r="N2033">
            <v>0.9966666666666667</v>
          </cell>
          <cell r="S2033">
            <v>3.9866666666666668</v>
          </cell>
          <cell r="T2033">
            <v>113.18971879410759</v>
          </cell>
          <cell r="U2033">
            <v>122741.40299912656</v>
          </cell>
          <cell r="X2033">
            <v>28.297429698526898</v>
          </cell>
          <cell r="Y2033">
            <v>0</v>
          </cell>
          <cell r="Z2033">
            <v>0</v>
          </cell>
          <cell r="AA2033">
            <v>0</v>
          </cell>
          <cell r="AB2033">
            <v>0</v>
          </cell>
        </row>
        <row r="2034">
          <cell r="A2034" t="str">
            <v>E214</v>
          </cell>
          <cell r="C2034" t="str">
            <v>混凝土振捣器</v>
          </cell>
          <cell r="D2034" t="str">
            <v>台班</v>
          </cell>
          <cell r="H2034">
            <v>0.59800000000000009</v>
          </cell>
          <cell r="I2034">
            <v>9.0081895699316519</v>
          </cell>
          <cell r="J2034">
            <v>5.3868973628191288</v>
          </cell>
          <cell r="K2034">
            <v>5841.4787771266656</v>
          </cell>
          <cell r="N2034">
            <v>0.59800000000000009</v>
          </cell>
          <cell r="S2034">
            <v>2.3920000000000003</v>
          </cell>
          <cell r="T2034">
            <v>21.547589451276515</v>
          </cell>
          <cell r="U2034">
            <v>23365.915108506662</v>
          </cell>
          <cell r="X2034">
            <v>5.3868973628191288</v>
          </cell>
          <cell r="Y2034">
            <v>0</v>
          </cell>
          <cell r="Z2034">
            <v>0</v>
          </cell>
          <cell r="AA2034">
            <v>0</v>
          </cell>
          <cell r="AB2034">
            <v>0</v>
          </cell>
        </row>
        <row r="2035">
          <cell r="C2035">
            <v>0</v>
          </cell>
          <cell r="D2035">
            <v>0</v>
          </cell>
          <cell r="H2035">
            <v>0</v>
          </cell>
          <cell r="I2035">
            <v>0</v>
          </cell>
          <cell r="J2035">
            <v>0</v>
          </cell>
          <cell r="K2035">
            <v>0</v>
          </cell>
          <cell r="S2035">
            <v>0</v>
          </cell>
          <cell r="T2035">
            <v>0</v>
          </cell>
          <cell r="U2035">
            <v>0</v>
          </cell>
          <cell r="X2035">
            <v>0</v>
          </cell>
          <cell r="Y2035">
            <v>0</v>
          </cell>
          <cell r="Z2035">
            <v>0</v>
          </cell>
          <cell r="AA2035">
            <v>0</v>
          </cell>
          <cell r="AB2035">
            <v>0</v>
          </cell>
        </row>
        <row r="2036">
          <cell r="C2036">
            <v>0</v>
          </cell>
          <cell r="D2036">
            <v>0</v>
          </cell>
          <cell r="H2036">
            <v>0</v>
          </cell>
          <cell r="I2036">
            <v>0</v>
          </cell>
          <cell r="J2036">
            <v>0</v>
          </cell>
          <cell r="K2036">
            <v>0</v>
          </cell>
          <cell r="S2036">
            <v>0</v>
          </cell>
          <cell r="T2036">
            <v>0</v>
          </cell>
          <cell r="U2036">
            <v>0</v>
          </cell>
          <cell r="X2036">
            <v>0</v>
          </cell>
          <cell r="Y2036">
            <v>0</v>
          </cell>
          <cell r="Z2036">
            <v>0</v>
          </cell>
          <cell r="AA2036">
            <v>0</v>
          </cell>
          <cell r="AB2036">
            <v>0</v>
          </cell>
        </row>
        <row r="2037">
          <cell r="C2037">
            <v>0</v>
          </cell>
          <cell r="D2037">
            <v>0</v>
          </cell>
          <cell r="H2037">
            <v>0</v>
          </cell>
          <cell r="I2037">
            <v>0</v>
          </cell>
          <cell r="J2037">
            <v>0</v>
          </cell>
          <cell r="K2037">
            <v>0</v>
          </cell>
          <cell r="S2037">
            <v>0</v>
          </cell>
          <cell r="T2037">
            <v>0</v>
          </cell>
          <cell r="U2037">
            <v>0</v>
          </cell>
          <cell r="X2037">
            <v>0</v>
          </cell>
          <cell r="Y2037">
            <v>0</v>
          </cell>
          <cell r="Z2037">
            <v>0</v>
          </cell>
          <cell r="AA2037">
            <v>0</v>
          </cell>
          <cell r="AB2037">
            <v>0</v>
          </cell>
        </row>
        <row r="2038">
          <cell r="C2038">
            <v>0</v>
          </cell>
          <cell r="D2038">
            <v>0</v>
          </cell>
          <cell r="H2038">
            <v>0</v>
          </cell>
          <cell r="I2038">
            <v>0</v>
          </cell>
          <cell r="J2038">
            <v>0</v>
          </cell>
          <cell r="K2038">
            <v>0</v>
          </cell>
          <cell r="S2038">
            <v>0</v>
          </cell>
          <cell r="T2038">
            <v>0</v>
          </cell>
          <cell r="U2038">
            <v>0</v>
          </cell>
          <cell r="X2038">
            <v>0</v>
          </cell>
          <cell r="Y2038">
            <v>0</v>
          </cell>
          <cell r="Z2038">
            <v>0</v>
          </cell>
          <cell r="AA2038">
            <v>0</v>
          </cell>
          <cell r="AB2038">
            <v>0</v>
          </cell>
        </row>
        <row r="2039">
          <cell r="C2039">
            <v>0</v>
          </cell>
          <cell r="D2039">
            <v>0</v>
          </cell>
          <cell r="H2039">
            <v>0</v>
          </cell>
          <cell r="I2039">
            <v>0</v>
          </cell>
          <cell r="J2039">
            <v>0</v>
          </cell>
          <cell r="K2039">
            <v>0</v>
          </cell>
          <cell r="S2039">
            <v>0</v>
          </cell>
          <cell r="T2039">
            <v>0</v>
          </cell>
          <cell r="U2039">
            <v>0</v>
          </cell>
          <cell r="X2039">
            <v>0</v>
          </cell>
          <cell r="Y2039">
            <v>0</v>
          </cell>
          <cell r="Z2039">
            <v>0</v>
          </cell>
          <cell r="AA2039">
            <v>0</v>
          </cell>
          <cell r="AB2039">
            <v>0</v>
          </cell>
        </row>
        <row r="2040">
          <cell r="C2040">
            <v>0</v>
          </cell>
          <cell r="D2040">
            <v>0</v>
          </cell>
          <cell r="H2040">
            <v>0</v>
          </cell>
          <cell r="I2040">
            <v>0</v>
          </cell>
          <cell r="J2040">
            <v>0</v>
          </cell>
          <cell r="K2040">
            <v>0</v>
          </cell>
          <cell r="S2040">
            <v>0</v>
          </cell>
          <cell r="T2040">
            <v>0</v>
          </cell>
          <cell r="U2040">
            <v>0</v>
          </cell>
          <cell r="X2040">
            <v>0</v>
          </cell>
          <cell r="Y2040">
            <v>0</v>
          </cell>
          <cell r="Z2040">
            <v>0</v>
          </cell>
          <cell r="AA2040">
            <v>0</v>
          </cell>
          <cell r="AB2040">
            <v>0</v>
          </cell>
        </row>
        <row r="2041">
          <cell r="C2041">
            <v>0</v>
          </cell>
          <cell r="D2041">
            <v>0</v>
          </cell>
          <cell r="H2041">
            <v>0</v>
          </cell>
          <cell r="I2041">
            <v>0</v>
          </cell>
          <cell r="J2041">
            <v>0</v>
          </cell>
          <cell r="K2041">
            <v>0</v>
          </cell>
          <cell r="S2041">
            <v>0</v>
          </cell>
          <cell r="T2041">
            <v>0</v>
          </cell>
          <cell r="U2041">
            <v>0</v>
          </cell>
          <cell r="X2041">
            <v>0</v>
          </cell>
          <cell r="Y2041">
            <v>0</v>
          </cell>
          <cell r="Z2041">
            <v>0</v>
          </cell>
          <cell r="AA2041">
            <v>0</v>
          </cell>
          <cell r="AB2041">
            <v>0</v>
          </cell>
        </row>
        <row r="2042">
          <cell r="C2042">
            <v>0</v>
          </cell>
          <cell r="D2042">
            <v>0</v>
          </cell>
          <cell r="H2042">
            <v>0</v>
          </cell>
          <cell r="I2042">
            <v>0</v>
          </cell>
          <cell r="J2042">
            <v>0</v>
          </cell>
          <cell r="K2042">
            <v>0</v>
          </cell>
          <cell r="S2042">
            <v>0</v>
          </cell>
          <cell r="T2042">
            <v>0</v>
          </cell>
          <cell r="U2042">
            <v>0</v>
          </cell>
          <cell r="X2042">
            <v>0</v>
          </cell>
          <cell r="Y2042">
            <v>0</v>
          </cell>
          <cell r="Z2042">
            <v>0</v>
          </cell>
          <cell r="AA2042">
            <v>0</v>
          </cell>
          <cell r="AB2042">
            <v>0</v>
          </cell>
        </row>
        <row r="2043">
          <cell r="B2043">
            <v>4</v>
          </cell>
          <cell r="C2043" t="str">
            <v>直接费</v>
          </cell>
          <cell r="J2043">
            <v>2789.7555624388051</v>
          </cell>
          <cell r="X2043">
            <v>1954.13609331726</v>
          </cell>
          <cell r="Y2043">
            <v>835.61946912154497</v>
          </cell>
          <cell r="Z2043">
            <v>0</v>
          </cell>
          <cell r="AA2043">
            <v>0</v>
          </cell>
          <cell r="AB2043">
            <v>0</v>
          </cell>
        </row>
        <row r="2044">
          <cell r="B2044">
            <v>5</v>
          </cell>
          <cell r="C2044" t="str">
            <v>其他直接费</v>
          </cell>
          <cell r="J2044">
            <v>348.12865867936858</v>
          </cell>
          <cell r="X2044">
            <v>243.85318420111645</v>
          </cell>
          <cell r="Y2044">
            <v>104.27547447825212</v>
          </cell>
          <cell r="Z2044">
            <v>0</v>
          </cell>
          <cell r="AA2044">
            <v>0</v>
          </cell>
          <cell r="AB2044">
            <v>0</v>
          </cell>
        </row>
        <row r="2045">
          <cell r="B2045">
            <v>6</v>
          </cell>
          <cell r="C2045" t="str">
            <v>间接费</v>
          </cell>
          <cell r="J2045">
            <v>236.18483384760452</v>
          </cell>
          <cell r="X2045">
            <v>165.44005314654453</v>
          </cell>
          <cell r="Y2045">
            <v>70.744780701060009</v>
          </cell>
          <cell r="Z2045">
            <v>0</v>
          </cell>
          <cell r="AA2045">
            <v>0</v>
          </cell>
          <cell r="AB2045">
            <v>0</v>
          </cell>
        </row>
        <row r="2046">
          <cell r="B2046">
            <v>7</v>
          </cell>
          <cell r="C2046" t="str">
            <v>合计</v>
          </cell>
          <cell r="J2046">
            <v>3374.0690549657784</v>
          </cell>
          <cell r="X2046">
            <v>2363.4293306649211</v>
          </cell>
          <cell r="Y2046">
            <v>1010.6397243008571</v>
          </cell>
          <cell r="Z2046">
            <v>0</v>
          </cell>
          <cell r="AA2046">
            <v>0</v>
          </cell>
          <cell r="AB2046">
            <v>0</v>
          </cell>
        </row>
        <row r="2051">
          <cell r="A2051" t="str">
            <v>非打印列</v>
          </cell>
          <cell r="B2051" t="str">
            <v>单   价   分   析   表</v>
          </cell>
          <cell r="N2051" t="str">
            <v>工序划分</v>
          </cell>
          <cell r="S2051" t="str">
            <v>汇总项</v>
          </cell>
          <cell r="X2051" t="str">
            <v>分类项</v>
          </cell>
        </row>
        <row r="2053">
          <cell r="A2053" t="str">
            <v>BOQ系数</v>
          </cell>
          <cell r="B2053" t="str">
            <v>项目编号:</v>
          </cell>
          <cell r="D2053" t="str">
            <v>K255.3</v>
          </cell>
          <cell r="K2053" t="str">
            <v>数量</v>
          </cell>
          <cell r="L2053">
            <v>3</v>
          </cell>
          <cell r="M2053" t="str">
            <v>单价</v>
          </cell>
        </row>
        <row r="2054">
          <cell r="A2054">
            <v>1</v>
          </cell>
          <cell r="B2054" t="str">
            <v>项目名称:</v>
          </cell>
          <cell r="D2054" t="str">
            <v>Depth 3.0m to 3.5m</v>
          </cell>
          <cell r="K2054" t="str">
            <v>单位</v>
          </cell>
          <cell r="L2054" t="str">
            <v>nr</v>
          </cell>
          <cell r="M2054">
            <v>3374.07</v>
          </cell>
          <cell r="N2054" t="str">
            <v>美元</v>
          </cell>
        </row>
        <row r="2055">
          <cell r="A2055" t="str">
            <v>K255.3</v>
          </cell>
          <cell r="B2055" t="str">
            <v>单   价:</v>
          </cell>
          <cell r="D2055" t="str">
            <v>3374.07USD/nr</v>
          </cell>
          <cell r="K2055" t="str">
            <v>定额单位</v>
          </cell>
          <cell r="L2055">
            <v>1</v>
          </cell>
          <cell r="M2055">
            <v>3658795</v>
          </cell>
          <cell r="N2055" t="str">
            <v>当地币</v>
          </cell>
        </row>
        <row r="2056">
          <cell r="A2056" t="str">
            <v>定额号</v>
          </cell>
          <cell r="B2056" t="str">
            <v>编号</v>
          </cell>
          <cell r="C2056" t="str">
            <v>名称及规格</v>
          </cell>
          <cell r="D2056" t="str">
            <v>单位</v>
          </cell>
          <cell r="E2056" t="str">
            <v>定额</v>
          </cell>
          <cell r="F2056" t="str">
            <v>系数</v>
          </cell>
          <cell r="G2056" t="str">
            <v>效率</v>
          </cell>
          <cell r="H2056" t="str">
            <v>数  量</v>
          </cell>
          <cell r="I2056" t="str">
            <v>单价</v>
          </cell>
          <cell r="J2056" t="str">
            <v>合价</v>
          </cell>
          <cell r="K2056" t="str">
            <v>单价</v>
          </cell>
          <cell r="M2056">
            <v>11.956999999999999</v>
          </cell>
          <cell r="N2056" t="str">
            <v>混凝土方11.96方</v>
          </cell>
          <cell r="O2056" t="str">
            <v>钢筋1.425吨</v>
          </cell>
          <cell r="S2056" t="str">
            <v>数量汇总</v>
          </cell>
          <cell r="T2056" t="str">
            <v>价格汇总(美元)</v>
          </cell>
          <cell r="U2056" t="str">
            <v>价格汇总(当地币)</v>
          </cell>
          <cell r="X2056" t="str">
            <v>混凝土方11.96方</v>
          </cell>
          <cell r="Y2056" t="str">
            <v>钢筋1.425吨</v>
          </cell>
          <cell r="Z2056">
            <v>0</v>
          </cell>
          <cell r="AA2056">
            <v>0</v>
          </cell>
          <cell r="AB2056">
            <v>0</v>
          </cell>
        </row>
        <row r="2057">
          <cell r="J2057" t="str">
            <v>美元</v>
          </cell>
          <cell r="K2057" t="str">
            <v>当地币</v>
          </cell>
        </row>
        <row r="2058">
          <cell r="A2058" t="str">
            <v>L00</v>
          </cell>
          <cell r="B2058">
            <v>1</v>
          </cell>
          <cell r="C2058" t="str">
            <v>人工</v>
          </cell>
          <cell r="J2058">
            <v>39.599580039035899</v>
          </cell>
          <cell r="K2058">
            <v>42941.250000000007</v>
          </cell>
          <cell r="S2058">
            <v>0</v>
          </cell>
          <cell r="T2058">
            <v>118.7987401171077</v>
          </cell>
          <cell r="U2058">
            <v>128823.75000000003</v>
          </cell>
          <cell r="X2058">
            <v>24.81587515152577</v>
          </cell>
          <cell r="Y2058">
            <v>14.783704887510126</v>
          </cell>
          <cell r="Z2058">
            <v>0</v>
          </cell>
          <cell r="AA2058">
            <v>0</v>
          </cell>
          <cell r="AB2058">
            <v>0</v>
          </cell>
        </row>
        <row r="2059">
          <cell r="A2059" t="str">
            <v>L10</v>
          </cell>
          <cell r="B2059">
            <v>1.1000000000000001</v>
          </cell>
          <cell r="C2059" t="str">
            <v>力工</v>
          </cell>
          <cell r="D2059" t="str">
            <v>工日</v>
          </cell>
          <cell r="H2059">
            <v>19.085000000000001</v>
          </cell>
          <cell r="I2059">
            <v>0.69163531637474274</v>
          </cell>
          <cell r="J2059">
            <v>13.199860013011966</v>
          </cell>
          <cell r="K2059">
            <v>14313.750000000002</v>
          </cell>
          <cell r="N2059">
            <v>11.96</v>
          </cell>
          <cell r="O2059">
            <v>7.125</v>
          </cell>
          <cell r="S2059">
            <v>57.255000000000003</v>
          </cell>
          <cell r="T2059">
            <v>39.599580039035899</v>
          </cell>
          <cell r="U2059">
            <v>42941.250000000007</v>
          </cell>
          <cell r="X2059">
            <v>8.2719583838419233</v>
          </cell>
          <cell r="Y2059">
            <v>4.9279016291700417</v>
          </cell>
          <cell r="Z2059">
            <v>0</v>
          </cell>
          <cell r="AA2059">
            <v>0</v>
          </cell>
          <cell r="AB2059">
            <v>0</v>
          </cell>
        </row>
        <row r="2060">
          <cell r="A2060" t="str">
            <v>L20</v>
          </cell>
          <cell r="B2060">
            <v>1.2</v>
          </cell>
          <cell r="C2060" t="str">
            <v>技工</v>
          </cell>
          <cell r="D2060" t="str">
            <v>工日</v>
          </cell>
          <cell r="H2060">
            <v>19.085000000000001</v>
          </cell>
          <cell r="I2060">
            <v>1.3832706327494855</v>
          </cell>
          <cell r="J2060">
            <v>26.399720026023932</v>
          </cell>
          <cell r="K2060">
            <v>28627.500000000004</v>
          </cell>
          <cell r="N2060">
            <v>11.96</v>
          </cell>
          <cell r="O2060">
            <v>7.125</v>
          </cell>
          <cell r="S2060">
            <v>57.255000000000003</v>
          </cell>
          <cell r="T2060">
            <v>79.199160078071799</v>
          </cell>
          <cell r="U2060">
            <v>85882.500000000015</v>
          </cell>
          <cell r="X2060">
            <v>16.543916767683847</v>
          </cell>
          <cell r="Y2060">
            <v>9.8558032583400834</v>
          </cell>
          <cell r="Z2060">
            <v>0</v>
          </cell>
          <cell r="AA2060">
            <v>0</v>
          </cell>
          <cell r="AB2060">
            <v>0</v>
          </cell>
        </row>
        <row r="2061">
          <cell r="A2061" t="str">
            <v>M000</v>
          </cell>
          <cell r="B2061">
            <v>2</v>
          </cell>
          <cell r="C2061" t="str">
            <v>建筑材料</v>
          </cell>
          <cell r="J2061">
            <v>2640.3596994847999</v>
          </cell>
          <cell r="K2061">
            <v>2863170.413265374</v>
          </cell>
          <cell r="S2061">
            <v>0</v>
          </cell>
          <cell r="T2061">
            <v>7921.0790984544001</v>
          </cell>
          <cell r="U2061">
            <v>8589511.2397961225</v>
          </cell>
          <cell r="X2061">
            <v>1819.5239352507649</v>
          </cell>
          <cell r="Y2061">
            <v>820.83576423403485</v>
          </cell>
          <cell r="Z2061">
            <v>0</v>
          </cell>
          <cell r="AA2061">
            <v>0</v>
          </cell>
          <cell r="AB2061">
            <v>0</v>
          </cell>
        </row>
        <row r="2062">
          <cell r="A2062" t="str">
            <v>M003</v>
          </cell>
          <cell r="B2062">
            <v>2.1</v>
          </cell>
          <cell r="C2062" t="str">
            <v>施工材料</v>
          </cell>
          <cell r="J2062">
            <v>185.86145637175312</v>
          </cell>
          <cell r="K2062">
            <v>201545.65415986808</v>
          </cell>
          <cell r="S2062">
            <v>0</v>
          </cell>
          <cell r="T2062">
            <v>557.58436911525939</v>
          </cell>
          <cell r="U2062">
            <v>604636.96247960418</v>
          </cell>
          <cell r="X2062">
            <v>175.48190308545233</v>
          </cell>
          <cell r="Y2062">
            <v>10.379553286300785</v>
          </cell>
          <cell r="Z2062">
            <v>0</v>
          </cell>
          <cell r="AA2062">
            <v>0</v>
          </cell>
          <cell r="AB2062">
            <v>0</v>
          </cell>
        </row>
        <row r="2063">
          <cell r="A2063" t="str">
            <v>M150</v>
          </cell>
          <cell r="C2063" t="str">
            <v>定型钢模板</v>
          </cell>
          <cell r="D2063" t="str">
            <v>吨</v>
          </cell>
          <cell r="H2063">
            <v>0.11800533333333335</v>
          </cell>
          <cell r="I2063">
            <v>662.61110757096287</v>
          </cell>
          <cell r="J2063">
            <v>78.19164461928068</v>
          </cell>
          <cell r="K2063">
            <v>84789.963837945616</v>
          </cell>
          <cell r="N2063">
            <v>0.11800533333333335</v>
          </cell>
          <cell r="S2063">
            <v>0.35401600000000005</v>
          </cell>
          <cell r="T2063">
            <v>234.57493385784204</v>
          </cell>
          <cell r="U2063">
            <v>254369.89151383686</v>
          </cell>
          <cell r="X2063">
            <v>78.19164461928068</v>
          </cell>
          <cell r="Y2063">
            <v>0</v>
          </cell>
          <cell r="Z2063">
            <v>0</v>
          </cell>
          <cell r="AA2063">
            <v>0</v>
          </cell>
          <cell r="AB2063">
            <v>0</v>
          </cell>
        </row>
        <row r="2064">
          <cell r="A2064" t="str">
            <v>M160</v>
          </cell>
          <cell r="C2064" t="str">
            <v>钢支撑</v>
          </cell>
          <cell r="D2064" t="str">
            <v>吨</v>
          </cell>
          <cell r="H2064">
            <v>0.12757333333333337</v>
          </cell>
          <cell r="I2064">
            <v>728.87221832805926</v>
          </cell>
          <cell r="J2064">
            <v>92.984658466171638</v>
          </cell>
          <cell r="K2064">
            <v>100831.30834782723</v>
          </cell>
          <cell r="N2064">
            <v>0.12757333333333337</v>
          </cell>
          <cell r="S2064">
            <v>0.38272000000000012</v>
          </cell>
          <cell r="T2064">
            <v>278.9539753985149</v>
          </cell>
          <cell r="U2064">
            <v>302493.92504348169</v>
          </cell>
          <cell r="X2064">
            <v>92.984658466171638</v>
          </cell>
          <cell r="Y2064">
            <v>0</v>
          </cell>
          <cell r="Z2064">
            <v>0</v>
          </cell>
          <cell r="AA2064">
            <v>0</v>
          </cell>
          <cell r="AB2064">
            <v>0</v>
          </cell>
        </row>
        <row r="2065">
          <cell r="A2065" t="str">
            <v>M350</v>
          </cell>
          <cell r="C2065" t="str">
            <v>镀锌铁丝</v>
          </cell>
          <cell r="D2065" t="str">
            <v>千克</v>
          </cell>
          <cell r="H2065">
            <v>11.4</v>
          </cell>
          <cell r="I2065">
            <v>0.91048713037726181</v>
          </cell>
          <cell r="J2065">
            <v>10.379553286300785</v>
          </cell>
          <cell r="K2065">
            <v>11255.447459695208</v>
          </cell>
          <cell r="O2065">
            <v>11.4</v>
          </cell>
          <cell r="S2065">
            <v>34.200000000000003</v>
          </cell>
          <cell r="T2065">
            <v>31.138659858902358</v>
          </cell>
          <cell r="U2065">
            <v>33766.342379085625</v>
          </cell>
          <cell r="X2065">
            <v>0</v>
          </cell>
          <cell r="Y2065">
            <v>10.379553286300785</v>
          </cell>
          <cell r="Z2065">
            <v>0</v>
          </cell>
          <cell r="AA2065">
            <v>0</v>
          </cell>
          <cell r="AB2065">
            <v>0</v>
          </cell>
        </row>
        <row r="2066">
          <cell r="A2066" t="str">
            <v>M230</v>
          </cell>
          <cell r="C2066" t="str">
            <v>水</v>
          </cell>
          <cell r="D2066" t="str">
            <v>方</v>
          </cell>
          <cell r="H2066">
            <v>21.528000000000002</v>
          </cell>
          <cell r="I2066">
            <v>0.2</v>
          </cell>
          <cell r="J2066">
            <v>4.305600000000001</v>
          </cell>
          <cell r="K2066">
            <v>4668.9345144000017</v>
          </cell>
          <cell r="N2066">
            <v>21.528000000000002</v>
          </cell>
          <cell r="S2066">
            <v>64.584000000000003</v>
          </cell>
          <cell r="T2066">
            <v>12.916800000000002</v>
          </cell>
          <cell r="U2066">
            <v>14006.803543200005</v>
          </cell>
          <cell r="X2066">
            <v>4.305600000000001</v>
          </cell>
          <cell r="Y2066">
            <v>0</v>
          </cell>
          <cell r="Z2066">
            <v>0</v>
          </cell>
          <cell r="AA2066">
            <v>0</v>
          </cell>
          <cell r="AB2066">
            <v>0</v>
          </cell>
        </row>
        <row r="2067">
          <cell r="C2067">
            <v>0</v>
          </cell>
          <cell r="D2067">
            <v>0</v>
          </cell>
          <cell r="H2067">
            <v>0</v>
          </cell>
          <cell r="I2067">
            <v>0</v>
          </cell>
          <cell r="J2067">
            <v>0</v>
          </cell>
          <cell r="K2067">
            <v>0</v>
          </cell>
          <cell r="S2067">
            <v>0</v>
          </cell>
          <cell r="T2067">
            <v>0</v>
          </cell>
          <cell r="U2067">
            <v>0</v>
          </cell>
          <cell r="X2067">
            <v>0</v>
          </cell>
          <cell r="Y2067">
            <v>0</v>
          </cell>
          <cell r="Z2067">
            <v>0</v>
          </cell>
          <cell r="AA2067">
            <v>0</v>
          </cell>
          <cell r="AB2067">
            <v>0</v>
          </cell>
        </row>
        <row r="2068">
          <cell r="C2068">
            <v>0</v>
          </cell>
          <cell r="D2068">
            <v>0</v>
          </cell>
          <cell r="H2068">
            <v>0</v>
          </cell>
          <cell r="I2068">
            <v>0</v>
          </cell>
          <cell r="J2068">
            <v>0</v>
          </cell>
          <cell r="K2068">
            <v>0</v>
          </cell>
          <cell r="S2068">
            <v>0</v>
          </cell>
          <cell r="T2068">
            <v>0</v>
          </cell>
          <cell r="U2068">
            <v>0</v>
          </cell>
          <cell r="X2068">
            <v>0</v>
          </cell>
          <cell r="Y2068">
            <v>0</v>
          </cell>
          <cell r="Z2068">
            <v>0</v>
          </cell>
          <cell r="AA2068">
            <v>0</v>
          </cell>
          <cell r="AB2068">
            <v>0</v>
          </cell>
        </row>
        <row r="2069">
          <cell r="C2069">
            <v>0</v>
          </cell>
          <cell r="D2069">
            <v>0</v>
          </cell>
          <cell r="H2069">
            <v>0</v>
          </cell>
          <cell r="I2069">
            <v>0</v>
          </cell>
          <cell r="J2069">
            <v>0</v>
          </cell>
          <cell r="K2069">
            <v>0</v>
          </cell>
          <cell r="S2069">
            <v>0</v>
          </cell>
          <cell r="T2069">
            <v>0</v>
          </cell>
          <cell r="U2069">
            <v>0</v>
          </cell>
          <cell r="X2069">
            <v>0</v>
          </cell>
          <cell r="Y2069">
            <v>0</v>
          </cell>
          <cell r="Z2069">
            <v>0</v>
          </cell>
          <cell r="AA2069">
            <v>0</v>
          </cell>
          <cell r="AB2069">
            <v>0</v>
          </cell>
        </row>
        <row r="2070">
          <cell r="A2070" t="str">
            <v>M002</v>
          </cell>
          <cell r="B2070">
            <v>2.2000000000000002</v>
          </cell>
          <cell r="C2070" t="str">
            <v>永久工程材料</v>
          </cell>
          <cell r="J2070">
            <v>2454.4982431130466</v>
          </cell>
          <cell r="K2070">
            <v>2661624.7591055059</v>
          </cell>
          <cell r="S2070">
            <v>0</v>
          </cell>
          <cell r="T2070">
            <v>7363.4947293391397</v>
          </cell>
          <cell r="U2070">
            <v>7984874.2773165181</v>
          </cell>
          <cell r="X2070">
            <v>1644.0420321653125</v>
          </cell>
          <cell r="Y2070">
            <v>810.45621094773412</v>
          </cell>
          <cell r="Z2070">
            <v>0</v>
          </cell>
          <cell r="AA2070">
            <v>0</v>
          </cell>
          <cell r="AB2070">
            <v>0</v>
          </cell>
        </row>
        <row r="2071">
          <cell r="A2071" t="str">
            <v>M120</v>
          </cell>
          <cell r="C2071" t="str">
            <v>钢筋</v>
          </cell>
          <cell r="D2071" t="str">
            <v>吨</v>
          </cell>
          <cell r="H2071">
            <v>1.4677500000000001</v>
          </cell>
          <cell r="I2071">
            <v>552.17592297580245</v>
          </cell>
          <cell r="J2071">
            <v>810.45621094773412</v>
          </cell>
          <cell r="K2071">
            <v>878847.77399287513</v>
          </cell>
          <cell r="O2071">
            <v>1.4677500000000001</v>
          </cell>
          <cell r="S2071">
            <v>4.4032499999999999</v>
          </cell>
          <cell r="T2071">
            <v>2431.3686328432022</v>
          </cell>
          <cell r="U2071">
            <v>2636543.3219786254</v>
          </cell>
          <cell r="X2071">
            <v>0</v>
          </cell>
          <cell r="Y2071">
            <v>810.45621094773412</v>
          </cell>
          <cell r="Z2071">
            <v>0</v>
          </cell>
          <cell r="AA2071">
            <v>0</v>
          </cell>
          <cell r="AB2071">
            <v>0</v>
          </cell>
        </row>
        <row r="2072">
          <cell r="A2072" t="str">
            <v>M260</v>
          </cell>
          <cell r="C2072" t="str">
            <v>混凝土25/19</v>
          </cell>
          <cell r="D2072" t="str">
            <v>方</v>
          </cell>
          <cell r="H2072">
            <v>12.558000000000002</v>
          </cell>
          <cell r="I2072">
            <v>116.89</v>
          </cell>
          <cell r="J2072">
            <v>1467.9046200000003</v>
          </cell>
          <cell r="K2072">
            <v>1591775.9532156303</v>
          </cell>
          <cell r="N2072">
            <v>12.558000000000002</v>
          </cell>
          <cell r="S2072">
            <v>37.674000000000007</v>
          </cell>
          <cell r="T2072">
            <v>4403.7138600000008</v>
          </cell>
          <cell r="U2072">
            <v>4775327.8596468903</v>
          </cell>
          <cell r="X2072">
            <v>1467.9046200000003</v>
          </cell>
          <cell r="Y2072">
            <v>0</v>
          </cell>
          <cell r="Z2072">
            <v>0</v>
          </cell>
          <cell r="AA2072">
            <v>0</v>
          </cell>
          <cell r="AB2072">
            <v>0</v>
          </cell>
        </row>
        <row r="2073">
          <cell r="A2073" t="str">
            <v>M380</v>
          </cell>
          <cell r="C2073" t="str">
            <v>人孔井盖600X900mm</v>
          </cell>
          <cell r="D2073" t="str">
            <v>个</v>
          </cell>
          <cell r="H2073">
            <v>1.1000000000000001</v>
          </cell>
          <cell r="I2073">
            <v>120</v>
          </cell>
          <cell r="J2073">
            <v>132</v>
          </cell>
          <cell r="K2073">
            <v>143139.01800000001</v>
          </cell>
          <cell r="N2073">
            <v>1.1000000000000001</v>
          </cell>
          <cell r="S2073">
            <v>3.3000000000000003</v>
          </cell>
          <cell r="T2073">
            <v>396</v>
          </cell>
          <cell r="U2073">
            <v>429417.054</v>
          </cell>
          <cell r="X2073">
            <v>132</v>
          </cell>
          <cell r="Y2073">
            <v>0</v>
          </cell>
          <cell r="Z2073">
            <v>0</v>
          </cell>
          <cell r="AA2073">
            <v>0</v>
          </cell>
          <cell r="AB2073">
            <v>0</v>
          </cell>
        </row>
        <row r="2074">
          <cell r="A2074" t="str">
            <v>M410</v>
          </cell>
          <cell r="C2074" t="str">
            <v>镀锌钢管</v>
          </cell>
          <cell r="D2074" t="str">
            <v>米</v>
          </cell>
          <cell r="H2074">
            <v>22.4</v>
          </cell>
          <cell r="I2074">
            <v>1.9704201859514412</v>
          </cell>
          <cell r="J2074">
            <v>44.137412165312277</v>
          </cell>
          <cell r="K2074">
            <v>47862.013897000405</v>
          </cell>
          <cell r="N2074">
            <v>22.4</v>
          </cell>
          <cell r="S2074">
            <v>67.199999999999989</v>
          </cell>
          <cell r="T2074">
            <v>132.41223649593684</v>
          </cell>
          <cell r="U2074">
            <v>143586.04169100121</v>
          </cell>
          <cell r="X2074">
            <v>44.137412165312277</v>
          </cell>
          <cell r="Y2074">
            <v>0</v>
          </cell>
          <cell r="Z2074">
            <v>0</v>
          </cell>
          <cell r="AA2074">
            <v>0</v>
          </cell>
          <cell r="AB2074">
            <v>0</v>
          </cell>
        </row>
        <row r="2075">
          <cell r="C2075">
            <v>0</v>
          </cell>
          <cell r="D2075">
            <v>0</v>
          </cell>
          <cell r="H2075">
            <v>0</v>
          </cell>
          <cell r="I2075">
            <v>0</v>
          </cell>
          <cell r="J2075">
            <v>0</v>
          </cell>
          <cell r="K2075">
            <v>0</v>
          </cell>
          <cell r="S2075">
            <v>0</v>
          </cell>
          <cell r="T2075">
            <v>0</v>
          </cell>
          <cell r="U2075">
            <v>0</v>
          </cell>
          <cell r="X2075">
            <v>0</v>
          </cell>
          <cell r="Y2075">
            <v>0</v>
          </cell>
          <cell r="Z2075">
            <v>0</v>
          </cell>
          <cell r="AA2075">
            <v>0</v>
          </cell>
          <cell r="AB2075">
            <v>0</v>
          </cell>
        </row>
        <row r="2076">
          <cell r="A2076" t="str">
            <v>M001</v>
          </cell>
          <cell r="B2076">
            <v>2.2999999999999998</v>
          </cell>
          <cell r="C2076" t="str">
            <v>永久设备</v>
          </cell>
          <cell r="J2076">
            <v>0</v>
          </cell>
          <cell r="K2076">
            <v>0</v>
          </cell>
          <cell r="S2076">
            <v>0</v>
          </cell>
          <cell r="T2076">
            <v>0</v>
          </cell>
          <cell r="U2076">
            <v>0</v>
          </cell>
          <cell r="X2076">
            <v>0</v>
          </cell>
          <cell r="Y2076">
            <v>0</v>
          </cell>
          <cell r="Z2076">
            <v>0</v>
          </cell>
          <cell r="AA2076">
            <v>0</v>
          </cell>
          <cell r="AB2076">
            <v>0</v>
          </cell>
        </row>
        <row r="2077">
          <cell r="C2077">
            <v>0</v>
          </cell>
          <cell r="D2077">
            <v>0</v>
          </cell>
          <cell r="H2077">
            <v>0</v>
          </cell>
          <cell r="I2077">
            <v>0</v>
          </cell>
          <cell r="J2077">
            <v>0</v>
          </cell>
          <cell r="K2077">
            <v>0</v>
          </cell>
          <cell r="S2077">
            <v>0</v>
          </cell>
          <cell r="T2077">
            <v>0</v>
          </cell>
          <cell r="U2077">
            <v>0</v>
          </cell>
          <cell r="X2077">
            <v>0</v>
          </cell>
          <cell r="Y2077">
            <v>0</v>
          </cell>
          <cell r="Z2077">
            <v>0</v>
          </cell>
          <cell r="AA2077">
            <v>0</v>
          </cell>
          <cell r="AB2077">
            <v>0</v>
          </cell>
        </row>
        <row r="2078">
          <cell r="C2078">
            <v>0</v>
          </cell>
          <cell r="D2078">
            <v>0</v>
          </cell>
          <cell r="H2078">
            <v>0</v>
          </cell>
          <cell r="I2078">
            <v>0</v>
          </cell>
          <cell r="J2078">
            <v>0</v>
          </cell>
          <cell r="K2078">
            <v>0</v>
          </cell>
          <cell r="S2078">
            <v>0</v>
          </cell>
          <cell r="T2078">
            <v>0</v>
          </cell>
          <cell r="U2078">
            <v>0</v>
          </cell>
          <cell r="X2078">
            <v>0</v>
          </cell>
          <cell r="Y2078">
            <v>0</v>
          </cell>
          <cell r="Z2078">
            <v>0</v>
          </cell>
          <cell r="AA2078">
            <v>0</v>
          </cell>
          <cell r="AB2078">
            <v>0</v>
          </cell>
        </row>
        <row r="2079">
          <cell r="C2079">
            <v>0</v>
          </cell>
          <cell r="D2079">
            <v>0</v>
          </cell>
          <cell r="H2079">
            <v>0</v>
          </cell>
          <cell r="I2079">
            <v>0</v>
          </cell>
          <cell r="J2079">
            <v>0</v>
          </cell>
          <cell r="K2079">
            <v>0</v>
          </cell>
          <cell r="S2079">
            <v>0</v>
          </cell>
          <cell r="T2079">
            <v>0</v>
          </cell>
          <cell r="U2079">
            <v>0</v>
          </cell>
          <cell r="X2079">
            <v>0</v>
          </cell>
          <cell r="Y2079">
            <v>0</v>
          </cell>
          <cell r="Z2079">
            <v>0</v>
          </cell>
          <cell r="AA2079">
            <v>0</v>
          </cell>
          <cell r="AB2079">
            <v>0</v>
          </cell>
        </row>
        <row r="2080">
          <cell r="A2080" t="str">
            <v>E000</v>
          </cell>
          <cell r="B2080">
            <v>3</v>
          </cell>
          <cell r="C2080" t="str">
            <v>施工设备</v>
          </cell>
          <cell r="J2080">
            <v>109.79628291496932</v>
          </cell>
          <cell r="K2080">
            <v>119061.60694317339</v>
          </cell>
          <cell r="S2080">
            <v>0</v>
          </cell>
          <cell r="T2080">
            <v>329.38884874490799</v>
          </cell>
          <cell r="U2080">
            <v>357184.82082952018</v>
          </cell>
          <cell r="X2080">
            <v>109.79628291496932</v>
          </cell>
          <cell r="Y2080">
            <v>0</v>
          </cell>
          <cell r="Z2080">
            <v>0</v>
          </cell>
          <cell r="AA2080">
            <v>0</v>
          </cell>
          <cell r="AB2080">
            <v>0</v>
          </cell>
        </row>
        <row r="2081">
          <cell r="A2081" t="str">
            <v>E210</v>
          </cell>
          <cell r="B2081">
            <v>3.1</v>
          </cell>
          <cell r="C2081" t="str">
            <v>简易混凝土拌和站</v>
          </cell>
          <cell r="D2081" t="str">
            <v>台班</v>
          </cell>
          <cell r="H2081">
            <v>0.14950000000000002</v>
          </cell>
          <cell r="I2081">
            <v>250.55189949508326</v>
          </cell>
          <cell r="J2081">
            <v>37.457508974514951</v>
          </cell>
          <cell r="K2081">
            <v>40618.417055592858</v>
          </cell>
          <cell r="N2081">
            <v>0.14950000000000002</v>
          </cell>
          <cell r="S2081">
            <v>0.44850000000000007</v>
          </cell>
          <cell r="T2081">
            <v>112.37252692354485</v>
          </cell>
          <cell r="U2081">
            <v>121855.25116677857</v>
          </cell>
          <cell r="X2081">
            <v>37.457508974514951</v>
          </cell>
          <cell r="Y2081">
            <v>0</v>
          </cell>
          <cell r="Z2081">
            <v>0</v>
          </cell>
          <cell r="AA2081">
            <v>0</v>
          </cell>
          <cell r="AB2081">
            <v>0</v>
          </cell>
        </row>
        <row r="2082">
          <cell r="A2082" t="str">
            <v>E211</v>
          </cell>
          <cell r="C2082" t="str">
            <v>装载机</v>
          </cell>
          <cell r="D2082" t="str">
            <v>台班</v>
          </cell>
          <cell r="H2082">
            <v>0.14950000000000002</v>
          </cell>
          <cell r="I2082">
            <v>258.55817310440364</v>
          </cell>
          <cell r="J2082">
            <v>38.654446879108349</v>
          </cell>
          <cell r="K2082">
            <v>41916.360360672232</v>
          </cell>
          <cell r="N2082">
            <v>0.14950000000000002</v>
          </cell>
          <cell r="S2082">
            <v>0.44850000000000007</v>
          </cell>
          <cell r="T2082">
            <v>115.96334063732505</v>
          </cell>
          <cell r="U2082">
            <v>125749.0810820167</v>
          </cell>
          <cell r="X2082">
            <v>38.654446879108349</v>
          </cell>
          <cell r="Y2082">
            <v>0</v>
          </cell>
          <cell r="Z2082">
            <v>0</v>
          </cell>
          <cell r="AA2082">
            <v>0</v>
          </cell>
          <cell r="AB2082">
            <v>0</v>
          </cell>
        </row>
        <row r="2083">
          <cell r="A2083" t="str">
            <v>E212</v>
          </cell>
          <cell r="C2083" t="str">
            <v>翻斗车</v>
          </cell>
          <cell r="D2083" t="str">
            <v>台班</v>
          </cell>
          <cell r="H2083">
            <v>0.9966666666666667</v>
          </cell>
          <cell r="I2083">
            <v>28.392069931632339</v>
          </cell>
          <cell r="J2083">
            <v>28.297429698526898</v>
          </cell>
          <cell r="K2083">
            <v>30685.350749781639</v>
          </cell>
          <cell r="N2083">
            <v>0.9966666666666667</v>
          </cell>
          <cell r="S2083">
            <v>2.99</v>
          </cell>
          <cell r="T2083">
            <v>84.892289095580693</v>
          </cell>
          <cell r="U2083">
            <v>92056.05224934491</v>
          </cell>
          <cell r="X2083">
            <v>28.297429698526898</v>
          </cell>
          <cell r="Y2083">
            <v>0</v>
          </cell>
          <cell r="Z2083">
            <v>0</v>
          </cell>
          <cell r="AA2083">
            <v>0</v>
          </cell>
          <cell r="AB2083">
            <v>0</v>
          </cell>
        </row>
        <row r="2084">
          <cell r="A2084" t="str">
            <v>E214</v>
          </cell>
          <cell r="C2084" t="str">
            <v>混凝土振捣器</v>
          </cell>
          <cell r="D2084" t="str">
            <v>台班</v>
          </cell>
          <cell r="H2084">
            <v>0.59800000000000009</v>
          </cell>
          <cell r="I2084">
            <v>9.0081895699316519</v>
          </cell>
          <cell r="J2084">
            <v>5.3868973628191288</v>
          </cell>
          <cell r="K2084">
            <v>5841.4787771266656</v>
          </cell>
          <cell r="N2084">
            <v>0.59800000000000009</v>
          </cell>
          <cell r="S2084">
            <v>1.7940000000000003</v>
          </cell>
          <cell r="T2084">
            <v>16.160692088457388</v>
          </cell>
          <cell r="U2084">
            <v>17524.436331379999</v>
          </cell>
          <cell r="X2084">
            <v>5.3868973628191288</v>
          </cell>
          <cell r="Y2084">
            <v>0</v>
          </cell>
          <cell r="Z2084">
            <v>0</v>
          </cell>
          <cell r="AA2084">
            <v>0</v>
          </cell>
          <cell r="AB2084">
            <v>0</v>
          </cell>
        </row>
        <row r="2085">
          <cell r="C2085">
            <v>0</v>
          </cell>
          <cell r="D2085">
            <v>0</v>
          </cell>
          <cell r="H2085">
            <v>0</v>
          </cell>
          <cell r="I2085">
            <v>0</v>
          </cell>
          <cell r="J2085">
            <v>0</v>
          </cell>
          <cell r="K2085">
            <v>0</v>
          </cell>
          <cell r="S2085">
            <v>0</v>
          </cell>
          <cell r="T2085">
            <v>0</v>
          </cell>
          <cell r="U2085">
            <v>0</v>
          </cell>
          <cell r="X2085">
            <v>0</v>
          </cell>
          <cell r="Y2085">
            <v>0</v>
          </cell>
          <cell r="Z2085">
            <v>0</v>
          </cell>
          <cell r="AA2085">
            <v>0</v>
          </cell>
          <cell r="AB2085">
            <v>0</v>
          </cell>
        </row>
        <row r="2086">
          <cell r="C2086">
            <v>0</v>
          </cell>
          <cell r="D2086">
            <v>0</v>
          </cell>
          <cell r="H2086">
            <v>0</v>
          </cell>
          <cell r="I2086">
            <v>0</v>
          </cell>
          <cell r="J2086">
            <v>0</v>
          </cell>
          <cell r="K2086">
            <v>0</v>
          </cell>
          <cell r="S2086">
            <v>0</v>
          </cell>
          <cell r="T2086">
            <v>0</v>
          </cell>
          <cell r="U2086">
            <v>0</v>
          </cell>
          <cell r="X2086">
            <v>0</v>
          </cell>
          <cell r="Y2086">
            <v>0</v>
          </cell>
          <cell r="Z2086">
            <v>0</v>
          </cell>
          <cell r="AA2086">
            <v>0</v>
          </cell>
          <cell r="AB2086">
            <v>0</v>
          </cell>
        </row>
        <row r="2087">
          <cell r="C2087">
            <v>0</v>
          </cell>
          <cell r="D2087">
            <v>0</v>
          </cell>
          <cell r="H2087">
            <v>0</v>
          </cell>
          <cell r="I2087">
            <v>0</v>
          </cell>
          <cell r="J2087">
            <v>0</v>
          </cell>
          <cell r="K2087">
            <v>0</v>
          </cell>
          <cell r="S2087">
            <v>0</v>
          </cell>
          <cell r="T2087">
            <v>0</v>
          </cell>
          <cell r="U2087">
            <v>0</v>
          </cell>
          <cell r="X2087">
            <v>0</v>
          </cell>
          <cell r="Y2087">
            <v>0</v>
          </cell>
          <cell r="Z2087">
            <v>0</v>
          </cell>
          <cell r="AA2087">
            <v>0</v>
          </cell>
          <cell r="AB2087">
            <v>0</v>
          </cell>
        </row>
        <row r="2088">
          <cell r="C2088">
            <v>0</v>
          </cell>
          <cell r="D2088">
            <v>0</v>
          </cell>
          <cell r="H2088">
            <v>0</v>
          </cell>
          <cell r="I2088">
            <v>0</v>
          </cell>
          <cell r="J2088">
            <v>0</v>
          </cell>
          <cell r="K2088">
            <v>0</v>
          </cell>
          <cell r="S2088">
            <v>0</v>
          </cell>
          <cell r="T2088">
            <v>0</v>
          </cell>
          <cell r="U2088">
            <v>0</v>
          </cell>
          <cell r="X2088">
            <v>0</v>
          </cell>
          <cell r="Y2088">
            <v>0</v>
          </cell>
          <cell r="Z2088">
            <v>0</v>
          </cell>
          <cell r="AA2088">
            <v>0</v>
          </cell>
          <cell r="AB2088">
            <v>0</v>
          </cell>
        </row>
        <row r="2089">
          <cell r="C2089">
            <v>0</v>
          </cell>
          <cell r="D2089">
            <v>0</v>
          </cell>
          <cell r="H2089">
            <v>0</v>
          </cell>
          <cell r="I2089">
            <v>0</v>
          </cell>
          <cell r="J2089">
            <v>0</v>
          </cell>
          <cell r="K2089">
            <v>0</v>
          </cell>
          <cell r="S2089">
            <v>0</v>
          </cell>
          <cell r="T2089">
            <v>0</v>
          </cell>
          <cell r="U2089">
            <v>0</v>
          </cell>
          <cell r="X2089">
            <v>0</v>
          </cell>
          <cell r="Y2089">
            <v>0</v>
          </cell>
          <cell r="Z2089">
            <v>0</v>
          </cell>
          <cell r="AA2089">
            <v>0</v>
          </cell>
          <cell r="AB2089">
            <v>0</v>
          </cell>
        </row>
        <row r="2090">
          <cell r="C2090">
            <v>0</v>
          </cell>
          <cell r="D2090">
            <v>0</v>
          </cell>
          <cell r="H2090">
            <v>0</v>
          </cell>
          <cell r="I2090">
            <v>0</v>
          </cell>
          <cell r="J2090">
            <v>0</v>
          </cell>
          <cell r="K2090">
            <v>0</v>
          </cell>
          <cell r="S2090">
            <v>0</v>
          </cell>
          <cell r="T2090">
            <v>0</v>
          </cell>
          <cell r="U2090">
            <v>0</v>
          </cell>
          <cell r="X2090">
            <v>0</v>
          </cell>
          <cell r="Y2090">
            <v>0</v>
          </cell>
          <cell r="Z2090">
            <v>0</v>
          </cell>
          <cell r="AA2090">
            <v>0</v>
          </cell>
          <cell r="AB2090">
            <v>0</v>
          </cell>
        </row>
        <row r="2091">
          <cell r="C2091">
            <v>0</v>
          </cell>
          <cell r="D2091">
            <v>0</v>
          </cell>
          <cell r="H2091">
            <v>0</v>
          </cell>
          <cell r="I2091">
            <v>0</v>
          </cell>
          <cell r="J2091">
            <v>0</v>
          </cell>
          <cell r="K2091">
            <v>0</v>
          </cell>
          <cell r="S2091">
            <v>0</v>
          </cell>
          <cell r="T2091">
            <v>0</v>
          </cell>
          <cell r="U2091">
            <v>0</v>
          </cell>
          <cell r="X2091">
            <v>0</v>
          </cell>
          <cell r="Y2091">
            <v>0</v>
          </cell>
          <cell r="Z2091">
            <v>0</v>
          </cell>
          <cell r="AA2091">
            <v>0</v>
          </cell>
          <cell r="AB2091">
            <v>0</v>
          </cell>
        </row>
        <row r="2092">
          <cell r="C2092">
            <v>0</v>
          </cell>
          <cell r="D2092">
            <v>0</v>
          </cell>
          <cell r="H2092">
            <v>0</v>
          </cell>
          <cell r="I2092">
            <v>0</v>
          </cell>
          <cell r="J2092">
            <v>0</v>
          </cell>
          <cell r="K2092">
            <v>0</v>
          </cell>
          <cell r="S2092">
            <v>0</v>
          </cell>
          <cell r="T2092">
            <v>0</v>
          </cell>
          <cell r="U2092">
            <v>0</v>
          </cell>
          <cell r="X2092">
            <v>0</v>
          </cell>
          <cell r="Y2092">
            <v>0</v>
          </cell>
          <cell r="Z2092">
            <v>0</v>
          </cell>
          <cell r="AA2092">
            <v>0</v>
          </cell>
          <cell r="AB2092">
            <v>0</v>
          </cell>
        </row>
        <row r="2093">
          <cell r="B2093">
            <v>4</v>
          </cell>
          <cell r="C2093" t="str">
            <v>直接费</v>
          </cell>
          <cell r="J2093">
            <v>2789.7555624388051</v>
          </cell>
          <cell r="X2093">
            <v>1954.13609331726</v>
          </cell>
          <cell r="Y2093">
            <v>835.61946912154497</v>
          </cell>
          <cell r="Z2093">
            <v>0</v>
          </cell>
          <cell r="AA2093">
            <v>0</v>
          </cell>
          <cell r="AB2093">
            <v>0</v>
          </cell>
        </row>
        <row r="2094">
          <cell r="B2094">
            <v>5</v>
          </cell>
          <cell r="C2094" t="str">
            <v>其他直接费</v>
          </cell>
          <cell r="J2094">
            <v>348.12865867936858</v>
          </cell>
          <cell r="X2094">
            <v>243.85318420111645</v>
          </cell>
          <cell r="Y2094">
            <v>104.27547447825212</v>
          </cell>
          <cell r="Z2094">
            <v>0</v>
          </cell>
          <cell r="AA2094">
            <v>0</v>
          </cell>
          <cell r="AB2094">
            <v>0</v>
          </cell>
        </row>
        <row r="2095">
          <cell r="B2095">
            <v>6</v>
          </cell>
          <cell r="C2095" t="str">
            <v>间接费</v>
          </cell>
          <cell r="J2095">
            <v>236.18483384760452</v>
          </cell>
          <cell r="X2095">
            <v>165.44005314654453</v>
          </cell>
          <cell r="Y2095">
            <v>70.744780701060009</v>
          </cell>
          <cell r="Z2095">
            <v>0</v>
          </cell>
          <cell r="AA2095">
            <v>0</v>
          </cell>
          <cell r="AB2095">
            <v>0</v>
          </cell>
        </row>
        <row r="2096">
          <cell r="B2096">
            <v>7</v>
          </cell>
          <cell r="C2096" t="str">
            <v>合计</v>
          </cell>
          <cell r="J2096">
            <v>3374.0690549657784</v>
          </cell>
          <cell r="X2096">
            <v>2363.4293306649211</v>
          </cell>
          <cell r="Y2096">
            <v>1010.6397243008571</v>
          </cell>
          <cell r="Z2096">
            <v>0</v>
          </cell>
          <cell r="AA2096">
            <v>0</v>
          </cell>
          <cell r="AB2096">
            <v>0</v>
          </cell>
        </row>
        <row r="2101">
          <cell r="A2101" t="str">
            <v>非打印列</v>
          </cell>
          <cell r="B2101" t="str">
            <v>单   价   分   析   表</v>
          </cell>
          <cell r="N2101" t="str">
            <v>工序划分</v>
          </cell>
          <cell r="S2101" t="str">
            <v>汇总项</v>
          </cell>
          <cell r="X2101" t="str">
            <v>分类项</v>
          </cell>
        </row>
        <row r="2103">
          <cell r="A2103" t="str">
            <v>BOQ系数</v>
          </cell>
          <cell r="B2103" t="str">
            <v>项目编号:</v>
          </cell>
          <cell r="D2103" t="str">
            <v>K255.4</v>
          </cell>
          <cell r="K2103" t="str">
            <v>数量</v>
          </cell>
          <cell r="L2103">
            <v>3</v>
          </cell>
          <cell r="M2103" t="str">
            <v>单价</v>
          </cell>
        </row>
        <row r="2104">
          <cell r="A2104">
            <v>1</v>
          </cell>
          <cell r="B2104" t="str">
            <v>项目名称:</v>
          </cell>
          <cell r="D2104" t="str">
            <v>Depth 3.0m to 3.5m</v>
          </cell>
          <cell r="K2104" t="str">
            <v>单位</v>
          </cell>
          <cell r="L2104" t="str">
            <v>nr</v>
          </cell>
          <cell r="M2104">
            <v>3374.07</v>
          </cell>
          <cell r="N2104" t="str">
            <v>美元</v>
          </cell>
        </row>
        <row r="2105">
          <cell r="A2105" t="str">
            <v>K255.4</v>
          </cell>
          <cell r="B2105" t="str">
            <v>单   价:</v>
          </cell>
          <cell r="D2105" t="str">
            <v>3374.07USD/nr</v>
          </cell>
          <cell r="K2105" t="str">
            <v>定额单位</v>
          </cell>
          <cell r="L2105">
            <v>1</v>
          </cell>
          <cell r="M2105">
            <v>3658795</v>
          </cell>
          <cell r="N2105" t="str">
            <v>当地币</v>
          </cell>
        </row>
        <row r="2106">
          <cell r="A2106" t="str">
            <v>定额号</v>
          </cell>
          <cell r="B2106" t="str">
            <v>编号</v>
          </cell>
          <cell r="C2106" t="str">
            <v>名称及规格</v>
          </cell>
          <cell r="D2106" t="str">
            <v>单位</v>
          </cell>
          <cell r="E2106" t="str">
            <v>定额</v>
          </cell>
          <cell r="F2106" t="str">
            <v>系数</v>
          </cell>
          <cell r="G2106" t="str">
            <v>效率</v>
          </cell>
          <cell r="H2106" t="str">
            <v>数  量</v>
          </cell>
          <cell r="I2106" t="str">
            <v>单价</v>
          </cell>
          <cell r="J2106" t="str">
            <v>合价</v>
          </cell>
          <cell r="K2106" t="str">
            <v>单价</v>
          </cell>
          <cell r="M2106">
            <v>11.956999999999999</v>
          </cell>
          <cell r="N2106" t="str">
            <v>混凝土方11.96方</v>
          </cell>
          <cell r="O2106" t="str">
            <v>钢筋1.425吨</v>
          </cell>
          <cell r="S2106" t="str">
            <v>数量汇总</v>
          </cell>
          <cell r="T2106" t="str">
            <v>价格汇总(美元)</v>
          </cell>
          <cell r="U2106" t="str">
            <v>价格汇总(当地币)</v>
          </cell>
          <cell r="X2106" t="str">
            <v>混凝土方11.96方</v>
          </cell>
          <cell r="Y2106" t="str">
            <v>钢筋1.425吨</v>
          </cell>
          <cell r="Z2106">
            <v>0</v>
          </cell>
          <cell r="AA2106">
            <v>0</v>
          </cell>
          <cell r="AB2106">
            <v>0</v>
          </cell>
        </row>
        <row r="2107">
          <cell r="J2107" t="str">
            <v>美元</v>
          </cell>
          <cell r="K2107" t="str">
            <v>当地币</v>
          </cell>
        </row>
        <row r="2108">
          <cell r="A2108" t="str">
            <v>L00</v>
          </cell>
          <cell r="B2108">
            <v>1</v>
          </cell>
          <cell r="C2108" t="str">
            <v>人工</v>
          </cell>
          <cell r="J2108">
            <v>39.599580039035899</v>
          </cell>
          <cell r="K2108">
            <v>42941.250000000007</v>
          </cell>
          <cell r="S2108">
            <v>0</v>
          </cell>
          <cell r="T2108">
            <v>118.7987401171077</v>
          </cell>
          <cell r="U2108">
            <v>128823.75000000003</v>
          </cell>
          <cell r="X2108">
            <v>24.81587515152577</v>
          </cell>
          <cell r="Y2108">
            <v>14.783704887510126</v>
          </cell>
          <cell r="Z2108">
            <v>0</v>
          </cell>
          <cell r="AA2108">
            <v>0</v>
          </cell>
          <cell r="AB2108">
            <v>0</v>
          </cell>
        </row>
        <row r="2109">
          <cell r="A2109" t="str">
            <v>L10</v>
          </cell>
          <cell r="B2109">
            <v>1.1000000000000001</v>
          </cell>
          <cell r="C2109" t="str">
            <v>力工</v>
          </cell>
          <cell r="D2109" t="str">
            <v>工日</v>
          </cell>
          <cell r="H2109">
            <v>19.085000000000001</v>
          </cell>
          <cell r="I2109">
            <v>0.69163531637474274</v>
          </cell>
          <cell r="J2109">
            <v>13.199860013011966</v>
          </cell>
          <cell r="K2109">
            <v>14313.750000000002</v>
          </cell>
          <cell r="N2109">
            <v>11.96</v>
          </cell>
          <cell r="O2109">
            <v>7.125</v>
          </cell>
          <cell r="S2109">
            <v>57.255000000000003</v>
          </cell>
          <cell r="T2109">
            <v>39.599580039035899</v>
          </cell>
          <cell r="U2109">
            <v>42941.250000000007</v>
          </cell>
          <cell r="X2109">
            <v>8.2719583838419233</v>
          </cell>
          <cell r="Y2109">
            <v>4.9279016291700417</v>
          </cell>
          <cell r="Z2109">
            <v>0</v>
          </cell>
          <cell r="AA2109">
            <v>0</v>
          </cell>
          <cell r="AB2109">
            <v>0</v>
          </cell>
        </row>
        <row r="2110">
          <cell r="A2110" t="str">
            <v>L20</v>
          </cell>
          <cell r="B2110">
            <v>1.2</v>
          </cell>
          <cell r="C2110" t="str">
            <v>技工</v>
          </cell>
          <cell r="D2110" t="str">
            <v>工日</v>
          </cell>
          <cell r="H2110">
            <v>19.085000000000001</v>
          </cell>
          <cell r="I2110">
            <v>1.3832706327494855</v>
          </cell>
          <cell r="J2110">
            <v>26.399720026023932</v>
          </cell>
          <cell r="K2110">
            <v>28627.500000000004</v>
          </cell>
          <cell r="N2110">
            <v>11.96</v>
          </cell>
          <cell r="O2110">
            <v>7.125</v>
          </cell>
          <cell r="S2110">
            <v>57.255000000000003</v>
          </cell>
          <cell r="T2110">
            <v>79.199160078071799</v>
          </cell>
          <cell r="U2110">
            <v>85882.500000000015</v>
          </cell>
          <cell r="X2110">
            <v>16.543916767683847</v>
          </cell>
          <cell r="Y2110">
            <v>9.8558032583400834</v>
          </cell>
          <cell r="Z2110">
            <v>0</v>
          </cell>
          <cell r="AA2110">
            <v>0</v>
          </cell>
          <cell r="AB2110">
            <v>0</v>
          </cell>
        </row>
        <row r="2111">
          <cell r="A2111" t="str">
            <v>M000</v>
          </cell>
          <cell r="B2111">
            <v>2</v>
          </cell>
          <cell r="C2111" t="str">
            <v>建筑材料</v>
          </cell>
          <cell r="J2111">
            <v>2640.3596994847999</v>
          </cell>
          <cell r="K2111">
            <v>2863170.413265374</v>
          </cell>
          <cell r="S2111">
            <v>0</v>
          </cell>
          <cell r="T2111">
            <v>7921.0790984544001</v>
          </cell>
          <cell r="U2111">
            <v>8589511.2397961225</v>
          </cell>
          <cell r="X2111">
            <v>1819.5239352507649</v>
          </cell>
          <cell r="Y2111">
            <v>820.83576423403485</v>
          </cell>
          <cell r="Z2111">
            <v>0</v>
          </cell>
          <cell r="AA2111">
            <v>0</v>
          </cell>
          <cell r="AB2111">
            <v>0</v>
          </cell>
        </row>
        <row r="2112">
          <cell r="A2112" t="str">
            <v>M003</v>
          </cell>
          <cell r="B2112">
            <v>2.1</v>
          </cell>
          <cell r="C2112" t="str">
            <v>施工材料</v>
          </cell>
          <cell r="J2112">
            <v>185.86145637175312</v>
          </cell>
          <cell r="K2112">
            <v>201545.65415986808</v>
          </cell>
          <cell r="S2112">
            <v>0</v>
          </cell>
          <cell r="T2112">
            <v>557.58436911525939</v>
          </cell>
          <cell r="U2112">
            <v>604636.96247960418</v>
          </cell>
          <cell r="X2112">
            <v>175.48190308545233</v>
          </cell>
          <cell r="Y2112">
            <v>10.379553286300785</v>
          </cell>
          <cell r="Z2112">
            <v>0</v>
          </cell>
          <cell r="AA2112">
            <v>0</v>
          </cell>
          <cell r="AB2112">
            <v>0</v>
          </cell>
        </row>
        <row r="2113">
          <cell r="A2113" t="str">
            <v>M150</v>
          </cell>
          <cell r="C2113" t="str">
            <v>定型钢模板</v>
          </cell>
          <cell r="D2113" t="str">
            <v>吨</v>
          </cell>
          <cell r="H2113">
            <v>0.11800533333333335</v>
          </cell>
          <cell r="I2113">
            <v>662.61110757096287</v>
          </cell>
          <cell r="J2113">
            <v>78.19164461928068</v>
          </cell>
          <cell r="K2113">
            <v>84789.963837945616</v>
          </cell>
          <cell r="N2113">
            <v>0.11800533333333335</v>
          </cell>
          <cell r="S2113">
            <v>0.35401600000000005</v>
          </cell>
          <cell r="T2113">
            <v>234.57493385784204</v>
          </cell>
          <cell r="U2113">
            <v>254369.89151383686</v>
          </cell>
          <cell r="X2113">
            <v>78.19164461928068</v>
          </cell>
          <cell r="Y2113">
            <v>0</v>
          </cell>
          <cell r="Z2113">
            <v>0</v>
          </cell>
          <cell r="AA2113">
            <v>0</v>
          </cell>
          <cell r="AB2113">
            <v>0</v>
          </cell>
        </row>
        <row r="2114">
          <cell r="A2114" t="str">
            <v>M160</v>
          </cell>
          <cell r="C2114" t="str">
            <v>钢支撑</v>
          </cell>
          <cell r="D2114" t="str">
            <v>吨</v>
          </cell>
          <cell r="H2114">
            <v>0.12757333333333337</v>
          </cell>
          <cell r="I2114">
            <v>728.87221832805926</v>
          </cell>
          <cell r="J2114">
            <v>92.984658466171638</v>
          </cell>
          <cell r="K2114">
            <v>100831.30834782723</v>
          </cell>
          <cell r="N2114">
            <v>0.12757333333333337</v>
          </cell>
          <cell r="S2114">
            <v>0.38272000000000012</v>
          </cell>
          <cell r="T2114">
            <v>278.9539753985149</v>
          </cell>
          <cell r="U2114">
            <v>302493.92504348169</v>
          </cell>
          <cell r="X2114">
            <v>92.984658466171638</v>
          </cell>
          <cell r="Y2114">
            <v>0</v>
          </cell>
          <cell r="Z2114">
            <v>0</v>
          </cell>
          <cell r="AA2114">
            <v>0</v>
          </cell>
          <cell r="AB2114">
            <v>0</v>
          </cell>
        </row>
        <row r="2115">
          <cell r="A2115" t="str">
            <v>M350</v>
          </cell>
          <cell r="C2115" t="str">
            <v>镀锌铁丝</v>
          </cell>
          <cell r="D2115" t="str">
            <v>千克</v>
          </cell>
          <cell r="H2115">
            <v>11.4</v>
          </cell>
          <cell r="I2115">
            <v>0.91048713037726181</v>
          </cell>
          <cell r="J2115">
            <v>10.379553286300785</v>
          </cell>
          <cell r="K2115">
            <v>11255.447459695208</v>
          </cell>
          <cell r="O2115">
            <v>11.4</v>
          </cell>
          <cell r="S2115">
            <v>34.200000000000003</v>
          </cell>
          <cell r="T2115">
            <v>31.138659858902358</v>
          </cell>
          <cell r="U2115">
            <v>33766.342379085625</v>
          </cell>
          <cell r="X2115">
            <v>0</v>
          </cell>
          <cell r="Y2115">
            <v>10.379553286300785</v>
          </cell>
          <cell r="Z2115">
            <v>0</v>
          </cell>
          <cell r="AA2115">
            <v>0</v>
          </cell>
          <cell r="AB2115">
            <v>0</v>
          </cell>
        </row>
        <row r="2116">
          <cell r="A2116" t="str">
            <v>M230</v>
          </cell>
          <cell r="C2116" t="str">
            <v>水</v>
          </cell>
          <cell r="D2116" t="str">
            <v>方</v>
          </cell>
          <cell r="H2116">
            <v>21.528000000000002</v>
          </cell>
          <cell r="I2116">
            <v>0.2</v>
          </cell>
          <cell r="J2116">
            <v>4.305600000000001</v>
          </cell>
          <cell r="K2116">
            <v>4668.9345144000017</v>
          </cell>
          <cell r="N2116">
            <v>21.528000000000002</v>
          </cell>
          <cell r="S2116">
            <v>64.584000000000003</v>
          </cell>
          <cell r="T2116">
            <v>12.916800000000002</v>
          </cell>
          <cell r="U2116">
            <v>14006.803543200005</v>
          </cell>
          <cell r="X2116">
            <v>4.305600000000001</v>
          </cell>
          <cell r="Y2116">
            <v>0</v>
          </cell>
          <cell r="Z2116">
            <v>0</v>
          </cell>
          <cell r="AA2116">
            <v>0</v>
          </cell>
          <cell r="AB2116">
            <v>0</v>
          </cell>
        </row>
        <row r="2117">
          <cell r="C2117">
            <v>0</v>
          </cell>
          <cell r="D2117">
            <v>0</v>
          </cell>
          <cell r="H2117">
            <v>0</v>
          </cell>
          <cell r="I2117">
            <v>0</v>
          </cell>
          <cell r="J2117">
            <v>0</v>
          </cell>
          <cell r="K2117">
            <v>0</v>
          </cell>
          <cell r="S2117">
            <v>0</v>
          </cell>
          <cell r="T2117">
            <v>0</v>
          </cell>
          <cell r="U2117">
            <v>0</v>
          </cell>
          <cell r="X2117">
            <v>0</v>
          </cell>
          <cell r="Y2117">
            <v>0</v>
          </cell>
          <cell r="Z2117">
            <v>0</v>
          </cell>
          <cell r="AA2117">
            <v>0</v>
          </cell>
          <cell r="AB2117">
            <v>0</v>
          </cell>
        </row>
        <row r="2118">
          <cell r="C2118">
            <v>0</v>
          </cell>
          <cell r="D2118">
            <v>0</v>
          </cell>
          <cell r="H2118">
            <v>0</v>
          </cell>
          <cell r="I2118">
            <v>0</v>
          </cell>
          <cell r="J2118">
            <v>0</v>
          </cell>
          <cell r="K2118">
            <v>0</v>
          </cell>
          <cell r="S2118">
            <v>0</v>
          </cell>
          <cell r="T2118">
            <v>0</v>
          </cell>
          <cell r="U2118">
            <v>0</v>
          </cell>
          <cell r="X2118">
            <v>0</v>
          </cell>
          <cell r="Y2118">
            <v>0</v>
          </cell>
          <cell r="Z2118">
            <v>0</v>
          </cell>
          <cell r="AA2118">
            <v>0</v>
          </cell>
          <cell r="AB2118">
            <v>0</v>
          </cell>
        </row>
        <row r="2119">
          <cell r="C2119">
            <v>0</v>
          </cell>
          <cell r="D2119">
            <v>0</v>
          </cell>
          <cell r="H2119">
            <v>0</v>
          </cell>
          <cell r="I2119">
            <v>0</v>
          </cell>
          <cell r="J2119">
            <v>0</v>
          </cell>
          <cell r="K2119">
            <v>0</v>
          </cell>
          <cell r="S2119">
            <v>0</v>
          </cell>
          <cell r="T2119">
            <v>0</v>
          </cell>
          <cell r="U2119">
            <v>0</v>
          </cell>
          <cell r="X2119">
            <v>0</v>
          </cell>
          <cell r="Y2119">
            <v>0</v>
          </cell>
          <cell r="Z2119">
            <v>0</v>
          </cell>
          <cell r="AA2119">
            <v>0</v>
          </cell>
          <cell r="AB2119">
            <v>0</v>
          </cell>
        </row>
        <row r="2120">
          <cell r="A2120" t="str">
            <v>M002</v>
          </cell>
          <cell r="B2120">
            <v>2.2000000000000002</v>
          </cell>
          <cell r="C2120" t="str">
            <v>永久工程材料</v>
          </cell>
          <cell r="J2120">
            <v>2454.4982431130466</v>
          </cell>
          <cell r="K2120">
            <v>2661624.7591055059</v>
          </cell>
          <cell r="S2120">
            <v>0</v>
          </cell>
          <cell r="T2120">
            <v>7363.4947293391397</v>
          </cell>
          <cell r="U2120">
            <v>7984874.2773165181</v>
          </cell>
          <cell r="X2120">
            <v>1644.0420321653125</v>
          </cell>
          <cell r="Y2120">
            <v>810.45621094773412</v>
          </cell>
          <cell r="Z2120">
            <v>0</v>
          </cell>
          <cell r="AA2120">
            <v>0</v>
          </cell>
          <cell r="AB2120">
            <v>0</v>
          </cell>
        </row>
        <row r="2121">
          <cell r="A2121" t="str">
            <v>M120</v>
          </cell>
          <cell r="C2121" t="str">
            <v>钢筋</v>
          </cell>
          <cell r="D2121" t="str">
            <v>吨</v>
          </cell>
          <cell r="H2121">
            <v>1.4677500000000001</v>
          </cell>
          <cell r="I2121">
            <v>552.17592297580245</v>
          </cell>
          <cell r="J2121">
            <v>810.45621094773412</v>
          </cell>
          <cell r="K2121">
            <v>878847.77399287513</v>
          </cell>
          <cell r="O2121">
            <v>1.4677500000000001</v>
          </cell>
          <cell r="S2121">
            <v>4.4032499999999999</v>
          </cell>
          <cell r="T2121">
            <v>2431.3686328432022</v>
          </cell>
          <cell r="U2121">
            <v>2636543.3219786254</v>
          </cell>
          <cell r="X2121">
            <v>0</v>
          </cell>
          <cell r="Y2121">
            <v>810.45621094773412</v>
          </cell>
          <cell r="Z2121">
            <v>0</v>
          </cell>
          <cell r="AA2121">
            <v>0</v>
          </cell>
          <cell r="AB2121">
            <v>0</v>
          </cell>
        </row>
        <row r="2122">
          <cell r="A2122" t="str">
            <v>M260</v>
          </cell>
          <cell r="C2122" t="str">
            <v>混凝土25/19</v>
          </cell>
          <cell r="D2122" t="str">
            <v>方</v>
          </cell>
          <cell r="H2122">
            <v>12.558000000000002</v>
          </cell>
          <cell r="I2122">
            <v>116.89</v>
          </cell>
          <cell r="J2122">
            <v>1467.9046200000003</v>
          </cell>
          <cell r="K2122">
            <v>1591775.9532156303</v>
          </cell>
          <cell r="N2122">
            <v>12.558000000000002</v>
          </cell>
          <cell r="S2122">
            <v>37.674000000000007</v>
          </cell>
          <cell r="T2122">
            <v>4403.7138600000008</v>
          </cell>
          <cell r="U2122">
            <v>4775327.8596468903</v>
          </cell>
          <cell r="X2122">
            <v>1467.9046200000003</v>
          </cell>
          <cell r="Y2122">
            <v>0</v>
          </cell>
          <cell r="Z2122">
            <v>0</v>
          </cell>
          <cell r="AA2122">
            <v>0</v>
          </cell>
          <cell r="AB2122">
            <v>0</v>
          </cell>
        </row>
        <row r="2123">
          <cell r="A2123" t="str">
            <v>M380</v>
          </cell>
          <cell r="C2123" t="str">
            <v>人孔井盖600X900mm</v>
          </cell>
          <cell r="D2123" t="str">
            <v>个</v>
          </cell>
          <cell r="H2123">
            <v>1.1000000000000001</v>
          </cell>
          <cell r="I2123">
            <v>120</v>
          </cell>
          <cell r="J2123">
            <v>132</v>
          </cell>
          <cell r="K2123">
            <v>143139.01800000001</v>
          </cell>
          <cell r="N2123">
            <v>1.1000000000000001</v>
          </cell>
          <cell r="S2123">
            <v>3.3000000000000003</v>
          </cell>
          <cell r="T2123">
            <v>396</v>
          </cell>
          <cell r="U2123">
            <v>429417.054</v>
          </cell>
          <cell r="X2123">
            <v>132</v>
          </cell>
          <cell r="Y2123">
            <v>0</v>
          </cell>
          <cell r="Z2123">
            <v>0</v>
          </cell>
          <cell r="AA2123">
            <v>0</v>
          </cell>
          <cell r="AB2123">
            <v>0</v>
          </cell>
        </row>
        <row r="2124">
          <cell r="A2124" t="str">
            <v>M410</v>
          </cell>
          <cell r="C2124" t="str">
            <v>镀锌钢管</v>
          </cell>
          <cell r="D2124" t="str">
            <v>米</v>
          </cell>
          <cell r="H2124">
            <v>22.4</v>
          </cell>
          <cell r="I2124">
            <v>1.9704201859514412</v>
          </cell>
          <cell r="J2124">
            <v>44.137412165312277</v>
          </cell>
          <cell r="K2124">
            <v>47862.013897000405</v>
          </cell>
          <cell r="N2124">
            <v>22.4</v>
          </cell>
          <cell r="S2124">
            <v>67.199999999999989</v>
          </cell>
          <cell r="T2124">
            <v>132.41223649593684</v>
          </cell>
          <cell r="U2124">
            <v>143586.04169100121</v>
          </cell>
          <cell r="X2124">
            <v>44.137412165312277</v>
          </cell>
          <cell r="Y2124">
            <v>0</v>
          </cell>
          <cell r="Z2124">
            <v>0</v>
          </cell>
          <cell r="AA2124">
            <v>0</v>
          </cell>
          <cell r="AB2124">
            <v>0</v>
          </cell>
        </row>
        <row r="2125">
          <cell r="C2125">
            <v>0</v>
          </cell>
          <cell r="D2125">
            <v>0</v>
          </cell>
          <cell r="H2125">
            <v>0</v>
          </cell>
          <cell r="I2125">
            <v>0</v>
          </cell>
          <cell r="J2125">
            <v>0</v>
          </cell>
          <cell r="K2125">
            <v>0</v>
          </cell>
          <cell r="S2125">
            <v>0</v>
          </cell>
          <cell r="T2125">
            <v>0</v>
          </cell>
          <cell r="U2125">
            <v>0</v>
          </cell>
          <cell r="X2125">
            <v>0</v>
          </cell>
          <cell r="Y2125">
            <v>0</v>
          </cell>
          <cell r="Z2125">
            <v>0</v>
          </cell>
          <cell r="AA2125">
            <v>0</v>
          </cell>
          <cell r="AB2125">
            <v>0</v>
          </cell>
        </row>
        <row r="2126">
          <cell r="A2126" t="str">
            <v>M001</v>
          </cell>
          <cell r="B2126">
            <v>2.2999999999999998</v>
          </cell>
          <cell r="C2126" t="str">
            <v>永久设备</v>
          </cell>
          <cell r="J2126">
            <v>0</v>
          </cell>
          <cell r="K2126">
            <v>0</v>
          </cell>
          <cell r="S2126">
            <v>0</v>
          </cell>
          <cell r="T2126">
            <v>0</v>
          </cell>
          <cell r="U2126">
            <v>0</v>
          </cell>
          <cell r="X2126">
            <v>0</v>
          </cell>
          <cell r="Y2126">
            <v>0</v>
          </cell>
          <cell r="Z2126">
            <v>0</v>
          </cell>
          <cell r="AA2126">
            <v>0</v>
          </cell>
          <cell r="AB2126">
            <v>0</v>
          </cell>
        </row>
        <row r="2127">
          <cell r="C2127">
            <v>0</v>
          </cell>
          <cell r="D2127">
            <v>0</v>
          </cell>
          <cell r="H2127">
            <v>0</v>
          </cell>
          <cell r="I2127">
            <v>0</v>
          </cell>
          <cell r="J2127">
            <v>0</v>
          </cell>
          <cell r="K2127">
            <v>0</v>
          </cell>
          <cell r="S2127">
            <v>0</v>
          </cell>
          <cell r="T2127">
            <v>0</v>
          </cell>
          <cell r="U2127">
            <v>0</v>
          </cell>
          <cell r="X2127">
            <v>0</v>
          </cell>
          <cell r="Y2127">
            <v>0</v>
          </cell>
          <cell r="Z2127">
            <v>0</v>
          </cell>
          <cell r="AA2127">
            <v>0</v>
          </cell>
          <cell r="AB2127">
            <v>0</v>
          </cell>
        </row>
        <row r="2128">
          <cell r="C2128">
            <v>0</v>
          </cell>
          <cell r="D2128">
            <v>0</v>
          </cell>
          <cell r="H2128">
            <v>0</v>
          </cell>
          <cell r="I2128">
            <v>0</v>
          </cell>
          <cell r="J2128">
            <v>0</v>
          </cell>
          <cell r="K2128">
            <v>0</v>
          </cell>
          <cell r="S2128">
            <v>0</v>
          </cell>
          <cell r="T2128">
            <v>0</v>
          </cell>
          <cell r="U2128">
            <v>0</v>
          </cell>
          <cell r="X2128">
            <v>0</v>
          </cell>
          <cell r="Y2128">
            <v>0</v>
          </cell>
          <cell r="Z2128">
            <v>0</v>
          </cell>
          <cell r="AA2128">
            <v>0</v>
          </cell>
          <cell r="AB2128">
            <v>0</v>
          </cell>
        </row>
        <row r="2129">
          <cell r="C2129">
            <v>0</v>
          </cell>
          <cell r="D2129">
            <v>0</v>
          </cell>
          <cell r="H2129">
            <v>0</v>
          </cell>
          <cell r="I2129">
            <v>0</v>
          </cell>
          <cell r="J2129">
            <v>0</v>
          </cell>
          <cell r="K2129">
            <v>0</v>
          </cell>
          <cell r="S2129">
            <v>0</v>
          </cell>
          <cell r="T2129">
            <v>0</v>
          </cell>
          <cell r="U2129">
            <v>0</v>
          </cell>
          <cell r="X2129">
            <v>0</v>
          </cell>
          <cell r="Y2129">
            <v>0</v>
          </cell>
          <cell r="Z2129">
            <v>0</v>
          </cell>
          <cell r="AA2129">
            <v>0</v>
          </cell>
          <cell r="AB2129">
            <v>0</v>
          </cell>
        </row>
        <row r="2130">
          <cell r="A2130" t="str">
            <v>E000</v>
          </cell>
          <cell r="B2130">
            <v>3</v>
          </cell>
          <cell r="C2130" t="str">
            <v>施工设备</v>
          </cell>
          <cell r="J2130">
            <v>109.79628291496932</v>
          </cell>
          <cell r="K2130">
            <v>119061.60694317339</v>
          </cell>
          <cell r="S2130">
            <v>0</v>
          </cell>
          <cell r="T2130">
            <v>329.38884874490799</v>
          </cell>
          <cell r="U2130">
            <v>357184.82082952018</v>
          </cell>
          <cell r="X2130">
            <v>109.79628291496932</v>
          </cell>
          <cell r="Y2130">
            <v>0</v>
          </cell>
          <cell r="Z2130">
            <v>0</v>
          </cell>
          <cell r="AA2130">
            <v>0</v>
          </cell>
          <cell r="AB2130">
            <v>0</v>
          </cell>
        </row>
        <row r="2131">
          <cell r="A2131" t="str">
            <v>E210</v>
          </cell>
          <cell r="B2131">
            <v>3.1</v>
          </cell>
          <cell r="C2131" t="str">
            <v>简易混凝土拌和站</v>
          </cell>
          <cell r="D2131" t="str">
            <v>台班</v>
          </cell>
          <cell r="H2131">
            <v>0.14950000000000002</v>
          </cell>
          <cell r="I2131">
            <v>250.55189949508326</v>
          </cell>
          <cell r="J2131">
            <v>37.457508974514951</v>
          </cell>
          <cell r="K2131">
            <v>40618.417055592858</v>
          </cell>
          <cell r="N2131">
            <v>0.14950000000000002</v>
          </cell>
          <cell r="S2131">
            <v>0.44850000000000007</v>
          </cell>
          <cell r="T2131">
            <v>112.37252692354485</v>
          </cell>
          <cell r="U2131">
            <v>121855.25116677857</v>
          </cell>
          <cell r="X2131">
            <v>37.457508974514951</v>
          </cell>
          <cell r="Y2131">
            <v>0</v>
          </cell>
          <cell r="Z2131">
            <v>0</v>
          </cell>
          <cell r="AA2131">
            <v>0</v>
          </cell>
          <cell r="AB2131">
            <v>0</v>
          </cell>
        </row>
        <row r="2132">
          <cell r="A2132" t="str">
            <v>E211</v>
          </cell>
          <cell r="C2132" t="str">
            <v>装载机</v>
          </cell>
          <cell r="D2132" t="str">
            <v>台班</v>
          </cell>
          <cell r="H2132">
            <v>0.14950000000000002</v>
          </cell>
          <cell r="I2132">
            <v>258.55817310440364</v>
          </cell>
          <cell r="J2132">
            <v>38.654446879108349</v>
          </cell>
          <cell r="K2132">
            <v>41916.360360672232</v>
          </cell>
          <cell r="N2132">
            <v>0.14950000000000002</v>
          </cell>
          <cell r="S2132">
            <v>0.44850000000000007</v>
          </cell>
          <cell r="T2132">
            <v>115.96334063732505</v>
          </cell>
          <cell r="U2132">
            <v>125749.0810820167</v>
          </cell>
          <cell r="X2132">
            <v>38.654446879108349</v>
          </cell>
          <cell r="Y2132">
            <v>0</v>
          </cell>
          <cell r="Z2132">
            <v>0</v>
          </cell>
          <cell r="AA2132">
            <v>0</v>
          </cell>
          <cell r="AB2132">
            <v>0</v>
          </cell>
        </row>
        <row r="2133">
          <cell r="A2133" t="str">
            <v>E212</v>
          </cell>
          <cell r="C2133" t="str">
            <v>翻斗车</v>
          </cell>
          <cell r="D2133" t="str">
            <v>台班</v>
          </cell>
          <cell r="H2133">
            <v>0.9966666666666667</v>
          </cell>
          <cell r="I2133">
            <v>28.392069931632339</v>
          </cell>
          <cell r="J2133">
            <v>28.297429698526898</v>
          </cell>
          <cell r="K2133">
            <v>30685.350749781639</v>
          </cell>
          <cell r="N2133">
            <v>0.9966666666666667</v>
          </cell>
          <cell r="S2133">
            <v>2.99</v>
          </cell>
          <cell r="T2133">
            <v>84.892289095580693</v>
          </cell>
          <cell r="U2133">
            <v>92056.05224934491</v>
          </cell>
          <cell r="X2133">
            <v>28.297429698526898</v>
          </cell>
          <cell r="Y2133">
            <v>0</v>
          </cell>
          <cell r="Z2133">
            <v>0</v>
          </cell>
          <cell r="AA2133">
            <v>0</v>
          </cell>
          <cell r="AB2133">
            <v>0</v>
          </cell>
        </row>
        <row r="2134">
          <cell r="A2134" t="str">
            <v>E214</v>
          </cell>
          <cell r="C2134" t="str">
            <v>混凝土振捣器</v>
          </cell>
          <cell r="D2134" t="str">
            <v>台班</v>
          </cell>
          <cell r="H2134">
            <v>0.59800000000000009</v>
          </cell>
          <cell r="I2134">
            <v>9.0081895699316519</v>
          </cell>
          <cell r="J2134">
            <v>5.3868973628191288</v>
          </cell>
          <cell r="K2134">
            <v>5841.4787771266656</v>
          </cell>
          <cell r="N2134">
            <v>0.59800000000000009</v>
          </cell>
          <cell r="S2134">
            <v>1.7940000000000003</v>
          </cell>
          <cell r="T2134">
            <v>16.160692088457388</v>
          </cell>
          <cell r="U2134">
            <v>17524.436331379999</v>
          </cell>
          <cell r="X2134">
            <v>5.3868973628191288</v>
          </cell>
          <cell r="Y2134">
            <v>0</v>
          </cell>
          <cell r="Z2134">
            <v>0</v>
          </cell>
          <cell r="AA2134">
            <v>0</v>
          </cell>
          <cell r="AB2134">
            <v>0</v>
          </cell>
        </row>
        <row r="2135">
          <cell r="C2135">
            <v>0</v>
          </cell>
          <cell r="D2135">
            <v>0</v>
          </cell>
          <cell r="H2135">
            <v>0</v>
          </cell>
          <cell r="I2135">
            <v>0</v>
          </cell>
          <cell r="J2135">
            <v>0</v>
          </cell>
          <cell r="K2135">
            <v>0</v>
          </cell>
          <cell r="S2135">
            <v>0</v>
          </cell>
          <cell r="T2135">
            <v>0</v>
          </cell>
          <cell r="U2135">
            <v>0</v>
          </cell>
          <cell r="X2135">
            <v>0</v>
          </cell>
          <cell r="Y2135">
            <v>0</v>
          </cell>
          <cell r="Z2135">
            <v>0</v>
          </cell>
          <cell r="AA2135">
            <v>0</v>
          </cell>
          <cell r="AB2135">
            <v>0</v>
          </cell>
        </row>
        <row r="2136">
          <cell r="C2136">
            <v>0</v>
          </cell>
          <cell r="D2136">
            <v>0</v>
          </cell>
          <cell r="H2136">
            <v>0</v>
          </cell>
          <cell r="I2136">
            <v>0</v>
          </cell>
          <cell r="J2136">
            <v>0</v>
          </cell>
          <cell r="K2136">
            <v>0</v>
          </cell>
          <cell r="S2136">
            <v>0</v>
          </cell>
          <cell r="T2136">
            <v>0</v>
          </cell>
          <cell r="U2136">
            <v>0</v>
          </cell>
          <cell r="X2136">
            <v>0</v>
          </cell>
          <cell r="Y2136">
            <v>0</v>
          </cell>
          <cell r="Z2136">
            <v>0</v>
          </cell>
          <cell r="AA2136">
            <v>0</v>
          </cell>
          <cell r="AB2136">
            <v>0</v>
          </cell>
        </row>
        <row r="2137">
          <cell r="C2137">
            <v>0</v>
          </cell>
          <cell r="D2137">
            <v>0</v>
          </cell>
          <cell r="H2137">
            <v>0</v>
          </cell>
          <cell r="I2137">
            <v>0</v>
          </cell>
          <cell r="J2137">
            <v>0</v>
          </cell>
          <cell r="K2137">
            <v>0</v>
          </cell>
          <cell r="S2137">
            <v>0</v>
          </cell>
          <cell r="T2137">
            <v>0</v>
          </cell>
          <cell r="U2137">
            <v>0</v>
          </cell>
          <cell r="X2137">
            <v>0</v>
          </cell>
          <cell r="Y2137">
            <v>0</v>
          </cell>
          <cell r="Z2137">
            <v>0</v>
          </cell>
          <cell r="AA2137">
            <v>0</v>
          </cell>
          <cell r="AB2137">
            <v>0</v>
          </cell>
        </row>
        <row r="2138">
          <cell r="C2138">
            <v>0</v>
          </cell>
          <cell r="D2138">
            <v>0</v>
          </cell>
          <cell r="H2138">
            <v>0</v>
          </cell>
          <cell r="I2138">
            <v>0</v>
          </cell>
          <cell r="J2138">
            <v>0</v>
          </cell>
          <cell r="K2138">
            <v>0</v>
          </cell>
          <cell r="S2138">
            <v>0</v>
          </cell>
          <cell r="T2138">
            <v>0</v>
          </cell>
          <cell r="U2138">
            <v>0</v>
          </cell>
          <cell r="X2138">
            <v>0</v>
          </cell>
          <cell r="Y2138">
            <v>0</v>
          </cell>
          <cell r="Z2138">
            <v>0</v>
          </cell>
          <cell r="AA2138">
            <v>0</v>
          </cell>
          <cell r="AB2138">
            <v>0</v>
          </cell>
        </row>
        <row r="2139">
          <cell r="C2139">
            <v>0</v>
          </cell>
          <cell r="D2139">
            <v>0</v>
          </cell>
          <cell r="H2139">
            <v>0</v>
          </cell>
          <cell r="I2139">
            <v>0</v>
          </cell>
          <cell r="J2139">
            <v>0</v>
          </cell>
          <cell r="K2139">
            <v>0</v>
          </cell>
          <cell r="S2139">
            <v>0</v>
          </cell>
          <cell r="T2139">
            <v>0</v>
          </cell>
          <cell r="U2139">
            <v>0</v>
          </cell>
          <cell r="X2139">
            <v>0</v>
          </cell>
          <cell r="Y2139">
            <v>0</v>
          </cell>
          <cell r="Z2139">
            <v>0</v>
          </cell>
          <cell r="AA2139">
            <v>0</v>
          </cell>
          <cell r="AB2139">
            <v>0</v>
          </cell>
        </row>
        <row r="2140">
          <cell r="C2140">
            <v>0</v>
          </cell>
          <cell r="D2140">
            <v>0</v>
          </cell>
          <cell r="H2140">
            <v>0</v>
          </cell>
          <cell r="I2140">
            <v>0</v>
          </cell>
          <cell r="J2140">
            <v>0</v>
          </cell>
          <cell r="K2140">
            <v>0</v>
          </cell>
          <cell r="S2140">
            <v>0</v>
          </cell>
          <cell r="T2140">
            <v>0</v>
          </cell>
          <cell r="U2140">
            <v>0</v>
          </cell>
          <cell r="X2140">
            <v>0</v>
          </cell>
          <cell r="Y2140">
            <v>0</v>
          </cell>
          <cell r="Z2140">
            <v>0</v>
          </cell>
          <cell r="AA2140">
            <v>0</v>
          </cell>
          <cell r="AB2140">
            <v>0</v>
          </cell>
        </row>
        <row r="2141">
          <cell r="C2141">
            <v>0</v>
          </cell>
          <cell r="D2141">
            <v>0</v>
          </cell>
          <cell r="H2141">
            <v>0</v>
          </cell>
          <cell r="I2141">
            <v>0</v>
          </cell>
          <cell r="J2141">
            <v>0</v>
          </cell>
          <cell r="K2141">
            <v>0</v>
          </cell>
          <cell r="S2141">
            <v>0</v>
          </cell>
          <cell r="T2141">
            <v>0</v>
          </cell>
          <cell r="U2141">
            <v>0</v>
          </cell>
          <cell r="X2141">
            <v>0</v>
          </cell>
          <cell r="Y2141">
            <v>0</v>
          </cell>
          <cell r="Z2141">
            <v>0</v>
          </cell>
          <cell r="AA2141">
            <v>0</v>
          </cell>
          <cell r="AB2141">
            <v>0</v>
          </cell>
        </row>
        <row r="2142">
          <cell r="C2142">
            <v>0</v>
          </cell>
          <cell r="D2142">
            <v>0</v>
          </cell>
          <cell r="H2142">
            <v>0</v>
          </cell>
          <cell r="I2142">
            <v>0</v>
          </cell>
          <cell r="J2142">
            <v>0</v>
          </cell>
          <cell r="K2142">
            <v>0</v>
          </cell>
          <cell r="S2142">
            <v>0</v>
          </cell>
          <cell r="T2142">
            <v>0</v>
          </cell>
          <cell r="U2142">
            <v>0</v>
          </cell>
          <cell r="X2142">
            <v>0</v>
          </cell>
          <cell r="Y2142">
            <v>0</v>
          </cell>
          <cell r="Z2142">
            <v>0</v>
          </cell>
          <cell r="AA2142">
            <v>0</v>
          </cell>
          <cell r="AB2142">
            <v>0</v>
          </cell>
        </row>
        <row r="2143">
          <cell r="B2143">
            <v>4</v>
          </cell>
          <cell r="C2143" t="str">
            <v>直接费</v>
          </cell>
          <cell r="J2143">
            <v>2789.7555624388051</v>
          </cell>
          <cell r="X2143">
            <v>1954.13609331726</v>
          </cell>
          <cell r="Y2143">
            <v>835.61946912154497</v>
          </cell>
          <cell r="Z2143">
            <v>0</v>
          </cell>
          <cell r="AA2143">
            <v>0</v>
          </cell>
          <cell r="AB2143">
            <v>0</v>
          </cell>
        </row>
        <row r="2144">
          <cell r="B2144">
            <v>5</v>
          </cell>
          <cell r="C2144" t="str">
            <v>其他直接费</v>
          </cell>
          <cell r="J2144">
            <v>348.12865867936858</v>
          </cell>
          <cell r="X2144">
            <v>243.85318420111645</v>
          </cell>
          <cell r="Y2144">
            <v>104.27547447825212</v>
          </cell>
          <cell r="Z2144">
            <v>0</v>
          </cell>
          <cell r="AA2144">
            <v>0</v>
          </cell>
          <cell r="AB2144">
            <v>0</v>
          </cell>
        </row>
        <row r="2145">
          <cell r="B2145">
            <v>6</v>
          </cell>
          <cell r="C2145" t="str">
            <v>间接费</v>
          </cell>
          <cell r="J2145">
            <v>236.18483384760452</v>
          </cell>
          <cell r="X2145">
            <v>165.44005314654453</v>
          </cell>
          <cell r="Y2145">
            <v>70.744780701060009</v>
          </cell>
          <cell r="Z2145">
            <v>0</v>
          </cell>
          <cell r="AA2145">
            <v>0</v>
          </cell>
          <cell r="AB2145">
            <v>0</v>
          </cell>
        </row>
        <row r="2146">
          <cell r="B2146">
            <v>7</v>
          </cell>
          <cell r="C2146" t="str">
            <v>合计</v>
          </cell>
          <cell r="J2146">
            <v>3374.0690549657784</v>
          </cell>
          <cell r="X2146">
            <v>2363.4293306649211</v>
          </cell>
          <cell r="Y2146">
            <v>1010.6397243008571</v>
          </cell>
          <cell r="Z2146">
            <v>0</v>
          </cell>
          <cell r="AA2146">
            <v>0</v>
          </cell>
          <cell r="AB2146">
            <v>0</v>
          </cell>
        </row>
        <row r="2151">
          <cell r="A2151" t="str">
            <v>非打印列</v>
          </cell>
          <cell r="B2151" t="str">
            <v>单   价   分   析   表</v>
          </cell>
          <cell r="N2151" t="str">
            <v>工序划分</v>
          </cell>
          <cell r="S2151" t="str">
            <v>汇总项</v>
          </cell>
          <cell r="X2151" t="str">
            <v>分类项</v>
          </cell>
        </row>
        <row r="2153">
          <cell r="A2153" t="str">
            <v>BOQ系数</v>
          </cell>
          <cell r="B2153" t="str">
            <v>项目编号:</v>
          </cell>
          <cell r="D2153" t="str">
            <v>K252.1</v>
          </cell>
          <cell r="K2153" t="str">
            <v>数量</v>
          </cell>
          <cell r="L2153">
            <v>37</v>
          </cell>
          <cell r="M2153" t="str">
            <v>单价</v>
          </cell>
        </row>
        <row r="2154">
          <cell r="A2154">
            <v>1</v>
          </cell>
          <cell r="B2154" t="str">
            <v>项目名称:</v>
          </cell>
          <cell r="D2154" t="str">
            <v>Depth 1.5m to 2.0m</v>
          </cell>
          <cell r="K2154" t="str">
            <v>单位</v>
          </cell>
          <cell r="L2154" t="str">
            <v>nr</v>
          </cell>
          <cell r="M2154">
            <v>980.06</v>
          </cell>
          <cell r="N2154" t="str">
            <v>美元</v>
          </cell>
        </row>
        <row r="2155">
          <cell r="A2155" t="str">
            <v>K252.1</v>
          </cell>
          <cell r="B2155" t="str">
            <v>单   价:</v>
          </cell>
          <cell r="D2155" t="str">
            <v>980.06USD/nr</v>
          </cell>
          <cell r="K2155" t="str">
            <v>定额单位</v>
          </cell>
          <cell r="L2155">
            <v>1</v>
          </cell>
          <cell r="M2155">
            <v>1062764</v>
          </cell>
          <cell r="N2155" t="str">
            <v>当地币</v>
          </cell>
        </row>
        <row r="2156">
          <cell r="A2156" t="str">
            <v>定额号</v>
          </cell>
          <cell r="B2156" t="str">
            <v>编号</v>
          </cell>
          <cell r="C2156" t="str">
            <v>名称及规格</v>
          </cell>
          <cell r="D2156" t="str">
            <v>单位</v>
          </cell>
          <cell r="E2156" t="str">
            <v>定额</v>
          </cell>
          <cell r="F2156" t="str">
            <v>系数</v>
          </cell>
          <cell r="G2156" t="str">
            <v>效率</v>
          </cell>
          <cell r="H2156" t="str">
            <v>数  量</v>
          </cell>
          <cell r="I2156" t="str">
            <v>单价</v>
          </cell>
          <cell r="J2156" t="str">
            <v>合价</v>
          </cell>
          <cell r="K2156" t="str">
            <v>单价</v>
          </cell>
          <cell r="M2156">
            <v>2.6237300000000001</v>
          </cell>
          <cell r="N2156" t="str">
            <v>混凝土2.62方</v>
          </cell>
          <cell r="O2156" t="str">
            <v>钢筋0.23吨</v>
          </cell>
          <cell r="P2156" t="str">
            <v>预制混凝土运输</v>
          </cell>
          <cell r="S2156" t="str">
            <v>数量汇总</v>
          </cell>
          <cell r="T2156" t="str">
            <v>价格汇总(美元)</v>
          </cell>
          <cell r="U2156" t="str">
            <v>价格汇总(当地币)</v>
          </cell>
          <cell r="X2156" t="str">
            <v>混凝土2.62方</v>
          </cell>
          <cell r="Y2156" t="str">
            <v>钢筋0.23吨</v>
          </cell>
          <cell r="Z2156" t="str">
            <v>预制混凝土运输</v>
          </cell>
          <cell r="AA2156">
            <v>0</v>
          </cell>
          <cell r="AB2156">
            <v>0</v>
          </cell>
        </row>
        <row r="2157">
          <cell r="J2157" t="str">
            <v>美元</v>
          </cell>
          <cell r="K2157" t="str">
            <v>当地币</v>
          </cell>
          <cell r="M2157">
            <v>0.1716636</v>
          </cell>
        </row>
        <row r="2158">
          <cell r="A2158" t="str">
            <v>L00</v>
          </cell>
          <cell r="B2158">
            <v>1</v>
          </cell>
          <cell r="C2158" t="str">
            <v>人工</v>
          </cell>
          <cell r="J2158">
            <v>10.540522221551079</v>
          </cell>
          <cell r="K2158">
            <v>11430</v>
          </cell>
          <cell r="M2158">
            <v>6.4432799999999998E-2</v>
          </cell>
          <cell r="S2158">
            <v>0</v>
          </cell>
          <cell r="T2158">
            <v>389.99932219738992</v>
          </cell>
          <cell r="U2158">
            <v>422910</v>
          </cell>
          <cell r="X2158">
            <v>8.1543803800582175</v>
          </cell>
          <cell r="Y2158">
            <v>2.3861418414928628</v>
          </cell>
          <cell r="Z2158">
            <v>0</v>
          </cell>
          <cell r="AA2158">
            <v>0</v>
          </cell>
          <cell r="AB2158">
            <v>0</v>
          </cell>
        </row>
        <row r="2159">
          <cell r="A2159" t="str">
            <v>L10</v>
          </cell>
          <cell r="B2159">
            <v>1.1000000000000001</v>
          </cell>
          <cell r="C2159" t="str">
            <v>力工</v>
          </cell>
          <cell r="D2159" t="str">
            <v>工日</v>
          </cell>
          <cell r="H2159">
            <v>5.08</v>
          </cell>
          <cell r="I2159">
            <v>0.69163531637474274</v>
          </cell>
          <cell r="J2159">
            <v>3.5135074071836931</v>
          </cell>
          <cell r="K2159">
            <v>3810</v>
          </cell>
          <cell r="N2159">
            <v>3.93</v>
          </cell>
          <cell r="O2159">
            <v>1.1500000000000001</v>
          </cell>
          <cell r="S2159">
            <v>187.96</v>
          </cell>
          <cell r="T2159">
            <v>129.99977406579666</v>
          </cell>
          <cell r="U2159">
            <v>140970</v>
          </cell>
          <cell r="X2159">
            <v>2.7181267933527389</v>
          </cell>
          <cell r="Y2159">
            <v>0.79538061383095426</v>
          </cell>
          <cell r="Z2159">
            <v>0</v>
          </cell>
          <cell r="AA2159">
            <v>0</v>
          </cell>
          <cell r="AB2159">
            <v>0</v>
          </cell>
        </row>
        <row r="2160">
          <cell r="A2160" t="str">
            <v>L20</v>
          </cell>
          <cell r="B2160">
            <v>1.2</v>
          </cell>
          <cell r="C2160" t="str">
            <v>技工</v>
          </cell>
          <cell r="D2160" t="str">
            <v>工日</v>
          </cell>
          <cell r="H2160">
            <v>5.08</v>
          </cell>
          <cell r="I2160">
            <v>1.3832706327494855</v>
          </cell>
          <cell r="J2160">
            <v>7.0270148143673863</v>
          </cell>
          <cell r="K2160">
            <v>7620</v>
          </cell>
          <cell r="N2160">
            <v>3.93</v>
          </cell>
          <cell r="O2160">
            <v>1.1500000000000001</v>
          </cell>
          <cell r="S2160">
            <v>187.96</v>
          </cell>
          <cell r="T2160">
            <v>259.99954813159331</v>
          </cell>
          <cell r="U2160">
            <v>281940</v>
          </cell>
          <cell r="X2160">
            <v>5.4362535867054778</v>
          </cell>
          <cell r="Y2160">
            <v>1.5907612276619085</v>
          </cell>
          <cell r="Z2160">
            <v>0</v>
          </cell>
          <cell r="AA2160">
            <v>0</v>
          </cell>
          <cell r="AB2160">
            <v>0</v>
          </cell>
        </row>
        <row r="2161">
          <cell r="A2161" t="str">
            <v>M000</v>
          </cell>
          <cell r="B2161">
            <v>2</v>
          </cell>
          <cell r="C2161" t="str">
            <v>建筑材料</v>
          </cell>
          <cell r="J2161">
            <v>674.51726728866538</v>
          </cell>
          <cell r="K2161">
            <v>731437.41866472038</v>
          </cell>
          <cell r="S2161">
            <v>0</v>
          </cell>
          <cell r="T2161">
            <v>24957.13888968062</v>
          </cell>
          <cell r="U2161">
            <v>27063184.490594655</v>
          </cell>
          <cell r="X2161">
            <v>542.03149481580351</v>
          </cell>
          <cell r="Y2161">
            <v>132.48577247286178</v>
          </cell>
          <cell r="Z2161">
            <v>0</v>
          </cell>
          <cell r="AA2161">
            <v>0</v>
          </cell>
          <cell r="AB2161">
            <v>0</v>
          </cell>
        </row>
        <row r="2162">
          <cell r="A2162" t="str">
            <v>M003</v>
          </cell>
          <cell r="B2162">
            <v>2.1</v>
          </cell>
          <cell r="C2162" t="str">
            <v>施工材料</v>
          </cell>
          <cell r="J2162">
            <v>59.546785842779805</v>
          </cell>
          <cell r="K2162">
            <v>64571.730686301547</v>
          </cell>
          <cell r="S2162">
            <v>0</v>
          </cell>
          <cell r="T2162">
            <v>2203.2310761828526</v>
          </cell>
          <cell r="U2162">
            <v>2389154.035393157</v>
          </cell>
          <cell r="X2162">
            <v>57.871489522885646</v>
          </cell>
          <cell r="Y2162">
            <v>1.6752963198941617</v>
          </cell>
          <cell r="Z2162">
            <v>0</v>
          </cell>
          <cell r="AA2162">
            <v>0</v>
          </cell>
          <cell r="AB2162">
            <v>0</v>
          </cell>
        </row>
        <row r="2163">
          <cell r="A2163" t="str">
            <v>M150</v>
          </cell>
          <cell r="C2163" t="str">
            <v>定型钢模板</v>
          </cell>
          <cell r="D2163" t="str">
            <v>吨</v>
          </cell>
          <cell r="H2163">
            <v>3.8875604000000001E-2</v>
          </cell>
          <cell r="I2163">
            <v>662.61110757096287</v>
          </cell>
          <cell r="J2163">
            <v>25.759407023930155</v>
          </cell>
          <cell r="K2163">
            <v>27933.153224755039</v>
          </cell>
          <cell r="N2163">
            <v>3.8875604000000001E-2</v>
          </cell>
          <cell r="S2163">
            <v>1.4383973480000001</v>
          </cell>
          <cell r="T2163">
            <v>953.09805988541575</v>
          </cell>
          <cell r="U2163">
            <v>1033526.6693159364</v>
          </cell>
          <cell r="X2163">
            <v>25.759407023930155</v>
          </cell>
          <cell r="Y2163">
            <v>0</v>
          </cell>
          <cell r="Z2163">
            <v>0</v>
          </cell>
          <cell r="AA2163">
            <v>0</v>
          </cell>
          <cell r="AB2163">
            <v>0</v>
          </cell>
        </row>
        <row r="2164">
          <cell r="A2164" t="str">
            <v>M160</v>
          </cell>
          <cell r="C2164" t="str">
            <v>钢支撑</v>
          </cell>
          <cell r="D2164" t="str">
            <v>吨</v>
          </cell>
          <cell r="H2164">
            <v>4.2763164400000005E-2</v>
          </cell>
          <cell r="I2164">
            <v>728.87221832805926</v>
          </cell>
          <cell r="J2164">
            <v>31.168882498955494</v>
          </cell>
          <cell r="K2164">
            <v>33799.115401953604</v>
          </cell>
          <cell r="N2164">
            <v>4.2763164400000005E-2</v>
          </cell>
          <cell r="S2164">
            <v>1.5822370828000001</v>
          </cell>
          <cell r="T2164">
            <v>1153.2486524613532</v>
          </cell>
          <cell r="U2164">
            <v>1250567.2698722833</v>
          </cell>
          <cell r="X2164">
            <v>31.168882498955494</v>
          </cell>
          <cell r="Y2164">
            <v>0</v>
          </cell>
          <cell r="Z2164">
            <v>0</v>
          </cell>
          <cell r="AA2164">
            <v>0</v>
          </cell>
          <cell r="AB2164">
            <v>0</v>
          </cell>
        </row>
        <row r="2165">
          <cell r="A2165" t="str">
            <v>M350</v>
          </cell>
          <cell r="C2165" t="str">
            <v>镀锌铁丝</v>
          </cell>
          <cell r="D2165" t="str">
            <v>千克</v>
          </cell>
          <cell r="H2165">
            <v>1.84</v>
          </cell>
          <cell r="I2165">
            <v>0.91048713037726181</v>
          </cell>
          <cell r="J2165">
            <v>1.6752963198941617</v>
          </cell>
          <cell r="K2165">
            <v>1816.6687127929106</v>
          </cell>
          <cell r="O2165">
            <v>1.84</v>
          </cell>
          <cell r="S2165">
            <v>68.08</v>
          </cell>
          <cell r="T2165">
            <v>61.985963836083982</v>
          </cell>
          <cell r="U2165">
            <v>67216.742373337693</v>
          </cell>
          <cell r="X2165">
            <v>0</v>
          </cell>
          <cell r="Y2165">
            <v>1.6752963198941617</v>
          </cell>
          <cell r="Z2165">
            <v>0</v>
          </cell>
          <cell r="AA2165">
            <v>0</v>
          </cell>
          <cell r="AB2165">
            <v>0</v>
          </cell>
        </row>
        <row r="2166">
          <cell r="A2166" t="str">
            <v>M230</v>
          </cell>
          <cell r="C2166" t="str">
            <v>水</v>
          </cell>
          <cell r="D2166" t="str">
            <v>方</v>
          </cell>
          <cell r="H2166">
            <v>4.7160000000000002</v>
          </cell>
          <cell r="I2166">
            <v>0.2</v>
          </cell>
          <cell r="J2166">
            <v>0.94320000000000004</v>
          </cell>
          <cell r="K2166">
            <v>1022.7933468000001</v>
          </cell>
          <cell r="N2166">
            <v>4.7160000000000002</v>
          </cell>
          <cell r="S2166">
            <v>174.49200000000002</v>
          </cell>
          <cell r="T2166">
            <v>34.898400000000002</v>
          </cell>
          <cell r="U2166">
            <v>37843.353831600005</v>
          </cell>
          <cell r="X2166">
            <v>0.94320000000000004</v>
          </cell>
          <cell r="Y2166">
            <v>0</v>
          </cell>
          <cell r="Z2166">
            <v>0</v>
          </cell>
          <cell r="AA2166">
            <v>0</v>
          </cell>
          <cell r="AB2166">
            <v>0</v>
          </cell>
        </row>
        <row r="2167">
          <cell r="C2167">
            <v>0</v>
          </cell>
          <cell r="D2167">
            <v>0</v>
          </cell>
          <cell r="H2167">
            <v>0</v>
          </cell>
          <cell r="I2167">
            <v>0</v>
          </cell>
          <cell r="J2167">
            <v>0</v>
          </cell>
          <cell r="K2167">
            <v>0</v>
          </cell>
          <cell r="S2167">
            <v>0</v>
          </cell>
          <cell r="T2167">
            <v>0</v>
          </cell>
          <cell r="U2167">
            <v>0</v>
          </cell>
          <cell r="X2167">
            <v>0</v>
          </cell>
          <cell r="Y2167">
            <v>0</v>
          </cell>
          <cell r="Z2167">
            <v>0</v>
          </cell>
          <cell r="AA2167">
            <v>0</v>
          </cell>
          <cell r="AB2167">
            <v>0</v>
          </cell>
        </row>
        <row r="2168">
          <cell r="C2168">
            <v>0</v>
          </cell>
          <cell r="D2168">
            <v>0</v>
          </cell>
          <cell r="H2168">
            <v>0</v>
          </cell>
          <cell r="I2168">
            <v>0</v>
          </cell>
          <cell r="J2168">
            <v>0</v>
          </cell>
          <cell r="K2168">
            <v>0</v>
          </cell>
          <cell r="S2168">
            <v>0</v>
          </cell>
          <cell r="T2168">
            <v>0</v>
          </cell>
          <cell r="U2168">
            <v>0</v>
          </cell>
          <cell r="X2168">
            <v>0</v>
          </cell>
          <cell r="Y2168">
            <v>0</v>
          </cell>
          <cell r="Z2168">
            <v>0</v>
          </cell>
          <cell r="AA2168">
            <v>0</v>
          </cell>
          <cell r="AB2168">
            <v>0</v>
          </cell>
        </row>
        <row r="2169">
          <cell r="C2169">
            <v>0</v>
          </cell>
          <cell r="D2169">
            <v>0</v>
          </cell>
          <cell r="H2169">
            <v>0</v>
          </cell>
          <cell r="I2169">
            <v>0</v>
          </cell>
          <cell r="J2169">
            <v>0</v>
          </cell>
          <cell r="K2169">
            <v>0</v>
          </cell>
          <cell r="S2169">
            <v>0</v>
          </cell>
          <cell r="T2169">
            <v>0</v>
          </cell>
          <cell r="U2169">
            <v>0</v>
          </cell>
          <cell r="X2169">
            <v>0</v>
          </cell>
          <cell r="Y2169">
            <v>0</v>
          </cell>
          <cell r="Z2169">
            <v>0</v>
          </cell>
          <cell r="AA2169">
            <v>0</v>
          </cell>
          <cell r="AB2169">
            <v>0</v>
          </cell>
        </row>
        <row r="2170">
          <cell r="A2170" t="str">
            <v>M002</v>
          </cell>
          <cell r="B2170">
            <v>2.2000000000000002</v>
          </cell>
          <cell r="C2170" t="str">
            <v>永久工程材料</v>
          </cell>
          <cell r="J2170">
            <v>614.97048144588553</v>
          </cell>
          <cell r="K2170">
            <v>666865.68797841878</v>
          </cell>
          <cell r="S2170">
            <v>0</v>
          </cell>
          <cell r="T2170">
            <v>22753.907813497764</v>
          </cell>
          <cell r="U2170">
            <v>24674030.455201495</v>
          </cell>
          <cell r="X2170">
            <v>484.16000529291784</v>
          </cell>
          <cell r="Y2170">
            <v>130.81047615296762</v>
          </cell>
          <cell r="Z2170">
            <v>0</v>
          </cell>
          <cell r="AA2170">
            <v>0</v>
          </cell>
          <cell r="AB2170">
            <v>0</v>
          </cell>
        </row>
        <row r="2171">
          <cell r="A2171" t="str">
            <v>M120</v>
          </cell>
          <cell r="C2171" t="str">
            <v>钢筋</v>
          </cell>
          <cell r="D2171" t="str">
            <v>吨</v>
          </cell>
          <cell r="H2171">
            <v>0.23690000000000003</v>
          </cell>
          <cell r="I2171">
            <v>552.17592297580245</v>
          </cell>
          <cell r="J2171">
            <v>130.81047615296762</v>
          </cell>
          <cell r="K2171">
            <v>141849.11439885004</v>
          </cell>
          <cell r="O2171">
            <v>0.23690000000000003</v>
          </cell>
          <cell r="S2171">
            <v>8.7653000000000016</v>
          </cell>
          <cell r="T2171">
            <v>4839.9876176598018</v>
          </cell>
          <cell r="U2171">
            <v>5248417.2327574519</v>
          </cell>
          <cell r="X2171">
            <v>0</v>
          </cell>
          <cell r="Y2171">
            <v>130.81047615296762</v>
          </cell>
          <cell r="Z2171">
            <v>0</v>
          </cell>
          <cell r="AA2171">
            <v>0</v>
          </cell>
          <cell r="AB2171">
            <v>0</v>
          </cell>
        </row>
        <row r="2172">
          <cell r="A2172" t="str">
            <v>M260</v>
          </cell>
          <cell r="C2172" t="str">
            <v>混凝土25/19</v>
          </cell>
          <cell r="D2172" t="str">
            <v>方</v>
          </cell>
          <cell r="H2172">
            <v>2.7510000000000003</v>
          </cell>
          <cell r="I2172">
            <v>116.89</v>
          </cell>
          <cell r="J2172">
            <v>321.56439000000006</v>
          </cell>
          <cell r="K2172">
            <v>348700.08339673508</v>
          </cell>
          <cell r="N2172">
            <v>2.7510000000000003</v>
          </cell>
          <cell r="S2172">
            <v>101.78700000000001</v>
          </cell>
          <cell r="T2172">
            <v>11897.882430000001</v>
          </cell>
          <cell r="U2172">
            <v>12901903.085679198</v>
          </cell>
          <cell r="X2172">
            <v>321.56439000000006</v>
          </cell>
          <cell r="Y2172">
            <v>0</v>
          </cell>
          <cell r="Z2172">
            <v>0</v>
          </cell>
          <cell r="AA2172">
            <v>0</v>
          </cell>
          <cell r="AB2172">
            <v>0</v>
          </cell>
        </row>
        <row r="2173">
          <cell r="A2173" t="str">
            <v>M380</v>
          </cell>
          <cell r="C2173" t="str">
            <v>人孔井盖600X900mm</v>
          </cell>
          <cell r="D2173" t="str">
            <v>个</v>
          </cell>
          <cell r="H2173">
            <v>1.1000000000000001</v>
          </cell>
          <cell r="I2173">
            <v>120</v>
          </cell>
          <cell r="J2173">
            <v>132</v>
          </cell>
          <cell r="K2173">
            <v>143139.01800000001</v>
          </cell>
          <cell r="N2173">
            <v>1.1000000000000001</v>
          </cell>
          <cell r="S2173">
            <v>40.700000000000003</v>
          </cell>
          <cell r="T2173">
            <v>4884</v>
          </cell>
          <cell r="U2173">
            <v>5296143.6660000002</v>
          </cell>
          <cell r="X2173">
            <v>132</v>
          </cell>
          <cell r="Y2173">
            <v>0</v>
          </cell>
          <cell r="Z2173">
            <v>0</v>
          </cell>
          <cell r="AA2173">
            <v>0</v>
          </cell>
          <cell r="AB2173">
            <v>0</v>
          </cell>
        </row>
        <row r="2174">
          <cell r="A2174" t="str">
            <v>M410</v>
          </cell>
          <cell r="C2174" t="str">
            <v>镀锌钢管</v>
          </cell>
          <cell r="D2174" t="str">
            <v>米</v>
          </cell>
          <cell r="H2174">
            <v>11.2</v>
          </cell>
          <cell r="I2174">
            <v>1.9704201859514412</v>
          </cell>
          <cell r="J2174">
            <v>22.068706082656139</v>
          </cell>
          <cell r="K2174">
            <v>23931.006948500202</v>
          </cell>
          <cell r="N2174">
            <v>11.2</v>
          </cell>
          <cell r="S2174">
            <v>414.4</v>
          </cell>
          <cell r="T2174">
            <v>816.54212505827718</v>
          </cell>
          <cell r="U2174">
            <v>885447.25709450745</v>
          </cell>
          <cell r="X2174">
            <v>22.068706082656139</v>
          </cell>
          <cell r="Y2174">
            <v>0</v>
          </cell>
          <cell r="Z2174">
            <v>0</v>
          </cell>
          <cell r="AA2174">
            <v>0</v>
          </cell>
          <cell r="AB2174">
            <v>0</v>
          </cell>
        </row>
        <row r="2175">
          <cell r="A2175" t="str">
            <v>M320</v>
          </cell>
          <cell r="C2175" t="str">
            <v>裸铜线</v>
          </cell>
          <cell r="D2175" t="str">
            <v>米</v>
          </cell>
          <cell r="H2175">
            <v>2.4</v>
          </cell>
          <cell r="I2175">
            <v>3.5528788376090188</v>
          </cell>
          <cell r="J2175">
            <v>8.5269092102616444</v>
          </cell>
          <cell r="K2175">
            <v>9246.4652343333892</v>
          </cell>
          <cell r="N2175">
            <v>2.4</v>
          </cell>
          <cell r="S2175">
            <v>88.8</v>
          </cell>
          <cell r="T2175">
            <v>315.49564077968085</v>
          </cell>
          <cell r="U2175">
            <v>342119.21367033542</v>
          </cell>
          <cell r="X2175">
            <v>8.5269092102616444</v>
          </cell>
          <cell r="Y2175">
            <v>0</v>
          </cell>
          <cell r="Z2175">
            <v>0</v>
          </cell>
          <cell r="AA2175">
            <v>0</v>
          </cell>
          <cell r="AB2175">
            <v>0</v>
          </cell>
        </row>
        <row r="2176">
          <cell r="A2176" t="str">
            <v>M001</v>
          </cell>
          <cell r="B2176">
            <v>2.2999999999999998</v>
          </cell>
          <cell r="C2176" t="str">
            <v>永久设备</v>
          </cell>
          <cell r="J2176">
            <v>0</v>
          </cell>
          <cell r="K2176">
            <v>0</v>
          </cell>
          <cell r="S2176">
            <v>0</v>
          </cell>
          <cell r="T2176">
            <v>0</v>
          </cell>
          <cell r="U2176">
            <v>0</v>
          </cell>
          <cell r="X2176">
            <v>0</v>
          </cell>
          <cell r="Y2176">
            <v>0</v>
          </cell>
          <cell r="Z2176">
            <v>0</v>
          </cell>
          <cell r="AA2176">
            <v>0</v>
          </cell>
          <cell r="AB2176">
            <v>0</v>
          </cell>
        </row>
        <row r="2177">
          <cell r="C2177">
            <v>0</v>
          </cell>
          <cell r="D2177">
            <v>0</v>
          </cell>
          <cell r="H2177">
            <v>0</v>
          </cell>
          <cell r="I2177">
            <v>0</v>
          </cell>
          <cell r="J2177">
            <v>0</v>
          </cell>
          <cell r="K2177">
            <v>0</v>
          </cell>
          <cell r="S2177">
            <v>0</v>
          </cell>
          <cell r="T2177">
            <v>0</v>
          </cell>
          <cell r="U2177">
            <v>0</v>
          </cell>
          <cell r="X2177">
            <v>0</v>
          </cell>
          <cell r="Y2177">
            <v>0</v>
          </cell>
          <cell r="Z2177">
            <v>0</v>
          </cell>
          <cell r="AA2177">
            <v>0</v>
          </cell>
          <cell r="AB2177">
            <v>0</v>
          </cell>
        </row>
        <row r="2178">
          <cell r="C2178">
            <v>0</v>
          </cell>
          <cell r="D2178">
            <v>0</v>
          </cell>
          <cell r="H2178">
            <v>0</v>
          </cell>
          <cell r="I2178">
            <v>0</v>
          </cell>
          <cell r="J2178">
            <v>0</v>
          </cell>
          <cell r="K2178">
            <v>0</v>
          </cell>
          <cell r="S2178">
            <v>0</v>
          </cell>
          <cell r="T2178">
            <v>0</v>
          </cell>
          <cell r="U2178">
            <v>0</v>
          </cell>
          <cell r="X2178">
            <v>0</v>
          </cell>
          <cell r="Y2178">
            <v>0</v>
          </cell>
          <cell r="Z2178">
            <v>0</v>
          </cell>
          <cell r="AA2178">
            <v>0</v>
          </cell>
          <cell r="AB2178">
            <v>0</v>
          </cell>
        </row>
        <row r="2179">
          <cell r="C2179">
            <v>0</v>
          </cell>
          <cell r="D2179">
            <v>0</v>
          </cell>
          <cell r="H2179">
            <v>0</v>
          </cell>
          <cell r="I2179">
            <v>0</v>
          </cell>
          <cell r="J2179">
            <v>0</v>
          </cell>
          <cell r="K2179">
            <v>0</v>
          </cell>
          <cell r="S2179">
            <v>0</v>
          </cell>
          <cell r="T2179">
            <v>0</v>
          </cell>
          <cell r="U2179">
            <v>0</v>
          </cell>
          <cell r="X2179">
            <v>0</v>
          </cell>
          <cell r="Y2179">
            <v>0</v>
          </cell>
          <cell r="Z2179">
            <v>0</v>
          </cell>
          <cell r="AA2179">
            <v>0</v>
          </cell>
          <cell r="AB2179">
            <v>0</v>
          </cell>
        </row>
        <row r="2180">
          <cell r="A2180" t="str">
            <v>E000</v>
          </cell>
          <cell r="B2180">
            <v>3</v>
          </cell>
          <cell r="C2180" t="str">
            <v>施工设备</v>
          </cell>
          <cell r="J2180">
            <v>125.2776885954213</v>
          </cell>
          <cell r="K2180">
            <v>135849.43426407882</v>
          </cell>
          <cell r="S2180">
            <v>0</v>
          </cell>
          <cell r="T2180">
            <v>4635.2744780305875</v>
          </cell>
          <cell r="U2180">
            <v>5026429.067770916</v>
          </cell>
          <cell r="X2180">
            <v>24.052362979700639</v>
          </cell>
          <cell r="Y2180">
            <v>0</v>
          </cell>
          <cell r="Z2180">
            <v>101.22532561572066</v>
          </cell>
          <cell r="AA2180">
            <v>0</v>
          </cell>
          <cell r="AB2180">
            <v>0</v>
          </cell>
        </row>
        <row r="2181">
          <cell r="A2181" t="str">
            <v>E210</v>
          </cell>
          <cell r="B2181">
            <v>3.1</v>
          </cell>
          <cell r="C2181" t="str">
            <v>简易混凝土拌和站</v>
          </cell>
          <cell r="D2181" t="str">
            <v>台班</v>
          </cell>
          <cell r="H2181">
            <v>3.2750000000000001E-2</v>
          </cell>
          <cell r="I2181">
            <v>250.55189949508326</v>
          </cell>
          <cell r="J2181">
            <v>8.2055747084639776</v>
          </cell>
          <cell r="K2181">
            <v>8898.0144385997737</v>
          </cell>
          <cell r="N2181">
            <v>3.2750000000000001E-2</v>
          </cell>
          <cell r="S2181">
            <v>1.2117500000000001</v>
          </cell>
          <cell r="T2181">
            <v>303.60626421316715</v>
          </cell>
          <cell r="U2181">
            <v>329226.53422819165</v>
          </cell>
          <cell r="X2181">
            <v>8.2055747084639776</v>
          </cell>
          <cell r="Y2181">
            <v>0</v>
          </cell>
          <cell r="Z2181">
            <v>0</v>
          </cell>
          <cell r="AA2181">
            <v>0</v>
          </cell>
          <cell r="AB2181">
            <v>0</v>
          </cell>
        </row>
        <row r="2182">
          <cell r="A2182" t="str">
            <v>E211</v>
          </cell>
          <cell r="C2182" t="str">
            <v>装载机</v>
          </cell>
          <cell r="D2182" t="str">
            <v>台班</v>
          </cell>
          <cell r="H2182">
            <v>3.2750000000000001E-2</v>
          </cell>
          <cell r="I2182">
            <v>258.55817310440364</v>
          </cell>
          <cell r="J2182">
            <v>8.4677801691692203</v>
          </cell>
          <cell r="K2182">
            <v>9182.3465004148184</v>
          </cell>
          <cell r="N2182">
            <v>3.2750000000000001E-2</v>
          </cell>
          <cell r="S2182">
            <v>1.2117500000000001</v>
          </cell>
          <cell r="T2182">
            <v>313.30786625926117</v>
          </cell>
          <cell r="U2182">
            <v>339746.82051534828</v>
          </cell>
          <cell r="X2182">
            <v>8.4677801691692203</v>
          </cell>
          <cell r="Y2182">
            <v>0</v>
          </cell>
          <cell r="Z2182">
            <v>0</v>
          </cell>
          <cell r="AA2182">
            <v>0</v>
          </cell>
          <cell r="AB2182">
            <v>0</v>
          </cell>
        </row>
        <row r="2183">
          <cell r="A2183" t="str">
            <v>E212</v>
          </cell>
          <cell r="C2183" t="str">
            <v>翻斗车</v>
          </cell>
          <cell r="D2183" t="str">
            <v>台班</v>
          </cell>
          <cell r="H2183">
            <v>0.21833333333333335</v>
          </cell>
          <cell r="I2183">
            <v>28.392069931632339</v>
          </cell>
          <cell r="J2183">
            <v>6.1989352684063945</v>
          </cell>
          <cell r="K2183">
            <v>6722.0417194337715</v>
          </cell>
          <cell r="N2183">
            <v>0.21833333333333335</v>
          </cell>
          <cell r="S2183">
            <v>8.0783333333333331</v>
          </cell>
          <cell r="T2183">
            <v>229.36060493103659</v>
          </cell>
          <cell r="U2183">
            <v>248715.54361904954</v>
          </cell>
          <cell r="X2183">
            <v>6.1989352684063945</v>
          </cell>
          <cell r="Y2183">
            <v>0</v>
          </cell>
          <cell r="Z2183">
            <v>0</v>
          </cell>
          <cell r="AA2183">
            <v>0</v>
          </cell>
          <cell r="AB2183">
            <v>0</v>
          </cell>
        </row>
        <row r="2184">
          <cell r="A2184" t="str">
            <v>E214</v>
          </cell>
          <cell r="C2184" t="str">
            <v>混凝土振捣器</v>
          </cell>
          <cell r="D2184" t="str">
            <v>台班</v>
          </cell>
          <cell r="H2184">
            <v>0.13100000000000001</v>
          </cell>
          <cell r="I2184">
            <v>9.0081895699316519</v>
          </cell>
          <cell r="J2184">
            <v>1.1800728336610464</v>
          </cell>
          <cell r="K2184">
            <v>1279.6550498387844</v>
          </cell>
          <cell r="N2184">
            <v>0.13100000000000001</v>
          </cell>
          <cell r="S2184">
            <v>4.8470000000000004</v>
          </cell>
          <cell r="T2184">
            <v>43.662694845458716</v>
          </cell>
          <cell r="U2184">
            <v>47347.236844035026</v>
          </cell>
          <cell r="X2184">
            <v>1.1800728336610464</v>
          </cell>
          <cell r="Y2184">
            <v>0</v>
          </cell>
          <cell r="Z2184">
            <v>0</v>
          </cell>
          <cell r="AA2184">
            <v>0</v>
          </cell>
          <cell r="AB2184">
            <v>0</v>
          </cell>
        </row>
        <row r="2185">
          <cell r="A2185" t="str">
            <v>E080</v>
          </cell>
          <cell r="C2185" t="str">
            <v>汽车吊</v>
          </cell>
          <cell r="D2185" t="str">
            <v>台班</v>
          </cell>
          <cell r="H2185">
            <v>0.26666666666666666</v>
          </cell>
          <cell r="I2185">
            <v>222.0589761738392</v>
          </cell>
          <cell r="J2185">
            <v>59.215726979690452</v>
          </cell>
          <cell r="K2185">
            <v>64212.734924462107</v>
          </cell>
          <cell r="P2185">
            <v>0.26666666666666666</v>
          </cell>
          <cell r="S2185">
            <v>9.8666666666666671</v>
          </cell>
          <cell r="T2185">
            <v>2190.9818982485467</v>
          </cell>
          <cell r="U2185">
            <v>2375871.192205098</v>
          </cell>
          <cell r="X2185">
            <v>0</v>
          </cell>
          <cell r="Y2185">
            <v>0</v>
          </cell>
          <cell r="Z2185">
            <v>59.215726979690452</v>
          </cell>
          <cell r="AA2185">
            <v>0</v>
          </cell>
          <cell r="AB2185">
            <v>0</v>
          </cell>
        </row>
        <row r="2186">
          <cell r="A2186" t="str">
            <v>E030</v>
          </cell>
          <cell r="C2186" t="str">
            <v>自卸车</v>
          </cell>
          <cell r="D2186" t="str">
            <v>台班</v>
          </cell>
          <cell r="H2186">
            <v>0.25</v>
          </cell>
          <cell r="I2186">
            <v>168.03839454412082</v>
          </cell>
          <cell r="J2186">
            <v>42.009598636030205</v>
          </cell>
          <cell r="K2186">
            <v>45554.64163132957</v>
          </cell>
          <cell r="P2186">
            <v>0.25</v>
          </cell>
          <cell r="S2186">
            <v>9.25</v>
          </cell>
          <cell r="T2186">
            <v>1554.3551495331176</v>
          </cell>
          <cell r="U2186">
            <v>1685521.7403591941</v>
          </cell>
          <cell r="X2186">
            <v>0</v>
          </cell>
          <cell r="Y2186">
            <v>0</v>
          </cell>
          <cell r="Z2186">
            <v>42.009598636030205</v>
          </cell>
          <cell r="AA2186">
            <v>0</v>
          </cell>
          <cell r="AB2186">
            <v>0</v>
          </cell>
        </row>
        <row r="2187">
          <cell r="C2187">
            <v>0</v>
          </cell>
          <cell r="D2187">
            <v>0</v>
          </cell>
          <cell r="H2187">
            <v>0</v>
          </cell>
          <cell r="I2187">
            <v>0</v>
          </cell>
          <cell r="J2187">
            <v>0</v>
          </cell>
          <cell r="K2187">
            <v>0</v>
          </cell>
          <cell r="S2187">
            <v>0</v>
          </cell>
          <cell r="T2187">
            <v>0</v>
          </cell>
          <cell r="U2187">
            <v>0</v>
          </cell>
          <cell r="X2187">
            <v>0</v>
          </cell>
          <cell r="Y2187">
            <v>0</v>
          </cell>
          <cell r="Z2187">
            <v>0</v>
          </cell>
          <cell r="AA2187">
            <v>0</v>
          </cell>
          <cell r="AB2187">
            <v>0</v>
          </cell>
        </row>
        <row r="2188">
          <cell r="C2188">
            <v>0</v>
          </cell>
          <cell r="D2188">
            <v>0</v>
          </cell>
          <cell r="H2188">
            <v>0</v>
          </cell>
          <cell r="I2188">
            <v>0</v>
          </cell>
          <cell r="J2188">
            <v>0</v>
          </cell>
          <cell r="K2188">
            <v>0</v>
          </cell>
          <cell r="S2188">
            <v>0</v>
          </cell>
          <cell r="T2188">
            <v>0</v>
          </cell>
          <cell r="U2188">
            <v>0</v>
          </cell>
          <cell r="X2188">
            <v>0</v>
          </cell>
          <cell r="Y2188">
            <v>0</v>
          </cell>
          <cell r="Z2188">
            <v>0</v>
          </cell>
          <cell r="AA2188">
            <v>0</v>
          </cell>
          <cell r="AB2188">
            <v>0</v>
          </cell>
        </row>
        <row r="2189">
          <cell r="C2189">
            <v>0</v>
          </cell>
          <cell r="D2189">
            <v>0</v>
          </cell>
          <cell r="H2189">
            <v>0</v>
          </cell>
          <cell r="I2189">
            <v>0</v>
          </cell>
          <cell r="J2189">
            <v>0</v>
          </cell>
          <cell r="K2189">
            <v>0</v>
          </cell>
          <cell r="S2189">
            <v>0</v>
          </cell>
          <cell r="T2189">
            <v>0</v>
          </cell>
          <cell r="U2189">
            <v>0</v>
          </cell>
          <cell r="X2189">
            <v>0</v>
          </cell>
          <cell r="Y2189">
            <v>0</v>
          </cell>
          <cell r="Z2189">
            <v>0</v>
          </cell>
          <cell r="AA2189">
            <v>0</v>
          </cell>
          <cell r="AB2189">
            <v>0</v>
          </cell>
        </row>
        <row r="2190">
          <cell r="C2190">
            <v>0</v>
          </cell>
          <cell r="D2190">
            <v>0</v>
          </cell>
          <cell r="H2190">
            <v>0</v>
          </cell>
          <cell r="I2190">
            <v>0</v>
          </cell>
          <cell r="J2190">
            <v>0</v>
          </cell>
          <cell r="K2190">
            <v>0</v>
          </cell>
          <cell r="S2190">
            <v>0</v>
          </cell>
          <cell r="T2190">
            <v>0</v>
          </cell>
          <cell r="U2190">
            <v>0</v>
          </cell>
          <cell r="X2190">
            <v>0</v>
          </cell>
          <cell r="Y2190">
            <v>0</v>
          </cell>
          <cell r="Z2190">
            <v>0</v>
          </cell>
          <cell r="AA2190">
            <v>0</v>
          </cell>
          <cell r="AB2190">
            <v>0</v>
          </cell>
        </row>
        <row r="2191">
          <cell r="C2191">
            <v>0</v>
          </cell>
          <cell r="D2191">
            <v>0</v>
          </cell>
          <cell r="H2191">
            <v>0</v>
          </cell>
          <cell r="I2191">
            <v>0</v>
          </cell>
          <cell r="J2191">
            <v>0</v>
          </cell>
          <cell r="K2191">
            <v>0</v>
          </cell>
          <cell r="S2191">
            <v>0</v>
          </cell>
          <cell r="T2191">
            <v>0</v>
          </cell>
          <cell r="U2191">
            <v>0</v>
          </cell>
          <cell r="X2191">
            <v>0</v>
          </cell>
          <cell r="Y2191">
            <v>0</v>
          </cell>
          <cell r="Z2191">
            <v>0</v>
          </cell>
          <cell r="AA2191">
            <v>0</v>
          </cell>
          <cell r="AB2191">
            <v>0</v>
          </cell>
        </row>
        <row r="2192">
          <cell r="C2192">
            <v>0</v>
          </cell>
          <cell r="D2192">
            <v>0</v>
          </cell>
          <cell r="H2192">
            <v>0</v>
          </cell>
          <cell r="I2192">
            <v>0</v>
          </cell>
          <cell r="J2192">
            <v>0</v>
          </cell>
          <cell r="K2192">
            <v>0</v>
          </cell>
          <cell r="S2192">
            <v>0</v>
          </cell>
          <cell r="T2192">
            <v>0</v>
          </cell>
          <cell r="U2192">
            <v>0</v>
          </cell>
          <cell r="X2192">
            <v>0</v>
          </cell>
          <cell r="Y2192">
            <v>0</v>
          </cell>
          <cell r="Z2192">
            <v>0</v>
          </cell>
          <cell r="AA2192">
            <v>0</v>
          </cell>
          <cell r="AB2192">
            <v>0</v>
          </cell>
        </row>
        <row r="2193">
          <cell r="B2193">
            <v>4</v>
          </cell>
          <cell r="C2193" t="str">
            <v>直接费</v>
          </cell>
          <cell r="J2193">
            <v>810.33547810563778</v>
          </cell>
          <cell r="X2193">
            <v>574.2382381755624</v>
          </cell>
          <cell r="Y2193">
            <v>134.87191431435465</v>
          </cell>
          <cell r="Z2193">
            <v>101.22532561572066</v>
          </cell>
          <cell r="AA2193">
            <v>0</v>
          </cell>
          <cell r="AB2193">
            <v>0</v>
          </cell>
        </row>
        <row r="2194">
          <cell r="B2194">
            <v>5</v>
          </cell>
          <cell r="C2194" t="str">
            <v>其他直接费</v>
          </cell>
          <cell r="J2194">
            <v>101.12032999285707</v>
          </cell>
          <cell r="X2194">
            <v>71.658173321716404</v>
          </cell>
          <cell r="Y2194">
            <v>16.830427459647716</v>
          </cell>
          <cell r="Z2194">
            <v>12.631729211492939</v>
          </cell>
          <cell r="AA2194">
            <v>0</v>
          </cell>
          <cell r="AB2194">
            <v>0</v>
          </cell>
        </row>
        <row r="2195">
          <cell r="B2195">
            <v>6</v>
          </cell>
          <cell r="C2195" t="str">
            <v>间接费</v>
          </cell>
          <cell r="J2195">
            <v>68.604200609564145</v>
          </cell>
          <cell r="X2195">
            <v>48.615858929902714</v>
          </cell>
          <cell r="Y2195">
            <v>11.418455832451794</v>
          </cell>
          <cell r="Z2195">
            <v>8.569885847209628</v>
          </cell>
          <cell r="AA2195">
            <v>0</v>
          </cell>
          <cell r="AB2195">
            <v>0</v>
          </cell>
        </row>
        <row r="2196">
          <cell r="B2196">
            <v>7</v>
          </cell>
          <cell r="C2196" t="str">
            <v>合计</v>
          </cell>
          <cell r="J2196">
            <v>980.06000870805894</v>
          </cell>
          <cell r="X2196">
            <v>694.51227042718153</v>
          </cell>
          <cell r="Y2196">
            <v>163.12079760645418</v>
          </cell>
          <cell r="Z2196">
            <v>122.42694067442324</v>
          </cell>
          <cell r="AA2196">
            <v>0</v>
          </cell>
          <cell r="AB2196">
            <v>0</v>
          </cell>
        </row>
        <row r="2201">
          <cell r="A2201" t="str">
            <v>非打印列</v>
          </cell>
          <cell r="B2201" t="str">
            <v>单   价   分   析   表</v>
          </cell>
          <cell r="N2201" t="str">
            <v>工序划分</v>
          </cell>
          <cell r="S2201" t="str">
            <v>汇总项</v>
          </cell>
          <cell r="X2201" t="str">
            <v>分类项</v>
          </cell>
        </row>
        <row r="2203">
          <cell r="A2203" t="str">
            <v>BOQ系数</v>
          </cell>
          <cell r="B2203" t="str">
            <v>项目编号:</v>
          </cell>
          <cell r="D2203" t="str">
            <v>K253.1</v>
          </cell>
          <cell r="K2203" t="str">
            <v>数量</v>
          </cell>
          <cell r="L2203">
            <v>27</v>
          </cell>
          <cell r="M2203" t="str">
            <v>单价</v>
          </cell>
        </row>
        <row r="2204">
          <cell r="A2204">
            <v>1</v>
          </cell>
          <cell r="B2204" t="str">
            <v>项目名称:</v>
          </cell>
          <cell r="D2204" t="str">
            <v>Depth 2.0m to 2.5m</v>
          </cell>
          <cell r="K2204" t="str">
            <v>单位</v>
          </cell>
          <cell r="L2204" t="str">
            <v>nr</v>
          </cell>
          <cell r="M2204">
            <v>1102.2</v>
          </cell>
          <cell r="N2204" t="str">
            <v>美元</v>
          </cell>
        </row>
        <row r="2205">
          <cell r="A2205" t="str">
            <v>K253.1</v>
          </cell>
          <cell r="B2205" t="str">
            <v>单   价:</v>
          </cell>
          <cell r="D2205" t="str">
            <v>1102.2USD/nr</v>
          </cell>
          <cell r="K2205" t="str">
            <v>定额单位</v>
          </cell>
          <cell r="L2205">
            <v>1</v>
          </cell>
          <cell r="M2205">
            <v>1195211</v>
          </cell>
          <cell r="N2205" t="str">
            <v>当地币</v>
          </cell>
        </row>
        <row r="2206">
          <cell r="A2206" t="str">
            <v>定额号</v>
          </cell>
          <cell r="B2206" t="str">
            <v>编号</v>
          </cell>
          <cell r="C2206" t="str">
            <v>名称及规格</v>
          </cell>
          <cell r="D2206" t="str">
            <v>单位</v>
          </cell>
          <cell r="E2206" t="str">
            <v>定额</v>
          </cell>
          <cell r="F2206" t="str">
            <v>系数</v>
          </cell>
          <cell r="G2206" t="str">
            <v>效率</v>
          </cell>
          <cell r="H2206" t="str">
            <v>数  量</v>
          </cell>
          <cell r="I2206" t="str">
            <v>单价</v>
          </cell>
          <cell r="J2206" t="str">
            <v>合价</v>
          </cell>
          <cell r="K2206" t="str">
            <v>单价</v>
          </cell>
          <cell r="M2206">
            <v>2.9220300000000003</v>
          </cell>
          <cell r="N2206" t="str">
            <v>混凝土2.92方</v>
          </cell>
          <cell r="O2206" t="str">
            <v>钢筋0.25吨</v>
          </cell>
          <cell r="P2206" t="str">
            <v>预制混凝土运输</v>
          </cell>
          <cell r="S2206" t="str">
            <v>数量汇总</v>
          </cell>
          <cell r="T2206" t="str">
            <v>价格汇总(美元)</v>
          </cell>
          <cell r="U2206" t="str">
            <v>价格汇总(当地币)</v>
          </cell>
          <cell r="X2206" t="str">
            <v>混凝土2.92方</v>
          </cell>
          <cell r="Y2206" t="str">
            <v>钢筋0.25吨</v>
          </cell>
          <cell r="Z2206" t="str">
            <v>预制混凝土运输</v>
          </cell>
          <cell r="AA2206">
            <v>0</v>
          </cell>
          <cell r="AB2206">
            <v>0</v>
          </cell>
        </row>
        <row r="2207">
          <cell r="J2207" t="str">
            <v>美元</v>
          </cell>
          <cell r="K2207" t="str">
            <v>当地币</v>
          </cell>
          <cell r="M2207">
            <v>0.1716636</v>
          </cell>
        </row>
        <row r="2208">
          <cell r="A2208" t="str">
            <v>L00</v>
          </cell>
          <cell r="B2208">
            <v>1</v>
          </cell>
          <cell r="C2208" t="str">
            <v>人工</v>
          </cell>
          <cell r="J2208">
            <v>11.681720493569404</v>
          </cell>
          <cell r="K2208">
            <v>12667.5</v>
          </cell>
          <cell r="M2208">
            <v>8.0540999999999988E-2</v>
          </cell>
          <cell r="S2208">
            <v>0</v>
          </cell>
          <cell r="T2208">
            <v>315.40645332637393</v>
          </cell>
          <cell r="U2208">
            <v>342022.5</v>
          </cell>
          <cell r="X2208">
            <v>9.0880880571641178</v>
          </cell>
          <cell r="Y2208">
            <v>2.5936324364052852</v>
          </cell>
          <cell r="Z2208">
            <v>0</v>
          </cell>
          <cell r="AA2208">
            <v>0</v>
          </cell>
          <cell r="AB2208">
            <v>0</v>
          </cell>
        </row>
        <row r="2209">
          <cell r="A2209" t="str">
            <v>L10</v>
          </cell>
          <cell r="B2209">
            <v>1.1000000000000001</v>
          </cell>
          <cell r="C2209" t="str">
            <v>力工</v>
          </cell>
          <cell r="D2209" t="str">
            <v>工日</v>
          </cell>
          <cell r="H2209">
            <v>5.63</v>
          </cell>
          <cell r="I2209">
            <v>0.69163531637474274</v>
          </cell>
          <cell r="J2209">
            <v>3.8939068311898017</v>
          </cell>
          <cell r="K2209">
            <v>4222.5</v>
          </cell>
          <cell r="N2209">
            <v>4.38</v>
          </cell>
          <cell r="O2209">
            <v>1.25</v>
          </cell>
          <cell r="S2209">
            <v>152.01</v>
          </cell>
          <cell r="T2209">
            <v>105.13548444212465</v>
          </cell>
          <cell r="U2209">
            <v>114007.5</v>
          </cell>
          <cell r="X2209">
            <v>3.0293626857213729</v>
          </cell>
          <cell r="Y2209">
            <v>0.86454414546842839</v>
          </cell>
          <cell r="Z2209">
            <v>0</v>
          </cell>
          <cell r="AA2209">
            <v>0</v>
          </cell>
          <cell r="AB2209">
            <v>0</v>
          </cell>
        </row>
        <row r="2210">
          <cell r="A2210" t="str">
            <v>L20</v>
          </cell>
          <cell r="B2210">
            <v>1.2</v>
          </cell>
          <cell r="C2210" t="str">
            <v>技工</v>
          </cell>
          <cell r="D2210" t="str">
            <v>工日</v>
          </cell>
          <cell r="H2210">
            <v>5.63</v>
          </cell>
          <cell r="I2210">
            <v>1.3832706327494855</v>
          </cell>
          <cell r="J2210">
            <v>7.7878136623796035</v>
          </cell>
          <cell r="K2210">
            <v>8445</v>
          </cell>
          <cell r="N2210">
            <v>4.38</v>
          </cell>
          <cell r="O2210">
            <v>1.25</v>
          </cell>
          <cell r="S2210">
            <v>152.01</v>
          </cell>
          <cell r="T2210">
            <v>210.2709688842493</v>
          </cell>
          <cell r="U2210">
            <v>228015</v>
          </cell>
          <cell r="X2210">
            <v>6.0587253714427458</v>
          </cell>
          <cell r="Y2210">
            <v>1.7290882909368568</v>
          </cell>
          <cell r="Z2210">
            <v>0</v>
          </cell>
          <cell r="AA2210">
            <v>0</v>
          </cell>
          <cell r="AB2210">
            <v>0</v>
          </cell>
        </row>
        <row r="2211">
          <cell r="A2211" t="str">
            <v>M000</v>
          </cell>
          <cell r="B2211">
            <v>2</v>
          </cell>
          <cell r="C2211" t="str">
            <v>建筑材料</v>
          </cell>
          <cell r="J2211">
            <v>746.30353466428528</v>
          </cell>
          <cell r="K2211">
            <v>809281.47789223306</v>
          </cell>
          <cell r="S2211">
            <v>0</v>
          </cell>
          <cell r="T2211">
            <v>20150.195435935704</v>
          </cell>
          <cell r="U2211">
            <v>21850599.903090291</v>
          </cell>
          <cell r="X2211">
            <v>602.29726023726153</v>
          </cell>
          <cell r="Y2211">
            <v>144.00627442702367</v>
          </cell>
          <cell r="Z2211">
            <v>0</v>
          </cell>
          <cell r="AA2211">
            <v>0</v>
          </cell>
          <cell r="AB2211">
            <v>0</v>
          </cell>
        </row>
        <row r="2212">
          <cell r="A2212" t="str">
            <v>M003</v>
          </cell>
          <cell r="B2212">
            <v>2.1</v>
          </cell>
          <cell r="C2212" t="str">
            <v>施工材料</v>
          </cell>
          <cell r="J2212">
            <v>72.730387121536936</v>
          </cell>
          <cell r="K2212">
            <v>78867.849934368511</v>
          </cell>
          <cell r="S2212">
            <v>0</v>
          </cell>
          <cell r="T2212">
            <v>1963.7204522814973</v>
          </cell>
          <cell r="U2212">
            <v>2129431.9482279499</v>
          </cell>
          <cell r="X2212">
            <v>70.90941286078241</v>
          </cell>
          <cell r="Y2212">
            <v>1.8209742607545236</v>
          </cell>
          <cell r="Z2212">
            <v>0</v>
          </cell>
          <cell r="AA2212">
            <v>0</v>
          </cell>
          <cell r="AB2212">
            <v>0</v>
          </cell>
        </row>
        <row r="2213">
          <cell r="A2213" t="str">
            <v>M150</v>
          </cell>
          <cell r="C2213" t="str">
            <v>定型钢模板</v>
          </cell>
          <cell r="D2213" t="str">
            <v>吨</v>
          </cell>
          <cell r="H2213">
            <v>4.7705284000000001E-2</v>
          </cell>
          <cell r="I2213">
            <v>662.61110757096287</v>
          </cell>
          <cell r="J2213">
            <v>31.610051068227335</v>
          </cell>
          <cell r="K2213">
            <v>34277.512642696303</v>
          </cell>
          <cell r="N2213">
            <v>4.7705284000000001E-2</v>
          </cell>
          <cell r="S2213">
            <v>1.2880426680000001</v>
          </cell>
          <cell r="T2213">
            <v>853.47137884213805</v>
          </cell>
          <cell r="U2213">
            <v>925492.84135280014</v>
          </cell>
          <cell r="X2213">
            <v>31.610051068227335</v>
          </cell>
          <cell r="Y2213">
            <v>0</v>
          </cell>
          <cell r="Z2213">
            <v>0</v>
          </cell>
          <cell r="AA2213">
            <v>0</v>
          </cell>
          <cell r="AB2213">
            <v>0</v>
          </cell>
        </row>
        <row r="2214">
          <cell r="A2214" t="str">
            <v>M160</v>
          </cell>
          <cell r="C2214" t="str">
            <v>钢支撑</v>
          </cell>
          <cell r="D2214" t="str">
            <v>吨</v>
          </cell>
          <cell r="H2214">
            <v>5.2475812400000002E-2</v>
          </cell>
          <cell r="I2214">
            <v>728.87221832805926</v>
          </cell>
          <cell r="J2214">
            <v>38.248161792555081</v>
          </cell>
          <cell r="K2214">
            <v>41475.790297662534</v>
          </cell>
          <cell r="N2214">
            <v>5.2475812400000002E-2</v>
          </cell>
          <cell r="S2214">
            <v>1.4168469348000001</v>
          </cell>
          <cell r="T2214">
            <v>1032.7003683989872</v>
          </cell>
          <cell r="U2214">
            <v>1119846.3380368885</v>
          </cell>
          <cell r="X2214">
            <v>38.248161792555081</v>
          </cell>
          <cell r="Y2214">
            <v>0</v>
          </cell>
          <cell r="Z2214">
            <v>0</v>
          </cell>
          <cell r="AA2214">
            <v>0</v>
          </cell>
          <cell r="AB2214">
            <v>0</v>
          </cell>
        </row>
        <row r="2215">
          <cell r="A2215" t="str">
            <v>M350</v>
          </cell>
          <cell r="C2215" t="str">
            <v>镀锌铁丝</v>
          </cell>
          <cell r="D2215" t="str">
            <v>千克</v>
          </cell>
          <cell r="H2215">
            <v>2</v>
          </cell>
          <cell r="I2215">
            <v>0.91048713037726181</v>
          </cell>
          <cell r="J2215">
            <v>1.8209742607545236</v>
          </cell>
          <cell r="K2215">
            <v>1974.6399052096854</v>
          </cell>
          <cell r="O2215">
            <v>2</v>
          </cell>
          <cell r="S2215">
            <v>54</v>
          </cell>
          <cell r="T2215">
            <v>49.166305040372137</v>
          </cell>
          <cell r="U2215">
            <v>53315.277440661506</v>
          </cell>
          <cell r="X2215">
            <v>0</v>
          </cell>
          <cell r="Y2215">
            <v>1.8209742607545236</v>
          </cell>
          <cell r="Z2215">
            <v>0</v>
          </cell>
          <cell r="AA2215">
            <v>0</v>
          </cell>
          <cell r="AB2215">
            <v>0</v>
          </cell>
        </row>
        <row r="2216">
          <cell r="A2216" t="str">
            <v>M230</v>
          </cell>
          <cell r="C2216" t="str">
            <v>水</v>
          </cell>
          <cell r="D2216" t="str">
            <v>方</v>
          </cell>
          <cell r="H2216">
            <v>5.2560000000000002</v>
          </cell>
          <cell r="I2216">
            <v>0.2</v>
          </cell>
          <cell r="J2216">
            <v>1.0512000000000001</v>
          </cell>
          <cell r="K2216">
            <v>1139.9070888000001</v>
          </cell>
          <cell r="N2216">
            <v>5.2560000000000002</v>
          </cell>
          <cell r="S2216">
            <v>141.91200000000001</v>
          </cell>
          <cell r="T2216">
            <v>28.382400000000004</v>
          </cell>
          <cell r="U2216">
            <v>30777.491397600003</v>
          </cell>
          <cell r="X2216">
            <v>1.0512000000000001</v>
          </cell>
          <cell r="Y2216">
            <v>0</v>
          </cell>
          <cell r="Z2216">
            <v>0</v>
          </cell>
          <cell r="AA2216">
            <v>0</v>
          </cell>
          <cell r="AB2216">
            <v>0</v>
          </cell>
        </row>
        <row r="2217">
          <cell r="C2217">
            <v>0</v>
          </cell>
          <cell r="D2217">
            <v>0</v>
          </cell>
          <cell r="H2217">
            <v>0</v>
          </cell>
          <cell r="I2217">
            <v>0</v>
          </cell>
          <cell r="J2217">
            <v>0</v>
          </cell>
          <cell r="K2217">
            <v>0</v>
          </cell>
          <cell r="S2217">
            <v>0</v>
          </cell>
          <cell r="T2217">
            <v>0</v>
          </cell>
          <cell r="U2217">
            <v>0</v>
          </cell>
          <cell r="X2217">
            <v>0</v>
          </cell>
          <cell r="Y2217">
            <v>0</v>
          </cell>
          <cell r="Z2217">
            <v>0</v>
          </cell>
          <cell r="AA2217">
            <v>0</v>
          </cell>
          <cell r="AB2217">
            <v>0</v>
          </cell>
        </row>
        <row r="2218">
          <cell r="C2218">
            <v>0</v>
          </cell>
          <cell r="D2218">
            <v>0</v>
          </cell>
          <cell r="H2218">
            <v>0</v>
          </cell>
          <cell r="I2218">
            <v>0</v>
          </cell>
          <cell r="J2218">
            <v>0</v>
          </cell>
          <cell r="K2218">
            <v>0</v>
          </cell>
          <cell r="S2218">
            <v>0</v>
          </cell>
          <cell r="T2218">
            <v>0</v>
          </cell>
          <cell r="U2218">
            <v>0</v>
          </cell>
          <cell r="X2218">
            <v>0</v>
          </cell>
          <cell r="Y2218">
            <v>0</v>
          </cell>
          <cell r="Z2218">
            <v>0</v>
          </cell>
          <cell r="AA2218">
            <v>0</v>
          </cell>
          <cell r="AB2218">
            <v>0</v>
          </cell>
        </row>
        <row r="2219">
          <cell r="C2219">
            <v>0</v>
          </cell>
          <cell r="D2219">
            <v>0</v>
          </cell>
          <cell r="H2219">
            <v>0</v>
          </cell>
          <cell r="I2219">
            <v>0</v>
          </cell>
          <cell r="J2219">
            <v>0</v>
          </cell>
          <cell r="K2219">
            <v>0</v>
          </cell>
          <cell r="S2219">
            <v>0</v>
          </cell>
          <cell r="T2219">
            <v>0</v>
          </cell>
          <cell r="U2219">
            <v>0</v>
          </cell>
          <cell r="X2219">
            <v>0</v>
          </cell>
          <cell r="Y2219">
            <v>0</v>
          </cell>
          <cell r="Z2219">
            <v>0</v>
          </cell>
          <cell r="AA2219">
            <v>0</v>
          </cell>
          <cell r="AB2219">
            <v>0</v>
          </cell>
        </row>
        <row r="2220">
          <cell r="A2220" t="str">
            <v>M002</v>
          </cell>
          <cell r="B2220">
            <v>2.2000000000000002</v>
          </cell>
          <cell r="C2220" t="str">
            <v>永久工程材料</v>
          </cell>
          <cell r="J2220">
            <v>673.5731475427483</v>
          </cell>
          <cell r="K2220">
            <v>730413.62795786443</v>
          </cell>
          <cell r="S2220">
            <v>0</v>
          </cell>
          <cell r="T2220">
            <v>18186.474983654203</v>
          </cell>
          <cell r="U2220">
            <v>19721167.954862341</v>
          </cell>
          <cell r="X2220">
            <v>531.38784737647916</v>
          </cell>
          <cell r="Y2220">
            <v>142.18530016626914</v>
          </cell>
          <cell r="Z2220">
            <v>0</v>
          </cell>
          <cell r="AA2220">
            <v>0</v>
          </cell>
          <cell r="AB2220">
            <v>0</v>
          </cell>
        </row>
        <row r="2221">
          <cell r="A2221" t="str">
            <v>M120</v>
          </cell>
          <cell r="C2221" t="str">
            <v>钢筋</v>
          </cell>
          <cell r="D2221" t="str">
            <v>吨</v>
          </cell>
          <cell r="H2221">
            <v>0.25750000000000001</v>
          </cell>
          <cell r="I2221">
            <v>552.17592297580245</v>
          </cell>
          <cell r="J2221">
            <v>142.18530016626914</v>
          </cell>
          <cell r="K2221">
            <v>154183.81999875003</v>
          </cell>
          <cell r="O2221">
            <v>0.25750000000000001</v>
          </cell>
          <cell r="S2221">
            <v>6.9525000000000006</v>
          </cell>
          <cell r="T2221">
            <v>3839.0031044892667</v>
          </cell>
          <cell r="U2221">
            <v>4162963.1399662509</v>
          </cell>
          <cell r="X2221">
            <v>0</v>
          </cell>
          <cell r="Y2221">
            <v>142.18530016626914</v>
          </cell>
          <cell r="Z2221">
            <v>0</v>
          </cell>
          <cell r="AA2221">
            <v>0</v>
          </cell>
          <cell r="AB2221">
            <v>0</v>
          </cell>
        </row>
        <row r="2222">
          <cell r="A2222" t="str">
            <v>M260</v>
          </cell>
          <cell r="C2222" t="str">
            <v>混凝土25/19</v>
          </cell>
          <cell r="D2222" t="str">
            <v>方</v>
          </cell>
          <cell r="H2222">
            <v>3.0659999999999998</v>
          </cell>
          <cell r="I2222">
            <v>116.89</v>
          </cell>
          <cell r="J2222">
            <v>358.38473999999997</v>
          </cell>
          <cell r="K2222">
            <v>388627.57386200997</v>
          </cell>
          <cell r="N2222">
            <v>3.0659999999999998</v>
          </cell>
          <cell r="S2222">
            <v>82.781999999999996</v>
          </cell>
          <cell r="T2222">
            <v>9676.3879799999995</v>
          </cell>
          <cell r="U2222">
            <v>10492944.49427427</v>
          </cell>
          <cell r="X2222">
            <v>358.38473999999997</v>
          </cell>
          <cell r="Y2222">
            <v>0</v>
          </cell>
          <cell r="Z2222">
            <v>0</v>
          </cell>
          <cell r="AA2222">
            <v>0</v>
          </cell>
          <cell r="AB2222">
            <v>0</v>
          </cell>
        </row>
        <row r="2223">
          <cell r="A2223" t="str">
            <v>M380</v>
          </cell>
          <cell r="C2223" t="str">
            <v>人孔井盖600X900mm</v>
          </cell>
          <cell r="D2223" t="str">
            <v>个</v>
          </cell>
          <cell r="H2223">
            <v>1.1000000000000001</v>
          </cell>
          <cell r="I2223">
            <v>120</v>
          </cell>
          <cell r="J2223">
            <v>132</v>
          </cell>
          <cell r="K2223">
            <v>143139.01800000001</v>
          </cell>
          <cell r="N2223">
            <v>1.1000000000000001</v>
          </cell>
          <cell r="S2223">
            <v>29.700000000000003</v>
          </cell>
          <cell r="T2223">
            <v>3564</v>
          </cell>
          <cell r="U2223">
            <v>3864753.4860000005</v>
          </cell>
          <cell r="X2223">
            <v>132</v>
          </cell>
          <cell r="Y2223">
            <v>0</v>
          </cell>
          <cell r="Z2223">
            <v>0</v>
          </cell>
          <cell r="AA2223">
            <v>0</v>
          </cell>
          <cell r="AB2223">
            <v>0</v>
          </cell>
        </row>
        <row r="2224">
          <cell r="A2224" t="str">
            <v>M410</v>
          </cell>
          <cell r="C2224" t="str">
            <v>镀锌钢管</v>
          </cell>
          <cell r="D2224" t="str">
            <v>米</v>
          </cell>
          <cell r="H2224">
            <v>15.399999999999999</v>
          </cell>
          <cell r="I2224">
            <v>1.9704201859514412</v>
          </cell>
          <cell r="J2224">
            <v>30.344470863652191</v>
          </cell>
          <cell r="K2224">
            <v>32905.134554187782</v>
          </cell>
          <cell r="N2224">
            <v>15.399999999999999</v>
          </cell>
          <cell r="S2224">
            <v>415.79999999999995</v>
          </cell>
          <cell r="T2224">
            <v>819.30071331860916</v>
          </cell>
          <cell r="U2224">
            <v>888438.63296307006</v>
          </cell>
          <cell r="X2224">
            <v>30.344470863652191</v>
          </cell>
          <cell r="Y2224">
            <v>0</v>
          </cell>
          <cell r="Z2224">
            <v>0</v>
          </cell>
          <cell r="AA2224">
            <v>0</v>
          </cell>
          <cell r="AB2224">
            <v>0</v>
          </cell>
        </row>
        <row r="2225">
          <cell r="A2225" t="str">
            <v>M320</v>
          </cell>
          <cell r="C2225" t="str">
            <v>裸铜线</v>
          </cell>
          <cell r="D2225" t="str">
            <v>米</v>
          </cell>
          <cell r="H2225">
            <v>3</v>
          </cell>
          <cell r="I2225">
            <v>3.5528788376090188</v>
          </cell>
          <cell r="J2225">
            <v>10.658636512827057</v>
          </cell>
          <cell r="K2225">
            <v>11558.081542916738</v>
          </cell>
          <cell r="N2225">
            <v>3</v>
          </cell>
          <cell r="S2225">
            <v>81</v>
          </cell>
          <cell r="T2225">
            <v>287.78318584633053</v>
          </cell>
          <cell r="U2225">
            <v>312068.20165875193</v>
          </cell>
          <cell r="X2225">
            <v>10.658636512827057</v>
          </cell>
          <cell r="Y2225">
            <v>0</v>
          </cell>
          <cell r="Z2225">
            <v>0</v>
          </cell>
          <cell r="AA2225">
            <v>0</v>
          </cell>
          <cell r="AB2225">
            <v>0</v>
          </cell>
        </row>
        <row r="2226">
          <cell r="A2226" t="str">
            <v>M001</v>
          </cell>
          <cell r="B2226">
            <v>2.2999999999999998</v>
          </cell>
          <cell r="C2226" t="str">
            <v>永久设备</v>
          </cell>
          <cell r="J2226">
            <v>0</v>
          </cell>
          <cell r="K2226">
            <v>0</v>
          </cell>
          <cell r="S2226">
            <v>0</v>
          </cell>
          <cell r="T2226">
            <v>0</v>
          </cell>
          <cell r="U2226">
            <v>0</v>
          </cell>
          <cell r="X2226">
            <v>0</v>
          </cell>
          <cell r="Y2226">
            <v>0</v>
          </cell>
          <cell r="Z2226">
            <v>0</v>
          </cell>
          <cell r="AA2226">
            <v>0</v>
          </cell>
          <cell r="AB2226">
            <v>0</v>
          </cell>
        </row>
        <row r="2227">
          <cell r="C2227">
            <v>0</v>
          </cell>
          <cell r="D2227">
            <v>0</v>
          </cell>
          <cell r="H2227">
            <v>0</v>
          </cell>
          <cell r="I2227">
            <v>0</v>
          </cell>
          <cell r="J2227">
            <v>0</v>
          </cell>
          <cell r="K2227">
            <v>0</v>
          </cell>
          <cell r="S2227">
            <v>0</v>
          </cell>
          <cell r="T2227">
            <v>0</v>
          </cell>
          <cell r="U2227">
            <v>0</v>
          </cell>
          <cell r="X2227">
            <v>0</v>
          </cell>
          <cell r="Y2227">
            <v>0</v>
          </cell>
          <cell r="Z2227">
            <v>0</v>
          </cell>
          <cell r="AA2227">
            <v>0</v>
          </cell>
          <cell r="AB2227">
            <v>0</v>
          </cell>
        </row>
        <row r="2228">
          <cell r="C2228">
            <v>0</v>
          </cell>
          <cell r="D2228">
            <v>0</v>
          </cell>
          <cell r="H2228">
            <v>0</v>
          </cell>
          <cell r="I2228">
            <v>0</v>
          </cell>
          <cell r="J2228">
            <v>0</v>
          </cell>
          <cell r="K2228">
            <v>0</v>
          </cell>
          <cell r="S2228">
            <v>0</v>
          </cell>
          <cell r="T2228">
            <v>0</v>
          </cell>
          <cell r="U2228">
            <v>0</v>
          </cell>
          <cell r="X2228">
            <v>0</v>
          </cell>
          <cell r="Y2228">
            <v>0</v>
          </cell>
          <cell r="Z2228">
            <v>0</v>
          </cell>
          <cell r="AA2228">
            <v>0</v>
          </cell>
          <cell r="AB2228">
            <v>0</v>
          </cell>
        </row>
        <row r="2229">
          <cell r="C2229">
            <v>0</v>
          </cell>
          <cell r="D2229">
            <v>0</v>
          </cell>
          <cell r="H2229">
            <v>0</v>
          </cell>
          <cell r="I2229">
            <v>0</v>
          </cell>
          <cell r="J2229">
            <v>0</v>
          </cell>
          <cell r="K2229">
            <v>0</v>
          </cell>
          <cell r="S2229">
            <v>0</v>
          </cell>
          <cell r="T2229">
            <v>0</v>
          </cell>
          <cell r="U2229">
            <v>0</v>
          </cell>
          <cell r="X2229">
            <v>0</v>
          </cell>
          <cell r="Y2229">
            <v>0</v>
          </cell>
          <cell r="Z2229">
            <v>0</v>
          </cell>
          <cell r="AA2229">
            <v>0</v>
          </cell>
          <cell r="AB2229">
            <v>0</v>
          </cell>
        </row>
        <row r="2230">
          <cell r="A2230" t="str">
            <v>E000</v>
          </cell>
          <cell r="B2230">
            <v>3</v>
          </cell>
          <cell r="C2230" t="str">
            <v>施工设备</v>
          </cell>
          <cell r="J2230">
            <v>153.33810736343932</v>
          </cell>
          <cell r="K2230">
            <v>166277.77356046421</v>
          </cell>
          <cell r="S2230">
            <v>0</v>
          </cell>
          <cell r="T2230">
            <v>4140.1288988128617</v>
          </cell>
          <cell r="U2230">
            <v>4489499.8861325337</v>
          </cell>
          <cell r="X2230">
            <v>26.806450343788491</v>
          </cell>
          <cell r="Y2230">
            <v>0</v>
          </cell>
          <cell r="Z2230">
            <v>126.53165701965082</v>
          </cell>
          <cell r="AA2230">
            <v>0</v>
          </cell>
          <cell r="AB2230">
            <v>0</v>
          </cell>
        </row>
        <row r="2231">
          <cell r="A2231" t="str">
            <v>E210</v>
          </cell>
          <cell r="B2231">
            <v>3.1</v>
          </cell>
          <cell r="C2231" t="str">
            <v>简易混凝土拌和站</v>
          </cell>
          <cell r="D2231" t="str">
            <v>台班</v>
          </cell>
          <cell r="H2231">
            <v>3.6499999999999998E-2</v>
          </cell>
          <cell r="I2231">
            <v>250.55189949508326</v>
          </cell>
          <cell r="J2231">
            <v>9.1451443315705383</v>
          </cell>
          <cell r="K2231">
            <v>9916.8710537066163</v>
          </cell>
          <cell r="N2231">
            <v>3.6499999999999998E-2</v>
          </cell>
          <cell r="S2231">
            <v>0.98549999999999993</v>
          </cell>
          <cell r="T2231">
            <v>246.91889695240454</v>
          </cell>
          <cell r="U2231">
            <v>267755.51845007861</v>
          </cell>
          <cell r="X2231">
            <v>9.1451443315705383</v>
          </cell>
          <cell r="Y2231">
            <v>0</v>
          </cell>
          <cell r="Z2231">
            <v>0</v>
          </cell>
          <cell r="AA2231">
            <v>0</v>
          </cell>
          <cell r="AB2231">
            <v>0</v>
          </cell>
        </row>
        <row r="2232">
          <cell r="A2232" t="str">
            <v>E211</v>
          </cell>
          <cell r="C2232" t="str">
            <v>装载机</v>
          </cell>
          <cell r="D2232" t="str">
            <v>台班</v>
          </cell>
          <cell r="H2232">
            <v>3.6499999999999998E-2</v>
          </cell>
          <cell r="I2232">
            <v>258.55817310440364</v>
          </cell>
          <cell r="J2232">
            <v>9.4373733183107316</v>
          </cell>
          <cell r="K2232">
            <v>10233.760221836361</v>
          </cell>
          <cell r="N2232">
            <v>3.6499999999999998E-2</v>
          </cell>
          <cell r="S2232">
            <v>0.98549999999999993</v>
          </cell>
          <cell r="T2232">
            <v>254.80907959438974</v>
          </cell>
          <cell r="U2232">
            <v>276311.52598958171</v>
          </cell>
          <cell r="X2232">
            <v>9.4373733183107316</v>
          </cell>
          <cell r="Y2232">
            <v>0</v>
          </cell>
          <cell r="Z2232">
            <v>0</v>
          </cell>
          <cell r="AA2232">
            <v>0</v>
          </cell>
          <cell r="AB2232">
            <v>0</v>
          </cell>
        </row>
        <row r="2233">
          <cell r="A2233" t="str">
            <v>E212</v>
          </cell>
          <cell r="C2233" t="str">
            <v>翻斗车</v>
          </cell>
          <cell r="D2233" t="str">
            <v>台班</v>
          </cell>
          <cell r="H2233">
            <v>0.24333333333333332</v>
          </cell>
          <cell r="I2233">
            <v>28.392069931632339</v>
          </cell>
          <cell r="J2233">
            <v>6.9087370166972022</v>
          </cell>
          <cell r="K2233">
            <v>7491.7411529567207</v>
          </cell>
          <cell r="N2233">
            <v>0.24333333333333332</v>
          </cell>
          <cell r="S2233">
            <v>6.5699999999999994</v>
          </cell>
          <cell r="T2233">
            <v>186.53589945082445</v>
          </cell>
          <cell r="U2233">
            <v>202277.01112983146</v>
          </cell>
          <cell r="X2233">
            <v>6.9087370166972022</v>
          </cell>
          <cell r="Y2233">
            <v>0</v>
          </cell>
          <cell r="Z2233">
            <v>0</v>
          </cell>
          <cell r="AA2233">
            <v>0</v>
          </cell>
          <cell r="AB2233">
            <v>0</v>
          </cell>
        </row>
        <row r="2234">
          <cell r="A2234" t="str">
            <v>E214</v>
          </cell>
          <cell r="C2234" t="str">
            <v>混凝土振捣器</v>
          </cell>
          <cell r="D2234" t="str">
            <v>台班</v>
          </cell>
          <cell r="H2234">
            <v>0.14599999999999999</v>
          </cell>
          <cell r="I2234">
            <v>9.0081895699316519</v>
          </cell>
          <cell r="J2234">
            <v>1.3151956772100211</v>
          </cell>
          <cell r="K2234">
            <v>1426.1804372249046</v>
          </cell>
          <cell r="N2234">
            <v>0.14599999999999999</v>
          </cell>
          <cell r="S2234">
            <v>3.9419999999999997</v>
          </cell>
          <cell r="T2234">
            <v>35.510283284670571</v>
          </cell>
          <cell r="U2234">
            <v>38506.871805072427</v>
          </cell>
          <cell r="X2234">
            <v>1.3151956772100211</v>
          </cell>
          <cell r="Y2234">
            <v>0</v>
          </cell>
          <cell r="Z2234">
            <v>0</v>
          </cell>
          <cell r="AA2234">
            <v>0</v>
          </cell>
          <cell r="AB2234">
            <v>0</v>
          </cell>
        </row>
        <row r="2235">
          <cell r="A2235" t="str">
            <v>E080</v>
          </cell>
          <cell r="C2235" t="str">
            <v>汽车吊</v>
          </cell>
          <cell r="D2235" t="str">
            <v>台班</v>
          </cell>
          <cell r="H2235">
            <v>0.33333333333333331</v>
          </cell>
          <cell r="I2235">
            <v>222.0589761738392</v>
          </cell>
          <cell r="J2235">
            <v>74.019658724613066</v>
          </cell>
          <cell r="K2235">
            <v>80265.918655577625</v>
          </cell>
          <cell r="P2235">
            <v>0.33333333333333331</v>
          </cell>
          <cell r="S2235">
            <v>9</v>
          </cell>
          <cell r="T2235">
            <v>1998.5307855645528</v>
          </cell>
          <cell r="U2235">
            <v>2167179.8037005961</v>
          </cell>
          <cell r="X2235">
            <v>0</v>
          </cell>
          <cell r="Y2235">
            <v>0</v>
          </cell>
          <cell r="Z2235">
            <v>74.019658724613066</v>
          </cell>
          <cell r="AA2235">
            <v>0</v>
          </cell>
          <cell r="AB2235">
            <v>0</v>
          </cell>
        </row>
        <row r="2236">
          <cell r="A2236" t="str">
            <v>E030</v>
          </cell>
          <cell r="C2236" t="str">
            <v>自卸车</v>
          </cell>
          <cell r="D2236" t="str">
            <v>台班</v>
          </cell>
          <cell r="H2236">
            <v>0.3125</v>
          </cell>
          <cell r="I2236">
            <v>168.03839454412082</v>
          </cell>
          <cell r="J2236">
            <v>52.511998295037756</v>
          </cell>
          <cell r="K2236">
            <v>56943.302039161965</v>
          </cell>
          <cell r="P2236">
            <v>0.3125</v>
          </cell>
          <cell r="S2236">
            <v>8.4375</v>
          </cell>
          <cell r="T2236">
            <v>1417.8239539660194</v>
          </cell>
          <cell r="U2236">
            <v>1537469.155057373</v>
          </cell>
          <cell r="X2236">
            <v>0</v>
          </cell>
          <cell r="Y2236">
            <v>0</v>
          </cell>
          <cell r="Z2236">
            <v>52.511998295037756</v>
          </cell>
          <cell r="AA2236">
            <v>0</v>
          </cell>
          <cell r="AB2236">
            <v>0</v>
          </cell>
        </row>
        <row r="2237">
          <cell r="C2237">
            <v>0</v>
          </cell>
          <cell r="D2237">
            <v>0</v>
          </cell>
          <cell r="H2237">
            <v>0</v>
          </cell>
          <cell r="I2237">
            <v>0</v>
          </cell>
          <cell r="J2237">
            <v>0</v>
          </cell>
          <cell r="K2237">
            <v>0</v>
          </cell>
          <cell r="S2237">
            <v>0</v>
          </cell>
          <cell r="T2237">
            <v>0</v>
          </cell>
          <cell r="U2237">
            <v>0</v>
          </cell>
          <cell r="X2237">
            <v>0</v>
          </cell>
          <cell r="Y2237">
            <v>0</v>
          </cell>
          <cell r="Z2237">
            <v>0</v>
          </cell>
          <cell r="AA2237">
            <v>0</v>
          </cell>
          <cell r="AB2237">
            <v>0</v>
          </cell>
        </row>
        <row r="2238">
          <cell r="C2238">
            <v>0</v>
          </cell>
          <cell r="D2238">
            <v>0</v>
          </cell>
          <cell r="H2238">
            <v>0</v>
          </cell>
          <cell r="I2238">
            <v>0</v>
          </cell>
          <cell r="J2238">
            <v>0</v>
          </cell>
          <cell r="K2238">
            <v>0</v>
          </cell>
          <cell r="S2238">
            <v>0</v>
          </cell>
          <cell r="T2238">
            <v>0</v>
          </cell>
          <cell r="U2238">
            <v>0</v>
          </cell>
          <cell r="X2238">
            <v>0</v>
          </cell>
          <cell r="Y2238">
            <v>0</v>
          </cell>
          <cell r="Z2238">
            <v>0</v>
          </cell>
          <cell r="AA2238">
            <v>0</v>
          </cell>
          <cell r="AB2238">
            <v>0</v>
          </cell>
        </row>
        <row r="2239">
          <cell r="C2239">
            <v>0</v>
          </cell>
          <cell r="D2239">
            <v>0</v>
          </cell>
          <cell r="H2239">
            <v>0</v>
          </cell>
          <cell r="I2239">
            <v>0</v>
          </cell>
          <cell r="J2239">
            <v>0</v>
          </cell>
          <cell r="K2239">
            <v>0</v>
          </cell>
          <cell r="S2239">
            <v>0</v>
          </cell>
          <cell r="T2239">
            <v>0</v>
          </cell>
          <cell r="U2239">
            <v>0</v>
          </cell>
          <cell r="X2239">
            <v>0</v>
          </cell>
          <cell r="Y2239">
            <v>0</v>
          </cell>
          <cell r="Z2239">
            <v>0</v>
          </cell>
          <cell r="AA2239">
            <v>0</v>
          </cell>
          <cell r="AB2239">
            <v>0</v>
          </cell>
        </row>
        <row r="2240">
          <cell r="C2240">
            <v>0</v>
          </cell>
          <cell r="D2240">
            <v>0</v>
          </cell>
          <cell r="H2240">
            <v>0</v>
          </cell>
          <cell r="I2240">
            <v>0</v>
          </cell>
          <cell r="J2240">
            <v>0</v>
          </cell>
          <cell r="K2240">
            <v>0</v>
          </cell>
          <cell r="S2240">
            <v>0</v>
          </cell>
          <cell r="T2240">
            <v>0</v>
          </cell>
          <cell r="U2240">
            <v>0</v>
          </cell>
          <cell r="X2240">
            <v>0</v>
          </cell>
          <cell r="Y2240">
            <v>0</v>
          </cell>
          <cell r="Z2240">
            <v>0</v>
          </cell>
          <cell r="AA2240">
            <v>0</v>
          </cell>
          <cell r="AB2240">
            <v>0</v>
          </cell>
        </row>
        <row r="2241">
          <cell r="C2241">
            <v>0</v>
          </cell>
          <cell r="D2241">
            <v>0</v>
          </cell>
          <cell r="H2241">
            <v>0</v>
          </cell>
          <cell r="I2241">
            <v>0</v>
          </cell>
          <cell r="J2241">
            <v>0</v>
          </cell>
          <cell r="K2241">
            <v>0</v>
          </cell>
          <cell r="S2241">
            <v>0</v>
          </cell>
          <cell r="T2241">
            <v>0</v>
          </cell>
          <cell r="U2241">
            <v>0</v>
          </cell>
          <cell r="X2241">
            <v>0</v>
          </cell>
          <cell r="Y2241">
            <v>0</v>
          </cell>
          <cell r="Z2241">
            <v>0</v>
          </cell>
          <cell r="AA2241">
            <v>0</v>
          </cell>
          <cell r="AB2241">
            <v>0</v>
          </cell>
        </row>
        <row r="2242">
          <cell r="C2242">
            <v>0</v>
          </cell>
          <cell r="D2242">
            <v>0</v>
          </cell>
          <cell r="H2242">
            <v>0</v>
          </cell>
          <cell r="I2242">
            <v>0</v>
          </cell>
          <cell r="J2242">
            <v>0</v>
          </cell>
          <cell r="K2242">
            <v>0</v>
          </cell>
          <cell r="S2242">
            <v>0</v>
          </cell>
          <cell r="T2242">
            <v>0</v>
          </cell>
          <cell r="U2242">
            <v>0</v>
          </cell>
          <cell r="X2242">
            <v>0</v>
          </cell>
          <cell r="Y2242">
            <v>0</v>
          </cell>
          <cell r="Z2242">
            <v>0</v>
          </cell>
          <cell r="AA2242">
            <v>0</v>
          </cell>
          <cell r="AB2242">
            <v>0</v>
          </cell>
        </row>
        <row r="2243">
          <cell r="B2243">
            <v>4</v>
          </cell>
          <cell r="C2243" t="str">
            <v>直接费</v>
          </cell>
          <cell r="J2243">
            <v>911.32336252129403</v>
          </cell>
          <cell r="X2243">
            <v>638.1917986382141</v>
          </cell>
          <cell r="Y2243">
            <v>146.59990686342894</v>
          </cell>
          <cell r="Z2243">
            <v>126.53165701965082</v>
          </cell>
          <cell r="AA2243">
            <v>0</v>
          </cell>
          <cell r="AB2243">
            <v>0</v>
          </cell>
        </row>
        <row r="2244">
          <cell r="B2244">
            <v>5</v>
          </cell>
          <cell r="C2244" t="str">
            <v>其他直接费</v>
          </cell>
          <cell r="J2244">
            <v>113.72242933727254</v>
          </cell>
          <cell r="X2244">
            <v>79.638824931984928</v>
          </cell>
          <cell r="Y2244">
            <v>18.293942890921425</v>
          </cell>
          <cell r="Z2244">
            <v>15.789661514366172</v>
          </cell>
          <cell r="AA2244">
            <v>0</v>
          </cell>
          <cell r="AB2244">
            <v>0</v>
          </cell>
        </row>
        <row r="2245">
          <cell r="B2245">
            <v>6</v>
          </cell>
          <cell r="C2245" t="str">
            <v>间接费</v>
          </cell>
          <cell r="J2245">
            <v>77.153984333440519</v>
          </cell>
          <cell r="X2245">
            <v>54.030261989154774</v>
          </cell>
          <cell r="Y2245">
            <v>12.411365035273686</v>
          </cell>
          <cell r="Z2245">
            <v>10.712357309012035</v>
          </cell>
          <cell r="AA2245">
            <v>0</v>
          </cell>
          <cell r="AB2245">
            <v>0</v>
          </cell>
        </row>
        <row r="2246">
          <cell r="B2246">
            <v>7</v>
          </cell>
          <cell r="C2246" t="str">
            <v>合计</v>
          </cell>
          <cell r="J2246">
            <v>1102.1997761920072</v>
          </cell>
          <cell r="X2246">
            <v>771.86088555935373</v>
          </cell>
          <cell r="Y2246">
            <v>177.30521478962405</v>
          </cell>
          <cell r="Z2246">
            <v>153.03367584302902</v>
          </cell>
          <cell r="AA2246">
            <v>0</v>
          </cell>
          <cell r="AB2246">
            <v>0</v>
          </cell>
        </row>
        <row r="2251">
          <cell r="A2251" t="str">
            <v>非打印列</v>
          </cell>
          <cell r="B2251" t="str">
            <v>单   价   分   析   表</v>
          </cell>
          <cell r="N2251" t="str">
            <v>工序划分</v>
          </cell>
          <cell r="S2251" t="str">
            <v>汇总项</v>
          </cell>
          <cell r="X2251" t="str">
            <v>分类项</v>
          </cell>
        </row>
        <row r="2253">
          <cell r="A2253" t="str">
            <v>BOQ系数</v>
          </cell>
          <cell r="B2253" t="str">
            <v>项目编号:</v>
          </cell>
          <cell r="D2253" t="str">
            <v>K254.1</v>
          </cell>
          <cell r="K2253" t="str">
            <v>数量</v>
          </cell>
          <cell r="L2253">
            <v>3</v>
          </cell>
          <cell r="M2253" t="str">
            <v>单价</v>
          </cell>
        </row>
        <row r="2254">
          <cell r="A2254">
            <v>1</v>
          </cell>
          <cell r="B2254" t="str">
            <v>项目名称:</v>
          </cell>
          <cell r="D2254" t="str">
            <v>Depth 2.5m to 3.0m</v>
          </cell>
          <cell r="K2254" t="str">
            <v>单位</v>
          </cell>
          <cell r="L2254" t="str">
            <v>nr</v>
          </cell>
          <cell r="M2254">
            <v>1221</v>
          </cell>
          <cell r="N2254" t="str">
            <v>美元</v>
          </cell>
        </row>
        <row r="2255">
          <cell r="A2255" t="str">
            <v>K254.1</v>
          </cell>
          <cell r="B2255" t="str">
            <v>单   价:</v>
          </cell>
          <cell r="D2255" t="str">
            <v>1221USD/nr</v>
          </cell>
          <cell r="K2255" t="str">
            <v>定额单位</v>
          </cell>
          <cell r="L2255">
            <v>1</v>
          </cell>
          <cell r="M2255">
            <v>1324039</v>
          </cell>
          <cell r="N2255" t="str">
            <v>当地币</v>
          </cell>
        </row>
        <row r="2256">
          <cell r="A2256" t="str">
            <v>定额号</v>
          </cell>
          <cell r="B2256" t="str">
            <v>编号</v>
          </cell>
          <cell r="C2256" t="str">
            <v>名称及规格</v>
          </cell>
          <cell r="D2256" t="str">
            <v>单位</v>
          </cell>
          <cell r="E2256" t="str">
            <v>定额</v>
          </cell>
          <cell r="F2256" t="str">
            <v>系数</v>
          </cell>
          <cell r="G2256" t="str">
            <v>效率</v>
          </cell>
          <cell r="H2256" t="str">
            <v>数  量</v>
          </cell>
          <cell r="I2256" t="str">
            <v>单价</v>
          </cell>
          <cell r="J2256" t="str">
            <v>合价</v>
          </cell>
          <cell r="K2256" t="str">
            <v>单价</v>
          </cell>
          <cell r="M2256">
            <v>3.2203300000000001</v>
          </cell>
          <cell r="N2256" t="str">
            <v>混凝土3.22方</v>
          </cell>
          <cell r="O2256" t="str">
            <v>钢筋0.27吨</v>
          </cell>
          <cell r="P2256" t="str">
            <v>预制混凝土运输</v>
          </cell>
          <cell r="S2256" t="str">
            <v>数量汇总</v>
          </cell>
          <cell r="T2256" t="str">
            <v>价格汇总(美元)</v>
          </cell>
          <cell r="U2256" t="str">
            <v>价格汇总(当地币)</v>
          </cell>
          <cell r="X2256" t="str">
            <v>混凝土3.22方</v>
          </cell>
          <cell r="Y2256" t="str">
            <v>钢筋0.27吨</v>
          </cell>
          <cell r="Z2256" t="str">
            <v>预制混凝土运输</v>
          </cell>
          <cell r="AA2256">
            <v>0</v>
          </cell>
          <cell r="AB2256">
            <v>0</v>
          </cell>
        </row>
        <row r="2257">
          <cell r="J2257" t="str">
            <v>美元</v>
          </cell>
          <cell r="K2257" t="str">
            <v>当地币</v>
          </cell>
          <cell r="M2257">
            <v>0.1716636</v>
          </cell>
        </row>
        <row r="2258">
          <cell r="A2258" t="str">
            <v>L00</v>
          </cell>
          <cell r="B2258">
            <v>1</v>
          </cell>
          <cell r="C2258" t="str">
            <v>人工</v>
          </cell>
          <cell r="J2258">
            <v>12.82291876558773</v>
          </cell>
          <cell r="K2258">
            <v>13905</v>
          </cell>
          <cell r="M2258">
            <v>9.6649200000000005E-2</v>
          </cell>
          <cell r="S2258">
            <v>0</v>
          </cell>
          <cell r="T2258">
            <v>38.468756296763189</v>
          </cell>
          <cell r="U2258">
            <v>41715</v>
          </cell>
          <cell r="X2258">
            <v>10.021795734270022</v>
          </cell>
          <cell r="Y2258">
            <v>2.801123031317708</v>
          </cell>
          <cell r="Z2258">
            <v>0</v>
          </cell>
          <cell r="AA2258">
            <v>0</v>
          </cell>
          <cell r="AB2258">
            <v>0</v>
          </cell>
        </row>
        <row r="2259">
          <cell r="A2259" t="str">
            <v>L10</v>
          </cell>
          <cell r="B2259">
            <v>1.1000000000000001</v>
          </cell>
          <cell r="C2259" t="str">
            <v>力工</v>
          </cell>
          <cell r="D2259" t="str">
            <v>工日</v>
          </cell>
          <cell r="H2259">
            <v>6.18</v>
          </cell>
          <cell r="I2259">
            <v>0.69163531637474274</v>
          </cell>
          <cell r="J2259">
            <v>4.2743062551959099</v>
          </cell>
          <cell r="K2259">
            <v>4635</v>
          </cell>
          <cell r="N2259">
            <v>4.83</v>
          </cell>
          <cell r="O2259">
            <v>1.35</v>
          </cell>
          <cell r="S2259">
            <v>18.54</v>
          </cell>
          <cell r="T2259">
            <v>12.82291876558773</v>
          </cell>
          <cell r="U2259">
            <v>13905</v>
          </cell>
          <cell r="X2259">
            <v>3.3405985780900074</v>
          </cell>
          <cell r="Y2259">
            <v>0.93370767710590274</v>
          </cell>
          <cell r="Z2259">
            <v>0</v>
          </cell>
          <cell r="AA2259">
            <v>0</v>
          </cell>
          <cell r="AB2259">
            <v>0</v>
          </cell>
        </row>
        <row r="2260">
          <cell r="A2260" t="str">
            <v>L20</v>
          </cell>
          <cell r="B2260">
            <v>1.2</v>
          </cell>
          <cell r="C2260" t="str">
            <v>技工</v>
          </cell>
          <cell r="D2260" t="str">
            <v>工日</v>
          </cell>
          <cell r="H2260">
            <v>6.18</v>
          </cell>
          <cell r="I2260">
            <v>1.3832706327494855</v>
          </cell>
          <cell r="J2260">
            <v>8.5486125103918198</v>
          </cell>
          <cell r="K2260">
            <v>9270</v>
          </cell>
          <cell r="N2260">
            <v>4.83</v>
          </cell>
          <cell r="O2260">
            <v>1.35</v>
          </cell>
          <cell r="S2260">
            <v>18.54</v>
          </cell>
          <cell r="T2260">
            <v>25.645837531175459</v>
          </cell>
          <cell r="U2260">
            <v>27810</v>
          </cell>
          <cell r="X2260">
            <v>6.6811971561800148</v>
          </cell>
          <cell r="Y2260">
            <v>1.8674153542118055</v>
          </cell>
          <cell r="Z2260">
            <v>0</v>
          </cell>
          <cell r="AA2260">
            <v>0</v>
          </cell>
          <cell r="AB2260">
            <v>0</v>
          </cell>
        </row>
        <row r="2261">
          <cell r="A2261" t="str">
            <v>M000</v>
          </cell>
          <cell r="B2261">
            <v>2</v>
          </cell>
          <cell r="C2261" t="str">
            <v>建筑材料</v>
          </cell>
          <cell r="J2261">
            <v>815.33121377957343</v>
          </cell>
          <cell r="K2261">
            <v>884134.16125118348</v>
          </cell>
          <cell r="S2261">
            <v>0</v>
          </cell>
          <cell r="T2261">
            <v>2445.9936413387204</v>
          </cell>
          <cell r="U2261">
            <v>2652402.4837535503</v>
          </cell>
          <cell r="X2261">
            <v>659.8044373983879</v>
          </cell>
          <cell r="Y2261">
            <v>155.52677638118556</v>
          </cell>
          <cell r="Z2261">
            <v>0</v>
          </cell>
          <cell r="AA2261">
            <v>0</v>
          </cell>
          <cell r="AB2261">
            <v>0</v>
          </cell>
        </row>
        <row r="2262">
          <cell r="A2262" t="str">
            <v>M003</v>
          </cell>
          <cell r="B2262">
            <v>2.1</v>
          </cell>
          <cell r="C2262" t="str">
            <v>施工材料</v>
          </cell>
          <cell r="J2262">
            <v>85.913988400294073</v>
          </cell>
          <cell r="K2262">
            <v>93163.969182435496</v>
          </cell>
          <cell r="S2262">
            <v>0</v>
          </cell>
          <cell r="T2262">
            <v>257.74196520088219</v>
          </cell>
          <cell r="U2262">
            <v>279491.9075473065</v>
          </cell>
          <cell r="X2262">
            <v>83.947336198679182</v>
          </cell>
          <cell r="Y2262">
            <v>1.9666522016148857</v>
          </cell>
          <cell r="Z2262">
            <v>0</v>
          </cell>
          <cell r="AA2262">
            <v>0</v>
          </cell>
          <cell r="AB2262">
            <v>0</v>
          </cell>
        </row>
        <row r="2263">
          <cell r="A2263" t="str">
            <v>M150</v>
          </cell>
          <cell r="C2263" t="str">
            <v>定型钢模板</v>
          </cell>
          <cell r="D2263" t="str">
            <v>吨</v>
          </cell>
          <cell r="H2263">
            <v>5.6534964E-2</v>
          </cell>
          <cell r="I2263">
            <v>662.61110757096287</v>
          </cell>
          <cell r="J2263">
            <v>37.460695112524512</v>
          </cell>
          <cell r="K2263">
            <v>40621.872060637565</v>
          </cell>
          <cell r="N2263">
            <v>5.6534964E-2</v>
          </cell>
          <cell r="S2263">
            <v>0.16960489200000001</v>
          </cell>
          <cell r="T2263">
            <v>112.38208533757353</v>
          </cell>
          <cell r="U2263">
            <v>121865.61618191269</v>
          </cell>
          <cell r="X2263">
            <v>37.460695112524512</v>
          </cell>
          <cell r="Y2263">
            <v>0</v>
          </cell>
          <cell r="Z2263">
            <v>0</v>
          </cell>
          <cell r="AA2263">
            <v>0</v>
          </cell>
          <cell r="AB2263">
            <v>0</v>
          </cell>
        </row>
        <row r="2264">
          <cell r="A2264" t="str">
            <v>M160</v>
          </cell>
          <cell r="C2264" t="str">
            <v>钢支撑</v>
          </cell>
          <cell r="D2264" t="str">
            <v>吨</v>
          </cell>
          <cell r="H2264">
            <v>6.2188460400000006E-2</v>
          </cell>
          <cell r="I2264">
            <v>728.87221832805926</v>
          </cell>
          <cell r="J2264">
            <v>45.327441086154671</v>
          </cell>
          <cell r="K2264">
            <v>49152.465193371463</v>
          </cell>
          <cell r="N2264">
            <v>6.2188460400000006E-2</v>
          </cell>
          <cell r="S2264">
            <v>0.18656538120000002</v>
          </cell>
          <cell r="T2264">
            <v>135.98232325846402</v>
          </cell>
          <cell r="U2264">
            <v>147457.39558011439</v>
          </cell>
          <cell r="X2264">
            <v>45.327441086154671</v>
          </cell>
          <cell r="Y2264">
            <v>0</v>
          </cell>
          <cell r="Z2264">
            <v>0</v>
          </cell>
          <cell r="AA2264">
            <v>0</v>
          </cell>
          <cell r="AB2264">
            <v>0</v>
          </cell>
        </row>
        <row r="2265">
          <cell r="A2265" t="str">
            <v>M350</v>
          </cell>
          <cell r="C2265" t="str">
            <v>镀锌铁丝</v>
          </cell>
          <cell r="D2265" t="str">
            <v>千克</v>
          </cell>
          <cell r="H2265">
            <v>2.16</v>
          </cell>
          <cell r="I2265">
            <v>0.91048713037726181</v>
          </cell>
          <cell r="J2265">
            <v>1.9666522016148857</v>
          </cell>
          <cell r="K2265">
            <v>2132.6110976264604</v>
          </cell>
          <cell r="O2265">
            <v>2.16</v>
          </cell>
          <cell r="S2265">
            <v>6.48</v>
          </cell>
          <cell r="T2265">
            <v>5.8999566048446574</v>
          </cell>
          <cell r="U2265">
            <v>6397.8332928793807</v>
          </cell>
          <cell r="X2265">
            <v>0</v>
          </cell>
          <cell r="Y2265">
            <v>1.9666522016148857</v>
          </cell>
          <cell r="Z2265">
            <v>0</v>
          </cell>
          <cell r="AA2265">
            <v>0</v>
          </cell>
          <cell r="AB2265">
            <v>0</v>
          </cell>
        </row>
        <row r="2266">
          <cell r="A2266" t="str">
            <v>M230</v>
          </cell>
          <cell r="C2266" t="str">
            <v>水</v>
          </cell>
          <cell r="D2266" t="str">
            <v>方</v>
          </cell>
          <cell r="H2266">
            <v>5.7960000000000003</v>
          </cell>
          <cell r="I2266">
            <v>0.2</v>
          </cell>
          <cell r="J2266">
            <v>1.1592</v>
          </cell>
          <cell r="K2266">
            <v>1257.0208308000001</v>
          </cell>
          <cell r="N2266">
            <v>5.7960000000000003</v>
          </cell>
          <cell r="S2266">
            <v>17.388000000000002</v>
          </cell>
          <cell r="T2266">
            <v>3.4775999999999998</v>
          </cell>
          <cell r="U2266">
            <v>3771.0624924000003</v>
          </cell>
          <cell r="X2266">
            <v>1.1592</v>
          </cell>
          <cell r="Y2266">
            <v>0</v>
          </cell>
          <cell r="Z2266">
            <v>0</v>
          </cell>
          <cell r="AA2266">
            <v>0</v>
          </cell>
          <cell r="AB2266">
            <v>0</v>
          </cell>
        </row>
        <row r="2267">
          <cell r="C2267">
            <v>0</v>
          </cell>
          <cell r="D2267">
            <v>0</v>
          </cell>
          <cell r="H2267">
            <v>0</v>
          </cell>
          <cell r="I2267">
            <v>0</v>
          </cell>
          <cell r="J2267">
            <v>0</v>
          </cell>
          <cell r="K2267">
            <v>0</v>
          </cell>
          <cell r="S2267">
            <v>0</v>
          </cell>
          <cell r="T2267">
            <v>0</v>
          </cell>
          <cell r="U2267">
            <v>0</v>
          </cell>
          <cell r="X2267">
            <v>0</v>
          </cell>
          <cell r="Y2267">
            <v>0</v>
          </cell>
          <cell r="Z2267">
            <v>0</v>
          </cell>
          <cell r="AA2267">
            <v>0</v>
          </cell>
          <cell r="AB2267">
            <v>0</v>
          </cell>
        </row>
        <row r="2268">
          <cell r="C2268">
            <v>0</v>
          </cell>
          <cell r="D2268">
            <v>0</v>
          </cell>
          <cell r="H2268">
            <v>0</v>
          </cell>
          <cell r="I2268">
            <v>0</v>
          </cell>
          <cell r="J2268">
            <v>0</v>
          </cell>
          <cell r="K2268">
            <v>0</v>
          </cell>
          <cell r="S2268">
            <v>0</v>
          </cell>
          <cell r="T2268">
            <v>0</v>
          </cell>
          <cell r="U2268">
            <v>0</v>
          </cell>
          <cell r="X2268">
            <v>0</v>
          </cell>
          <cell r="Y2268">
            <v>0</v>
          </cell>
          <cell r="Z2268">
            <v>0</v>
          </cell>
          <cell r="AA2268">
            <v>0</v>
          </cell>
          <cell r="AB2268">
            <v>0</v>
          </cell>
        </row>
        <row r="2269">
          <cell r="C2269">
            <v>0</v>
          </cell>
          <cell r="D2269">
            <v>0</v>
          </cell>
          <cell r="H2269">
            <v>0</v>
          </cell>
          <cell r="I2269">
            <v>0</v>
          </cell>
          <cell r="J2269">
            <v>0</v>
          </cell>
          <cell r="K2269">
            <v>0</v>
          </cell>
          <cell r="S2269">
            <v>0</v>
          </cell>
          <cell r="T2269">
            <v>0</v>
          </cell>
          <cell r="U2269">
            <v>0</v>
          </cell>
          <cell r="X2269">
            <v>0</v>
          </cell>
          <cell r="Y2269">
            <v>0</v>
          </cell>
          <cell r="Z2269">
            <v>0</v>
          </cell>
          <cell r="AA2269">
            <v>0</v>
          </cell>
          <cell r="AB2269">
            <v>0</v>
          </cell>
        </row>
        <row r="2270">
          <cell r="A2270" t="str">
            <v>M002</v>
          </cell>
          <cell r="B2270">
            <v>2.2000000000000002</v>
          </cell>
          <cell r="C2270" t="str">
            <v>永久工程材料</v>
          </cell>
          <cell r="J2270">
            <v>729.41722537927933</v>
          </cell>
          <cell r="K2270">
            <v>790970.19206874794</v>
          </cell>
          <cell r="S2270">
            <v>0</v>
          </cell>
          <cell r="T2270">
            <v>2188.2516761378379</v>
          </cell>
          <cell r="U2270">
            <v>2372910.5762062436</v>
          </cell>
          <cell r="X2270">
            <v>575.85710119970872</v>
          </cell>
          <cell r="Y2270">
            <v>153.56012417957066</v>
          </cell>
          <cell r="Z2270">
            <v>0</v>
          </cell>
          <cell r="AA2270">
            <v>0</v>
          </cell>
          <cell r="AB2270">
            <v>0</v>
          </cell>
        </row>
        <row r="2271">
          <cell r="A2271" t="str">
            <v>M120</v>
          </cell>
          <cell r="C2271" t="str">
            <v>钢筋</v>
          </cell>
          <cell r="D2271" t="str">
            <v>吨</v>
          </cell>
          <cell r="H2271">
            <v>0.27810000000000001</v>
          </cell>
          <cell r="I2271">
            <v>552.17592297580245</v>
          </cell>
          <cell r="J2271">
            <v>153.56012417957066</v>
          </cell>
          <cell r="K2271">
            <v>166518.52559865001</v>
          </cell>
          <cell r="O2271">
            <v>0.27810000000000001</v>
          </cell>
          <cell r="S2271">
            <v>0.83430000000000004</v>
          </cell>
          <cell r="T2271">
            <v>460.68037253871199</v>
          </cell>
          <cell r="U2271">
            <v>499555.57679595007</v>
          </cell>
          <cell r="X2271">
            <v>0</v>
          </cell>
          <cell r="Y2271">
            <v>153.56012417957066</v>
          </cell>
          <cell r="Z2271">
            <v>0</v>
          </cell>
          <cell r="AA2271">
            <v>0</v>
          </cell>
          <cell r="AB2271">
            <v>0</v>
          </cell>
        </row>
        <row r="2272">
          <cell r="A2272" t="str">
            <v>M260</v>
          </cell>
          <cell r="C2272" t="str">
            <v>混凝土25/19</v>
          </cell>
          <cell r="D2272" t="str">
            <v>方</v>
          </cell>
          <cell r="H2272">
            <v>3.3810000000000002</v>
          </cell>
          <cell r="I2272">
            <v>116.89</v>
          </cell>
          <cell r="J2272">
            <v>395.20509000000004</v>
          </cell>
          <cell r="K2272">
            <v>428555.06432728504</v>
          </cell>
          <cell r="N2272">
            <v>3.3810000000000002</v>
          </cell>
          <cell r="S2272">
            <v>10.143000000000001</v>
          </cell>
          <cell r="T2272">
            <v>1185.6152700000002</v>
          </cell>
          <cell r="U2272">
            <v>1285665.192981855</v>
          </cell>
          <cell r="X2272">
            <v>395.20509000000004</v>
          </cell>
          <cell r="Y2272">
            <v>0</v>
          </cell>
          <cell r="Z2272">
            <v>0</v>
          </cell>
          <cell r="AA2272">
            <v>0</v>
          </cell>
          <cell r="AB2272">
            <v>0</v>
          </cell>
        </row>
        <row r="2273">
          <cell r="A2273" t="str">
            <v>M380</v>
          </cell>
          <cell r="C2273" t="str">
            <v>人孔井盖600X900mm</v>
          </cell>
          <cell r="D2273" t="str">
            <v>个</v>
          </cell>
          <cell r="H2273">
            <v>1.1000000000000001</v>
          </cell>
          <cell r="I2273">
            <v>120</v>
          </cell>
          <cell r="J2273">
            <v>132</v>
          </cell>
          <cell r="K2273">
            <v>143139.01800000001</v>
          </cell>
          <cell r="N2273">
            <v>1.1000000000000001</v>
          </cell>
          <cell r="S2273">
            <v>3.3000000000000003</v>
          </cell>
          <cell r="T2273">
            <v>396</v>
          </cell>
          <cell r="U2273">
            <v>429417.054</v>
          </cell>
          <cell r="X2273">
            <v>132</v>
          </cell>
          <cell r="Y2273">
            <v>0</v>
          </cell>
          <cell r="Z2273">
            <v>0</v>
          </cell>
          <cell r="AA2273">
            <v>0</v>
          </cell>
          <cell r="AB2273">
            <v>0</v>
          </cell>
        </row>
        <row r="2274">
          <cell r="A2274" t="str">
            <v>M410</v>
          </cell>
          <cell r="C2274" t="str">
            <v>镀锌钢管</v>
          </cell>
          <cell r="D2274" t="str">
            <v>米</v>
          </cell>
          <cell r="H2274">
            <v>18.2</v>
          </cell>
          <cell r="I2274">
            <v>1.9704201859514412</v>
          </cell>
          <cell r="J2274">
            <v>35.861647384316228</v>
          </cell>
          <cell r="K2274">
            <v>38887.886291312832</v>
          </cell>
          <cell r="N2274">
            <v>18.2</v>
          </cell>
          <cell r="S2274">
            <v>54.599999999999994</v>
          </cell>
          <cell r="T2274">
            <v>107.58494215294868</v>
          </cell>
          <cell r="U2274">
            <v>116663.65887393849</v>
          </cell>
          <cell r="X2274">
            <v>35.861647384316228</v>
          </cell>
          <cell r="Y2274">
            <v>0</v>
          </cell>
          <cell r="Z2274">
            <v>0</v>
          </cell>
          <cell r="AA2274">
            <v>0</v>
          </cell>
          <cell r="AB2274">
            <v>0</v>
          </cell>
        </row>
        <row r="2275">
          <cell r="A2275" t="str">
            <v>M320</v>
          </cell>
          <cell r="C2275" t="str">
            <v>裸铜线</v>
          </cell>
          <cell r="D2275" t="str">
            <v>米</v>
          </cell>
          <cell r="H2275">
            <v>3.5999999999999996</v>
          </cell>
          <cell r="I2275">
            <v>3.5528788376090188</v>
          </cell>
          <cell r="J2275">
            <v>12.790363815392466</v>
          </cell>
          <cell r="K2275">
            <v>13869.697851500083</v>
          </cell>
          <cell r="N2275">
            <v>3.5999999999999996</v>
          </cell>
          <cell r="S2275">
            <v>10.799999999999999</v>
          </cell>
          <cell r="T2275">
            <v>38.371091446177395</v>
          </cell>
          <cell r="U2275">
            <v>41609.09355450025</v>
          </cell>
          <cell r="X2275">
            <v>12.790363815392466</v>
          </cell>
          <cell r="Y2275">
            <v>0</v>
          </cell>
          <cell r="Z2275">
            <v>0</v>
          </cell>
          <cell r="AA2275">
            <v>0</v>
          </cell>
          <cell r="AB2275">
            <v>0</v>
          </cell>
        </row>
        <row r="2276">
          <cell r="A2276" t="str">
            <v>M001</v>
          </cell>
          <cell r="B2276">
            <v>2.2999999999999998</v>
          </cell>
          <cell r="C2276" t="str">
            <v>永久设备</v>
          </cell>
          <cell r="J2276">
            <v>0</v>
          </cell>
          <cell r="K2276">
            <v>0</v>
          </cell>
          <cell r="S2276">
            <v>0</v>
          </cell>
          <cell r="T2276">
            <v>0</v>
          </cell>
          <cell r="U2276">
            <v>0</v>
          </cell>
          <cell r="X2276">
            <v>0</v>
          </cell>
          <cell r="Y2276">
            <v>0</v>
          </cell>
          <cell r="Z2276">
            <v>0</v>
          </cell>
          <cell r="AA2276">
            <v>0</v>
          </cell>
          <cell r="AB2276">
            <v>0</v>
          </cell>
        </row>
        <row r="2277">
          <cell r="C2277">
            <v>0</v>
          </cell>
          <cell r="D2277">
            <v>0</v>
          </cell>
          <cell r="H2277">
            <v>0</v>
          </cell>
          <cell r="I2277">
            <v>0</v>
          </cell>
          <cell r="J2277">
            <v>0</v>
          </cell>
          <cell r="K2277">
            <v>0</v>
          </cell>
          <cell r="S2277">
            <v>0</v>
          </cell>
          <cell r="T2277">
            <v>0</v>
          </cell>
          <cell r="U2277">
            <v>0</v>
          </cell>
          <cell r="X2277">
            <v>0</v>
          </cell>
          <cell r="Y2277">
            <v>0</v>
          </cell>
          <cell r="Z2277">
            <v>0</v>
          </cell>
          <cell r="AA2277">
            <v>0</v>
          </cell>
          <cell r="AB2277">
            <v>0</v>
          </cell>
        </row>
        <row r="2278">
          <cell r="C2278">
            <v>0</v>
          </cell>
          <cell r="D2278">
            <v>0</v>
          </cell>
          <cell r="H2278">
            <v>0</v>
          </cell>
          <cell r="I2278">
            <v>0</v>
          </cell>
          <cell r="J2278">
            <v>0</v>
          </cell>
          <cell r="K2278">
            <v>0</v>
          </cell>
          <cell r="S2278">
            <v>0</v>
          </cell>
          <cell r="T2278">
            <v>0</v>
          </cell>
          <cell r="U2278">
            <v>0</v>
          </cell>
          <cell r="X2278">
            <v>0</v>
          </cell>
          <cell r="Y2278">
            <v>0</v>
          </cell>
          <cell r="Z2278">
            <v>0</v>
          </cell>
          <cell r="AA2278">
            <v>0</v>
          </cell>
          <cell r="AB2278">
            <v>0</v>
          </cell>
        </row>
        <row r="2279">
          <cell r="C2279">
            <v>0</v>
          </cell>
          <cell r="D2279">
            <v>0</v>
          </cell>
          <cell r="H2279">
            <v>0</v>
          </cell>
          <cell r="I2279">
            <v>0</v>
          </cell>
          <cell r="J2279">
            <v>0</v>
          </cell>
          <cell r="K2279">
            <v>0</v>
          </cell>
          <cell r="S2279">
            <v>0</v>
          </cell>
          <cell r="T2279">
            <v>0</v>
          </cell>
          <cell r="U2279">
            <v>0</v>
          </cell>
          <cell r="X2279">
            <v>0</v>
          </cell>
          <cell r="Y2279">
            <v>0</v>
          </cell>
          <cell r="Z2279">
            <v>0</v>
          </cell>
          <cell r="AA2279">
            <v>0</v>
          </cell>
          <cell r="AB2279">
            <v>0</v>
          </cell>
        </row>
        <row r="2280">
          <cell r="A2280" t="str">
            <v>E000</v>
          </cell>
          <cell r="B2280">
            <v>3</v>
          </cell>
          <cell r="C2280" t="str">
            <v>施工设备</v>
          </cell>
          <cell r="J2280">
            <v>181.39852613145734</v>
          </cell>
          <cell r="K2280">
            <v>196706.11285684959</v>
          </cell>
          <cell r="S2280">
            <v>0</v>
          </cell>
          <cell r="T2280">
            <v>544.19557839437198</v>
          </cell>
          <cell r="U2280">
            <v>590118.3385705488</v>
          </cell>
          <cell r="X2280">
            <v>29.560537707876353</v>
          </cell>
          <cell r="Y2280">
            <v>0</v>
          </cell>
          <cell r="Z2280">
            <v>151.83798842358101</v>
          </cell>
          <cell r="AA2280">
            <v>0</v>
          </cell>
          <cell r="AB2280">
            <v>0</v>
          </cell>
        </row>
        <row r="2281">
          <cell r="A2281" t="str">
            <v>E210</v>
          </cell>
          <cell r="B2281">
            <v>3.1</v>
          </cell>
          <cell r="C2281" t="str">
            <v>简易混凝土拌和站</v>
          </cell>
          <cell r="D2281" t="str">
            <v>台班</v>
          </cell>
          <cell r="H2281">
            <v>4.0250000000000001E-2</v>
          </cell>
          <cell r="I2281">
            <v>250.55189949508326</v>
          </cell>
          <cell r="J2281">
            <v>10.084713954677101</v>
          </cell>
          <cell r="K2281">
            <v>10935.727668813461</v>
          </cell>
          <cell r="N2281">
            <v>4.0250000000000001E-2</v>
          </cell>
          <cell r="S2281">
            <v>0.12075</v>
          </cell>
          <cell r="T2281">
            <v>30.254141864031304</v>
          </cell>
          <cell r="U2281">
            <v>32807.183006440384</v>
          </cell>
          <cell r="X2281">
            <v>10.084713954677101</v>
          </cell>
          <cell r="Y2281">
            <v>0</v>
          </cell>
          <cell r="Z2281">
            <v>0</v>
          </cell>
          <cell r="AA2281">
            <v>0</v>
          </cell>
          <cell r="AB2281">
            <v>0</v>
          </cell>
        </row>
        <row r="2282">
          <cell r="A2282" t="str">
            <v>E211</v>
          </cell>
          <cell r="C2282" t="str">
            <v>装载机</v>
          </cell>
          <cell r="D2282" t="str">
            <v>台班</v>
          </cell>
          <cell r="H2282">
            <v>4.0250000000000001E-2</v>
          </cell>
          <cell r="I2282">
            <v>258.55817310440364</v>
          </cell>
          <cell r="J2282">
            <v>10.406966467452246</v>
          </cell>
          <cell r="K2282">
            <v>11285.173943257907</v>
          </cell>
          <cell r="N2282">
            <v>4.0250000000000001E-2</v>
          </cell>
          <cell r="S2282">
            <v>0.12075</v>
          </cell>
          <cell r="T2282">
            <v>31.220899402356739</v>
          </cell>
          <cell r="U2282">
            <v>33855.521829773723</v>
          </cell>
          <cell r="X2282">
            <v>10.406966467452246</v>
          </cell>
          <cell r="Y2282">
            <v>0</v>
          </cell>
          <cell r="Z2282">
            <v>0</v>
          </cell>
          <cell r="AA2282">
            <v>0</v>
          </cell>
          <cell r="AB2282">
            <v>0</v>
          </cell>
        </row>
        <row r="2283">
          <cell r="A2283" t="str">
            <v>E212</v>
          </cell>
          <cell r="C2283" t="str">
            <v>翻斗车</v>
          </cell>
          <cell r="D2283" t="str">
            <v>台班</v>
          </cell>
          <cell r="H2283">
            <v>0.26833333333333337</v>
          </cell>
          <cell r="I2283">
            <v>28.392069931632339</v>
          </cell>
          <cell r="J2283">
            <v>7.6185387649880116</v>
          </cell>
          <cell r="K2283">
            <v>8261.4405864796736</v>
          </cell>
          <cell r="N2283">
            <v>0.26833333333333337</v>
          </cell>
          <cell r="S2283">
            <v>0.80500000000000016</v>
          </cell>
          <cell r="T2283">
            <v>22.855616294964037</v>
          </cell>
          <cell r="U2283">
            <v>24784.321759439023</v>
          </cell>
          <cell r="X2283">
            <v>7.6185387649880116</v>
          </cell>
          <cell r="Y2283">
            <v>0</v>
          </cell>
          <cell r="Z2283">
            <v>0</v>
          </cell>
          <cell r="AA2283">
            <v>0</v>
          </cell>
          <cell r="AB2283">
            <v>0</v>
          </cell>
        </row>
        <row r="2284">
          <cell r="A2284" t="str">
            <v>E214</v>
          </cell>
          <cell r="C2284" t="str">
            <v>混凝土振捣器</v>
          </cell>
          <cell r="D2284" t="str">
            <v>台班</v>
          </cell>
          <cell r="H2284">
            <v>0.161</v>
          </cell>
          <cell r="I2284">
            <v>9.0081895699316519</v>
          </cell>
          <cell r="J2284">
            <v>1.4503185207589959</v>
          </cell>
          <cell r="K2284">
            <v>1572.705824611025</v>
          </cell>
          <cell r="N2284">
            <v>0.161</v>
          </cell>
          <cell r="S2284">
            <v>0.48299999999999998</v>
          </cell>
          <cell r="T2284">
            <v>4.3509555622769875</v>
          </cell>
          <cell r="U2284">
            <v>4718.1174738330756</v>
          </cell>
          <cell r="X2284">
            <v>1.4503185207589959</v>
          </cell>
          <cell r="Y2284">
            <v>0</v>
          </cell>
          <cell r="Z2284">
            <v>0</v>
          </cell>
          <cell r="AA2284">
            <v>0</v>
          </cell>
          <cell r="AB2284">
            <v>0</v>
          </cell>
        </row>
        <row r="2285">
          <cell r="A2285" t="str">
            <v>E080</v>
          </cell>
          <cell r="C2285" t="str">
            <v>汽车吊</v>
          </cell>
          <cell r="D2285" t="str">
            <v>台班</v>
          </cell>
          <cell r="H2285">
            <v>0.4</v>
          </cell>
          <cell r="I2285">
            <v>222.0589761738392</v>
          </cell>
          <cell r="J2285">
            <v>88.823590469535688</v>
          </cell>
          <cell r="K2285">
            <v>96319.102386693165</v>
          </cell>
          <cell r="P2285">
            <v>0.4</v>
          </cell>
          <cell r="S2285">
            <v>1.2000000000000002</v>
          </cell>
          <cell r="T2285">
            <v>266.47077140860705</v>
          </cell>
          <cell r="U2285">
            <v>288957.30716007948</v>
          </cell>
          <cell r="X2285">
            <v>0</v>
          </cell>
          <cell r="Y2285">
            <v>0</v>
          </cell>
          <cell r="Z2285">
            <v>88.823590469535688</v>
          </cell>
          <cell r="AA2285">
            <v>0</v>
          </cell>
          <cell r="AB2285">
            <v>0</v>
          </cell>
        </row>
        <row r="2286">
          <cell r="A2286" t="str">
            <v>E030</v>
          </cell>
          <cell r="C2286" t="str">
            <v>自卸车</v>
          </cell>
          <cell r="D2286" t="str">
            <v>台班</v>
          </cell>
          <cell r="H2286">
            <v>0.375</v>
          </cell>
          <cell r="I2286">
            <v>168.03839454412082</v>
          </cell>
          <cell r="J2286">
            <v>63.014397954045307</v>
          </cell>
          <cell r="K2286">
            <v>68331.962446994352</v>
          </cell>
          <cell r="P2286">
            <v>0.375</v>
          </cell>
          <cell r="S2286">
            <v>1.125</v>
          </cell>
          <cell r="T2286">
            <v>189.04319386213592</v>
          </cell>
          <cell r="U2286">
            <v>204995.88734098306</v>
          </cell>
          <cell r="X2286">
            <v>0</v>
          </cell>
          <cell r="Y2286">
            <v>0</v>
          </cell>
          <cell r="Z2286">
            <v>63.014397954045307</v>
          </cell>
          <cell r="AA2286">
            <v>0</v>
          </cell>
          <cell r="AB2286">
            <v>0</v>
          </cell>
        </row>
        <row r="2287">
          <cell r="C2287">
            <v>0</v>
          </cell>
          <cell r="D2287">
            <v>0</v>
          </cell>
          <cell r="H2287">
            <v>0</v>
          </cell>
          <cell r="I2287">
            <v>0</v>
          </cell>
          <cell r="J2287">
            <v>0</v>
          </cell>
          <cell r="K2287">
            <v>0</v>
          </cell>
          <cell r="S2287">
            <v>0</v>
          </cell>
          <cell r="T2287">
            <v>0</v>
          </cell>
          <cell r="U2287">
            <v>0</v>
          </cell>
          <cell r="X2287">
            <v>0</v>
          </cell>
          <cell r="Y2287">
            <v>0</v>
          </cell>
          <cell r="Z2287">
            <v>0</v>
          </cell>
          <cell r="AA2287">
            <v>0</v>
          </cell>
          <cell r="AB2287">
            <v>0</v>
          </cell>
        </row>
        <row r="2288">
          <cell r="C2288">
            <v>0</v>
          </cell>
          <cell r="D2288">
            <v>0</v>
          </cell>
          <cell r="H2288">
            <v>0</v>
          </cell>
          <cell r="I2288">
            <v>0</v>
          </cell>
          <cell r="J2288">
            <v>0</v>
          </cell>
          <cell r="K2288">
            <v>0</v>
          </cell>
          <cell r="S2288">
            <v>0</v>
          </cell>
          <cell r="T2288">
            <v>0</v>
          </cell>
          <cell r="U2288">
            <v>0</v>
          </cell>
          <cell r="X2288">
            <v>0</v>
          </cell>
          <cell r="Y2288">
            <v>0</v>
          </cell>
          <cell r="Z2288">
            <v>0</v>
          </cell>
          <cell r="AA2288">
            <v>0</v>
          </cell>
          <cell r="AB2288">
            <v>0</v>
          </cell>
        </row>
        <row r="2289">
          <cell r="C2289">
            <v>0</v>
          </cell>
          <cell r="D2289">
            <v>0</v>
          </cell>
          <cell r="H2289">
            <v>0</v>
          </cell>
          <cell r="I2289">
            <v>0</v>
          </cell>
          <cell r="J2289">
            <v>0</v>
          </cell>
          <cell r="K2289">
            <v>0</v>
          </cell>
          <cell r="S2289">
            <v>0</v>
          </cell>
          <cell r="T2289">
            <v>0</v>
          </cell>
          <cell r="U2289">
            <v>0</v>
          </cell>
          <cell r="X2289">
            <v>0</v>
          </cell>
          <cell r="Y2289">
            <v>0</v>
          </cell>
          <cell r="Z2289">
            <v>0</v>
          </cell>
          <cell r="AA2289">
            <v>0</v>
          </cell>
          <cell r="AB2289">
            <v>0</v>
          </cell>
        </row>
        <row r="2290">
          <cell r="C2290">
            <v>0</v>
          </cell>
          <cell r="D2290">
            <v>0</v>
          </cell>
          <cell r="H2290">
            <v>0</v>
          </cell>
          <cell r="I2290">
            <v>0</v>
          </cell>
          <cell r="J2290">
            <v>0</v>
          </cell>
          <cell r="K2290">
            <v>0</v>
          </cell>
          <cell r="S2290">
            <v>0</v>
          </cell>
          <cell r="T2290">
            <v>0</v>
          </cell>
          <cell r="U2290">
            <v>0</v>
          </cell>
          <cell r="X2290">
            <v>0</v>
          </cell>
          <cell r="Y2290">
            <v>0</v>
          </cell>
          <cell r="Z2290">
            <v>0</v>
          </cell>
          <cell r="AA2290">
            <v>0</v>
          </cell>
          <cell r="AB2290">
            <v>0</v>
          </cell>
        </row>
        <row r="2291">
          <cell r="C2291">
            <v>0</v>
          </cell>
          <cell r="D2291">
            <v>0</v>
          </cell>
          <cell r="H2291">
            <v>0</v>
          </cell>
          <cell r="I2291">
            <v>0</v>
          </cell>
          <cell r="J2291">
            <v>0</v>
          </cell>
          <cell r="K2291">
            <v>0</v>
          </cell>
          <cell r="S2291">
            <v>0</v>
          </cell>
          <cell r="T2291">
            <v>0</v>
          </cell>
          <cell r="U2291">
            <v>0</v>
          </cell>
          <cell r="X2291">
            <v>0</v>
          </cell>
          <cell r="Y2291">
            <v>0</v>
          </cell>
          <cell r="Z2291">
            <v>0</v>
          </cell>
          <cell r="AA2291">
            <v>0</v>
          </cell>
          <cell r="AB2291">
            <v>0</v>
          </cell>
        </row>
        <row r="2292">
          <cell r="C2292">
            <v>0</v>
          </cell>
          <cell r="D2292">
            <v>0</v>
          </cell>
          <cell r="H2292">
            <v>0</v>
          </cell>
          <cell r="I2292">
            <v>0</v>
          </cell>
          <cell r="J2292">
            <v>0</v>
          </cell>
          <cell r="K2292">
            <v>0</v>
          </cell>
          <cell r="S2292">
            <v>0</v>
          </cell>
          <cell r="T2292">
            <v>0</v>
          </cell>
          <cell r="U2292">
            <v>0</v>
          </cell>
          <cell r="X2292">
            <v>0</v>
          </cell>
          <cell r="Y2292">
            <v>0</v>
          </cell>
          <cell r="Z2292">
            <v>0</v>
          </cell>
          <cell r="AA2292">
            <v>0</v>
          </cell>
          <cell r="AB2292">
            <v>0</v>
          </cell>
        </row>
        <row r="2293">
          <cell r="B2293">
            <v>4</v>
          </cell>
          <cell r="C2293" t="str">
            <v>直接费</v>
          </cell>
          <cell r="J2293">
            <v>1009.5526586766184</v>
          </cell>
          <cell r="X2293">
            <v>699.38677084053427</v>
          </cell>
          <cell r="Y2293">
            <v>158.32789941250326</v>
          </cell>
          <cell r="Z2293">
            <v>151.83798842358101</v>
          </cell>
          <cell r="AA2293">
            <v>0</v>
          </cell>
          <cell r="AB2293">
            <v>0</v>
          </cell>
        </row>
        <row r="2294">
          <cell r="B2294">
            <v>5</v>
          </cell>
          <cell r="C2294" t="str">
            <v>其他直接费</v>
          </cell>
          <cell r="J2294">
            <v>125.98028933547147</v>
          </cell>
          <cell r="X2294">
            <v>87.275237196036926</v>
          </cell>
          <cell r="Y2294">
            <v>19.757458322195138</v>
          </cell>
          <cell r="Z2294">
            <v>18.947593817239408</v>
          </cell>
          <cell r="AA2294">
            <v>0</v>
          </cell>
          <cell r="AB2294">
            <v>0</v>
          </cell>
        </row>
        <row r="2295">
          <cell r="B2295">
            <v>6</v>
          </cell>
          <cell r="C2295" t="str">
            <v>间接费</v>
          </cell>
          <cell r="J2295">
            <v>85.470221893383126</v>
          </cell>
          <cell r="X2295">
            <v>59.211118884473116</v>
          </cell>
          <cell r="Y2295">
            <v>13.404274238095581</v>
          </cell>
          <cell r="Z2295">
            <v>12.854828770814443</v>
          </cell>
          <cell r="AA2295">
            <v>0</v>
          </cell>
          <cell r="AB2295">
            <v>0</v>
          </cell>
        </row>
        <row r="2296">
          <cell r="B2296">
            <v>7</v>
          </cell>
          <cell r="C2296" t="str">
            <v>合计</v>
          </cell>
          <cell r="J2296">
            <v>1221.003169905473</v>
          </cell>
          <cell r="X2296">
            <v>845.87312692104433</v>
          </cell>
          <cell r="Y2296">
            <v>191.48963197279397</v>
          </cell>
          <cell r="Z2296">
            <v>183.64041101163485</v>
          </cell>
          <cell r="AA2296">
            <v>0</v>
          </cell>
          <cell r="AB2296">
            <v>0</v>
          </cell>
        </row>
        <row r="2301">
          <cell r="A2301" t="str">
            <v>非打印列</v>
          </cell>
          <cell r="B2301" t="str">
            <v>单   价   分   析   表</v>
          </cell>
          <cell r="N2301" t="str">
            <v>工序划分</v>
          </cell>
          <cell r="S2301" t="str">
            <v>汇总项</v>
          </cell>
          <cell r="X2301" t="str">
            <v>分类项</v>
          </cell>
        </row>
        <row r="2303">
          <cell r="A2303" t="str">
            <v>BOQ系数</v>
          </cell>
          <cell r="B2303" t="str">
            <v>项目编号:</v>
          </cell>
          <cell r="D2303" t="str">
            <v>K255-1</v>
          </cell>
          <cell r="K2303" t="str">
            <v>数量</v>
          </cell>
          <cell r="L2303">
            <v>1</v>
          </cell>
          <cell r="M2303" t="str">
            <v>单价</v>
          </cell>
        </row>
        <row r="2304">
          <cell r="A2304">
            <v>1</v>
          </cell>
          <cell r="B2304" t="str">
            <v>项目名称:</v>
          </cell>
          <cell r="D2304" t="str">
            <v>Depth 3.0m to 3.5m</v>
          </cell>
          <cell r="K2304" t="str">
            <v>单位</v>
          </cell>
          <cell r="L2304" t="str">
            <v>nr</v>
          </cell>
          <cell r="M2304">
            <v>1298.3499999999999</v>
          </cell>
          <cell r="N2304" t="str">
            <v>美元</v>
          </cell>
        </row>
        <row r="2305">
          <cell r="A2305" t="str">
            <v>K255-1</v>
          </cell>
          <cell r="B2305" t="str">
            <v>单   价:</v>
          </cell>
          <cell r="D2305" t="str">
            <v>1298.35USD/nr</v>
          </cell>
          <cell r="K2305" t="str">
            <v>定额单位</v>
          </cell>
          <cell r="L2305">
            <v>1</v>
          </cell>
          <cell r="M2305">
            <v>1407915</v>
          </cell>
          <cell r="N2305" t="str">
            <v>当地币</v>
          </cell>
        </row>
        <row r="2306">
          <cell r="A2306" t="str">
            <v>定额号</v>
          </cell>
          <cell r="B2306" t="str">
            <v>编号</v>
          </cell>
          <cell r="C2306" t="str">
            <v>名称及规格</v>
          </cell>
          <cell r="D2306" t="str">
            <v>单位</v>
          </cell>
          <cell r="E2306" t="str">
            <v>定额</v>
          </cell>
          <cell r="F2306" t="str">
            <v>系数</v>
          </cell>
          <cell r="G2306" t="str">
            <v>效率</v>
          </cell>
          <cell r="H2306" t="str">
            <v>数  量</v>
          </cell>
          <cell r="I2306" t="str">
            <v>单价</v>
          </cell>
          <cell r="J2306" t="str">
            <v>合价</v>
          </cell>
          <cell r="K2306" t="str">
            <v>单价</v>
          </cell>
          <cell r="M2306">
            <v>3.5186299999999999</v>
          </cell>
          <cell r="N2306" t="str">
            <v>混凝土3.52方</v>
          </cell>
          <cell r="O2306" t="str">
            <v>钢筋0.27吨</v>
          </cell>
          <cell r="P2306" t="str">
            <v>预制混凝土运输</v>
          </cell>
          <cell r="S2306" t="str">
            <v>数量汇总</v>
          </cell>
          <cell r="T2306" t="str">
            <v>价格汇总(美元)</v>
          </cell>
          <cell r="U2306" t="str">
            <v>价格汇总(当地币)</v>
          </cell>
          <cell r="X2306" t="str">
            <v>混凝土3.52方</v>
          </cell>
          <cell r="Y2306" t="str">
            <v>钢筋0.27吨</v>
          </cell>
          <cell r="Z2306" t="str">
            <v>预制混凝土运输</v>
          </cell>
          <cell r="AA2306">
            <v>0</v>
          </cell>
          <cell r="AB2306">
            <v>0</v>
          </cell>
        </row>
        <row r="2307">
          <cell r="J2307" t="str">
            <v>美元</v>
          </cell>
          <cell r="K2307" t="str">
            <v>当地币</v>
          </cell>
          <cell r="M2307">
            <v>0.1716636</v>
          </cell>
        </row>
        <row r="2308">
          <cell r="A2308" t="str">
            <v>L00</v>
          </cell>
          <cell r="B2308">
            <v>1</v>
          </cell>
          <cell r="C2308" t="str">
            <v>人工</v>
          </cell>
          <cell r="J2308">
            <v>13.756626442693634</v>
          </cell>
          <cell r="K2308">
            <v>14917.5</v>
          </cell>
          <cell r="M2308">
            <v>0.11275739999999998</v>
          </cell>
          <cell r="S2308">
            <v>0</v>
          </cell>
          <cell r="T2308">
            <v>13.756626442693634</v>
          </cell>
          <cell r="U2308">
            <v>14917.5</v>
          </cell>
          <cell r="X2308">
            <v>10.955503411375926</v>
          </cell>
          <cell r="Y2308">
            <v>2.801123031317708</v>
          </cell>
          <cell r="Z2308">
            <v>0</v>
          </cell>
          <cell r="AA2308">
            <v>0</v>
          </cell>
          <cell r="AB2308">
            <v>0</v>
          </cell>
        </row>
        <row r="2309">
          <cell r="A2309" t="str">
            <v>L10</v>
          </cell>
          <cell r="B2309">
            <v>1.1000000000000001</v>
          </cell>
          <cell r="C2309" t="str">
            <v>力工</v>
          </cell>
          <cell r="D2309" t="str">
            <v>工日</v>
          </cell>
          <cell r="H2309">
            <v>6.6300000000000008</v>
          </cell>
          <cell r="I2309">
            <v>0.69163531637474274</v>
          </cell>
          <cell r="J2309">
            <v>4.5855421475645448</v>
          </cell>
          <cell r="K2309">
            <v>4972.5000000000009</v>
          </cell>
          <cell r="N2309">
            <v>5.28</v>
          </cell>
          <cell r="O2309">
            <v>1.35</v>
          </cell>
          <cell r="S2309">
            <v>6.6300000000000008</v>
          </cell>
          <cell r="T2309">
            <v>4.5855421475645448</v>
          </cell>
          <cell r="U2309">
            <v>4972.5000000000009</v>
          </cell>
          <cell r="X2309">
            <v>3.6518344704586418</v>
          </cell>
          <cell r="Y2309">
            <v>0.93370767710590274</v>
          </cell>
          <cell r="Z2309">
            <v>0</v>
          </cell>
          <cell r="AA2309">
            <v>0</v>
          </cell>
          <cell r="AB2309">
            <v>0</v>
          </cell>
        </row>
        <row r="2310">
          <cell r="A2310" t="str">
            <v>L20</v>
          </cell>
          <cell r="B2310">
            <v>1.2</v>
          </cell>
          <cell r="C2310" t="str">
            <v>技工</v>
          </cell>
          <cell r="D2310" t="str">
            <v>工日</v>
          </cell>
          <cell r="H2310">
            <v>6.6300000000000008</v>
          </cell>
          <cell r="I2310">
            <v>1.3832706327494855</v>
          </cell>
          <cell r="J2310">
            <v>9.1710842951290896</v>
          </cell>
          <cell r="K2310">
            <v>9945.0000000000018</v>
          </cell>
          <cell r="N2310">
            <v>5.28</v>
          </cell>
          <cell r="O2310">
            <v>1.35</v>
          </cell>
          <cell r="S2310">
            <v>6.6300000000000008</v>
          </cell>
          <cell r="T2310">
            <v>9.1710842951290896</v>
          </cell>
          <cell r="U2310">
            <v>9945.0000000000018</v>
          </cell>
          <cell r="X2310">
            <v>7.3036689409172837</v>
          </cell>
          <cell r="Y2310">
            <v>1.8674153542118055</v>
          </cell>
          <cell r="Z2310">
            <v>0</v>
          </cell>
          <cell r="AA2310">
            <v>0</v>
          </cell>
          <cell r="AB2310">
            <v>0</v>
          </cell>
        </row>
        <row r="2311">
          <cell r="A2311" t="str">
            <v>M000</v>
          </cell>
          <cell r="B2311">
            <v>2</v>
          </cell>
          <cell r="C2311" t="str">
            <v>建筑材料</v>
          </cell>
          <cell r="J2311">
            <v>875.59697920103167</v>
          </cell>
          <cell r="K2311">
            <v>949485.54368637956</v>
          </cell>
          <cell r="S2311">
            <v>0</v>
          </cell>
          <cell r="T2311">
            <v>875.59697920103167</v>
          </cell>
          <cell r="U2311">
            <v>949485.54368637956</v>
          </cell>
          <cell r="X2311">
            <v>720.07020281984614</v>
          </cell>
          <cell r="Y2311">
            <v>155.52677638118556</v>
          </cell>
          <cell r="Z2311">
            <v>0</v>
          </cell>
          <cell r="AA2311">
            <v>0</v>
          </cell>
          <cell r="AB2311">
            <v>0</v>
          </cell>
        </row>
        <row r="2312">
          <cell r="A2312" t="str">
            <v>M003</v>
          </cell>
          <cell r="B2312">
            <v>2.1</v>
          </cell>
          <cell r="C2312" t="str">
            <v>施工材料</v>
          </cell>
          <cell r="J2312">
            <v>98.951911738190873</v>
          </cell>
          <cell r="K2312">
            <v>107302.11723808572</v>
          </cell>
          <cell r="S2312">
            <v>0</v>
          </cell>
          <cell r="T2312">
            <v>98.951911738190873</v>
          </cell>
          <cell r="U2312">
            <v>107302.11723808572</v>
          </cell>
          <cell r="X2312">
            <v>96.985259536575981</v>
          </cell>
          <cell r="Y2312">
            <v>1.9666522016148857</v>
          </cell>
          <cell r="Z2312">
            <v>0</v>
          </cell>
          <cell r="AA2312">
            <v>0</v>
          </cell>
          <cell r="AB2312">
            <v>0</v>
          </cell>
        </row>
        <row r="2313">
          <cell r="A2313" t="str">
            <v>M150</v>
          </cell>
          <cell r="C2313" t="str">
            <v>定型钢模板</v>
          </cell>
          <cell r="D2313" t="str">
            <v>吨</v>
          </cell>
          <cell r="H2313">
            <v>6.5364644000000013E-2</v>
          </cell>
          <cell r="I2313">
            <v>662.61110757096287</v>
          </cell>
          <cell r="J2313">
            <v>43.311339156821703</v>
          </cell>
          <cell r="K2313">
            <v>46966.23147857884</v>
          </cell>
          <cell r="N2313">
            <v>6.5364644000000013E-2</v>
          </cell>
          <cell r="S2313">
            <v>6.5364644000000013E-2</v>
          </cell>
          <cell r="T2313">
            <v>43.311339156821703</v>
          </cell>
          <cell r="U2313">
            <v>46966.23147857884</v>
          </cell>
          <cell r="X2313">
            <v>43.311339156821703</v>
          </cell>
          <cell r="Y2313">
            <v>0</v>
          </cell>
          <cell r="Z2313">
            <v>0</v>
          </cell>
          <cell r="AA2313">
            <v>0</v>
          </cell>
          <cell r="AB2313">
            <v>0</v>
          </cell>
        </row>
        <row r="2314">
          <cell r="A2314" t="str">
            <v>M160</v>
          </cell>
          <cell r="C2314" t="str">
            <v>钢支撑</v>
          </cell>
          <cell r="D2314" t="str">
            <v>吨</v>
          </cell>
          <cell r="H2314">
            <v>7.1901108400000024E-2</v>
          </cell>
          <cell r="I2314">
            <v>728.87221832805926</v>
          </cell>
          <cell r="J2314">
            <v>52.406720379754276</v>
          </cell>
          <cell r="K2314">
            <v>56829.140089080414</v>
          </cell>
          <cell r="N2314">
            <v>7.1901108400000024E-2</v>
          </cell>
          <cell r="S2314">
            <v>7.1901108400000024E-2</v>
          </cell>
          <cell r="T2314">
            <v>52.406720379754276</v>
          </cell>
          <cell r="U2314">
            <v>56829.140089080414</v>
          </cell>
          <cell r="X2314">
            <v>52.406720379754276</v>
          </cell>
          <cell r="Y2314">
            <v>0</v>
          </cell>
          <cell r="Z2314">
            <v>0</v>
          </cell>
          <cell r="AA2314">
            <v>0</v>
          </cell>
          <cell r="AB2314">
            <v>0</v>
          </cell>
        </row>
        <row r="2315">
          <cell r="A2315" t="str">
            <v>M350</v>
          </cell>
          <cell r="C2315" t="str">
            <v>镀锌铁丝</v>
          </cell>
          <cell r="D2315" t="str">
            <v>千克</v>
          </cell>
          <cell r="H2315">
            <v>2.16</v>
          </cell>
          <cell r="I2315">
            <v>0.91048713037726181</v>
          </cell>
          <cell r="J2315">
            <v>1.9666522016148857</v>
          </cell>
          <cell r="K2315">
            <v>2132.6110976264604</v>
          </cell>
          <cell r="O2315">
            <v>2.16</v>
          </cell>
          <cell r="S2315">
            <v>2.16</v>
          </cell>
          <cell r="T2315">
            <v>1.9666522016148857</v>
          </cell>
          <cell r="U2315">
            <v>2132.6110976264604</v>
          </cell>
          <cell r="X2315">
            <v>0</v>
          </cell>
          <cell r="Y2315">
            <v>1.9666522016148857</v>
          </cell>
          <cell r="Z2315">
            <v>0</v>
          </cell>
          <cell r="AA2315">
            <v>0</v>
          </cell>
          <cell r="AB2315">
            <v>0</v>
          </cell>
        </row>
        <row r="2316">
          <cell r="A2316" t="str">
            <v>M230</v>
          </cell>
          <cell r="C2316" t="str">
            <v>水</v>
          </cell>
          <cell r="D2316" t="str">
            <v>方</v>
          </cell>
          <cell r="H2316">
            <v>6.3360000000000003</v>
          </cell>
          <cell r="I2316">
            <v>0.2</v>
          </cell>
          <cell r="J2316">
            <v>1.2672000000000001</v>
          </cell>
          <cell r="K2316">
            <v>1374.1345728000001</v>
          </cell>
          <cell r="N2316">
            <v>6.3360000000000003</v>
          </cell>
          <cell r="S2316">
            <v>6.3360000000000003</v>
          </cell>
          <cell r="T2316">
            <v>1.2672000000000001</v>
          </cell>
          <cell r="U2316">
            <v>1374.1345728000001</v>
          </cell>
          <cell r="X2316">
            <v>1.2672000000000001</v>
          </cell>
          <cell r="Y2316">
            <v>0</v>
          </cell>
          <cell r="Z2316">
            <v>0</v>
          </cell>
          <cell r="AA2316">
            <v>0</v>
          </cell>
          <cell r="AB2316">
            <v>0</v>
          </cell>
        </row>
        <row r="2317">
          <cell r="C2317">
            <v>0</v>
          </cell>
          <cell r="D2317">
            <v>0</v>
          </cell>
          <cell r="H2317">
            <v>0</v>
          </cell>
          <cell r="I2317">
            <v>0</v>
          </cell>
          <cell r="J2317">
            <v>0</v>
          </cell>
          <cell r="K2317">
            <v>0</v>
          </cell>
          <cell r="S2317">
            <v>0</v>
          </cell>
          <cell r="T2317">
            <v>0</v>
          </cell>
          <cell r="U2317">
            <v>0</v>
          </cell>
          <cell r="X2317">
            <v>0</v>
          </cell>
          <cell r="Y2317">
            <v>0</v>
          </cell>
          <cell r="Z2317">
            <v>0</v>
          </cell>
          <cell r="AA2317">
            <v>0</v>
          </cell>
          <cell r="AB2317">
            <v>0</v>
          </cell>
        </row>
        <row r="2318">
          <cell r="C2318">
            <v>0</v>
          </cell>
          <cell r="D2318">
            <v>0</v>
          </cell>
          <cell r="H2318">
            <v>0</v>
          </cell>
          <cell r="I2318">
            <v>0</v>
          </cell>
          <cell r="J2318">
            <v>0</v>
          </cell>
          <cell r="K2318">
            <v>0</v>
          </cell>
          <cell r="S2318">
            <v>0</v>
          </cell>
          <cell r="T2318">
            <v>0</v>
          </cell>
          <cell r="U2318">
            <v>0</v>
          </cell>
          <cell r="X2318">
            <v>0</v>
          </cell>
          <cell r="Y2318">
            <v>0</v>
          </cell>
          <cell r="Z2318">
            <v>0</v>
          </cell>
          <cell r="AA2318">
            <v>0</v>
          </cell>
          <cell r="AB2318">
            <v>0</v>
          </cell>
        </row>
        <row r="2319">
          <cell r="C2319">
            <v>0</v>
          </cell>
          <cell r="D2319">
            <v>0</v>
          </cell>
          <cell r="H2319">
            <v>0</v>
          </cell>
          <cell r="I2319">
            <v>0</v>
          </cell>
          <cell r="J2319">
            <v>0</v>
          </cell>
          <cell r="K2319">
            <v>0</v>
          </cell>
          <cell r="S2319">
            <v>0</v>
          </cell>
          <cell r="T2319">
            <v>0</v>
          </cell>
          <cell r="U2319">
            <v>0</v>
          </cell>
          <cell r="X2319">
            <v>0</v>
          </cell>
          <cell r="Y2319">
            <v>0</v>
          </cell>
          <cell r="Z2319">
            <v>0</v>
          </cell>
          <cell r="AA2319">
            <v>0</v>
          </cell>
          <cell r="AB2319">
            <v>0</v>
          </cell>
        </row>
        <row r="2320">
          <cell r="A2320" t="str">
            <v>M002</v>
          </cell>
          <cell r="B2320">
            <v>2.2000000000000002</v>
          </cell>
          <cell r="C2320" t="str">
            <v>永久工程材料</v>
          </cell>
          <cell r="J2320">
            <v>776.64506746284076</v>
          </cell>
          <cell r="K2320">
            <v>842183.42644829385</v>
          </cell>
          <cell r="S2320">
            <v>0</v>
          </cell>
          <cell r="T2320">
            <v>776.64506746284076</v>
          </cell>
          <cell r="U2320">
            <v>842183.42644829385</v>
          </cell>
          <cell r="X2320">
            <v>623.08494328327015</v>
          </cell>
          <cell r="Y2320">
            <v>153.56012417957066</v>
          </cell>
          <cell r="Z2320">
            <v>0</v>
          </cell>
          <cell r="AA2320">
            <v>0</v>
          </cell>
          <cell r="AB2320">
            <v>0</v>
          </cell>
        </row>
        <row r="2321">
          <cell r="A2321" t="str">
            <v>M120</v>
          </cell>
          <cell r="C2321" t="str">
            <v>钢筋</v>
          </cell>
          <cell r="D2321" t="str">
            <v>吨</v>
          </cell>
          <cell r="H2321">
            <v>0.27810000000000001</v>
          </cell>
          <cell r="I2321">
            <v>552.17592297580245</v>
          </cell>
          <cell r="J2321">
            <v>153.56012417957066</v>
          </cell>
          <cell r="K2321">
            <v>166518.52559865001</v>
          </cell>
          <cell r="O2321">
            <v>0.27810000000000001</v>
          </cell>
          <cell r="S2321">
            <v>0.27810000000000001</v>
          </cell>
          <cell r="T2321">
            <v>153.56012417957066</v>
          </cell>
          <cell r="U2321">
            <v>166518.52559865001</v>
          </cell>
          <cell r="X2321">
            <v>0</v>
          </cell>
          <cell r="Y2321">
            <v>153.56012417957066</v>
          </cell>
          <cell r="Z2321">
            <v>0</v>
          </cell>
          <cell r="AA2321">
            <v>0</v>
          </cell>
          <cell r="AB2321">
            <v>0</v>
          </cell>
        </row>
        <row r="2322">
          <cell r="A2322" t="str">
            <v>M260</v>
          </cell>
          <cell r="C2322" t="str">
            <v>混凝土25/19</v>
          </cell>
          <cell r="D2322" t="str">
            <v>方</v>
          </cell>
          <cell r="H2322">
            <v>3.6960000000000002</v>
          </cell>
          <cell r="I2322">
            <v>116.89</v>
          </cell>
          <cell r="J2322">
            <v>432.02544</v>
          </cell>
          <cell r="K2322">
            <v>468482.55479256005</v>
          </cell>
          <cell r="N2322">
            <v>3.6960000000000002</v>
          </cell>
          <cell r="S2322">
            <v>3.6960000000000002</v>
          </cell>
          <cell r="T2322">
            <v>432.02544</v>
          </cell>
          <cell r="U2322">
            <v>468482.55479256005</v>
          </cell>
          <cell r="X2322">
            <v>432.02544</v>
          </cell>
          <cell r="Y2322">
            <v>0</v>
          </cell>
          <cell r="Z2322">
            <v>0</v>
          </cell>
          <cell r="AA2322">
            <v>0</v>
          </cell>
          <cell r="AB2322">
            <v>0</v>
          </cell>
        </row>
        <row r="2323">
          <cell r="A2323" t="str">
            <v>M380</v>
          </cell>
          <cell r="C2323" t="str">
            <v>人孔井盖600X900mm</v>
          </cell>
          <cell r="D2323" t="str">
            <v>个</v>
          </cell>
          <cell r="H2323">
            <v>1.1000000000000001</v>
          </cell>
          <cell r="I2323">
            <v>120</v>
          </cell>
          <cell r="J2323">
            <v>132</v>
          </cell>
          <cell r="K2323">
            <v>143139.01800000001</v>
          </cell>
          <cell r="N2323">
            <v>1.1000000000000001</v>
          </cell>
          <cell r="S2323">
            <v>1.1000000000000001</v>
          </cell>
          <cell r="T2323">
            <v>132</v>
          </cell>
          <cell r="U2323">
            <v>143139.01800000001</v>
          </cell>
          <cell r="X2323">
            <v>132</v>
          </cell>
          <cell r="Y2323">
            <v>0</v>
          </cell>
          <cell r="Z2323">
            <v>0</v>
          </cell>
          <cell r="AA2323">
            <v>0</v>
          </cell>
          <cell r="AB2323">
            <v>0</v>
          </cell>
        </row>
        <row r="2324">
          <cell r="A2324" t="str">
            <v>M410</v>
          </cell>
          <cell r="C2324" t="str">
            <v>镀锌钢管</v>
          </cell>
          <cell r="D2324" t="str">
            <v>米</v>
          </cell>
          <cell r="H2324">
            <v>22.4</v>
          </cell>
          <cell r="I2324">
            <v>1.9704201859514412</v>
          </cell>
          <cell r="J2324">
            <v>44.137412165312277</v>
          </cell>
          <cell r="K2324">
            <v>47862.013897000405</v>
          </cell>
          <cell r="N2324">
            <v>22.4</v>
          </cell>
          <cell r="S2324">
            <v>22.4</v>
          </cell>
          <cell r="T2324">
            <v>44.137412165312277</v>
          </cell>
          <cell r="U2324">
            <v>47862.013897000405</v>
          </cell>
          <cell r="X2324">
            <v>44.137412165312277</v>
          </cell>
          <cell r="Y2324">
            <v>0</v>
          </cell>
          <cell r="Z2324">
            <v>0</v>
          </cell>
          <cell r="AA2324">
            <v>0</v>
          </cell>
          <cell r="AB2324">
            <v>0</v>
          </cell>
        </row>
        <row r="2325">
          <cell r="A2325" t="str">
            <v>M320</v>
          </cell>
          <cell r="C2325" t="str">
            <v>裸铜线</v>
          </cell>
          <cell r="D2325" t="str">
            <v>米</v>
          </cell>
          <cell r="H2325">
            <v>4.2</v>
          </cell>
          <cell r="I2325">
            <v>3.5528788376090188</v>
          </cell>
          <cell r="J2325">
            <v>14.92209111795788</v>
          </cell>
          <cell r="K2325">
            <v>16181.314160083433</v>
          </cell>
          <cell r="N2325">
            <v>4.2</v>
          </cell>
          <cell r="S2325">
            <v>4.2</v>
          </cell>
          <cell r="T2325">
            <v>14.92209111795788</v>
          </cell>
          <cell r="U2325">
            <v>16181.314160083433</v>
          </cell>
          <cell r="X2325">
            <v>14.92209111795788</v>
          </cell>
          <cell r="Y2325">
            <v>0</v>
          </cell>
          <cell r="Z2325">
            <v>0</v>
          </cell>
          <cell r="AA2325">
            <v>0</v>
          </cell>
          <cell r="AB2325">
            <v>0</v>
          </cell>
        </row>
        <row r="2326">
          <cell r="A2326" t="str">
            <v>M001</v>
          </cell>
          <cell r="B2326">
            <v>2.2999999999999998</v>
          </cell>
          <cell r="C2326" t="str">
            <v>永久设备</v>
          </cell>
          <cell r="J2326">
            <v>0</v>
          </cell>
          <cell r="K2326">
            <v>0</v>
          </cell>
          <cell r="S2326">
            <v>0</v>
          </cell>
          <cell r="T2326">
            <v>0</v>
          </cell>
          <cell r="U2326">
            <v>0</v>
          </cell>
          <cell r="X2326">
            <v>0</v>
          </cell>
          <cell r="Y2326">
            <v>0</v>
          </cell>
          <cell r="Z2326">
            <v>0</v>
          </cell>
          <cell r="AA2326">
            <v>0</v>
          </cell>
          <cell r="AB2326">
            <v>0</v>
          </cell>
        </row>
        <row r="2327">
          <cell r="C2327">
            <v>0</v>
          </cell>
          <cell r="D2327">
            <v>0</v>
          </cell>
          <cell r="H2327">
            <v>0</v>
          </cell>
          <cell r="I2327">
            <v>0</v>
          </cell>
          <cell r="J2327">
            <v>0</v>
          </cell>
          <cell r="K2327">
            <v>0</v>
          </cell>
          <cell r="S2327">
            <v>0</v>
          </cell>
          <cell r="T2327">
            <v>0</v>
          </cell>
          <cell r="U2327">
            <v>0</v>
          </cell>
          <cell r="X2327">
            <v>0</v>
          </cell>
          <cell r="Y2327">
            <v>0</v>
          </cell>
          <cell r="Z2327">
            <v>0</v>
          </cell>
          <cell r="AA2327">
            <v>0</v>
          </cell>
          <cell r="AB2327">
            <v>0</v>
          </cell>
        </row>
        <row r="2328">
          <cell r="C2328">
            <v>0</v>
          </cell>
          <cell r="D2328">
            <v>0</v>
          </cell>
          <cell r="H2328">
            <v>0</v>
          </cell>
          <cell r="I2328">
            <v>0</v>
          </cell>
          <cell r="J2328">
            <v>0</v>
          </cell>
          <cell r="K2328">
            <v>0</v>
          </cell>
          <cell r="S2328">
            <v>0</v>
          </cell>
          <cell r="T2328">
            <v>0</v>
          </cell>
          <cell r="U2328">
            <v>0</v>
          </cell>
          <cell r="X2328">
            <v>0</v>
          </cell>
          <cell r="Y2328">
            <v>0</v>
          </cell>
          <cell r="Z2328">
            <v>0</v>
          </cell>
          <cell r="AA2328">
            <v>0</v>
          </cell>
          <cell r="AB2328">
            <v>0</v>
          </cell>
        </row>
        <row r="2329">
          <cell r="C2329">
            <v>0</v>
          </cell>
          <cell r="D2329">
            <v>0</v>
          </cell>
          <cell r="H2329">
            <v>0</v>
          </cell>
          <cell r="I2329">
            <v>0</v>
          </cell>
          <cell r="J2329">
            <v>0</v>
          </cell>
          <cell r="K2329">
            <v>0</v>
          </cell>
          <cell r="S2329">
            <v>0</v>
          </cell>
          <cell r="T2329">
            <v>0</v>
          </cell>
          <cell r="U2329">
            <v>0</v>
          </cell>
          <cell r="X2329">
            <v>0</v>
          </cell>
          <cell r="Y2329">
            <v>0</v>
          </cell>
          <cell r="Z2329">
            <v>0</v>
          </cell>
          <cell r="AA2329">
            <v>0</v>
          </cell>
          <cell r="AB2329">
            <v>0</v>
          </cell>
        </row>
        <row r="2330">
          <cell r="A2330" t="str">
            <v>E000</v>
          </cell>
          <cell r="B2330">
            <v>3</v>
          </cell>
          <cell r="C2330" t="str">
            <v>施工设备</v>
          </cell>
          <cell r="J2330">
            <v>184.15261349554521</v>
          </cell>
          <cell r="K2330">
            <v>199692.60801428705</v>
          </cell>
          <cell r="S2330">
            <v>0</v>
          </cell>
          <cell r="T2330">
            <v>184.15261349554521</v>
          </cell>
          <cell r="U2330">
            <v>199692.60801428705</v>
          </cell>
          <cell r="X2330">
            <v>32.314625071964208</v>
          </cell>
          <cell r="Y2330">
            <v>0</v>
          </cell>
          <cell r="Z2330">
            <v>151.83798842358101</v>
          </cell>
          <cell r="AA2330">
            <v>0</v>
          </cell>
          <cell r="AB2330">
            <v>0</v>
          </cell>
        </row>
        <row r="2331">
          <cell r="A2331" t="str">
            <v>E210</v>
          </cell>
          <cell r="B2331">
            <v>3.1</v>
          </cell>
          <cell r="C2331" t="str">
            <v>简易混凝土拌和站</v>
          </cell>
          <cell r="D2331" t="str">
            <v>台班</v>
          </cell>
          <cell r="H2331">
            <v>4.3999999999999997E-2</v>
          </cell>
          <cell r="I2331">
            <v>250.55189949508326</v>
          </cell>
          <cell r="J2331">
            <v>11.024283577783663</v>
          </cell>
          <cell r="K2331">
            <v>11954.584283920305</v>
          </cell>
          <cell r="N2331">
            <v>4.3999999999999997E-2</v>
          </cell>
          <cell r="S2331">
            <v>4.3999999999999997E-2</v>
          </cell>
          <cell r="T2331">
            <v>11.024283577783663</v>
          </cell>
          <cell r="U2331">
            <v>11954.584283920305</v>
          </cell>
          <cell r="X2331">
            <v>11.024283577783663</v>
          </cell>
          <cell r="Y2331">
            <v>0</v>
          </cell>
          <cell r="Z2331">
            <v>0</v>
          </cell>
          <cell r="AA2331">
            <v>0</v>
          </cell>
          <cell r="AB2331">
            <v>0</v>
          </cell>
        </row>
        <row r="2332">
          <cell r="A2332" t="str">
            <v>E211</v>
          </cell>
          <cell r="C2332" t="str">
            <v>装载机</v>
          </cell>
          <cell r="D2332" t="str">
            <v>台班</v>
          </cell>
          <cell r="H2332">
            <v>4.3999999999999997E-2</v>
          </cell>
          <cell r="I2332">
            <v>258.55817310440364</v>
          </cell>
          <cell r="J2332">
            <v>11.376559616593759</v>
          </cell>
          <cell r="K2332">
            <v>12336.58766467945</v>
          </cell>
          <cell r="N2332">
            <v>4.3999999999999997E-2</v>
          </cell>
          <cell r="S2332">
            <v>4.3999999999999997E-2</v>
          </cell>
          <cell r="T2332">
            <v>11.376559616593759</v>
          </cell>
          <cell r="U2332">
            <v>12336.58766467945</v>
          </cell>
          <cell r="X2332">
            <v>11.376559616593759</v>
          </cell>
          <cell r="Y2332">
            <v>0</v>
          </cell>
          <cell r="Z2332">
            <v>0</v>
          </cell>
          <cell r="AA2332">
            <v>0</v>
          </cell>
          <cell r="AB2332">
            <v>0</v>
          </cell>
        </row>
        <row r="2333">
          <cell r="A2333" t="str">
            <v>E212</v>
          </cell>
          <cell r="C2333" t="str">
            <v>翻斗车</v>
          </cell>
          <cell r="D2333" t="str">
            <v>台班</v>
          </cell>
          <cell r="H2333">
            <v>0.29333333333333333</v>
          </cell>
          <cell r="I2333">
            <v>28.392069931632339</v>
          </cell>
          <cell r="J2333">
            <v>8.3283405132788193</v>
          </cell>
          <cell r="K2333">
            <v>9031.1400200026237</v>
          </cell>
          <cell r="N2333">
            <v>0.29333333333333333</v>
          </cell>
          <cell r="S2333">
            <v>0.29333333333333333</v>
          </cell>
          <cell r="T2333">
            <v>8.3283405132788193</v>
          </cell>
          <cell r="U2333">
            <v>9031.1400200026237</v>
          </cell>
          <cell r="X2333">
            <v>8.3283405132788193</v>
          </cell>
          <cell r="Y2333">
            <v>0</v>
          </cell>
          <cell r="Z2333">
            <v>0</v>
          </cell>
          <cell r="AA2333">
            <v>0</v>
          </cell>
          <cell r="AB2333">
            <v>0</v>
          </cell>
        </row>
        <row r="2334">
          <cell r="A2334" t="str">
            <v>E214</v>
          </cell>
          <cell r="C2334" t="str">
            <v>混凝土振捣器</v>
          </cell>
          <cell r="D2334" t="str">
            <v>台班</v>
          </cell>
          <cell r="H2334">
            <v>0.17599999999999999</v>
          </cell>
          <cell r="I2334">
            <v>9.0081895699316519</v>
          </cell>
          <cell r="J2334">
            <v>1.5854413643079706</v>
          </cell>
          <cell r="K2334">
            <v>1719.2312119971452</v>
          </cell>
          <cell r="N2334">
            <v>0.17599999999999999</v>
          </cell>
          <cell r="S2334">
            <v>0.17599999999999999</v>
          </cell>
          <cell r="T2334">
            <v>1.5854413643079706</v>
          </cell>
          <cell r="U2334">
            <v>1719.2312119971452</v>
          </cell>
          <cell r="X2334">
            <v>1.5854413643079706</v>
          </cell>
          <cell r="Y2334">
            <v>0</v>
          </cell>
          <cell r="Z2334">
            <v>0</v>
          </cell>
          <cell r="AA2334">
            <v>0</v>
          </cell>
          <cell r="AB2334">
            <v>0</v>
          </cell>
        </row>
        <row r="2335">
          <cell r="A2335" t="str">
            <v>E080</v>
          </cell>
          <cell r="C2335" t="str">
            <v>汽车吊</v>
          </cell>
          <cell r="D2335" t="str">
            <v>台班</v>
          </cell>
          <cell r="H2335">
            <v>0.4</v>
          </cell>
          <cell r="I2335">
            <v>222.0589761738392</v>
          </cell>
          <cell r="J2335">
            <v>88.823590469535688</v>
          </cell>
          <cell r="K2335">
            <v>96319.102386693165</v>
          </cell>
          <cell r="P2335">
            <v>0.4</v>
          </cell>
          <cell r="S2335">
            <v>0.4</v>
          </cell>
          <cell r="T2335">
            <v>88.823590469535688</v>
          </cell>
          <cell r="U2335">
            <v>96319.102386693165</v>
          </cell>
          <cell r="X2335">
            <v>0</v>
          </cell>
          <cell r="Y2335">
            <v>0</v>
          </cell>
          <cell r="Z2335">
            <v>88.823590469535688</v>
          </cell>
          <cell r="AA2335">
            <v>0</v>
          </cell>
          <cell r="AB2335">
            <v>0</v>
          </cell>
        </row>
        <row r="2336">
          <cell r="A2336" t="str">
            <v>E030</v>
          </cell>
          <cell r="C2336" t="str">
            <v>自卸车</v>
          </cell>
          <cell r="D2336" t="str">
            <v>台班</v>
          </cell>
          <cell r="H2336">
            <v>0.375</v>
          </cell>
          <cell r="I2336">
            <v>168.03839454412082</v>
          </cell>
          <cell r="J2336">
            <v>63.014397954045307</v>
          </cell>
          <cell r="K2336">
            <v>68331.962446994352</v>
          </cell>
          <cell r="P2336">
            <v>0.375</v>
          </cell>
          <cell r="S2336">
            <v>0.375</v>
          </cell>
          <cell r="T2336">
            <v>63.014397954045307</v>
          </cell>
          <cell r="U2336">
            <v>68331.962446994352</v>
          </cell>
          <cell r="X2336">
            <v>0</v>
          </cell>
          <cell r="Y2336">
            <v>0</v>
          </cell>
          <cell r="Z2336">
            <v>63.014397954045307</v>
          </cell>
          <cell r="AA2336">
            <v>0</v>
          </cell>
          <cell r="AB2336">
            <v>0</v>
          </cell>
        </row>
        <row r="2337">
          <cell r="C2337">
            <v>0</v>
          </cell>
          <cell r="D2337">
            <v>0</v>
          </cell>
          <cell r="H2337">
            <v>0</v>
          </cell>
          <cell r="I2337">
            <v>0</v>
          </cell>
          <cell r="J2337">
            <v>0</v>
          </cell>
          <cell r="K2337">
            <v>0</v>
          </cell>
          <cell r="S2337">
            <v>0</v>
          </cell>
          <cell r="T2337">
            <v>0</v>
          </cell>
          <cell r="U2337">
            <v>0</v>
          </cell>
          <cell r="X2337">
            <v>0</v>
          </cell>
          <cell r="Y2337">
            <v>0</v>
          </cell>
          <cell r="Z2337">
            <v>0</v>
          </cell>
          <cell r="AA2337">
            <v>0</v>
          </cell>
          <cell r="AB2337">
            <v>0</v>
          </cell>
        </row>
        <row r="2338">
          <cell r="C2338">
            <v>0</v>
          </cell>
          <cell r="D2338">
            <v>0</v>
          </cell>
          <cell r="H2338">
            <v>0</v>
          </cell>
          <cell r="I2338">
            <v>0</v>
          </cell>
          <cell r="J2338">
            <v>0</v>
          </cell>
          <cell r="K2338">
            <v>0</v>
          </cell>
          <cell r="S2338">
            <v>0</v>
          </cell>
          <cell r="T2338">
            <v>0</v>
          </cell>
          <cell r="U2338">
            <v>0</v>
          </cell>
          <cell r="X2338">
            <v>0</v>
          </cell>
          <cell r="Y2338">
            <v>0</v>
          </cell>
          <cell r="Z2338">
            <v>0</v>
          </cell>
          <cell r="AA2338">
            <v>0</v>
          </cell>
          <cell r="AB2338">
            <v>0</v>
          </cell>
        </row>
        <row r="2339">
          <cell r="C2339">
            <v>0</v>
          </cell>
          <cell r="D2339">
            <v>0</v>
          </cell>
          <cell r="H2339">
            <v>0</v>
          </cell>
          <cell r="I2339">
            <v>0</v>
          </cell>
          <cell r="J2339">
            <v>0</v>
          </cell>
          <cell r="K2339">
            <v>0</v>
          </cell>
          <cell r="S2339">
            <v>0</v>
          </cell>
          <cell r="T2339">
            <v>0</v>
          </cell>
          <cell r="U2339">
            <v>0</v>
          </cell>
          <cell r="X2339">
            <v>0</v>
          </cell>
          <cell r="Y2339">
            <v>0</v>
          </cell>
          <cell r="Z2339">
            <v>0</v>
          </cell>
          <cell r="AA2339">
            <v>0</v>
          </cell>
          <cell r="AB2339">
            <v>0</v>
          </cell>
        </row>
        <row r="2340">
          <cell r="C2340">
            <v>0</v>
          </cell>
          <cell r="D2340">
            <v>0</v>
          </cell>
          <cell r="H2340">
            <v>0</v>
          </cell>
          <cell r="I2340">
            <v>0</v>
          </cell>
          <cell r="J2340">
            <v>0</v>
          </cell>
          <cell r="K2340">
            <v>0</v>
          </cell>
          <cell r="S2340">
            <v>0</v>
          </cell>
          <cell r="T2340">
            <v>0</v>
          </cell>
          <cell r="U2340">
            <v>0</v>
          </cell>
          <cell r="X2340">
            <v>0</v>
          </cell>
          <cell r="Y2340">
            <v>0</v>
          </cell>
          <cell r="Z2340">
            <v>0</v>
          </cell>
          <cell r="AA2340">
            <v>0</v>
          </cell>
          <cell r="AB2340">
            <v>0</v>
          </cell>
        </row>
        <row r="2341">
          <cell r="C2341">
            <v>0</v>
          </cell>
          <cell r="D2341">
            <v>0</v>
          </cell>
          <cell r="H2341">
            <v>0</v>
          </cell>
          <cell r="I2341">
            <v>0</v>
          </cell>
          <cell r="J2341">
            <v>0</v>
          </cell>
          <cell r="K2341">
            <v>0</v>
          </cell>
          <cell r="S2341">
            <v>0</v>
          </cell>
          <cell r="T2341">
            <v>0</v>
          </cell>
          <cell r="U2341">
            <v>0</v>
          </cell>
          <cell r="X2341">
            <v>0</v>
          </cell>
          <cell r="Y2341">
            <v>0</v>
          </cell>
          <cell r="Z2341">
            <v>0</v>
          </cell>
          <cell r="AA2341">
            <v>0</v>
          </cell>
          <cell r="AB2341">
            <v>0</v>
          </cell>
        </row>
        <row r="2342">
          <cell r="C2342">
            <v>0</v>
          </cell>
          <cell r="D2342">
            <v>0</v>
          </cell>
          <cell r="H2342">
            <v>0</v>
          </cell>
          <cell r="I2342">
            <v>0</v>
          </cell>
          <cell r="J2342">
            <v>0</v>
          </cell>
          <cell r="K2342">
            <v>0</v>
          </cell>
          <cell r="S2342">
            <v>0</v>
          </cell>
          <cell r="T2342">
            <v>0</v>
          </cell>
          <cell r="U2342">
            <v>0</v>
          </cell>
          <cell r="X2342">
            <v>0</v>
          </cell>
          <cell r="Y2342">
            <v>0</v>
          </cell>
          <cell r="Z2342">
            <v>0</v>
          </cell>
          <cell r="AA2342">
            <v>0</v>
          </cell>
          <cell r="AB2342">
            <v>0</v>
          </cell>
        </row>
        <row r="2343">
          <cell r="B2343">
            <v>4</v>
          </cell>
          <cell r="C2343" t="str">
            <v>直接费</v>
          </cell>
          <cell r="J2343">
            <v>1073.5062191392706</v>
          </cell>
          <cell r="X2343">
            <v>763.3403313031863</v>
          </cell>
          <cell r="Y2343">
            <v>158.32789941250326</v>
          </cell>
          <cell r="Z2343">
            <v>151.83798842358101</v>
          </cell>
          <cell r="AA2343">
            <v>0</v>
          </cell>
          <cell r="AB2343">
            <v>0</v>
          </cell>
        </row>
        <row r="2344">
          <cell r="B2344">
            <v>5</v>
          </cell>
          <cell r="C2344" t="str">
            <v>其他直接费</v>
          </cell>
          <cell r="J2344">
            <v>133.96094094574005</v>
          </cell>
          <cell r="X2344">
            <v>95.255888806305506</v>
          </cell>
          <cell r="Y2344">
            <v>19.757458322195138</v>
          </cell>
          <cell r="Z2344">
            <v>18.947593817239408</v>
          </cell>
          <cell r="AA2344">
            <v>0</v>
          </cell>
          <cell r="AB2344">
            <v>0</v>
          </cell>
        </row>
        <row r="2345">
          <cell r="B2345">
            <v>6</v>
          </cell>
          <cell r="C2345" t="str">
            <v>间接费</v>
          </cell>
          <cell r="J2345">
            <v>90.884624952635221</v>
          </cell>
          <cell r="X2345">
            <v>64.625521943725204</v>
          </cell>
          <cell r="Y2345">
            <v>13.404274238095581</v>
          </cell>
          <cell r="Z2345">
            <v>12.854828770814443</v>
          </cell>
          <cell r="AA2345">
            <v>0</v>
          </cell>
          <cell r="AB2345">
            <v>0</v>
          </cell>
        </row>
        <row r="2346">
          <cell r="B2346">
            <v>7</v>
          </cell>
          <cell r="C2346" t="str">
            <v>合计</v>
          </cell>
          <cell r="J2346">
            <v>1298.3517850376459</v>
          </cell>
          <cell r="X2346">
            <v>923.22174205321699</v>
          </cell>
          <cell r="Y2346">
            <v>191.48963197279397</v>
          </cell>
          <cell r="Z2346">
            <v>183.64041101163485</v>
          </cell>
          <cell r="AA2346">
            <v>0</v>
          </cell>
          <cell r="AB2346">
            <v>0</v>
          </cell>
        </row>
        <row r="2351">
          <cell r="A2351" t="str">
            <v>非打印列</v>
          </cell>
          <cell r="B2351" t="str">
            <v>单   价   分   析   表</v>
          </cell>
          <cell r="N2351" t="str">
            <v>工序划分</v>
          </cell>
          <cell r="S2351" t="str">
            <v>汇总项</v>
          </cell>
          <cell r="X2351" t="str">
            <v>分类项</v>
          </cell>
        </row>
        <row r="2353">
          <cell r="A2353" t="str">
            <v>BOQ系数</v>
          </cell>
          <cell r="B2353" t="str">
            <v>项目编号:</v>
          </cell>
          <cell r="D2353" t="str">
            <v>K252.2</v>
          </cell>
          <cell r="K2353" t="str">
            <v>数量</v>
          </cell>
          <cell r="L2353">
            <v>2</v>
          </cell>
          <cell r="M2353" t="str">
            <v>单价</v>
          </cell>
        </row>
        <row r="2354">
          <cell r="A2354">
            <v>1</v>
          </cell>
          <cell r="B2354" t="str">
            <v>项目名称:</v>
          </cell>
          <cell r="D2354" t="str">
            <v>Depth 1.5m to 2.0m</v>
          </cell>
          <cell r="K2354" t="str">
            <v>单位</v>
          </cell>
          <cell r="L2354" t="str">
            <v>nr</v>
          </cell>
          <cell r="M2354">
            <v>980.06</v>
          </cell>
          <cell r="N2354" t="str">
            <v>美元</v>
          </cell>
        </row>
        <row r="2355">
          <cell r="A2355" t="str">
            <v>K252.2</v>
          </cell>
          <cell r="B2355" t="str">
            <v>单   价:</v>
          </cell>
          <cell r="D2355" t="str">
            <v>980.06USD/nr</v>
          </cell>
          <cell r="K2355" t="str">
            <v>定额单位</v>
          </cell>
          <cell r="L2355">
            <v>1</v>
          </cell>
          <cell r="M2355">
            <v>1062764</v>
          </cell>
          <cell r="N2355" t="str">
            <v>当地币</v>
          </cell>
        </row>
        <row r="2356">
          <cell r="A2356" t="str">
            <v>定额号</v>
          </cell>
          <cell r="B2356" t="str">
            <v>编号</v>
          </cell>
          <cell r="C2356" t="str">
            <v>名称及规格</v>
          </cell>
          <cell r="D2356" t="str">
            <v>单位</v>
          </cell>
          <cell r="E2356" t="str">
            <v>定额</v>
          </cell>
          <cell r="F2356" t="str">
            <v>系数</v>
          </cell>
          <cell r="G2356" t="str">
            <v>效率</v>
          </cell>
          <cell r="H2356" t="str">
            <v>数  量</v>
          </cell>
          <cell r="I2356" t="str">
            <v>单价</v>
          </cell>
          <cell r="J2356" t="str">
            <v>合价</v>
          </cell>
          <cell r="K2356" t="str">
            <v>单价</v>
          </cell>
          <cell r="M2356">
            <v>2.6237300000000001</v>
          </cell>
          <cell r="N2356" t="str">
            <v>混凝土2.62方</v>
          </cell>
          <cell r="O2356" t="str">
            <v>钢筋0.23吨</v>
          </cell>
          <cell r="P2356" t="str">
            <v>预制混凝土运输</v>
          </cell>
          <cell r="S2356" t="str">
            <v>数量汇总</v>
          </cell>
          <cell r="T2356" t="str">
            <v>价格汇总(美元)</v>
          </cell>
          <cell r="U2356" t="str">
            <v>价格汇总(当地币)</v>
          </cell>
          <cell r="X2356" t="str">
            <v>混凝土2.62方</v>
          </cell>
          <cell r="Y2356" t="str">
            <v>钢筋0.23吨</v>
          </cell>
          <cell r="Z2356" t="str">
            <v>预制混凝土运输</v>
          </cell>
          <cell r="AA2356">
            <v>0</v>
          </cell>
          <cell r="AB2356">
            <v>0</v>
          </cell>
        </row>
        <row r="2357">
          <cell r="J2357" t="str">
            <v>美元</v>
          </cell>
          <cell r="K2357" t="str">
            <v>当地币</v>
          </cell>
          <cell r="M2357">
            <v>0.1716636</v>
          </cell>
        </row>
        <row r="2358">
          <cell r="A2358" t="str">
            <v>L00</v>
          </cell>
          <cell r="B2358">
            <v>1</v>
          </cell>
          <cell r="C2358" t="str">
            <v>人工</v>
          </cell>
          <cell r="J2358">
            <v>10.540522221551079</v>
          </cell>
          <cell r="K2358">
            <v>11430</v>
          </cell>
          <cell r="M2358">
            <v>6.4432799999999998E-2</v>
          </cell>
          <cell r="S2358">
            <v>0</v>
          </cell>
          <cell r="T2358">
            <v>21.081044443102158</v>
          </cell>
          <cell r="U2358">
            <v>22860</v>
          </cell>
          <cell r="X2358">
            <v>8.1543803800582175</v>
          </cell>
          <cell r="Y2358">
            <v>2.3861418414928628</v>
          </cell>
          <cell r="Z2358">
            <v>0</v>
          </cell>
          <cell r="AA2358">
            <v>0</v>
          </cell>
          <cell r="AB2358">
            <v>0</v>
          </cell>
        </row>
        <row r="2359">
          <cell r="A2359" t="str">
            <v>L10</v>
          </cell>
          <cell r="B2359">
            <v>1.1000000000000001</v>
          </cell>
          <cell r="C2359" t="str">
            <v>力工</v>
          </cell>
          <cell r="D2359" t="str">
            <v>工日</v>
          </cell>
          <cell r="H2359">
            <v>5.08</v>
          </cell>
          <cell r="I2359">
            <v>0.69163531637474274</v>
          </cell>
          <cell r="J2359">
            <v>3.5135074071836931</v>
          </cell>
          <cell r="K2359">
            <v>3810</v>
          </cell>
          <cell r="N2359">
            <v>3.93</v>
          </cell>
          <cell r="O2359">
            <v>1.1500000000000001</v>
          </cell>
          <cell r="S2359">
            <v>10.16</v>
          </cell>
          <cell r="T2359">
            <v>7.0270148143673863</v>
          </cell>
          <cell r="U2359">
            <v>7620</v>
          </cell>
          <cell r="X2359">
            <v>2.7181267933527389</v>
          </cell>
          <cell r="Y2359">
            <v>0.79538061383095426</v>
          </cell>
          <cell r="Z2359">
            <v>0</v>
          </cell>
          <cell r="AA2359">
            <v>0</v>
          </cell>
          <cell r="AB2359">
            <v>0</v>
          </cell>
        </row>
        <row r="2360">
          <cell r="A2360" t="str">
            <v>L20</v>
          </cell>
          <cell r="B2360">
            <v>1.2</v>
          </cell>
          <cell r="C2360" t="str">
            <v>技工</v>
          </cell>
          <cell r="D2360" t="str">
            <v>工日</v>
          </cell>
          <cell r="H2360">
            <v>5.08</v>
          </cell>
          <cell r="I2360">
            <v>1.3832706327494855</v>
          </cell>
          <cell r="J2360">
            <v>7.0270148143673863</v>
          </cell>
          <cell r="K2360">
            <v>7620</v>
          </cell>
          <cell r="N2360">
            <v>3.93</v>
          </cell>
          <cell r="O2360">
            <v>1.1500000000000001</v>
          </cell>
          <cell r="S2360">
            <v>10.16</v>
          </cell>
          <cell r="T2360">
            <v>14.054029628734773</v>
          </cell>
          <cell r="U2360">
            <v>15240</v>
          </cell>
          <cell r="X2360">
            <v>5.4362535867054778</v>
          </cell>
          <cell r="Y2360">
            <v>1.5907612276619085</v>
          </cell>
          <cell r="Z2360">
            <v>0</v>
          </cell>
          <cell r="AA2360">
            <v>0</v>
          </cell>
          <cell r="AB2360">
            <v>0</v>
          </cell>
        </row>
        <row r="2361">
          <cell r="A2361" t="str">
            <v>M000</v>
          </cell>
          <cell r="B2361">
            <v>2</v>
          </cell>
          <cell r="C2361" t="str">
            <v>建筑材料</v>
          </cell>
          <cell r="J2361">
            <v>674.51726728866538</v>
          </cell>
          <cell r="K2361">
            <v>731437.41866472038</v>
          </cell>
          <cell r="S2361">
            <v>0</v>
          </cell>
          <cell r="T2361">
            <v>1349.0345345773308</v>
          </cell>
          <cell r="U2361">
            <v>1462874.8373294408</v>
          </cell>
          <cell r="X2361">
            <v>542.03149481580351</v>
          </cell>
          <cell r="Y2361">
            <v>132.48577247286178</v>
          </cell>
          <cell r="Z2361">
            <v>0</v>
          </cell>
          <cell r="AA2361">
            <v>0</v>
          </cell>
          <cell r="AB2361">
            <v>0</v>
          </cell>
        </row>
        <row r="2362">
          <cell r="A2362" t="str">
            <v>M003</v>
          </cell>
          <cell r="B2362">
            <v>2.1</v>
          </cell>
          <cell r="C2362" t="str">
            <v>施工材料</v>
          </cell>
          <cell r="J2362">
            <v>59.546785842779805</v>
          </cell>
          <cell r="K2362">
            <v>64571.730686301547</v>
          </cell>
          <cell r="S2362">
            <v>0</v>
          </cell>
          <cell r="T2362">
            <v>119.09357168555961</v>
          </cell>
          <cell r="U2362">
            <v>129143.46137260309</v>
          </cell>
          <cell r="X2362">
            <v>57.871489522885646</v>
          </cell>
          <cell r="Y2362">
            <v>1.6752963198941617</v>
          </cell>
          <cell r="Z2362">
            <v>0</v>
          </cell>
          <cell r="AA2362">
            <v>0</v>
          </cell>
          <cell r="AB2362">
            <v>0</v>
          </cell>
        </row>
        <row r="2363">
          <cell r="A2363" t="str">
            <v>M150</v>
          </cell>
          <cell r="C2363" t="str">
            <v>定型钢模板</v>
          </cell>
          <cell r="D2363" t="str">
            <v>吨</v>
          </cell>
          <cell r="H2363">
            <v>3.8875604000000001E-2</v>
          </cell>
          <cell r="I2363">
            <v>662.61110757096287</v>
          </cell>
          <cell r="J2363">
            <v>25.759407023930155</v>
          </cell>
          <cell r="K2363">
            <v>27933.153224755039</v>
          </cell>
          <cell r="N2363">
            <v>3.8875604000000001E-2</v>
          </cell>
          <cell r="S2363">
            <v>7.7751208000000002E-2</v>
          </cell>
          <cell r="T2363">
            <v>51.51881404786031</v>
          </cell>
          <cell r="U2363">
            <v>55866.306449510077</v>
          </cell>
          <cell r="X2363">
            <v>25.759407023930155</v>
          </cell>
          <cell r="Y2363">
            <v>0</v>
          </cell>
          <cell r="Z2363">
            <v>0</v>
          </cell>
          <cell r="AA2363">
            <v>0</v>
          </cell>
          <cell r="AB2363">
            <v>0</v>
          </cell>
        </row>
        <row r="2364">
          <cell r="A2364" t="str">
            <v>M160</v>
          </cell>
          <cell r="C2364" t="str">
            <v>钢支撑</v>
          </cell>
          <cell r="D2364" t="str">
            <v>吨</v>
          </cell>
          <cell r="H2364">
            <v>4.2763164400000005E-2</v>
          </cell>
          <cell r="I2364">
            <v>728.87221832805926</v>
          </cell>
          <cell r="J2364">
            <v>31.168882498955494</v>
          </cell>
          <cell r="K2364">
            <v>33799.115401953604</v>
          </cell>
          <cell r="N2364">
            <v>4.2763164400000005E-2</v>
          </cell>
          <cell r="S2364">
            <v>8.5526328800000009E-2</v>
          </cell>
          <cell r="T2364">
            <v>62.337764997910988</v>
          </cell>
          <cell r="U2364">
            <v>67598.230803907209</v>
          </cell>
          <cell r="X2364">
            <v>31.168882498955494</v>
          </cell>
          <cell r="Y2364">
            <v>0</v>
          </cell>
          <cell r="Z2364">
            <v>0</v>
          </cell>
          <cell r="AA2364">
            <v>0</v>
          </cell>
          <cell r="AB2364">
            <v>0</v>
          </cell>
        </row>
        <row r="2365">
          <cell r="A2365" t="str">
            <v>M350</v>
          </cell>
          <cell r="C2365" t="str">
            <v>镀锌铁丝</v>
          </cell>
          <cell r="D2365" t="str">
            <v>千克</v>
          </cell>
          <cell r="H2365">
            <v>1.84</v>
          </cell>
          <cell r="I2365">
            <v>0.91048713037726181</v>
          </cell>
          <cell r="J2365">
            <v>1.6752963198941617</v>
          </cell>
          <cell r="K2365">
            <v>1816.6687127929106</v>
          </cell>
          <cell r="O2365">
            <v>1.84</v>
          </cell>
          <cell r="S2365">
            <v>3.68</v>
          </cell>
          <cell r="T2365">
            <v>3.3505926397883234</v>
          </cell>
          <cell r="U2365">
            <v>3633.3374255858212</v>
          </cell>
          <cell r="X2365">
            <v>0</v>
          </cell>
          <cell r="Y2365">
            <v>1.6752963198941617</v>
          </cell>
          <cell r="Z2365">
            <v>0</v>
          </cell>
          <cell r="AA2365">
            <v>0</v>
          </cell>
          <cell r="AB2365">
            <v>0</v>
          </cell>
        </row>
        <row r="2366">
          <cell r="A2366" t="str">
            <v>M230</v>
          </cell>
          <cell r="C2366" t="str">
            <v>水</v>
          </cell>
          <cell r="D2366" t="str">
            <v>方</v>
          </cell>
          <cell r="H2366">
            <v>4.7160000000000002</v>
          </cell>
          <cell r="I2366">
            <v>0.2</v>
          </cell>
          <cell r="J2366">
            <v>0.94320000000000004</v>
          </cell>
          <cell r="K2366">
            <v>1022.7933468000001</v>
          </cell>
          <cell r="N2366">
            <v>4.7160000000000002</v>
          </cell>
          <cell r="S2366">
            <v>9.4320000000000004</v>
          </cell>
          <cell r="T2366">
            <v>1.8864000000000001</v>
          </cell>
          <cell r="U2366">
            <v>2045.5866936000002</v>
          </cell>
          <cell r="X2366">
            <v>0.94320000000000004</v>
          </cell>
          <cell r="Y2366">
            <v>0</v>
          </cell>
          <cell r="Z2366">
            <v>0</v>
          </cell>
          <cell r="AA2366">
            <v>0</v>
          </cell>
          <cell r="AB2366">
            <v>0</v>
          </cell>
        </row>
        <row r="2367">
          <cell r="C2367">
            <v>0</v>
          </cell>
          <cell r="D2367">
            <v>0</v>
          </cell>
          <cell r="H2367">
            <v>0</v>
          </cell>
          <cell r="I2367">
            <v>0</v>
          </cell>
          <cell r="J2367">
            <v>0</v>
          </cell>
          <cell r="K2367">
            <v>0</v>
          </cell>
          <cell r="S2367">
            <v>0</v>
          </cell>
          <cell r="T2367">
            <v>0</v>
          </cell>
          <cell r="U2367">
            <v>0</v>
          </cell>
          <cell r="X2367">
            <v>0</v>
          </cell>
          <cell r="Y2367">
            <v>0</v>
          </cell>
          <cell r="Z2367">
            <v>0</v>
          </cell>
          <cell r="AA2367">
            <v>0</v>
          </cell>
          <cell r="AB2367">
            <v>0</v>
          </cell>
        </row>
        <row r="2368">
          <cell r="C2368">
            <v>0</v>
          </cell>
          <cell r="D2368">
            <v>0</v>
          </cell>
          <cell r="H2368">
            <v>0</v>
          </cell>
          <cell r="I2368">
            <v>0</v>
          </cell>
          <cell r="J2368">
            <v>0</v>
          </cell>
          <cell r="K2368">
            <v>0</v>
          </cell>
          <cell r="S2368">
            <v>0</v>
          </cell>
          <cell r="T2368">
            <v>0</v>
          </cell>
          <cell r="U2368">
            <v>0</v>
          </cell>
          <cell r="X2368">
            <v>0</v>
          </cell>
          <cell r="Y2368">
            <v>0</v>
          </cell>
          <cell r="Z2368">
            <v>0</v>
          </cell>
          <cell r="AA2368">
            <v>0</v>
          </cell>
          <cell r="AB2368">
            <v>0</v>
          </cell>
        </row>
        <row r="2369">
          <cell r="C2369">
            <v>0</v>
          </cell>
          <cell r="D2369">
            <v>0</v>
          </cell>
          <cell r="H2369">
            <v>0</v>
          </cell>
          <cell r="I2369">
            <v>0</v>
          </cell>
          <cell r="J2369">
            <v>0</v>
          </cell>
          <cell r="K2369">
            <v>0</v>
          </cell>
          <cell r="S2369">
            <v>0</v>
          </cell>
          <cell r="T2369">
            <v>0</v>
          </cell>
          <cell r="U2369">
            <v>0</v>
          </cell>
          <cell r="X2369">
            <v>0</v>
          </cell>
          <cell r="Y2369">
            <v>0</v>
          </cell>
          <cell r="Z2369">
            <v>0</v>
          </cell>
          <cell r="AA2369">
            <v>0</v>
          </cell>
          <cell r="AB2369">
            <v>0</v>
          </cell>
        </row>
        <row r="2370">
          <cell r="A2370" t="str">
            <v>M002</v>
          </cell>
          <cell r="B2370">
            <v>2.2000000000000002</v>
          </cell>
          <cell r="C2370" t="str">
            <v>永久工程材料</v>
          </cell>
          <cell r="J2370">
            <v>614.97048144588553</v>
          </cell>
          <cell r="K2370">
            <v>666865.68797841878</v>
          </cell>
          <cell r="S2370">
            <v>0</v>
          </cell>
          <cell r="T2370">
            <v>1229.9409628917711</v>
          </cell>
          <cell r="U2370">
            <v>1333731.3759568376</v>
          </cell>
          <cell r="X2370">
            <v>484.16000529291784</v>
          </cell>
          <cell r="Y2370">
            <v>130.81047615296762</v>
          </cell>
          <cell r="Z2370">
            <v>0</v>
          </cell>
          <cell r="AA2370">
            <v>0</v>
          </cell>
          <cell r="AB2370">
            <v>0</v>
          </cell>
        </row>
        <row r="2371">
          <cell r="A2371" t="str">
            <v>M120</v>
          </cell>
          <cell r="C2371" t="str">
            <v>钢筋</v>
          </cell>
          <cell r="D2371" t="str">
            <v>吨</v>
          </cell>
          <cell r="H2371">
            <v>0.23690000000000003</v>
          </cell>
          <cell r="I2371">
            <v>552.17592297580245</v>
          </cell>
          <cell r="J2371">
            <v>130.81047615296762</v>
          </cell>
          <cell r="K2371">
            <v>141849.11439885004</v>
          </cell>
          <cell r="O2371">
            <v>0.23690000000000003</v>
          </cell>
          <cell r="S2371">
            <v>0.47380000000000005</v>
          </cell>
          <cell r="T2371">
            <v>261.62095230593525</v>
          </cell>
          <cell r="U2371">
            <v>283698.22879770008</v>
          </cell>
          <cell r="X2371">
            <v>0</v>
          </cell>
          <cell r="Y2371">
            <v>130.81047615296762</v>
          </cell>
          <cell r="Z2371">
            <v>0</v>
          </cell>
          <cell r="AA2371">
            <v>0</v>
          </cell>
          <cell r="AB2371">
            <v>0</v>
          </cell>
        </row>
        <row r="2372">
          <cell r="A2372" t="str">
            <v>M260</v>
          </cell>
          <cell r="C2372" t="str">
            <v>混凝土25/19</v>
          </cell>
          <cell r="D2372" t="str">
            <v>方</v>
          </cell>
          <cell r="H2372">
            <v>2.7510000000000003</v>
          </cell>
          <cell r="I2372">
            <v>116.89</v>
          </cell>
          <cell r="J2372">
            <v>321.56439000000006</v>
          </cell>
          <cell r="K2372">
            <v>348700.08339673508</v>
          </cell>
          <cell r="N2372">
            <v>2.7510000000000003</v>
          </cell>
          <cell r="S2372">
            <v>5.5020000000000007</v>
          </cell>
          <cell r="T2372">
            <v>643.12878000000012</v>
          </cell>
          <cell r="U2372">
            <v>697400.16679347015</v>
          </cell>
          <cell r="X2372">
            <v>321.56439000000006</v>
          </cell>
          <cell r="Y2372">
            <v>0</v>
          </cell>
          <cell r="Z2372">
            <v>0</v>
          </cell>
          <cell r="AA2372">
            <v>0</v>
          </cell>
          <cell r="AB2372">
            <v>0</v>
          </cell>
        </row>
        <row r="2373">
          <cell r="A2373" t="str">
            <v>M380</v>
          </cell>
          <cell r="C2373" t="str">
            <v>人孔井盖600X900mm</v>
          </cell>
          <cell r="D2373" t="str">
            <v>个</v>
          </cell>
          <cell r="H2373">
            <v>1.1000000000000001</v>
          </cell>
          <cell r="I2373">
            <v>120</v>
          </cell>
          <cell r="J2373">
            <v>132</v>
          </cell>
          <cell r="K2373">
            <v>143139.01800000001</v>
          </cell>
          <cell r="N2373">
            <v>1.1000000000000001</v>
          </cell>
          <cell r="S2373">
            <v>2.2000000000000002</v>
          </cell>
          <cell r="T2373">
            <v>264</v>
          </cell>
          <cell r="U2373">
            <v>286278.03600000002</v>
          </cell>
          <cell r="X2373">
            <v>132</v>
          </cell>
          <cell r="Y2373">
            <v>0</v>
          </cell>
          <cell r="Z2373">
            <v>0</v>
          </cell>
          <cell r="AA2373">
            <v>0</v>
          </cell>
          <cell r="AB2373">
            <v>0</v>
          </cell>
        </row>
        <row r="2374">
          <cell r="A2374" t="str">
            <v>M410</v>
          </cell>
          <cell r="C2374" t="str">
            <v>镀锌钢管</v>
          </cell>
          <cell r="D2374" t="str">
            <v>米</v>
          </cell>
          <cell r="H2374">
            <v>11.2</v>
          </cell>
          <cell r="I2374">
            <v>1.9704201859514412</v>
          </cell>
          <cell r="J2374">
            <v>22.068706082656139</v>
          </cell>
          <cell r="K2374">
            <v>23931.006948500202</v>
          </cell>
          <cell r="N2374">
            <v>11.2</v>
          </cell>
          <cell r="S2374">
            <v>22.4</v>
          </cell>
          <cell r="T2374">
            <v>44.137412165312277</v>
          </cell>
          <cell r="U2374">
            <v>47862.013897000405</v>
          </cell>
          <cell r="X2374">
            <v>22.068706082656139</v>
          </cell>
          <cell r="Y2374">
            <v>0</v>
          </cell>
          <cell r="Z2374">
            <v>0</v>
          </cell>
          <cell r="AA2374">
            <v>0</v>
          </cell>
          <cell r="AB2374">
            <v>0</v>
          </cell>
        </row>
        <row r="2375">
          <cell r="A2375" t="str">
            <v>M320</v>
          </cell>
          <cell r="C2375" t="str">
            <v>裸铜线</v>
          </cell>
          <cell r="D2375" t="str">
            <v>米</v>
          </cell>
          <cell r="H2375">
            <v>2.4</v>
          </cell>
          <cell r="I2375">
            <v>3.5528788376090188</v>
          </cell>
          <cell r="J2375">
            <v>8.5269092102616444</v>
          </cell>
          <cell r="K2375">
            <v>9246.4652343333892</v>
          </cell>
          <cell r="N2375">
            <v>2.4</v>
          </cell>
          <cell r="S2375">
            <v>4.8</v>
          </cell>
          <cell r="T2375">
            <v>17.053818420523289</v>
          </cell>
          <cell r="U2375">
            <v>18492.930468666778</v>
          </cell>
          <cell r="X2375">
            <v>8.5269092102616444</v>
          </cell>
          <cell r="Y2375">
            <v>0</v>
          </cell>
          <cell r="Z2375">
            <v>0</v>
          </cell>
          <cell r="AA2375">
            <v>0</v>
          </cell>
          <cell r="AB2375">
            <v>0</v>
          </cell>
        </row>
        <row r="2376">
          <cell r="A2376" t="str">
            <v>M001</v>
          </cell>
          <cell r="B2376">
            <v>2.2999999999999998</v>
          </cell>
          <cell r="C2376" t="str">
            <v>永久设备</v>
          </cell>
          <cell r="J2376">
            <v>0</v>
          </cell>
          <cell r="K2376">
            <v>0</v>
          </cell>
          <cell r="S2376">
            <v>0</v>
          </cell>
          <cell r="T2376">
            <v>0</v>
          </cell>
          <cell r="U2376">
            <v>0</v>
          </cell>
          <cell r="X2376">
            <v>0</v>
          </cell>
          <cell r="Y2376">
            <v>0</v>
          </cell>
          <cell r="Z2376">
            <v>0</v>
          </cell>
          <cell r="AA2376">
            <v>0</v>
          </cell>
          <cell r="AB2376">
            <v>0</v>
          </cell>
        </row>
        <row r="2377">
          <cell r="C2377">
            <v>0</v>
          </cell>
          <cell r="D2377">
            <v>0</v>
          </cell>
          <cell r="H2377">
            <v>0</v>
          </cell>
          <cell r="I2377">
            <v>0</v>
          </cell>
          <cell r="J2377">
            <v>0</v>
          </cell>
          <cell r="K2377">
            <v>0</v>
          </cell>
          <cell r="S2377">
            <v>0</v>
          </cell>
          <cell r="T2377">
            <v>0</v>
          </cell>
          <cell r="U2377">
            <v>0</v>
          </cell>
          <cell r="X2377">
            <v>0</v>
          </cell>
          <cell r="Y2377">
            <v>0</v>
          </cell>
          <cell r="Z2377">
            <v>0</v>
          </cell>
          <cell r="AA2377">
            <v>0</v>
          </cell>
          <cell r="AB2377">
            <v>0</v>
          </cell>
        </row>
        <row r="2378">
          <cell r="C2378">
            <v>0</v>
          </cell>
          <cell r="D2378">
            <v>0</v>
          </cell>
          <cell r="H2378">
            <v>0</v>
          </cell>
          <cell r="I2378">
            <v>0</v>
          </cell>
          <cell r="J2378">
            <v>0</v>
          </cell>
          <cell r="K2378">
            <v>0</v>
          </cell>
          <cell r="S2378">
            <v>0</v>
          </cell>
          <cell r="T2378">
            <v>0</v>
          </cell>
          <cell r="U2378">
            <v>0</v>
          </cell>
          <cell r="X2378">
            <v>0</v>
          </cell>
          <cell r="Y2378">
            <v>0</v>
          </cell>
          <cell r="Z2378">
            <v>0</v>
          </cell>
          <cell r="AA2378">
            <v>0</v>
          </cell>
          <cell r="AB2378">
            <v>0</v>
          </cell>
        </row>
        <row r="2379">
          <cell r="C2379">
            <v>0</v>
          </cell>
          <cell r="D2379">
            <v>0</v>
          </cell>
          <cell r="H2379">
            <v>0</v>
          </cell>
          <cell r="I2379">
            <v>0</v>
          </cell>
          <cell r="J2379">
            <v>0</v>
          </cell>
          <cell r="K2379">
            <v>0</v>
          </cell>
          <cell r="S2379">
            <v>0</v>
          </cell>
          <cell r="T2379">
            <v>0</v>
          </cell>
          <cell r="U2379">
            <v>0</v>
          </cell>
          <cell r="X2379">
            <v>0</v>
          </cell>
          <cell r="Y2379">
            <v>0</v>
          </cell>
          <cell r="Z2379">
            <v>0</v>
          </cell>
          <cell r="AA2379">
            <v>0</v>
          </cell>
          <cell r="AB2379">
            <v>0</v>
          </cell>
        </row>
        <row r="2380">
          <cell r="A2380" t="str">
            <v>E000</v>
          </cell>
          <cell r="B2380">
            <v>3</v>
          </cell>
          <cell r="C2380" t="str">
            <v>施工设备</v>
          </cell>
          <cell r="J2380">
            <v>125.2776885954213</v>
          </cell>
          <cell r="K2380">
            <v>135849.43426407882</v>
          </cell>
          <cell r="S2380">
            <v>0</v>
          </cell>
          <cell r="T2380">
            <v>250.55537719084259</v>
          </cell>
          <cell r="U2380">
            <v>271698.86852815765</v>
          </cell>
          <cell r="X2380">
            <v>24.052362979700639</v>
          </cell>
          <cell r="Y2380">
            <v>0</v>
          </cell>
          <cell r="Z2380">
            <v>101.22532561572066</v>
          </cell>
          <cell r="AA2380">
            <v>0</v>
          </cell>
          <cell r="AB2380">
            <v>0</v>
          </cell>
        </row>
        <row r="2381">
          <cell r="A2381" t="str">
            <v>E210</v>
          </cell>
          <cell r="B2381">
            <v>3.1</v>
          </cell>
          <cell r="C2381" t="str">
            <v>简易混凝土拌和站</v>
          </cell>
          <cell r="D2381" t="str">
            <v>台班</v>
          </cell>
          <cell r="H2381">
            <v>3.2750000000000001E-2</v>
          </cell>
          <cell r="I2381">
            <v>250.55189949508326</v>
          </cell>
          <cell r="J2381">
            <v>8.2055747084639776</v>
          </cell>
          <cell r="K2381">
            <v>8898.0144385997737</v>
          </cell>
          <cell r="N2381">
            <v>3.2750000000000001E-2</v>
          </cell>
          <cell r="S2381">
            <v>6.5500000000000003E-2</v>
          </cell>
          <cell r="T2381">
            <v>16.411149416927955</v>
          </cell>
          <cell r="U2381">
            <v>17796.028877199547</v>
          </cell>
          <cell r="X2381">
            <v>8.2055747084639776</v>
          </cell>
          <cell r="Y2381">
            <v>0</v>
          </cell>
          <cell r="Z2381">
            <v>0</v>
          </cell>
          <cell r="AA2381">
            <v>0</v>
          </cell>
          <cell r="AB2381">
            <v>0</v>
          </cell>
        </row>
        <row r="2382">
          <cell r="A2382" t="str">
            <v>E211</v>
          </cell>
          <cell r="C2382" t="str">
            <v>装载机</v>
          </cell>
          <cell r="D2382" t="str">
            <v>台班</v>
          </cell>
          <cell r="H2382">
            <v>3.2750000000000001E-2</v>
          </cell>
          <cell r="I2382">
            <v>258.55817310440364</v>
          </cell>
          <cell r="J2382">
            <v>8.4677801691692203</v>
          </cell>
          <cell r="K2382">
            <v>9182.3465004148184</v>
          </cell>
          <cell r="N2382">
            <v>3.2750000000000001E-2</v>
          </cell>
          <cell r="S2382">
            <v>6.5500000000000003E-2</v>
          </cell>
          <cell r="T2382">
            <v>16.935560338338441</v>
          </cell>
          <cell r="U2382">
            <v>18364.693000829637</v>
          </cell>
          <cell r="X2382">
            <v>8.4677801691692203</v>
          </cell>
          <cell r="Y2382">
            <v>0</v>
          </cell>
          <cell r="Z2382">
            <v>0</v>
          </cell>
          <cell r="AA2382">
            <v>0</v>
          </cell>
          <cell r="AB2382">
            <v>0</v>
          </cell>
        </row>
        <row r="2383">
          <cell r="A2383" t="str">
            <v>E212</v>
          </cell>
          <cell r="C2383" t="str">
            <v>翻斗车</v>
          </cell>
          <cell r="D2383" t="str">
            <v>台班</v>
          </cell>
          <cell r="H2383">
            <v>0.21833333333333335</v>
          </cell>
          <cell r="I2383">
            <v>28.392069931632339</v>
          </cell>
          <cell r="J2383">
            <v>6.1989352684063945</v>
          </cell>
          <cell r="K2383">
            <v>6722.0417194337715</v>
          </cell>
          <cell r="N2383">
            <v>0.21833333333333335</v>
          </cell>
          <cell r="S2383">
            <v>0.4366666666666667</v>
          </cell>
          <cell r="T2383">
            <v>12.397870536812789</v>
          </cell>
          <cell r="U2383">
            <v>13444.083438867543</v>
          </cell>
          <cell r="X2383">
            <v>6.1989352684063945</v>
          </cell>
          <cell r="Y2383">
            <v>0</v>
          </cell>
          <cell r="Z2383">
            <v>0</v>
          </cell>
          <cell r="AA2383">
            <v>0</v>
          </cell>
          <cell r="AB2383">
            <v>0</v>
          </cell>
        </row>
        <row r="2384">
          <cell r="A2384" t="str">
            <v>E214</v>
          </cell>
          <cell r="C2384" t="str">
            <v>混凝土振捣器</v>
          </cell>
          <cell r="D2384" t="str">
            <v>台班</v>
          </cell>
          <cell r="H2384">
            <v>0.13100000000000001</v>
          </cell>
          <cell r="I2384">
            <v>9.0081895699316519</v>
          </cell>
          <cell r="J2384">
            <v>1.1800728336610464</v>
          </cell>
          <cell r="K2384">
            <v>1279.6550498387844</v>
          </cell>
          <cell r="N2384">
            <v>0.13100000000000001</v>
          </cell>
          <cell r="S2384">
            <v>0.26200000000000001</v>
          </cell>
          <cell r="T2384">
            <v>2.3601456673220929</v>
          </cell>
          <cell r="U2384">
            <v>2559.3100996775688</v>
          </cell>
          <cell r="X2384">
            <v>1.1800728336610464</v>
          </cell>
          <cell r="Y2384">
            <v>0</v>
          </cell>
          <cell r="Z2384">
            <v>0</v>
          </cell>
          <cell r="AA2384">
            <v>0</v>
          </cell>
          <cell r="AB2384">
            <v>0</v>
          </cell>
        </row>
        <row r="2385">
          <cell r="A2385" t="str">
            <v>E080</v>
          </cell>
          <cell r="C2385" t="str">
            <v>汽车吊</v>
          </cell>
          <cell r="D2385" t="str">
            <v>台班</v>
          </cell>
          <cell r="H2385">
            <v>0.26666666666666666</v>
          </cell>
          <cell r="I2385">
            <v>222.0589761738392</v>
          </cell>
          <cell r="J2385">
            <v>59.215726979690452</v>
          </cell>
          <cell r="K2385">
            <v>64212.734924462107</v>
          </cell>
          <cell r="P2385">
            <v>0.26666666666666666</v>
          </cell>
          <cell r="S2385">
            <v>0.53333333333333333</v>
          </cell>
          <cell r="T2385">
            <v>118.4314539593809</v>
          </cell>
          <cell r="U2385">
            <v>128425.46984892421</v>
          </cell>
          <cell r="X2385">
            <v>0</v>
          </cell>
          <cell r="Y2385">
            <v>0</v>
          </cell>
          <cell r="Z2385">
            <v>59.215726979690452</v>
          </cell>
          <cell r="AA2385">
            <v>0</v>
          </cell>
          <cell r="AB2385">
            <v>0</v>
          </cell>
        </row>
        <row r="2386">
          <cell r="A2386" t="str">
            <v>E030</v>
          </cell>
          <cell r="C2386" t="str">
            <v>自卸车</v>
          </cell>
          <cell r="D2386" t="str">
            <v>台班</v>
          </cell>
          <cell r="H2386">
            <v>0.25</v>
          </cell>
          <cell r="I2386">
            <v>168.03839454412082</v>
          </cell>
          <cell r="J2386">
            <v>42.009598636030205</v>
          </cell>
          <cell r="K2386">
            <v>45554.64163132957</v>
          </cell>
          <cell r="P2386">
            <v>0.25</v>
          </cell>
          <cell r="S2386">
            <v>0.5</v>
          </cell>
          <cell r="T2386">
            <v>84.01919727206041</v>
          </cell>
          <cell r="U2386">
            <v>91109.283262659141</v>
          </cell>
          <cell r="X2386">
            <v>0</v>
          </cell>
          <cell r="Y2386">
            <v>0</v>
          </cell>
          <cell r="Z2386">
            <v>42.009598636030205</v>
          </cell>
          <cell r="AA2386">
            <v>0</v>
          </cell>
          <cell r="AB2386">
            <v>0</v>
          </cell>
        </row>
        <row r="2387">
          <cell r="C2387">
            <v>0</v>
          </cell>
          <cell r="D2387">
            <v>0</v>
          </cell>
          <cell r="H2387">
            <v>0</v>
          </cell>
          <cell r="I2387">
            <v>0</v>
          </cell>
          <cell r="J2387">
            <v>0</v>
          </cell>
          <cell r="K2387">
            <v>0</v>
          </cell>
          <cell r="S2387">
            <v>0</v>
          </cell>
          <cell r="T2387">
            <v>0</v>
          </cell>
          <cell r="U2387">
            <v>0</v>
          </cell>
          <cell r="X2387">
            <v>0</v>
          </cell>
          <cell r="Y2387">
            <v>0</v>
          </cell>
          <cell r="Z2387">
            <v>0</v>
          </cell>
          <cell r="AA2387">
            <v>0</v>
          </cell>
          <cell r="AB2387">
            <v>0</v>
          </cell>
        </row>
        <row r="2388">
          <cell r="C2388">
            <v>0</v>
          </cell>
          <cell r="D2388">
            <v>0</v>
          </cell>
          <cell r="H2388">
            <v>0</v>
          </cell>
          <cell r="I2388">
            <v>0</v>
          </cell>
          <cell r="J2388">
            <v>0</v>
          </cell>
          <cell r="K2388">
            <v>0</v>
          </cell>
          <cell r="S2388">
            <v>0</v>
          </cell>
          <cell r="T2388">
            <v>0</v>
          </cell>
          <cell r="U2388">
            <v>0</v>
          </cell>
          <cell r="X2388">
            <v>0</v>
          </cell>
          <cell r="Y2388">
            <v>0</v>
          </cell>
          <cell r="Z2388">
            <v>0</v>
          </cell>
          <cell r="AA2388">
            <v>0</v>
          </cell>
          <cell r="AB2388">
            <v>0</v>
          </cell>
        </row>
        <row r="2389">
          <cell r="C2389">
            <v>0</v>
          </cell>
          <cell r="D2389">
            <v>0</v>
          </cell>
          <cell r="H2389">
            <v>0</v>
          </cell>
          <cell r="I2389">
            <v>0</v>
          </cell>
          <cell r="J2389">
            <v>0</v>
          </cell>
          <cell r="K2389">
            <v>0</v>
          </cell>
          <cell r="S2389">
            <v>0</v>
          </cell>
          <cell r="T2389">
            <v>0</v>
          </cell>
          <cell r="U2389">
            <v>0</v>
          </cell>
          <cell r="X2389">
            <v>0</v>
          </cell>
          <cell r="Y2389">
            <v>0</v>
          </cell>
          <cell r="Z2389">
            <v>0</v>
          </cell>
          <cell r="AA2389">
            <v>0</v>
          </cell>
          <cell r="AB2389">
            <v>0</v>
          </cell>
        </row>
        <row r="2390">
          <cell r="C2390">
            <v>0</v>
          </cell>
          <cell r="D2390">
            <v>0</v>
          </cell>
          <cell r="H2390">
            <v>0</v>
          </cell>
          <cell r="I2390">
            <v>0</v>
          </cell>
          <cell r="J2390">
            <v>0</v>
          </cell>
          <cell r="K2390">
            <v>0</v>
          </cell>
          <cell r="S2390">
            <v>0</v>
          </cell>
          <cell r="T2390">
            <v>0</v>
          </cell>
          <cell r="U2390">
            <v>0</v>
          </cell>
          <cell r="X2390">
            <v>0</v>
          </cell>
          <cell r="Y2390">
            <v>0</v>
          </cell>
          <cell r="Z2390">
            <v>0</v>
          </cell>
          <cell r="AA2390">
            <v>0</v>
          </cell>
          <cell r="AB2390">
            <v>0</v>
          </cell>
        </row>
        <row r="2391">
          <cell r="C2391">
            <v>0</v>
          </cell>
          <cell r="D2391">
            <v>0</v>
          </cell>
          <cell r="H2391">
            <v>0</v>
          </cell>
          <cell r="I2391">
            <v>0</v>
          </cell>
          <cell r="J2391">
            <v>0</v>
          </cell>
          <cell r="K2391">
            <v>0</v>
          </cell>
          <cell r="S2391">
            <v>0</v>
          </cell>
          <cell r="T2391">
            <v>0</v>
          </cell>
          <cell r="U2391">
            <v>0</v>
          </cell>
          <cell r="X2391">
            <v>0</v>
          </cell>
          <cell r="Y2391">
            <v>0</v>
          </cell>
          <cell r="Z2391">
            <v>0</v>
          </cell>
          <cell r="AA2391">
            <v>0</v>
          </cell>
          <cell r="AB2391">
            <v>0</v>
          </cell>
        </row>
        <row r="2392">
          <cell r="C2392">
            <v>0</v>
          </cell>
          <cell r="D2392">
            <v>0</v>
          </cell>
          <cell r="H2392">
            <v>0</v>
          </cell>
          <cell r="I2392">
            <v>0</v>
          </cell>
          <cell r="J2392">
            <v>0</v>
          </cell>
          <cell r="K2392">
            <v>0</v>
          </cell>
          <cell r="S2392">
            <v>0</v>
          </cell>
          <cell r="T2392">
            <v>0</v>
          </cell>
          <cell r="U2392">
            <v>0</v>
          </cell>
          <cell r="X2392">
            <v>0</v>
          </cell>
          <cell r="Y2392">
            <v>0</v>
          </cell>
          <cell r="Z2392">
            <v>0</v>
          </cell>
          <cell r="AA2392">
            <v>0</v>
          </cell>
          <cell r="AB2392">
            <v>0</v>
          </cell>
        </row>
        <row r="2393">
          <cell r="B2393">
            <v>4</v>
          </cell>
          <cell r="C2393" t="str">
            <v>直接费</v>
          </cell>
          <cell r="J2393">
            <v>810.33547810563778</v>
          </cell>
          <cell r="X2393">
            <v>574.2382381755624</v>
          </cell>
          <cell r="Y2393">
            <v>134.87191431435465</v>
          </cell>
          <cell r="Z2393">
            <v>101.22532561572066</v>
          </cell>
          <cell r="AA2393">
            <v>0</v>
          </cell>
          <cell r="AB2393">
            <v>0</v>
          </cell>
        </row>
        <row r="2394">
          <cell r="B2394">
            <v>5</v>
          </cell>
          <cell r="C2394" t="str">
            <v>其他直接费</v>
          </cell>
          <cell r="J2394">
            <v>101.12032999285707</v>
          </cell>
          <cell r="X2394">
            <v>71.658173321716404</v>
          </cell>
          <cell r="Y2394">
            <v>16.830427459647716</v>
          </cell>
          <cell r="Z2394">
            <v>12.631729211492939</v>
          </cell>
          <cell r="AA2394">
            <v>0</v>
          </cell>
          <cell r="AB2394">
            <v>0</v>
          </cell>
        </row>
        <row r="2395">
          <cell r="B2395">
            <v>6</v>
          </cell>
          <cell r="C2395" t="str">
            <v>间接费</v>
          </cell>
          <cell r="J2395">
            <v>68.604200609564145</v>
          </cell>
          <cell r="X2395">
            <v>48.615858929902714</v>
          </cell>
          <cell r="Y2395">
            <v>11.418455832451794</v>
          </cell>
          <cell r="Z2395">
            <v>8.569885847209628</v>
          </cell>
          <cell r="AA2395">
            <v>0</v>
          </cell>
          <cell r="AB2395">
            <v>0</v>
          </cell>
        </row>
        <row r="2396">
          <cell r="B2396">
            <v>7</v>
          </cell>
          <cell r="C2396" t="str">
            <v>合计</v>
          </cell>
          <cell r="J2396">
            <v>980.06000870805894</v>
          </cell>
          <cell r="X2396">
            <v>694.51227042718153</v>
          </cell>
          <cell r="Y2396">
            <v>163.12079760645418</v>
          </cell>
          <cell r="Z2396">
            <v>122.42694067442324</v>
          </cell>
          <cell r="AA2396">
            <v>0</v>
          </cell>
          <cell r="AB2396">
            <v>0</v>
          </cell>
        </row>
        <row r="2401">
          <cell r="A2401" t="str">
            <v>非打印列</v>
          </cell>
          <cell r="B2401" t="str">
            <v>单   价   分   析   表</v>
          </cell>
          <cell r="N2401" t="str">
            <v>工序划分</v>
          </cell>
          <cell r="S2401" t="str">
            <v>汇总项</v>
          </cell>
          <cell r="X2401" t="str">
            <v>分类项</v>
          </cell>
        </row>
        <row r="2403">
          <cell r="A2403" t="str">
            <v>BOQ系数</v>
          </cell>
          <cell r="B2403" t="str">
            <v>项目编号:</v>
          </cell>
          <cell r="D2403" t="str">
            <v>K252.3</v>
          </cell>
          <cell r="K2403" t="str">
            <v>数量</v>
          </cell>
          <cell r="L2403">
            <v>1</v>
          </cell>
          <cell r="M2403" t="str">
            <v>单价</v>
          </cell>
        </row>
        <row r="2404">
          <cell r="A2404">
            <v>1</v>
          </cell>
          <cell r="B2404" t="str">
            <v>项目名称:</v>
          </cell>
          <cell r="D2404" t="str">
            <v>Depth 1.5m to 2.0m</v>
          </cell>
          <cell r="K2404" t="str">
            <v>单位</v>
          </cell>
          <cell r="L2404" t="str">
            <v>nr</v>
          </cell>
          <cell r="M2404">
            <v>980.06</v>
          </cell>
          <cell r="N2404" t="str">
            <v>美元</v>
          </cell>
        </row>
        <row r="2405">
          <cell r="A2405" t="str">
            <v>K252.3</v>
          </cell>
          <cell r="B2405" t="str">
            <v>单   价:</v>
          </cell>
          <cell r="D2405" t="str">
            <v>980.06USD/nr</v>
          </cell>
          <cell r="K2405" t="str">
            <v>定额单位</v>
          </cell>
          <cell r="L2405">
            <v>1</v>
          </cell>
          <cell r="M2405">
            <v>1062764</v>
          </cell>
          <cell r="N2405" t="str">
            <v>当地币</v>
          </cell>
        </row>
        <row r="2406">
          <cell r="A2406" t="str">
            <v>定额号</v>
          </cell>
          <cell r="B2406" t="str">
            <v>编号</v>
          </cell>
          <cell r="C2406" t="str">
            <v>名称及规格</v>
          </cell>
          <cell r="D2406" t="str">
            <v>单位</v>
          </cell>
          <cell r="E2406" t="str">
            <v>定额</v>
          </cell>
          <cell r="F2406" t="str">
            <v>系数</v>
          </cell>
          <cell r="G2406" t="str">
            <v>效率</v>
          </cell>
          <cell r="H2406" t="str">
            <v>数  量</v>
          </cell>
          <cell r="I2406" t="str">
            <v>单价</v>
          </cell>
          <cell r="J2406" t="str">
            <v>合价</v>
          </cell>
          <cell r="K2406" t="str">
            <v>单价</v>
          </cell>
          <cell r="M2406">
            <v>2.6237300000000001</v>
          </cell>
          <cell r="N2406" t="str">
            <v>混凝土2.62方</v>
          </cell>
          <cell r="O2406" t="str">
            <v>钢筋0.23吨</v>
          </cell>
          <cell r="P2406" t="str">
            <v>预制混凝土运输</v>
          </cell>
          <cell r="S2406" t="str">
            <v>数量汇总</v>
          </cell>
          <cell r="T2406" t="str">
            <v>价格汇总(美元)</v>
          </cell>
          <cell r="U2406" t="str">
            <v>价格汇总(当地币)</v>
          </cell>
          <cell r="X2406" t="str">
            <v>混凝土2.62方</v>
          </cell>
          <cell r="Y2406" t="str">
            <v>钢筋0.23吨</v>
          </cell>
          <cell r="Z2406" t="str">
            <v>预制混凝土运输</v>
          </cell>
          <cell r="AA2406">
            <v>0</v>
          </cell>
          <cell r="AB2406">
            <v>0</v>
          </cell>
        </row>
        <row r="2407">
          <cell r="J2407" t="str">
            <v>美元</v>
          </cell>
          <cell r="K2407" t="str">
            <v>当地币</v>
          </cell>
          <cell r="M2407">
            <v>0.1716636</v>
          </cell>
        </row>
        <row r="2408">
          <cell r="A2408" t="str">
            <v>L00</v>
          </cell>
          <cell r="B2408">
            <v>1</v>
          </cell>
          <cell r="C2408" t="str">
            <v>人工</v>
          </cell>
          <cell r="J2408">
            <v>10.540522221551079</v>
          </cell>
          <cell r="K2408">
            <v>11430</v>
          </cell>
          <cell r="M2408">
            <v>6.4432799999999998E-2</v>
          </cell>
          <cell r="S2408">
            <v>0</v>
          </cell>
          <cell r="T2408">
            <v>10.540522221551079</v>
          </cell>
          <cell r="U2408">
            <v>11430</v>
          </cell>
          <cell r="X2408">
            <v>8.1543803800582175</v>
          </cell>
          <cell r="Y2408">
            <v>2.3861418414928628</v>
          </cell>
          <cell r="Z2408">
            <v>0</v>
          </cell>
          <cell r="AA2408">
            <v>0</v>
          </cell>
          <cell r="AB2408">
            <v>0</v>
          </cell>
        </row>
        <row r="2409">
          <cell r="A2409" t="str">
            <v>L10</v>
          </cell>
          <cell r="B2409">
            <v>1.1000000000000001</v>
          </cell>
          <cell r="C2409" t="str">
            <v>力工</v>
          </cell>
          <cell r="D2409" t="str">
            <v>工日</v>
          </cell>
          <cell r="H2409">
            <v>5.08</v>
          </cell>
          <cell r="I2409">
            <v>0.69163531637474274</v>
          </cell>
          <cell r="J2409">
            <v>3.5135074071836931</v>
          </cell>
          <cell r="K2409">
            <v>3810</v>
          </cell>
          <cell r="N2409">
            <v>3.93</v>
          </cell>
          <cell r="O2409">
            <v>1.1500000000000001</v>
          </cell>
          <cell r="S2409">
            <v>5.08</v>
          </cell>
          <cell r="T2409">
            <v>3.5135074071836931</v>
          </cell>
          <cell r="U2409">
            <v>3810</v>
          </cell>
          <cell r="X2409">
            <v>2.7181267933527389</v>
          </cell>
          <cell r="Y2409">
            <v>0.79538061383095426</v>
          </cell>
          <cell r="Z2409">
            <v>0</v>
          </cell>
          <cell r="AA2409">
            <v>0</v>
          </cell>
          <cell r="AB2409">
            <v>0</v>
          </cell>
        </row>
        <row r="2410">
          <cell r="A2410" t="str">
            <v>L20</v>
          </cell>
          <cell r="B2410">
            <v>1.2</v>
          </cell>
          <cell r="C2410" t="str">
            <v>技工</v>
          </cell>
          <cell r="D2410" t="str">
            <v>工日</v>
          </cell>
          <cell r="H2410">
            <v>5.08</v>
          </cell>
          <cell r="I2410">
            <v>1.3832706327494855</v>
          </cell>
          <cell r="J2410">
            <v>7.0270148143673863</v>
          </cell>
          <cell r="K2410">
            <v>7620</v>
          </cell>
          <cell r="N2410">
            <v>3.93</v>
          </cell>
          <cell r="O2410">
            <v>1.1500000000000001</v>
          </cell>
          <cell r="S2410">
            <v>5.08</v>
          </cell>
          <cell r="T2410">
            <v>7.0270148143673863</v>
          </cell>
          <cell r="U2410">
            <v>7620</v>
          </cell>
          <cell r="X2410">
            <v>5.4362535867054778</v>
          </cell>
          <cell r="Y2410">
            <v>1.5907612276619085</v>
          </cell>
          <cell r="Z2410">
            <v>0</v>
          </cell>
          <cell r="AA2410">
            <v>0</v>
          </cell>
          <cell r="AB2410">
            <v>0</v>
          </cell>
        </row>
        <row r="2411">
          <cell r="A2411" t="str">
            <v>M000</v>
          </cell>
          <cell r="B2411">
            <v>2</v>
          </cell>
          <cell r="C2411" t="str">
            <v>建筑材料</v>
          </cell>
          <cell r="J2411">
            <v>674.51726728866538</v>
          </cell>
          <cell r="K2411">
            <v>731437.41866472038</v>
          </cell>
          <cell r="S2411">
            <v>0</v>
          </cell>
          <cell r="T2411">
            <v>674.51726728866538</v>
          </cell>
          <cell r="U2411">
            <v>731437.41866472038</v>
          </cell>
          <cell r="X2411">
            <v>542.03149481580351</v>
          </cell>
          <cell r="Y2411">
            <v>132.48577247286178</v>
          </cell>
          <cell r="Z2411">
            <v>0</v>
          </cell>
          <cell r="AA2411">
            <v>0</v>
          </cell>
          <cell r="AB2411">
            <v>0</v>
          </cell>
        </row>
        <row r="2412">
          <cell r="A2412" t="str">
            <v>M003</v>
          </cell>
          <cell r="B2412">
            <v>2.1</v>
          </cell>
          <cell r="C2412" t="str">
            <v>施工材料</v>
          </cell>
          <cell r="J2412">
            <v>59.546785842779805</v>
          </cell>
          <cell r="K2412">
            <v>64571.730686301547</v>
          </cell>
          <cell r="S2412">
            <v>0</v>
          </cell>
          <cell r="T2412">
            <v>59.546785842779805</v>
          </cell>
          <cell r="U2412">
            <v>64571.730686301547</v>
          </cell>
          <cell r="X2412">
            <v>57.871489522885646</v>
          </cell>
          <cell r="Y2412">
            <v>1.6752963198941617</v>
          </cell>
          <cell r="Z2412">
            <v>0</v>
          </cell>
          <cell r="AA2412">
            <v>0</v>
          </cell>
          <cell r="AB2412">
            <v>0</v>
          </cell>
        </row>
        <row r="2413">
          <cell r="A2413" t="str">
            <v>M150</v>
          </cell>
          <cell r="C2413" t="str">
            <v>定型钢模板</v>
          </cell>
          <cell r="D2413" t="str">
            <v>吨</v>
          </cell>
          <cell r="H2413">
            <v>3.8875604000000001E-2</v>
          </cell>
          <cell r="I2413">
            <v>662.61110757096287</v>
          </cell>
          <cell r="J2413">
            <v>25.759407023930155</v>
          </cell>
          <cell r="K2413">
            <v>27933.153224755039</v>
          </cell>
          <cell r="N2413">
            <v>3.8875604000000001E-2</v>
          </cell>
          <cell r="S2413">
            <v>3.8875604000000001E-2</v>
          </cell>
          <cell r="T2413">
            <v>25.759407023930155</v>
          </cell>
          <cell r="U2413">
            <v>27933.153224755039</v>
          </cell>
          <cell r="X2413">
            <v>25.759407023930155</v>
          </cell>
          <cell r="Y2413">
            <v>0</v>
          </cell>
          <cell r="Z2413">
            <v>0</v>
          </cell>
          <cell r="AA2413">
            <v>0</v>
          </cell>
          <cell r="AB2413">
            <v>0</v>
          </cell>
        </row>
        <row r="2414">
          <cell r="A2414" t="str">
            <v>M160</v>
          </cell>
          <cell r="C2414" t="str">
            <v>钢支撑</v>
          </cell>
          <cell r="D2414" t="str">
            <v>吨</v>
          </cell>
          <cell r="H2414">
            <v>4.2763164400000005E-2</v>
          </cell>
          <cell r="I2414">
            <v>728.87221832805926</v>
          </cell>
          <cell r="J2414">
            <v>31.168882498955494</v>
          </cell>
          <cell r="K2414">
            <v>33799.115401953604</v>
          </cell>
          <cell r="N2414">
            <v>4.2763164400000005E-2</v>
          </cell>
          <cell r="S2414">
            <v>4.2763164400000005E-2</v>
          </cell>
          <cell r="T2414">
            <v>31.168882498955494</v>
          </cell>
          <cell r="U2414">
            <v>33799.115401953604</v>
          </cell>
          <cell r="X2414">
            <v>31.168882498955494</v>
          </cell>
          <cell r="Y2414">
            <v>0</v>
          </cell>
          <cell r="Z2414">
            <v>0</v>
          </cell>
          <cell r="AA2414">
            <v>0</v>
          </cell>
          <cell r="AB2414">
            <v>0</v>
          </cell>
        </row>
        <row r="2415">
          <cell r="A2415" t="str">
            <v>M350</v>
          </cell>
          <cell r="C2415" t="str">
            <v>镀锌铁丝</v>
          </cell>
          <cell r="D2415" t="str">
            <v>千克</v>
          </cell>
          <cell r="H2415">
            <v>1.84</v>
          </cell>
          <cell r="I2415">
            <v>0.91048713037726181</v>
          </cell>
          <cell r="J2415">
            <v>1.6752963198941617</v>
          </cell>
          <cell r="K2415">
            <v>1816.6687127929106</v>
          </cell>
          <cell r="O2415">
            <v>1.84</v>
          </cell>
          <cell r="S2415">
            <v>1.84</v>
          </cell>
          <cell r="T2415">
            <v>1.6752963198941617</v>
          </cell>
          <cell r="U2415">
            <v>1816.6687127929106</v>
          </cell>
          <cell r="X2415">
            <v>0</v>
          </cell>
          <cell r="Y2415">
            <v>1.6752963198941617</v>
          </cell>
          <cell r="Z2415">
            <v>0</v>
          </cell>
          <cell r="AA2415">
            <v>0</v>
          </cell>
          <cell r="AB2415">
            <v>0</v>
          </cell>
        </row>
        <row r="2416">
          <cell r="A2416" t="str">
            <v>M230</v>
          </cell>
          <cell r="C2416" t="str">
            <v>水</v>
          </cell>
          <cell r="D2416" t="str">
            <v>方</v>
          </cell>
          <cell r="H2416">
            <v>4.7160000000000002</v>
          </cell>
          <cell r="I2416">
            <v>0.2</v>
          </cell>
          <cell r="J2416">
            <v>0.94320000000000004</v>
          </cell>
          <cell r="K2416">
            <v>1022.7933468000001</v>
          </cell>
          <cell r="N2416">
            <v>4.7160000000000002</v>
          </cell>
          <cell r="S2416">
            <v>4.7160000000000002</v>
          </cell>
          <cell r="T2416">
            <v>0.94320000000000004</v>
          </cell>
          <cell r="U2416">
            <v>1022.7933468000001</v>
          </cell>
          <cell r="X2416">
            <v>0.94320000000000004</v>
          </cell>
          <cell r="Y2416">
            <v>0</v>
          </cell>
          <cell r="Z2416">
            <v>0</v>
          </cell>
          <cell r="AA2416">
            <v>0</v>
          </cell>
          <cell r="AB2416">
            <v>0</v>
          </cell>
        </row>
        <row r="2417">
          <cell r="C2417">
            <v>0</v>
          </cell>
          <cell r="D2417">
            <v>0</v>
          </cell>
          <cell r="H2417">
            <v>0</v>
          </cell>
          <cell r="I2417">
            <v>0</v>
          </cell>
          <cell r="J2417">
            <v>0</v>
          </cell>
          <cell r="K2417">
            <v>0</v>
          </cell>
          <cell r="S2417">
            <v>0</v>
          </cell>
          <cell r="T2417">
            <v>0</v>
          </cell>
          <cell r="U2417">
            <v>0</v>
          </cell>
          <cell r="X2417">
            <v>0</v>
          </cell>
          <cell r="Y2417">
            <v>0</v>
          </cell>
          <cell r="Z2417">
            <v>0</v>
          </cell>
          <cell r="AA2417">
            <v>0</v>
          </cell>
          <cell r="AB2417">
            <v>0</v>
          </cell>
        </row>
        <row r="2418">
          <cell r="C2418">
            <v>0</v>
          </cell>
          <cell r="D2418">
            <v>0</v>
          </cell>
          <cell r="H2418">
            <v>0</v>
          </cell>
          <cell r="I2418">
            <v>0</v>
          </cell>
          <cell r="J2418">
            <v>0</v>
          </cell>
          <cell r="K2418">
            <v>0</v>
          </cell>
          <cell r="S2418">
            <v>0</v>
          </cell>
          <cell r="T2418">
            <v>0</v>
          </cell>
          <cell r="U2418">
            <v>0</v>
          </cell>
          <cell r="X2418">
            <v>0</v>
          </cell>
          <cell r="Y2418">
            <v>0</v>
          </cell>
          <cell r="Z2418">
            <v>0</v>
          </cell>
          <cell r="AA2418">
            <v>0</v>
          </cell>
          <cell r="AB2418">
            <v>0</v>
          </cell>
        </row>
        <row r="2419">
          <cell r="C2419">
            <v>0</v>
          </cell>
          <cell r="D2419">
            <v>0</v>
          </cell>
          <cell r="H2419">
            <v>0</v>
          </cell>
          <cell r="I2419">
            <v>0</v>
          </cell>
          <cell r="J2419">
            <v>0</v>
          </cell>
          <cell r="K2419">
            <v>0</v>
          </cell>
          <cell r="S2419">
            <v>0</v>
          </cell>
          <cell r="T2419">
            <v>0</v>
          </cell>
          <cell r="U2419">
            <v>0</v>
          </cell>
          <cell r="X2419">
            <v>0</v>
          </cell>
          <cell r="Y2419">
            <v>0</v>
          </cell>
          <cell r="Z2419">
            <v>0</v>
          </cell>
          <cell r="AA2419">
            <v>0</v>
          </cell>
          <cell r="AB2419">
            <v>0</v>
          </cell>
        </row>
        <row r="2420">
          <cell r="A2420" t="str">
            <v>M002</v>
          </cell>
          <cell r="B2420">
            <v>2.2000000000000002</v>
          </cell>
          <cell r="C2420" t="str">
            <v>永久工程材料</v>
          </cell>
          <cell r="J2420">
            <v>614.97048144588553</v>
          </cell>
          <cell r="K2420">
            <v>666865.68797841878</v>
          </cell>
          <cell r="S2420">
            <v>0</v>
          </cell>
          <cell r="T2420">
            <v>614.97048144588553</v>
          </cell>
          <cell r="U2420">
            <v>666865.68797841878</v>
          </cell>
          <cell r="X2420">
            <v>484.16000529291784</v>
          </cell>
          <cell r="Y2420">
            <v>130.81047615296762</v>
          </cell>
          <cell r="Z2420">
            <v>0</v>
          </cell>
          <cell r="AA2420">
            <v>0</v>
          </cell>
          <cell r="AB2420">
            <v>0</v>
          </cell>
        </row>
        <row r="2421">
          <cell r="A2421" t="str">
            <v>M120</v>
          </cell>
          <cell r="C2421" t="str">
            <v>钢筋</v>
          </cell>
          <cell r="D2421" t="str">
            <v>吨</v>
          </cell>
          <cell r="H2421">
            <v>0.23690000000000003</v>
          </cell>
          <cell r="I2421">
            <v>552.17592297580245</v>
          </cell>
          <cell r="J2421">
            <v>130.81047615296762</v>
          </cell>
          <cell r="K2421">
            <v>141849.11439885004</v>
          </cell>
          <cell r="O2421">
            <v>0.23690000000000003</v>
          </cell>
          <cell r="S2421">
            <v>0.23690000000000003</v>
          </cell>
          <cell r="T2421">
            <v>130.81047615296762</v>
          </cell>
          <cell r="U2421">
            <v>141849.11439885004</v>
          </cell>
          <cell r="X2421">
            <v>0</v>
          </cell>
          <cell r="Y2421">
            <v>130.81047615296762</v>
          </cell>
          <cell r="Z2421">
            <v>0</v>
          </cell>
          <cell r="AA2421">
            <v>0</v>
          </cell>
          <cell r="AB2421">
            <v>0</v>
          </cell>
        </row>
        <row r="2422">
          <cell r="A2422" t="str">
            <v>M260</v>
          </cell>
          <cell r="C2422" t="str">
            <v>混凝土25/19</v>
          </cell>
          <cell r="D2422" t="str">
            <v>方</v>
          </cell>
          <cell r="H2422">
            <v>2.7510000000000003</v>
          </cell>
          <cell r="I2422">
            <v>116.89</v>
          </cell>
          <cell r="J2422">
            <v>321.56439000000006</v>
          </cell>
          <cell r="K2422">
            <v>348700.08339673508</v>
          </cell>
          <cell r="N2422">
            <v>2.7510000000000003</v>
          </cell>
          <cell r="S2422">
            <v>2.7510000000000003</v>
          </cell>
          <cell r="T2422">
            <v>321.56439000000006</v>
          </cell>
          <cell r="U2422">
            <v>348700.08339673508</v>
          </cell>
          <cell r="X2422">
            <v>321.56439000000006</v>
          </cell>
          <cell r="Y2422">
            <v>0</v>
          </cell>
          <cell r="Z2422">
            <v>0</v>
          </cell>
          <cell r="AA2422">
            <v>0</v>
          </cell>
          <cell r="AB2422">
            <v>0</v>
          </cell>
        </row>
        <row r="2423">
          <cell r="A2423" t="str">
            <v>M380</v>
          </cell>
          <cell r="C2423" t="str">
            <v>人孔井盖600X900mm</v>
          </cell>
          <cell r="D2423" t="str">
            <v>个</v>
          </cell>
          <cell r="H2423">
            <v>1.1000000000000001</v>
          </cell>
          <cell r="I2423">
            <v>120</v>
          </cell>
          <cell r="J2423">
            <v>132</v>
          </cell>
          <cell r="K2423">
            <v>143139.01800000001</v>
          </cell>
          <cell r="N2423">
            <v>1.1000000000000001</v>
          </cell>
          <cell r="S2423">
            <v>1.1000000000000001</v>
          </cell>
          <cell r="T2423">
            <v>132</v>
          </cell>
          <cell r="U2423">
            <v>143139.01800000001</v>
          </cell>
          <cell r="X2423">
            <v>132</v>
          </cell>
          <cell r="Y2423">
            <v>0</v>
          </cell>
          <cell r="Z2423">
            <v>0</v>
          </cell>
          <cell r="AA2423">
            <v>0</v>
          </cell>
          <cell r="AB2423">
            <v>0</v>
          </cell>
        </row>
        <row r="2424">
          <cell r="A2424" t="str">
            <v>M410</v>
          </cell>
          <cell r="C2424" t="str">
            <v>镀锌钢管</v>
          </cell>
          <cell r="D2424" t="str">
            <v>米</v>
          </cell>
          <cell r="H2424">
            <v>11.2</v>
          </cell>
          <cell r="I2424">
            <v>1.9704201859514412</v>
          </cell>
          <cell r="J2424">
            <v>22.068706082656139</v>
          </cell>
          <cell r="K2424">
            <v>23931.006948500202</v>
          </cell>
          <cell r="N2424">
            <v>11.2</v>
          </cell>
          <cell r="S2424">
            <v>11.2</v>
          </cell>
          <cell r="T2424">
            <v>22.068706082656139</v>
          </cell>
          <cell r="U2424">
            <v>23931.006948500202</v>
          </cell>
          <cell r="X2424">
            <v>22.068706082656139</v>
          </cell>
          <cell r="Y2424">
            <v>0</v>
          </cell>
          <cell r="Z2424">
            <v>0</v>
          </cell>
          <cell r="AA2424">
            <v>0</v>
          </cell>
          <cell r="AB2424">
            <v>0</v>
          </cell>
        </row>
        <row r="2425">
          <cell r="A2425" t="str">
            <v>M320</v>
          </cell>
          <cell r="C2425" t="str">
            <v>裸铜线</v>
          </cell>
          <cell r="D2425" t="str">
            <v>米</v>
          </cell>
          <cell r="H2425">
            <v>2.4</v>
          </cell>
          <cell r="I2425">
            <v>3.5528788376090188</v>
          </cell>
          <cell r="J2425">
            <v>8.5269092102616444</v>
          </cell>
          <cell r="K2425">
            <v>9246.4652343333892</v>
          </cell>
          <cell r="N2425">
            <v>2.4</v>
          </cell>
          <cell r="S2425">
            <v>2.4</v>
          </cell>
          <cell r="T2425">
            <v>8.5269092102616444</v>
          </cell>
          <cell r="U2425">
            <v>9246.4652343333892</v>
          </cell>
          <cell r="X2425">
            <v>8.5269092102616444</v>
          </cell>
          <cell r="Y2425">
            <v>0</v>
          </cell>
          <cell r="Z2425">
            <v>0</v>
          </cell>
          <cell r="AA2425">
            <v>0</v>
          </cell>
          <cell r="AB2425">
            <v>0</v>
          </cell>
        </row>
        <row r="2426">
          <cell r="A2426" t="str">
            <v>M001</v>
          </cell>
          <cell r="B2426">
            <v>2.2999999999999998</v>
          </cell>
          <cell r="C2426" t="str">
            <v>永久设备</v>
          </cell>
          <cell r="J2426">
            <v>0</v>
          </cell>
          <cell r="K2426">
            <v>0</v>
          </cell>
          <cell r="S2426">
            <v>0</v>
          </cell>
          <cell r="T2426">
            <v>0</v>
          </cell>
          <cell r="U2426">
            <v>0</v>
          </cell>
          <cell r="X2426">
            <v>0</v>
          </cell>
          <cell r="Y2426">
            <v>0</v>
          </cell>
          <cell r="Z2426">
            <v>0</v>
          </cell>
          <cell r="AA2426">
            <v>0</v>
          </cell>
          <cell r="AB2426">
            <v>0</v>
          </cell>
        </row>
        <row r="2427">
          <cell r="C2427">
            <v>0</v>
          </cell>
          <cell r="D2427">
            <v>0</v>
          </cell>
          <cell r="H2427">
            <v>0</v>
          </cell>
          <cell r="I2427">
            <v>0</v>
          </cell>
          <cell r="J2427">
            <v>0</v>
          </cell>
          <cell r="K2427">
            <v>0</v>
          </cell>
          <cell r="S2427">
            <v>0</v>
          </cell>
          <cell r="T2427">
            <v>0</v>
          </cell>
          <cell r="U2427">
            <v>0</v>
          </cell>
          <cell r="X2427">
            <v>0</v>
          </cell>
          <cell r="Y2427">
            <v>0</v>
          </cell>
          <cell r="Z2427">
            <v>0</v>
          </cell>
          <cell r="AA2427">
            <v>0</v>
          </cell>
          <cell r="AB2427">
            <v>0</v>
          </cell>
        </row>
        <row r="2428">
          <cell r="C2428">
            <v>0</v>
          </cell>
          <cell r="D2428">
            <v>0</v>
          </cell>
          <cell r="H2428">
            <v>0</v>
          </cell>
          <cell r="I2428">
            <v>0</v>
          </cell>
          <cell r="J2428">
            <v>0</v>
          </cell>
          <cell r="K2428">
            <v>0</v>
          </cell>
          <cell r="S2428">
            <v>0</v>
          </cell>
          <cell r="T2428">
            <v>0</v>
          </cell>
          <cell r="U2428">
            <v>0</v>
          </cell>
          <cell r="X2428">
            <v>0</v>
          </cell>
          <cell r="Y2428">
            <v>0</v>
          </cell>
          <cell r="Z2428">
            <v>0</v>
          </cell>
          <cell r="AA2428">
            <v>0</v>
          </cell>
          <cell r="AB2428">
            <v>0</v>
          </cell>
        </row>
        <row r="2429">
          <cell r="C2429">
            <v>0</v>
          </cell>
          <cell r="D2429">
            <v>0</v>
          </cell>
          <cell r="H2429">
            <v>0</v>
          </cell>
          <cell r="I2429">
            <v>0</v>
          </cell>
          <cell r="J2429">
            <v>0</v>
          </cell>
          <cell r="K2429">
            <v>0</v>
          </cell>
          <cell r="S2429">
            <v>0</v>
          </cell>
          <cell r="T2429">
            <v>0</v>
          </cell>
          <cell r="U2429">
            <v>0</v>
          </cell>
          <cell r="X2429">
            <v>0</v>
          </cell>
          <cell r="Y2429">
            <v>0</v>
          </cell>
          <cell r="Z2429">
            <v>0</v>
          </cell>
          <cell r="AA2429">
            <v>0</v>
          </cell>
          <cell r="AB2429">
            <v>0</v>
          </cell>
        </row>
        <row r="2430">
          <cell r="A2430" t="str">
            <v>E000</v>
          </cell>
          <cell r="B2430">
            <v>3</v>
          </cell>
          <cell r="C2430" t="str">
            <v>施工设备</v>
          </cell>
          <cell r="J2430">
            <v>125.2776885954213</v>
          </cell>
          <cell r="K2430">
            <v>135849.43426407882</v>
          </cell>
          <cell r="S2430">
            <v>0</v>
          </cell>
          <cell r="T2430">
            <v>125.2776885954213</v>
          </cell>
          <cell r="U2430">
            <v>135849.43426407882</v>
          </cell>
          <cell r="X2430">
            <v>24.052362979700639</v>
          </cell>
          <cell r="Y2430">
            <v>0</v>
          </cell>
          <cell r="Z2430">
            <v>101.22532561572066</v>
          </cell>
          <cell r="AA2430">
            <v>0</v>
          </cell>
          <cell r="AB2430">
            <v>0</v>
          </cell>
        </row>
        <row r="2431">
          <cell r="A2431" t="str">
            <v>E210</v>
          </cell>
          <cell r="B2431">
            <v>3.1</v>
          </cell>
          <cell r="C2431" t="str">
            <v>简易混凝土拌和站</v>
          </cell>
          <cell r="D2431" t="str">
            <v>台班</v>
          </cell>
          <cell r="H2431">
            <v>3.2750000000000001E-2</v>
          </cell>
          <cell r="I2431">
            <v>250.55189949508326</v>
          </cell>
          <cell r="J2431">
            <v>8.2055747084639776</v>
          </cell>
          <cell r="K2431">
            <v>8898.0144385997737</v>
          </cell>
          <cell r="N2431">
            <v>3.2750000000000001E-2</v>
          </cell>
          <cell r="S2431">
            <v>3.2750000000000001E-2</v>
          </cell>
          <cell r="T2431">
            <v>8.2055747084639776</v>
          </cell>
          <cell r="U2431">
            <v>8898.0144385997737</v>
          </cell>
          <cell r="X2431">
            <v>8.2055747084639776</v>
          </cell>
          <cell r="Y2431">
            <v>0</v>
          </cell>
          <cell r="Z2431">
            <v>0</v>
          </cell>
          <cell r="AA2431">
            <v>0</v>
          </cell>
          <cell r="AB2431">
            <v>0</v>
          </cell>
        </row>
        <row r="2432">
          <cell r="A2432" t="str">
            <v>E211</v>
          </cell>
          <cell r="C2432" t="str">
            <v>装载机</v>
          </cell>
          <cell r="D2432" t="str">
            <v>台班</v>
          </cell>
          <cell r="H2432">
            <v>3.2750000000000001E-2</v>
          </cell>
          <cell r="I2432">
            <v>258.55817310440364</v>
          </cell>
          <cell r="J2432">
            <v>8.4677801691692203</v>
          </cell>
          <cell r="K2432">
            <v>9182.3465004148184</v>
          </cell>
          <cell r="N2432">
            <v>3.2750000000000001E-2</v>
          </cell>
          <cell r="S2432">
            <v>3.2750000000000001E-2</v>
          </cell>
          <cell r="T2432">
            <v>8.4677801691692203</v>
          </cell>
          <cell r="U2432">
            <v>9182.3465004148184</v>
          </cell>
          <cell r="X2432">
            <v>8.4677801691692203</v>
          </cell>
          <cell r="Y2432">
            <v>0</v>
          </cell>
          <cell r="Z2432">
            <v>0</v>
          </cell>
          <cell r="AA2432">
            <v>0</v>
          </cell>
          <cell r="AB2432">
            <v>0</v>
          </cell>
        </row>
        <row r="2433">
          <cell r="A2433" t="str">
            <v>E212</v>
          </cell>
          <cell r="C2433" t="str">
            <v>翻斗车</v>
          </cell>
          <cell r="D2433" t="str">
            <v>台班</v>
          </cell>
          <cell r="H2433">
            <v>0.21833333333333335</v>
          </cell>
          <cell r="I2433">
            <v>28.392069931632339</v>
          </cell>
          <cell r="J2433">
            <v>6.1989352684063945</v>
          </cell>
          <cell r="K2433">
            <v>6722.0417194337715</v>
          </cell>
          <cell r="N2433">
            <v>0.21833333333333335</v>
          </cell>
          <cell r="S2433">
            <v>0.21833333333333335</v>
          </cell>
          <cell r="T2433">
            <v>6.1989352684063945</v>
          </cell>
          <cell r="U2433">
            <v>6722.0417194337715</v>
          </cell>
          <cell r="X2433">
            <v>6.1989352684063945</v>
          </cell>
          <cell r="Y2433">
            <v>0</v>
          </cell>
          <cell r="Z2433">
            <v>0</v>
          </cell>
          <cell r="AA2433">
            <v>0</v>
          </cell>
          <cell r="AB2433">
            <v>0</v>
          </cell>
        </row>
        <row r="2434">
          <cell r="A2434" t="str">
            <v>E214</v>
          </cell>
          <cell r="C2434" t="str">
            <v>混凝土振捣器</v>
          </cell>
          <cell r="D2434" t="str">
            <v>台班</v>
          </cell>
          <cell r="H2434">
            <v>0.13100000000000001</v>
          </cell>
          <cell r="I2434">
            <v>9.0081895699316519</v>
          </cell>
          <cell r="J2434">
            <v>1.1800728336610464</v>
          </cell>
          <cell r="K2434">
            <v>1279.6550498387844</v>
          </cell>
          <cell r="N2434">
            <v>0.13100000000000001</v>
          </cell>
          <cell r="S2434">
            <v>0.13100000000000001</v>
          </cell>
          <cell r="T2434">
            <v>1.1800728336610464</v>
          </cell>
          <cell r="U2434">
            <v>1279.6550498387844</v>
          </cell>
          <cell r="X2434">
            <v>1.1800728336610464</v>
          </cell>
          <cell r="Y2434">
            <v>0</v>
          </cell>
          <cell r="Z2434">
            <v>0</v>
          </cell>
          <cell r="AA2434">
            <v>0</v>
          </cell>
          <cell r="AB2434">
            <v>0</v>
          </cell>
        </row>
        <row r="2435">
          <cell r="A2435" t="str">
            <v>E080</v>
          </cell>
          <cell r="C2435" t="str">
            <v>汽车吊</v>
          </cell>
          <cell r="D2435" t="str">
            <v>台班</v>
          </cell>
          <cell r="H2435">
            <v>0.26666666666666666</v>
          </cell>
          <cell r="I2435">
            <v>222.0589761738392</v>
          </cell>
          <cell r="J2435">
            <v>59.215726979690452</v>
          </cell>
          <cell r="K2435">
            <v>64212.734924462107</v>
          </cell>
          <cell r="P2435">
            <v>0.26666666666666666</v>
          </cell>
          <cell r="S2435">
            <v>0.26666666666666666</v>
          </cell>
          <cell r="T2435">
            <v>59.215726979690452</v>
          </cell>
          <cell r="U2435">
            <v>64212.734924462107</v>
          </cell>
          <cell r="X2435">
            <v>0</v>
          </cell>
          <cell r="Y2435">
            <v>0</v>
          </cell>
          <cell r="Z2435">
            <v>59.215726979690452</v>
          </cell>
          <cell r="AA2435">
            <v>0</v>
          </cell>
          <cell r="AB2435">
            <v>0</v>
          </cell>
        </row>
        <row r="2436">
          <cell r="A2436" t="str">
            <v>E030</v>
          </cell>
          <cell r="C2436" t="str">
            <v>自卸车</v>
          </cell>
          <cell r="D2436" t="str">
            <v>台班</v>
          </cell>
          <cell r="H2436">
            <v>0.25</v>
          </cell>
          <cell r="I2436">
            <v>168.03839454412082</v>
          </cell>
          <cell r="J2436">
            <v>42.009598636030205</v>
          </cell>
          <cell r="K2436">
            <v>45554.64163132957</v>
          </cell>
          <cell r="P2436">
            <v>0.25</v>
          </cell>
          <cell r="S2436">
            <v>0.25</v>
          </cell>
          <cell r="T2436">
            <v>42.009598636030205</v>
          </cell>
          <cell r="U2436">
            <v>45554.64163132957</v>
          </cell>
          <cell r="X2436">
            <v>0</v>
          </cell>
          <cell r="Y2436">
            <v>0</v>
          </cell>
          <cell r="Z2436">
            <v>42.009598636030205</v>
          </cell>
          <cell r="AA2436">
            <v>0</v>
          </cell>
          <cell r="AB2436">
            <v>0</v>
          </cell>
        </row>
        <row r="2437">
          <cell r="C2437">
            <v>0</v>
          </cell>
          <cell r="D2437">
            <v>0</v>
          </cell>
          <cell r="H2437">
            <v>0</v>
          </cell>
          <cell r="I2437">
            <v>0</v>
          </cell>
          <cell r="J2437">
            <v>0</v>
          </cell>
          <cell r="K2437">
            <v>0</v>
          </cell>
          <cell r="S2437">
            <v>0</v>
          </cell>
          <cell r="T2437">
            <v>0</v>
          </cell>
          <cell r="U2437">
            <v>0</v>
          </cell>
          <cell r="X2437">
            <v>0</v>
          </cell>
          <cell r="Y2437">
            <v>0</v>
          </cell>
          <cell r="Z2437">
            <v>0</v>
          </cell>
          <cell r="AA2437">
            <v>0</v>
          </cell>
          <cell r="AB2437">
            <v>0</v>
          </cell>
        </row>
        <row r="2438">
          <cell r="C2438">
            <v>0</v>
          </cell>
          <cell r="D2438">
            <v>0</v>
          </cell>
          <cell r="H2438">
            <v>0</v>
          </cell>
          <cell r="I2438">
            <v>0</v>
          </cell>
          <cell r="J2438">
            <v>0</v>
          </cell>
          <cell r="K2438">
            <v>0</v>
          </cell>
          <cell r="S2438">
            <v>0</v>
          </cell>
          <cell r="T2438">
            <v>0</v>
          </cell>
          <cell r="U2438">
            <v>0</v>
          </cell>
          <cell r="X2438">
            <v>0</v>
          </cell>
          <cell r="Y2438">
            <v>0</v>
          </cell>
          <cell r="Z2438">
            <v>0</v>
          </cell>
          <cell r="AA2438">
            <v>0</v>
          </cell>
          <cell r="AB2438">
            <v>0</v>
          </cell>
        </row>
        <row r="2439">
          <cell r="C2439">
            <v>0</v>
          </cell>
          <cell r="D2439">
            <v>0</v>
          </cell>
          <cell r="H2439">
            <v>0</v>
          </cell>
          <cell r="I2439">
            <v>0</v>
          </cell>
          <cell r="J2439">
            <v>0</v>
          </cell>
          <cell r="K2439">
            <v>0</v>
          </cell>
          <cell r="S2439">
            <v>0</v>
          </cell>
          <cell r="T2439">
            <v>0</v>
          </cell>
          <cell r="U2439">
            <v>0</v>
          </cell>
          <cell r="X2439">
            <v>0</v>
          </cell>
          <cell r="Y2439">
            <v>0</v>
          </cell>
          <cell r="Z2439">
            <v>0</v>
          </cell>
          <cell r="AA2439">
            <v>0</v>
          </cell>
          <cell r="AB2439">
            <v>0</v>
          </cell>
        </row>
        <row r="2440">
          <cell r="C2440">
            <v>0</v>
          </cell>
          <cell r="D2440">
            <v>0</v>
          </cell>
          <cell r="H2440">
            <v>0</v>
          </cell>
          <cell r="I2440">
            <v>0</v>
          </cell>
          <cell r="J2440">
            <v>0</v>
          </cell>
          <cell r="K2440">
            <v>0</v>
          </cell>
          <cell r="S2440">
            <v>0</v>
          </cell>
          <cell r="T2440">
            <v>0</v>
          </cell>
          <cell r="U2440">
            <v>0</v>
          </cell>
          <cell r="X2440">
            <v>0</v>
          </cell>
          <cell r="Y2440">
            <v>0</v>
          </cell>
          <cell r="Z2440">
            <v>0</v>
          </cell>
          <cell r="AA2440">
            <v>0</v>
          </cell>
          <cell r="AB2440">
            <v>0</v>
          </cell>
        </row>
        <row r="2441">
          <cell r="C2441">
            <v>0</v>
          </cell>
          <cell r="D2441">
            <v>0</v>
          </cell>
          <cell r="H2441">
            <v>0</v>
          </cell>
          <cell r="I2441">
            <v>0</v>
          </cell>
          <cell r="J2441">
            <v>0</v>
          </cell>
          <cell r="K2441">
            <v>0</v>
          </cell>
          <cell r="S2441">
            <v>0</v>
          </cell>
          <cell r="T2441">
            <v>0</v>
          </cell>
          <cell r="U2441">
            <v>0</v>
          </cell>
          <cell r="X2441">
            <v>0</v>
          </cell>
          <cell r="Y2441">
            <v>0</v>
          </cell>
          <cell r="Z2441">
            <v>0</v>
          </cell>
          <cell r="AA2441">
            <v>0</v>
          </cell>
          <cell r="AB2441">
            <v>0</v>
          </cell>
        </row>
        <row r="2442">
          <cell r="C2442">
            <v>0</v>
          </cell>
          <cell r="D2442">
            <v>0</v>
          </cell>
          <cell r="H2442">
            <v>0</v>
          </cell>
          <cell r="I2442">
            <v>0</v>
          </cell>
          <cell r="J2442">
            <v>0</v>
          </cell>
          <cell r="K2442">
            <v>0</v>
          </cell>
          <cell r="S2442">
            <v>0</v>
          </cell>
          <cell r="T2442">
            <v>0</v>
          </cell>
          <cell r="U2442">
            <v>0</v>
          </cell>
          <cell r="X2442">
            <v>0</v>
          </cell>
          <cell r="Y2442">
            <v>0</v>
          </cell>
          <cell r="Z2442">
            <v>0</v>
          </cell>
          <cell r="AA2442">
            <v>0</v>
          </cell>
          <cell r="AB2442">
            <v>0</v>
          </cell>
        </row>
        <row r="2443">
          <cell r="B2443">
            <v>4</v>
          </cell>
          <cell r="C2443" t="str">
            <v>直接费</v>
          </cell>
          <cell r="J2443">
            <v>810.33547810563778</v>
          </cell>
          <cell r="X2443">
            <v>574.2382381755624</v>
          </cell>
          <cell r="Y2443">
            <v>134.87191431435465</v>
          </cell>
          <cell r="Z2443">
            <v>101.22532561572066</v>
          </cell>
          <cell r="AA2443">
            <v>0</v>
          </cell>
          <cell r="AB2443">
            <v>0</v>
          </cell>
        </row>
        <row r="2444">
          <cell r="B2444">
            <v>5</v>
          </cell>
          <cell r="C2444" t="str">
            <v>其他直接费</v>
          </cell>
          <cell r="J2444">
            <v>101.12032999285707</v>
          </cell>
          <cell r="X2444">
            <v>71.658173321716404</v>
          </cell>
          <cell r="Y2444">
            <v>16.830427459647716</v>
          </cell>
          <cell r="Z2444">
            <v>12.631729211492939</v>
          </cell>
          <cell r="AA2444">
            <v>0</v>
          </cell>
          <cell r="AB2444">
            <v>0</v>
          </cell>
        </row>
        <row r="2445">
          <cell r="B2445">
            <v>6</v>
          </cell>
          <cell r="C2445" t="str">
            <v>间接费</v>
          </cell>
          <cell r="J2445">
            <v>68.604200609564145</v>
          </cell>
          <cell r="X2445">
            <v>48.615858929902714</v>
          </cell>
          <cell r="Y2445">
            <v>11.418455832451794</v>
          </cell>
          <cell r="Z2445">
            <v>8.569885847209628</v>
          </cell>
          <cell r="AA2445">
            <v>0</v>
          </cell>
          <cell r="AB2445">
            <v>0</v>
          </cell>
        </row>
        <row r="2446">
          <cell r="B2446">
            <v>7</v>
          </cell>
          <cell r="C2446" t="str">
            <v>合计</v>
          </cell>
          <cell r="J2446">
            <v>980.06000870805894</v>
          </cell>
          <cell r="X2446">
            <v>694.51227042718153</v>
          </cell>
          <cell r="Y2446">
            <v>163.12079760645418</v>
          </cell>
          <cell r="Z2446">
            <v>122.42694067442324</v>
          </cell>
          <cell r="AA2446">
            <v>0</v>
          </cell>
          <cell r="AB2446">
            <v>0</v>
          </cell>
        </row>
        <row r="2451">
          <cell r="A2451" t="str">
            <v>非打印列</v>
          </cell>
          <cell r="B2451" t="str">
            <v>单   价   分   析   表</v>
          </cell>
          <cell r="N2451" t="str">
            <v>工序划分</v>
          </cell>
          <cell r="S2451" t="str">
            <v>汇总项</v>
          </cell>
          <cell r="X2451" t="str">
            <v>分类项</v>
          </cell>
        </row>
        <row r="2453">
          <cell r="A2453" t="str">
            <v>BOQ系数</v>
          </cell>
          <cell r="B2453" t="str">
            <v>项目编号:</v>
          </cell>
          <cell r="D2453" t="str">
            <v>K253.2</v>
          </cell>
          <cell r="K2453" t="str">
            <v>数量</v>
          </cell>
          <cell r="L2453">
            <v>1</v>
          </cell>
          <cell r="M2453" t="str">
            <v>单价</v>
          </cell>
        </row>
        <row r="2454">
          <cell r="A2454">
            <v>1</v>
          </cell>
          <cell r="B2454" t="str">
            <v>项目名称:</v>
          </cell>
          <cell r="D2454" t="str">
            <v>Depth 2.0m to 2.5m</v>
          </cell>
          <cell r="K2454" t="str">
            <v>单位</v>
          </cell>
          <cell r="L2454" t="str">
            <v>nr</v>
          </cell>
          <cell r="M2454">
            <v>1102.2</v>
          </cell>
          <cell r="N2454" t="str">
            <v>美元</v>
          </cell>
        </row>
        <row r="2455">
          <cell r="A2455" t="str">
            <v>K253.2</v>
          </cell>
          <cell r="B2455" t="str">
            <v>单   价:</v>
          </cell>
          <cell r="D2455" t="str">
            <v>1102.2USD/nr</v>
          </cell>
          <cell r="K2455" t="str">
            <v>定额单位</v>
          </cell>
          <cell r="L2455">
            <v>1</v>
          </cell>
          <cell r="M2455">
            <v>1195211</v>
          </cell>
          <cell r="N2455" t="str">
            <v>当地币</v>
          </cell>
        </row>
        <row r="2456">
          <cell r="A2456" t="str">
            <v>定额号</v>
          </cell>
          <cell r="B2456" t="str">
            <v>编号</v>
          </cell>
          <cell r="C2456" t="str">
            <v>名称及规格</v>
          </cell>
          <cell r="D2456" t="str">
            <v>单位</v>
          </cell>
          <cell r="E2456" t="str">
            <v>定额</v>
          </cell>
          <cell r="F2456" t="str">
            <v>系数</v>
          </cell>
          <cell r="G2456" t="str">
            <v>效率</v>
          </cell>
          <cell r="H2456" t="str">
            <v>数  量</v>
          </cell>
          <cell r="I2456" t="str">
            <v>单价</v>
          </cell>
          <cell r="J2456" t="str">
            <v>合价</v>
          </cell>
          <cell r="K2456" t="str">
            <v>单价</v>
          </cell>
          <cell r="M2456">
            <v>2.9220300000000003</v>
          </cell>
          <cell r="N2456" t="str">
            <v>混凝土2.92方</v>
          </cell>
          <cell r="O2456" t="str">
            <v>钢筋0.25吨</v>
          </cell>
          <cell r="P2456" t="str">
            <v>预制混凝土运输</v>
          </cell>
          <cell r="S2456" t="str">
            <v>数量汇总</v>
          </cell>
          <cell r="T2456" t="str">
            <v>价格汇总(美元)</v>
          </cell>
          <cell r="U2456" t="str">
            <v>价格汇总(当地币)</v>
          </cell>
          <cell r="X2456" t="str">
            <v>混凝土2.92方</v>
          </cell>
          <cell r="Y2456" t="str">
            <v>钢筋0.25吨</v>
          </cell>
          <cell r="Z2456" t="str">
            <v>预制混凝土运输</v>
          </cell>
          <cell r="AA2456">
            <v>0</v>
          </cell>
          <cell r="AB2456">
            <v>0</v>
          </cell>
        </row>
        <row r="2457">
          <cell r="J2457" t="str">
            <v>美元</v>
          </cell>
          <cell r="K2457" t="str">
            <v>当地币</v>
          </cell>
          <cell r="M2457">
            <v>0.1716636</v>
          </cell>
        </row>
        <row r="2458">
          <cell r="A2458" t="str">
            <v>L00</v>
          </cell>
          <cell r="B2458">
            <v>1</v>
          </cell>
          <cell r="C2458" t="str">
            <v>人工</v>
          </cell>
          <cell r="J2458">
            <v>11.681720493569404</v>
          </cell>
          <cell r="K2458">
            <v>12667.5</v>
          </cell>
          <cell r="M2458">
            <v>8.0540999999999988E-2</v>
          </cell>
          <cell r="S2458">
            <v>0</v>
          </cell>
          <cell r="T2458">
            <v>11.681720493569404</v>
          </cell>
          <cell r="U2458">
            <v>12667.5</v>
          </cell>
          <cell r="X2458">
            <v>9.0880880571641178</v>
          </cell>
          <cell r="Y2458">
            <v>2.5936324364052852</v>
          </cell>
          <cell r="Z2458">
            <v>0</v>
          </cell>
          <cell r="AA2458">
            <v>0</v>
          </cell>
          <cell r="AB2458">
            <v>0</v>
          </cell>
        </row>
        <row r="2459">
          <cell r="A2459" t="str">
            <v>L10</v>
          </cell>
          <cell r="B2459">
            <v>1.1000000000000001</v>
          </cell>
          <cell r="C2459" t="str">
            <v>力工</v>
          </cell>
          <cell r="D2459" t="str">
            <v>工日</v>
          </cell>
          <cell r="H2459">
            <v>5.63</v>
          </cell>
          <cell r="I2459">
            <v>0.69163531637474274</v>
          </cell>
          <cell r="J2459">
            <v>3.8939068311898017</v>
          </cell>
          <cell r="K2459">
            <v>4222.5</v>
          </cell>
          <cell r="N2459">
            <v>4.38</v>
          </cell>
          <cell r="O2459">
            <v>1.25</v>
          </cell>
          <cell r="S2459">
            <v>5.63</v>
          </cell>
          <cell r="T2459">
            <v>3.8939068311898017</v>
          </cell>
          <cell r="U2459">
            <v>4222.5</v>
          </cell>
          <cell r="X2459">
            <v>3.0293626857213729</v>
          </cell>
          <cell r="Y2459">
            <v>0.86454414546842839</v>
          </cell>
          <cell r="Z2459">
            <v>0</v>
          </cell>
          <cell r="AA2459">
            <v>0</v>
          </cell>
          <cell r="AB2459">
            <v>0</v>
          </cell>
        </row>
        <row r="2460">
          <cell r="A2460" t="str">
            <v>L20</v>
          </cell>
          <cell r="B2460">
            <v>1.2</v>
          </cell>
          <cell r="C2460" t="str">
            <v>技工</v>
          </cell>
          <cell r="D2460" t="str">
            <v>工日</v>
          </cell>
          <cell r="H2460">
            <v>5.63</v>
          </cell>
          <cell r="I2460">
            <v>1.3832706327494855</v>
          </cell>
          <cell r="J2460">
            <v>7.7878136623796035</v>
          </cell>
          <cell r="K2460">
            <v>8445</v>
          </cell>
          <cell r="N2460">
            <v>4.38</v>
          </cell>
          <cell r="O2460">
            <v>1.25</v>
          </cell>
          <cell r="S2460">
            <v>5.63</v>
          </cell>
          <cell r="T2460">
            <v>7.7878136623796035</v>
          </cell>
          <cell r="U2460">
            <v>8445</v>
          </cell>
          <cell r="X2460">
            <v>6.0587253714427458</v>
          </cell>
          <cell r="Y2460">
            <v>1.7290882909368568</v>
          </cell>
          <cell r="Z2460">
            <v>0</v>
          </cell>
          <cell r="AA2460">
            <v>0</v>
          </cell>
          <cell r="AB2460">
            <v>0</v>
          </cell>
        </row>
        <row r="2461">
          <cell r="A2461" t="str">
            <v>M000</v>
          </cell>
          <cell r="B2461">
            <v>2</v>
          </cell>
          <cell r="C2461" t="str">
            <v>建筑材料</v>
          </cell>
          <cell r="J2461">
            <v>746.30353466428528</v>
          </cell>
          <cell r="K2461">
            <v>809281.47789223306</v>
          </cell>
          <cell r="S2461">
            <v>0</v>
          </cell>
          <cell r="T2461">
            <v>746.30353466428528</v>
          </cell>
          <cell r="U2461">
            <v>809281.47789223306</v>
          </cell>
          <cell r="X2461">
            <v>602.29726023726153</v>
          </cell>
          <cell r="Y2461">
            <v>144.00627442702367</v>
          </cell>
          <cell r="Z2461">
            <v>0</v>
          </cell>
          <cell r="AA2461">
            <v>0</v>
          </cell>
          <cell r="AB2461">
            <v>0</v>
          </cell>
        </row>
        <row r="2462">
          <cell r="A2462" t="str">
            <v>M003</v>
          </cell>
          <cell r="B2462">
            <v>2.1</v>
          </cell>
          <cell r="C2462" t="str">
            <v>施工材料</v>
          </cell>
          <cell r="J2462">
            <v>72.730387121536936</v>
          </cell>
          <cell r="K2462">
            <v>78867.849934368511</v>
          </cell>
          <cell r="S2462">
            <v>0</v>
          </cell>
          <cell r="T2462">
            <v>72.730387121536936</v>
          </cell>
          <cell r="U2462">
            <v>78867.849934368511</v>
          </cell>
          <cell r="X2462">
            <v>70.90941286078241</v>
          </cell>
          <cell r="Y2462">
            <v>1.8209742607545236</v>
          </cell>
          <cell r="Z2462">
            <v>0</v>
          </cell>
          <cell r="AA2462">
            <v>0</v>
          </cell>
          <cell r="AB2462">
            <v>0</v>
          </cell>
        </row>
        <row r="2463">
          <cell r="A2463" t="str">
            <v>M150</v>
          </cell>
          <cell r="C2463" t="str">
            <v>定型钢模板</v>
          </cell>
          <cell r="D2463" t="str">
            <v>吨</v>
          </cell>
          <cell r="H2463">
            <v>4.7705284000000001E-2</v>
          </cell>
          <cell r="I2463">
            <v>662.61110757096287</v>
          </cell>
          <cell r="J2463">
            <v>31.610051068227335</v>
          </cell>
          <cell r="K2463">
            <v>34277.512642696303</v>
          </cell>
          <cell r="N2463">
            <v>4.7705284000000001E-2</v>
          </cell>
          <cell r="S2463">
            <v>4.7705284000000001E-2</v>
          </cell>
          <cell r="T2463">
            <v>31.610051068227335</v>
          </cell>
          <cell r="U2463">
            <v>34277.512642696303</v>
          </cell>
          <cell r="X2463">
            <v>31.610051068227335</v>
          </cell>
          <cell r="Y2463">
            <v>0</v>
          </cell>
          <cell r="Z2463">
            <v>0</v>
          </cell>
          <cell r="AA2463">
            <v>0</v>
          </cell>
          <cell r="AB2463">
            <v>0</v>
          </cell>
        </row>
        <row r="2464">
          <cell r="A2464" t="str">
            <v>M160</v>
          </cell>
          <cell r="C2464" t="str">
            <v>钢支撑</v>
          </cell>
          <cell r="D2464" t="str">
            <v>吨</v>
          </cell>
          <cell r="H2464">
            <v>5.2475812400000002E-2</v>
          </cell>
          <cell r="I2464">
            <v>728.87221832805926</v>
          </cell>
          <cell r="J2464">
            <v>38.248161792555081</v>
          </cell>
          <cell r="K2464">
            <v>41475.790297662534</v>
          </cell>
          <cell r="N2464">
            <v>5.2475812400000002E-2</v>
          </cell>
          <cell r="S2464">
            <v>5.2475812400000002E-2</v>
          </cell>
          <cell r="T2464">
            <v>38.248161792555081</v>
          </cell>
          <cell r="U2464">
            <v>41475.790297662534</v>
          </cell>
          <cell r="X2464">
            <v>38.248161792555081</v>
          </cell>
          <cell r="Y2464">
            <v>0</v>
          </cell>
          <cell r="Z2464">
            <v>0</v>
          </cell>
          <cell r="AA2464">
            <v>0</v>
          </cell>
          <cell r="AB2464">
            <v>0</v>
          </cell>
        </row>
        <row r="2465">
          <cell r="A2465" t="str">
            <v>M350</v>
          </cell>
          <cell r="C2465" t="str">
            <v>镀锌铁丝</v>
          </cell>
          <cell r="D2465" t="str">
            <v>千克</v>
          </cell>
          <cell r="H2465">
            <v>2</v>
          </cell>
          <cell r="I2465">
            <v>0.91048713037726181</v>
          </cell>
          <cell r="J2465">
            <v>1.8209742607545236</v>
          </cell>
          <cell r="K2465">
            <v>1974.6399052096854</v>
          </cell>
          <cell r="O2465">
            <v>2</v>
          </cell>
          <cell r="S2465">
            <v>2</v>
          </cell>
          <cell r="T2465">
            <v>1.8209742607545236</v>
          </cell>
          <cell r="U2465">
            <v>1974.6399052096854</v>
          </cell>
          <cell r="X2465">
            <v>0</v>
          </cell>
          <cell r="Y2465">
            <v>1.8209742607545236</v>
          </cell>
          <cell r="Z2465">
            <v>0</v>
          </cell>
          <cell r="AA2465">
            <v>0</v>
          </cell>
          <cell r="AB2465">
            <v>0</v>
          </cell>
        </row>
        <row r="2466">
          <cell r="A2466" t="str">
            <v>M230</v>
          </cell>
          <cell r="C2466" t="str">
            <v>水</v>
          </cell>
          <cell r="D2466" t="str">
            <v>方</v>
          </cell>
          <cell r="H2466">
            <v>5.2560000000000002</v>
          </cell>
          <cell r="I2466">
            <v>0.2</v>
          </cell>
          <cell r="J2466">
            <v>1.0512000000000001</v>
          </cell>
          <cell r="K2466">
            <v>1139.9070888000001</v>
          </cell>
          <cell r="N2466">
            <v>5.2560000000000002</v>
          </cell>
          <cell r="S2466">
            <v>5.2560000000000002</v>
          </cell>
          <cell r="T2466">
            <v>1.0512000000000001</v>
          </cell>
          <cell r="U2466">
            <v>1139.9070888000001</v>
          </cell>
          <cell r="X2466">
            <v>1.0512000000000001</v>
          </cell>
          <cell r="Y2466">
            <v>0</v>
          </cell>
          <cell r="Z2466">
            <v>0</v>
          </cell>
          <cell r="AA2466">
            <v>0</v>
          </cell>
          <cell r="AB2466">
            <v>0</v>
          </cell>
        </row>
        <row r="2467">
          <cell r="C2467">
            <v>0</v>
          </cell>
          <cell r="D2467">
            <v>0</v>
          </cell>
          <cell r="H2467">
            <v>0</v>
          </cell>
          <cell r="I2467">
            <v>0</v>
          </cell>
          <cell r="J2467">
            <v>0</v>
          </cell>
          <cell r="K2467">
            <v>0</v>
          </cell>
          <cell r="S2467">
            <v>0</v>
          </cell>
          <cell r="T2467">
            <v>0</v>
          </cell>
          <cell r="U2467">
            <v>0</v>
          </cell>
          <cell r="X2467">
            <v>0</v>
          </cell>
          <cell r="Y2467">
            <v>0</v>
          </cell>
          <cell r="Z2467">
            <v>0</v>
          </cell>
          <cell r="AA2467">
            <v>0</v>
          </cell>
          <cell r="AB2467">
            <v>0</v>
          </cell>
        </row>
        <row r="2468">
          <cell r="C2468">
            <v>0</v>
          </cell>
          <cell r="D2468">
            <v>0</v>
          </cell>
          <cell r="H2468">
            <v>0</v>
          </cell>
          <cell r="I2468">
            <v>0</v>
          </cell>
          <cell r="J2468">
            <v>0</v>
          </cell>
          <cell r="K2468">
            <v>0</v>
          </cell>
          <cell r="S2468">
            <v>0</v>
          </cell>
          <cell r="T2468">
            <v>0</v>
          </cell>
          <cell r="U2468">
            <v>0</v>
          </cell>
          <cell r="X2468">
            <v>0</v>
          </cell>
          <cell r="Y2468">
            <v>0</v>
          </cell>
          <cell r="Z2468">
            <v>0</v>
          </cell>
          <cell r="AA2468">
            <v>0</v>
          </cell>
          <cell r="AB2468">
            <v>0</v>
          </cell>
        </row>
        <row r="2469">
          <cell r="C2469">
            <v>0</v>
          </cell>
          <cell r="D2469">
            <v>0</v>
          </cell>
          <cell r="H2469">
            <v>0</v>
          </cell>
          <cell r="I2469">
            <v>0</v>
          </cell>
          <cell r="J2469">
            <v>0</v>
          </cell>
          <cell r="K2469">
            <v>0</v>
          </cell>
          <cell r="S2469">
            <v>0</v>
          </cell>
          <cell r="T2469">
            <v>0</v>
          </cell>
          <cell r="U2469">
            <v>0</v>
          </cell>
          <cell r="X2469">
            <v>0</v>
          </cell>
          <cell r="Y2469">
            <v>0</v>
          </cell>
          <cell r="Z2469">
            <v>0</v>
          </cell>
          <cell r="AA2469">
            <v>0</v>
          </cell>
          <cell r="AB2469">
            <v>0</v>
          </cell>
        </row>
        <row r="2470">
          <cell r="A2470" t="str">
            <v>M002</v>
          </cell>
          <cell r="B2470">
            <v>2.2000000000000002</v>
          </cell>
          <cell r="C2470" t="str">
            <v>永久工程材料</v>
          </cell>
          <cell r="J2470">
            <v>673.5731475427483</v>
          </cell>
          <cell r="K2470">
            <v>730413.62795786443</v>
          </cell>
          <cell r="S2470">
            <v>0</v>
          </cell>
          <cell r="T2470">
            <v>673.5731475427483</v>
          </cell>
          <cell r="U2470">
            <v>730413.62795786443</v>
          </cell>
          <cell r="X2470">
            <v>531.38784737647916</v>
          </cell>
          <cell r="Y2470">
            <v>142.18530016626914</v>
          </cell>
          <cell r="Z2470">
            <v>0</v>
          </cell>
          <cell r="AA2470">
            <v>0</v>
          </cell>
          <cell r="AB2470">
            <v>0</v>
          </cell>
        </row>
        <row r="2471">
          <cell r="A2471" t="str">
            <v>M120</v>
          </cell>
          <cell r="C2471" t="str">
            <v>钢筋</v>
          </cell>
          <cell r="D2471" t="str">
            <v>吨</v>
          </cell>
          <cell r="H2471">
            <v>0.25750000000000001</v>
          </cell>
          <cell r="I2471">
            <v>552.17592297580245</v>
          </cell>
          <cell r="J2471">
            <v>142.18530016626914</v>
          </cell>
          <cell r="K2471">
            <v>154183.81999875003</v>
          </cell>
          <cell r="O2471">
            <v>0.25750000000000001</v>
          </cell>
          <cell r="S2471">
            <v>0.25750000000000001</v>
          </cell>
          <cell r="T2471">
            <v>142.18530016626914</v>
          </cell>
          <cell r="U2471">
            <v>154183.81999875003</v>
          </cell>
          <cell r="X2471">
            <v>0</v>
          </cell>
          <cell r="Y2471">
            <v>142.18530016626914</v>
          </cell>
          <cell r="Z2471">
            <v>0</v>
          </cell>
          <cell r="AA2471">
            <v>0</v>
          </cell>
          <cell r="AB2471">
            <v>0</v>
          </cell>
        </row>
        <row r="2472">
          <cell r="A2472" t="str">
            <v>M260</v>
          </cell>
          <cell r="C2472" t="str">
            <v>混凝土25/19</v>
          </cell>
          <cell r="D2472" t="str">
            <v>方</v>
          </cell>
          <cell r="H2472">
            <v>3.0659999999999998</v>
          </cell>
          <cell r="I2472">
            <v>116.89</v>
          </cell>
          <cell r="J2472">
            <v>358.38473999999997</v>
          </cell>
          <cell r="K2472">
            <v>388627.57386200997</v>
          </cell>
          <cell r="N2472">
            <v>3.0659999999999998</v>
          </cell>
          <cell r="S2472">
            <v>3.0659999999999998</v>
          </cell>
          <cell r="T2472">
            <v>358.38473999999997</v>
          </cell>
          <cell r="U2472">
            <v>388627.57386200997</v>
          </cell>
          <cell r="X2472">
            <v>358.38473999999997</v>
          </cell>
          <cell r="Y2472">
            <v>0</v>
          </cell>
          <cell r="Z2472">
            <v>0</v>
          </cell>
          <cell r="AA2472">
            <v>0</v>
          </cell>
          <cell r="AB2472">
            <v>0</v>
          </cell>
        </row>
        <row r="2473">
          <cell r="A2473" t="str">
            <v>M380</v>
          </cell>
          <cell r="C2473" t="str">
            <v>人孔井盖600X900mm</v>
          </cell>
          <cell r="D2473" t="str">
            <v>个</v>
          </cell>
          <cell r="H2473">
            <v>1.1000000000000001</v>
          </cell>
          <cell r="I2473">
            <v>120</v>
          </cell>
          <cell r="J2473">
            <v>132</v>
          </cell>
          <cell r="K2473">
            <v>143139.01800000001</v>
          </cell>
          <cell r="N2473">
            <v>1.1000000000000001</v>
          </cell>
          <cell r="S2473">
            <v>1.1000000000000001</v>
          </cell>
          <cell r="T2473">
            <v>132</v>
          </cell>
          <cell r="U2473">
            <v>143139.01800000001</v>
          </cell>
          <cell r="X2473">
            <v>132</v>
          </cell>
          <cell r="Y2473">
            <v>0</v>
          </cell>
          <cell r="Z2473">
            <v>0</v>
          </cell>
          <cell r="AA2473">
            <v>0</v>
          </cell>
          <cell r="AB2473">
            <v>0</v>
          </cell>
        </row>
        <row r="2474">
          <cell r="A2474" t="str">
            <v>M410</v>
          </cell>
          <cell r="C2474" t="str">
            <v>镀锌钢管</v>
          </cell>
          <cell r="D2474" t="str">
            <v>米</v>
          </cell>
          <cell r="H2474">
            <v>15.399999999999999</v>
          </cell>
          <cell r="I2474">
            <v>1.9704201859514412</v>
          </cell>
          <cell r="J2474">
            <v>30.344470863652191</v>
          </cell>
          <cell r="K2474">
            <v>32905.134554187782</v>
          </cell>
          <cell r="N2474">
            <v>15.399999999999999</v>
          </cell>
          <cell r="S2474">
            <v>15.399999999999999</v>
          </cell>
          <cell r="T2474">
            <v>30.344470863652191</v>
          </cell>
          <cell r="U2474">
            <v>32905.134554187782</v>
          </cell>
          <cell r="X2474">
            <v>30.344470863652191</v>
          </cell>
          <cell r="Y2474">
            <v>0</v>
          </cell>
          <cell r="Z2474">
            <v>0</v>
          </cell>
          <cell r="AA2474">
            <v>0</v>
          </cell>
          <cell r="AB2474">
            <v>0</v>
          </cell>
        </row>
        <row r="2475">
          <cell r="A2475" t="str">
            <v>M320</v>
          </cell>
          <cell r="C2475" t="str">
            <v>裸铜线</v>
          </cell>
          <cell r="D2475" t="str">
            <v>米</v>
          </cell>
          <cell r="H2475">
            <v>3</v>
          </cell>
          <cell r="I2475">
            <v>3.5528788376090188</v>
          </cell>
          <cell r="J2475">
            <v>10.658636512827057</v>
          </cell>
          <cell r="K2475">
            <v>11558.081542916738</v>
          </cell>
          <cell r="N2475">
            <v>3</v>
          </cell>
          <cell r="S2475">
            <v>3</v>
          </cell>
          <cell r="T2475">
            <v>10.658636512827057</v>
          </cell>
          <cell r="U2475">
            <v>11558.081542916738</v>
          </cell>
          <cell r="X2475">
            <v>10.658636512827057</v>
          </cell>
          <cell r="Y2475">
            <v>0</v>
          </cell>
          <cell r="Z2475">
            <v>0</v>
          </cell>
          <cell r="AA2475">
            <v>0</v>
          </cell>
          <cell r="AB2475">
            <v>0</v>
          </cell>
        </row>
        <row r="2476">
          <cell r="A2476" t="str">
            <v>M001</v>
          </cell>
          <cell r="B2476">
            <v>2.2999999999999998</v>
          </cell>
          <cell r="C2476" t="str">
            <v>永久设备</v>
          </cell>
          <cell r="J2476">
            <v>0</v>
          </cell>
          <cell r="K2476">
            <v>0</v>
          </cell>
          <cell r="S2476">
            <v>0</v>
          </cell>
          <cell r="T2476">
            <v>0</v>
          </cell>
          <cell r="U2476">
            <v>0</v>
          </cell>
          <cell r="X2476">
            <v>0</v>
          </cell>
          <cell r="Y2476">
            <v>0</v>
          </cell>
          <cell r="Z2476">
            <v>0</v>
          </cell>
          <cell r="AA2476">
            <v>0</v>
          </cell>
          <cell r="AB2476">
            <v>0</v>
          </cell>
        </row>
        <row r="2477">
          <cell r="C2477">
            <v>0</v>
          </cell>
          <cell r="D2477">
            <v>0</v>
          </cell>
          <cell r="H2477">
            <v>0</v>
          </cell>
          <cell r="I2477">
            <v>0</v>
          </cell>
          <cell r="J2477">
            <v>0</v>
          </cell>
          <cell r="K2477">
            <v>0</v>
          </cell>
          <cell r="S2477">
            <v>0</v>
          </cell>
          <cell r="T2477">
            <v>0</v>
          </cell>
          <cell r="U2477">
            <v>0</v>
          </cell>
          <cell r="X2477">
            <v>0</v>
          </cell>
          <cell r="Y2477">
            <v>0</v>
          </cell>
          <cell r="Z2477">
            <v>0</v>
          </cell>
          <cell r="AA2477">
            <v>0</v>
          </cell>
          <cell r="AB2477">
            <v>0</v>
          </cell>
        </row>
        <row r="2478">
          <cell r="C2478">
            <v>0</v>
          </cell>
          <cell r="D2478">
            <v>0</v>
          </cell>
          <cell r="H2478">
            <v>0</v>
          </cell>
          <cell r="I2478">
            <v>0</v>
          </cell>
          <cell r="J2478">
            <v>0</v>
          </cell>
          <cell r="K2478">
            <v>0</v>
          </cell>
          <cell r="S2478">
            <v>0</v>
          </cell>
          <cell r="T2478">
            <v>0</v>
          </cell>
          <cell r="U2478">
            <v>0</v>
          </cell>
          <cell r="X2478">
            <v>0</v>
          </cell>
          <cell r="Y2478">
            <v>0</v>
          </cell>
          <cell r="Z2478">
            <v>0</v>
          </cell>
          <cell r="AA2478">
            <v>0</v>
          </cell>
          <cell r="AB2478">
            <v>0</v>
          </cell>
        </row>
        <row r="2479">
          <cell r="C2479">
            <v>0</v>
          </cell>
          <cell r="D2479">
            <v>0</v>
          </cell>
          <cell r="H2479">
            <v>0</v>
          </cell>
          <cell r="I2479">
            <v>0</v>
          </cell>
          <cell r="J2479">
            <v>0</v>
          </cell>
          <cell r="K2479">
            <v>0</v>
          </cell>
          <cell r="S2479">
            <v>0</v>
          </cell>
          <cell r="T2479">
            <v>0</v>
          </cell>
          <cell r="U2479">
            <v>0</v>
          </cell>
          <cell r="X2479">
            <v>0</v>
          </cell>
          <cell r="Y2479">
            <v>0</v>
          </cell>
          <cell r="Z2479">
            <v>0</v>
          </cell>
          <cell r="AA2479">
            <v>0</v>
          </cell>
          <cell r="AB2479">
            <v>0</v>
          </cell>
        </row>
        <row r="2480">
          <cell r="A2480" t="str">
            <v>E000</v>
          </cell>
          <cell r="B2480">
            <v>3</v>
          </cell>
          <cell r="C2480" t="str">
            <v>施工设备</v>
          </cell>
          <cell r="J2480">
            <v>153.33810736343932</v>
          </cell>
          <cell r="K2480">
            <v>166277.77356046421</v>
          </cell>
          <cell r="S2480">
            <v>0</v>
          </cell>
          <cell r="T2480">
            <v>153.33810736343932</v>
          </cell>
          <cell r="U2480">
            <v>166277.77356046421</v>
          </cell>
          <cell r="X2480">
            <v>26.806450343788491</v>
          </cell>
          <cell r="Y2480">
            <v>0</v>
          </cell>
          <cell r="Z2480">
            <v>126.53165701965082</v>
          </cell>
          <cell r="AA2480">
            <v>0</v>
          </cell>
          <cell r="AB2480">
            <v>0</v>
          </cell>
        </row>
        <row r="2481">
          <cell r="A2481" t="str">
            <v>E210</v>
          </cell>
          <cell r="B2481">
            <v>3.1</v>
          </cell>
          <cell r="C2481" t="str">
            <v>简易混凝土拌和站</v>
          </cell>
          <cell r="D2481" t="str">
            <v>台班</v>
          </cell>
          <cell r="H2481">
            <v>3.6499999999999998E-2</v>
          </cell>
          <cell r="I2481">
            <v>250.55189949508326</v>
          </cell>
          <cell r="J2481">
            <v>9.1451443315705383</v>
          </cell>
          <cell r="K2481">
            <v>9916.8710537066163</v>
          </cell>
          <cell r="N2481">
            <v>3.6499999999999998E-2</v>
          </cell>
          <cell r="S2481">
            <v>3.6499999999999998E-2</v>
          </cell>
          <cell r="T2481">
            <v>9.1451443315705383</v>
          </cell>
          <cell r="U2481">
            <v>9916.8710537066163</v>
          </cell>
          <cell r="X2481">
            <v>9.1451443315705383</v>
          </cell>
          <cell r="Y2481">
            <v>0</v>
          </cell>
          <cell r="Z2481">
            <v>0</v>
          </cell>
          <cell r="AA2481">
            <v>0</v>
          </cell>
          <cell r="AB2481">
            <v>0</v>
          </cell>
        </row>
        <row r="2482">
          <cell r="A2482" t="str">
            <v>E211</v>
          </cell>
          <cell r="C2482" t="str">
            <v>装载机</v>
          </cell>
          <cell r="D2482" t="str">
            <v>台班</v>
          </cell>
          <cell r="H2482">
            <v>3.6499999999999998E-2</v>
          </cell>
          <cell r="I2482">
            <v>258.55817310440364</v>
          </cell>
          <cell r="J2482">
            <v>9.4373733183107316</v>
          </cell>
          <cell r="K2482">
            <v>10233.760221836361</v>
          </cell>
          <cell r="N2482">
            <v>3.6499999999999998E-2</v>
          </cell>
          <cell r="S2482">
            <v>3.6499999999999998E-2</v>
          </cell>
          <cell r="T2482">
            <v>9.4373733183107316</v>
          </cell>
          <cell r="U2482">
            <v>10233.760221836361</v>
          </cell>
          <cell r="X2482">
            <v>9.4373733183107316</v>
          </cell>
          <cell r="Y2482">
            <v>0</v>
          </cell>
          <cell r="Z2482">
            <v>0</v>
          </cell>
          <cell r="AA2482">
            <v>0</v>
          </cell>
          <cell r="AB2482">
            <v>0</v>
          </cell>
        </row>
        <row r="2483">
          <cell r="A2483" t="str">
            <v>E212</v>
          </cell>
          <cell r="C2483" t="str">
            <v>翻斗车</v>
          </cell>
          <cell r="D2483" t="str">
            <v>台班</v>
          </cell>
          <cell r="H2483">
            <v>0.24333333333333332</v>
          </cell>
          <cell r="I2483">
            <v>28.392069931632339</v>
          </cell>
          <cell r="J2483">
            <v>6.9087370166972022</v>
          </cell>
          <cell r="K2483">
            <v>7491.7411529567207</v>
          </cell>
          <cell r="N2483">
            <v>0.24333333333333332</v>
          </cell>
          <cell r="S2483">
            <v>0.24333333333333332</v>
          </cell>
          <cell r="T2483">
            <v>6.9087370166972022</v>
          </cell>
          <cell r="U2483">
            <v>7491.7411529567207</v>
          </cell>
          <cell r="X2483">
            <v>6.9087370166972022</v>
          </cell>
          <cell r="Y2483">
            <v>0</v>
          </cell>
          <cell r="Z2483">
            <v>0</v>
          </cell>
          <cell r="AA2483">
            <v>0</v>
          </cell>
          <cell r="AB2483">
            <v>0</v>
          </cell>
        </row>
        <row r="2484">
          <cell r="A2484" t="str">
            <v>E214</v>
          </cell>
          <cell r="C2484" t="str">
            <v>混凝土振捣器</v>
          </cell>
          <cell r="D2484" t="str">
            <v>台班</v>
          </cell>
          <cell r="H2484">
            <v>0.14599999999999999</v>
          </cell>
          <cell r="I2484">
            <v>9.0081895699316519</v>
          </cell>
          <cell r="J2484">
            <v>1.3151956772100211</v>
          </cell>
          <cell r="K2484">
            <v>1426.1804372249046</v>
          </cell>
          <cell r="N2484">
            <v>0.14599999999999999</v>
          </cell>
          <cell r="S2484">
            <v>0.14599999999999999</v>
          </cell>
          <cell r="T2484">
            <v>1.3151956772100211</v>
          </cell>
          <cell r="U2484">
            <v>1426.1804372249046</v>
          </cell>
          <cell r="X2484">
            <v>1.3151956772100211</v>
          </cell>
          <cell r="Y2484">
            <v>0</v>
          </cell>
          <cell r="Z2484">
            <v>0</v>
          </cell>
          <cell r="AA2484">
            <v>0</v>
          </cell>
          <cell r="AB2484">
            <v>0</v>
          </cell>
        </row>
        <row r="2485">
          <cell r="A2485" t="str">
            <v>E080</v>
          </cell>
          <cell r="C2485" t="str">
            <v>汽车吊</v>
          </cell>
          <cell r="D2485" t="str">
            <v>台班</v>
          </cell>
          <cell r="H2485">
            <v>0.33333333333333331</v>
          </cell>
          <cell r="I2485">
            <v>222.0589761738392</v>
          </cell>
          <cell r="J2485">
            <v>74.019658724613066</v>
          </cell>
          <cell r="K2485">
            <v>80265.918655577625</v>
          </cell>
          <cell r="P2485">
            <v>0.33333333333333331</v>
          </cell>
          <cell r="S2485">
            <v>0.33333333333333331</v>
          </cell>
          <cell r="T2485">
            <v>74.019658724613066</v>
          </cell>
          <cell r="U2485">
            <v>80265.918655577625</v>
          </cell>
          <cell r="X2485">
            <v>0</v>
          </cell>
          <cell r="Y2485">
            <v>0</v>
          </cell>
          <cell r="Z2485">
            <v>74.019658724613066</v>
          </cell>
          <cell r="AA2485">
            <v>0</v>
          </cell>
          <cell r="AB2485">
            <v>0</v>
          </cell>
        </row>
        <row r="2486">
          <cell r="A2486" t="str">
            <v>E030</v>
          </cell>
          <cell r="C2486" t="str">
            <v>自卸车</v>
          </cell>
          <cell r="D2486" t="str">
            <v>台班</v>
          </cell>
          <cell r="H2486">
            <v>0.3125</v>
          </cell>
          <cell r="I2486">
            <v>168.03839454412082</v>
          </cell>
          <cell r="J2486">
            <v>52.511998295037756</v>
          </cell>
          <cell r="K2486">
            <v>56943.302039161965</v>
          </cell>
          <cell r="P2486">
            <v>0.3125</v>
          </cell>
          <cell r="S2486">
            <v>0.3125</v>
          </cell>
          <cell r="T2486">
            <v>52.511998295037756</v>
          </cell>
          <cell r="U2486">
            <v>56943.302039161965</v>
          </cell>
          <cell r="X2486">
            <v>0</v>
          </cell>
          <cell r="Y2486">
            <v>0</v>
          </cell>
          <cell r="Z2486">
            <v>52.511998295037756</v>
          </cell>
          <cell r="AA2486">
            <v>0</v>
          </cell>
          <cell r="AB2486">
            <v>0</v>
          </cell>
        </row>
        <row r="2487">
          <cell r="C2487">
            <v>0</v>
          </cell>
          <cell r="D2487">
            <v>0</v>
          </cell>
          <cell r="H2487">
            <v>0</v>
          </cell>
          <cell r="I2487">
            <v>0</v>
          </cell>
          <cell r="J2487">
            <v>0</v>
          </cell>
          <cell r="K2487">
            <v>0</v>
          </cell>
          <cell r="S2487">
            <v>0</v>
          </cell>
          <cell r="T2487">
            <v>0</v>
          </cell>
          <cell r="U2487">
            <v>0</v>
          </cell>
          <cell r="X2487">
            <v>0</v>
          </cell>
          <cell r="Y2487">
            <v>0</v>
          </cell>
          <cell r="Z2487">
            <v>0</v>
          </cell>
          <cell r="AA2487">
            <v>0</v>
          </cell>
          <cell r="AB2487">
            <v>0</v>
          </cell>
        </row>
        <row r="2488">
          <cell r="C2488">
            <v>0</v>
          </cell>
          <cell r="D2488">
            <v>0</v>
          </cell>
          <cell r="H2488">
            <v>0</v>
          </cell>
          <cell r="I2488">
            <v>0</v>
          </cell>
          <cell r="J2488">
            <v>0</v>
          </cell>
          <cell r="K2488">
            <v>0</v>
          </cell>
          <cell r="S2488">
            <v>0</v>
          </cell>
          <cell r="T2488">
            <v>0</v>
          </cell>
          <cell r="U2488">
            <v>0</v>
          </cell>
          <cell r="X2488">
            <v>0</v>
          </cell>
          <cell r="Y2488">
            <v>0</v>
          </cell>
          <cell r="Z2488">
            <v>0</v>
          </cell>
          <cell r="AA2488">
            <v>0</v>
          </cell>
          <cell r="AB2488">
            <v>0</v>
          </cell>
        </row>
        <row r="2489">
          <cell r="C2489">
            <v>0</v>
          </cell>
          <cell r="D2489">
            <v>0</v>
          </cell>
          <cell r="H2489">
            <v>0</v>
          </cell>
          <cell r="I2489">
            <v>0</v>
          </cell>
          <cell r="J2489">
            <v>0</v>
          </cell>
          <cell r="K2489">
            <v>0</v>
          </cell>
          <cell r="S2489">
            <v>0</v>
          </cell>
          <cell r="T2489">
            <v>0</v>
          </cell>
          <cell r="U2489">
            <v>0</v>
          </cell>
          <cell r="X2489">
            <v>0</v>
          </cell>
          <cell r="Y2489">
            <v>0</v>
          </cell>
          <cell r="Z2489">
            <v>0</v>
          </cell>
          <cell r="AA2489">
            <v>0</v>
          </cell>
          <cell r="AB2489">
            <v>0</v>
          </cell>
        </row>
        <row r="2490">
          <cell r="C2490">
            <v>0</v>
          </cell>
          <cell r="D2490">
            <v>0</v>
          </cell>
          <cell r="H2490">
            <v>0</v>
          </cell>
          <cell r="I2490">
            <v>0</v>
          </cell>
          <cell r="J2490">
            <v>0</v>
          </cell>
          <cell r="K2490">
            <v>0</v>
          </cell>
          <cell r="S2490">
            <v>0</v>
          </cell>
          <cell r="T2490">
            <v>0</v>
          </cell>
          <cell r="U2490">
            <v>0</v>
          </cell>
          <cell r="X2490">
            <v>0</v>
          </cell>
          <cell r="Y2490">
            <v>0</v>
          </cell>
          <cell r="Z2490">
            <v>0</v>
          </cell>
          <cell r="AA2490">
            <v>0</v>
          </cell>
          <cell r="AB2490">
            <v>0</v>
          </cell>
        </row>
        <row r="2491">
          <cell r="C2491">
            <v>0</v>
          </cell>
          <cell r="D2491">
            <v>0</v>
          </cell>
          <cell r="H2491">
            <v>0</v>
          </cell>
          <cell r="I2491">
            <v>0</v>
          </cell>
          <cell r="J2491">
            <v>0</v>
          </cell>
          <cell r="K2491">
            <v>0</v>
          </cell>
          <cell r="S2491">
            <v>0</v>
          </cell>
          <cell r="T2491">
            <v>0</v>
          </cell>
          <cell r="U2491">
            <v>0</v>
          </cell>
          <cell r="X2491">
            <v>0</v>
          </cell>
          <cell r="Y2491">
            <v>0</v>
          </cell>
          <cell r="Z2491">
            <v>0</v>
          </cell>
          <cell r="AA2491">
            <v>0</v>
          </cell>
          <cell r="AB2491">
            <v>0</v>
          </cell>
        </row>
        <row r="2492">
          <cell r="C2492">
            <v>0</v>
          </cell>
          <cell r="D2492">
            <v>0</v>
          </cell>
          <cell r="H2492">
            <v>0</v>
          </cell>
          <cell r="I2492">
            <v>0</v>
          </cell>
          <cell r="J2492">
            <v>0</v>
          </cell>
          <cell r="K2492">
            <v>0</v>
          </cell>
          <cell r="S2492">
            <v>0</v>
          </cell>
          <cell r="T2492">
            <v>0</v>
          </cell>
          <cell r="U2492">
            <v>0</v>
          </cell>
          <cell r="X2492">
            <v>0</v>
          </cell>
          <cell r="Y2492">
            <v>0</v>
          </cell>
          <cell r="Z2492">
            <v>0</v>
          </cell>
          <cell r="AA2492">
            <v>0</v>
          </cell>
          <cell r="AB2492">
            <v>0</v>
          </cell>
        </row>
        <row r="2493">
          <cell r="B2493">
            <v>4</v>
          </cell>
          <cell r="C2493" t="str">
            <v>直接费</v>
          </cell>
          <cell r="J2493">
            <v>911.32336252129403</v>
          </cell>
          <cell r="X2493">
            <v>638.1917986382141</v>
          </cell>
          <cell r="Y2493">
            <v>146.59990686342894</v>
          </cell>
          <cell r="Z2493">
            <v>126.53165701965082</v>
          </cell>
          <cell r="AA2493">
            <v>0</v>
          </cell>
          <cell r="AB2493">
            <v>0</v>
          </cell>
        </row>
        <row r="2494">
          <cell r="B2494">
            <v>5</v>
          </cell>
          <cell r="C2494" t="str">
            <v>其他直接费</v>
          </cell>
          <cell r="J2494">
            <v>113.72242933727254</v>
          </cell>
          <cell r="X2494">
            <v>79.638824931984928</v>
          </cell>
          <cell r="Y2494">
            <v>18.293942890921425</v>
          </cell>
          <cell r="Z2494">
            <v>15.789661514366172</v>
          </cell>
          <cell r="AA2494">
            <v>0</v>
          </cell>
          <cell r="AB2494">
            <v>0</v>
          </cell>
        </row>
        <row r="2495">
          <cell r="B2495">
            <v>6</v>
          </cell>
          <cell r="C2495" t="str">
            <v>间接费</v>
          </cell>
          <cell r="J2495">
            <v>77.153984333440519</v>
          </cell>
          <cell r="X2495">
            <v>54.030261989154774</v>
          </cell>
          <cell r="Y2495">
            <v>12.411365035273686</v>
          </cell>
          <cell r="Z2495">
            <v>10.712357309012035</v>
          </cell>
          <cell r="AA2495">
            <v>0</v>
          </cell>
          <cell r="AB2495">
            <v>0</v>
          </cell>
        </row>
        <row r="2496">
          <cell r="B2496">
            <v>7</v>
          </cell>
          <cell r="C2496" t="str">
            <v>合计</v>
          </cell>
          <cell r="J2496">
            <v>1102.1997761920072</v>
          </cell>
          <cell r="X2496">
            <v>771.86088555935373</v>
          </cell>
          <cell r="Y2496">
            <v>177.30521478962405</v>
          </cell>
          <cell r="Z2496">
            <v>153.03367584302902</v>
          </cell>
          <cell r="AA2496">
            <v>0</v>
          </cell>
          <cell r="AB2496">
            <v>0</v>
          </cell>
        </row>
        <row r="2501">
          <cell r="A2501" t="str">
            <v>非打印列</v>
          </cell>
          <cell r="B2501" t="str">
            <v>单   价   分   析   表</v>
          </cell>
          <cell r="N2501" t="str">
            <v>工序划分</v>
          </cell>
          <cell r="S2501" t="str">
            <v>汇总项</v>
          </cell>
          <cell r="X2501" t="str">
            <v>分类项</v>
          </cell>
        </row>
        <row r="2503">
          <cell r="A2503" t="str">
            <v>BOQ系数</v>
          </cell>
          <cell r="B2503" t="str">
            <v>项目编号:</v>
          </cell>
          <cell r="D2503" t="str">
            <v>K252.4</v>
          </cell>
          <cell r="K2503" t="str">
            <v>数量</v>
          </cell>
          <cell r="L2503">
            <v>3</v>
          </cell>
          <cell r="M2503" t="str">
            <v>单价</v>
          </cell>
        </row>
        <row r="2504">
          <cell r="A2504">
            <v>1</v>
          </cell>
          <cell r="B2504" t="str">
            <v>项目名称:</v>
          </cell>
          <cell r="D2504" t="str">
            <v>Depth 1.5m to 2.0m</v>
          </cell>
          <cell r="K2504" t="str">
            <v>单位</v>
          </cell>
          <cell r="L2504" t="str">
            <v>nr</v>
          </cell>
          <cell r="M2504">
            <v>1069.45</v>
          </cell>
          <cell r="N2504" t="str">
            <v>美元</v>
          </cell>
        </row>
        <row r="2505">
          <cell r="A2505" t="str">
            <v>K252.4</v>
          </cell>
          <cell r="B2505" t="str">
            <v>单   价:</v>
          </cell>
          <cell r="D2505" t="str">
            <v>1069.45USD/nr</v>
          </cell>
          <cell r="K2505" t="str">
            <v>定额单位</v>
          </cell>
          <cell r="L2505">
            <v>1</v>
          </cell>
          <cell r="M2505">
            <v>1159700</v>
          </cell>
          <cell r="N2505" t="str">
            <v>当地币</v>
          </cell>
        </row>
        <row r="2506">
          <cell r="A2506" t="str">
            <v>定额号</v>
          </cell>
          <cell r="B2506" t="str">
            <v>编号</v>
          </cell>
          <cell r="C2506" t="str">
            <v>名称及规格</v>
          </cell>
          <cell r="D2506" t="str">
            <v>单位</v>
          </cell>
          <cell r="E2506" t="str">
            <v>定额</v>
          </cell>
          <cell r="F2506" t="str">
            <v>系数</v>
          </cell>
          <cell r="G2506" t="str">
            <v>效率</v>
          </cell>
          <cell r="H2506" t="str">
            <v>数  量</v>
          </cell>
          <cell r="I2506" t="str">
            <v>单价</v>
          </cell>
          <cell r="J2506" t="str">
            <v>合价</v>
          </cell>
          <cell r="K2506" t="str">
            <v>单价</v>
          </cell>
          <cell r="M2506">
            <v>2.9480500000000003</v>
          </cell>
          <cell r="N2506" t="str">
            <v>混凝土2.95方</v>
          </cell>
          <cell r="O2506" t="str">
            <v>钢筋0.27吨</v>
          </cell>
          <cell r="P2506" t="str">
            <v>预制混凝土运输</v>
          </cell>
          <cell r="S2506" t="str">
            <v>数量汇总</v>
          </cell>
          <cell r="T2506" t="str">
            <v>价格汇总(美元)</v>
          </cell>
          <cell r="U2506" t="str">
            <v>价格汇总(当地币)</v>
          </cell>
          <cell r="X2506" t="str">
            <v>混凝土2.95方</v>
          </cell>
          <cell r="Y2506" t="str">
            <v>钢筋0.27吨</v>
          </cell>
          <cell r="Z2506" t="str">
            <v>预制混凝土运输</v>
          </cell>
          <cell r="AA2506">
            <v>0</v>
          </cell>
          <cell r="AB2506">
            <v>0</v>
          </cell>
        </row>
        <row r="2507">
          <cell r="J2507" t="str">
            <v>美元</v>
          </cell>
          <cell r="K2507" t="str">
            <v>当地币</v>
          </cell>
          <cell r="M2507">
            <v>0.19550999999999999</v>
          </cell>
        </row>
        <row r="2508">
          <cell r="A2508" t="str">
            <v>L00</v>
          </cell>
          <cell r="B2508">
            <v>1</v>
          </cell>
          <cell r="C2508" t="str">
            <v>人工</v>
          </cell>
          <cell r="J2508">
            <v>11.982581856192418</v>
          </cell>
          <cell r="K2508">
            <v>12993.75</v>
          </cell>
          <cell r="M2508">
            <v>7.1215200000000006E-2</v>
          </cell>
          <cell r="S2508">
            <v>0</v>
          </cell>
          <cell r="T2508">
            <v>35.947745568577254</v>
          </cell>
          <cell r="U2508">
            <v>38981.25</v>
          </cell>
          <cell r="X2508">
            <v>9.1814588248747118</v>
          </cell>
          <cell r="Y2508">
            <v>2.801123031317708</v>
          </cell>
          <cell r="Z2508">
            <v>0</v>
          </cell>
          <cell r="AA2508">
            <v>0</v>
          </cell>
          <cell r="AB2508">
            <v>0</v>
          </cell>
        </row>
        <row r="2509">
          <cell r="A2509" t="str">
            <v>L10</v>
          </cell>
          <cell r="B2509">
            <v>1.1000000000000001</v>
          </cell>
          <cell r="C2509" t="str">
            <v>力工</v>
          </cell>
          <cell r="D2509" t="str">
            <v>工日</v>
          </cell>
          <cell r="H2509">
            <v>5.7750000000000004</v>
          </cell>
          <cell r="I2509">
            <v>0.69163531637474274</v>
          </cell>
          <cell r="J2509">
            <v>3.9941939520641396</v>
          </cell>
          <cell r="K2509">
            <v>4331.25</v>
          </cell>
          <cell r="N2509">
            <v>4.4250000000000007</v>
          </cell>
          <cell r="O2509">
            <v>1.35</v>
          </cell>
          <cell r="S2509">
            <v>17.325000000000003</v>
          </cell>
          <cell r="T2509">
            <v>11.982581856192418</v>
          </cell>
          <cell r="U2509">
            <v>12993.75</v>
          </cell>
          <cell r="X2509">
            <v>3.0604862749582371</v>
          </cell>
          <cell r="Y2509">
            <v>0.93370767710590274</v>
          </cell>
          <cell r="Z2509">
            <v>0</v>
          </cell>
          <cell r="AA2509">
            <v>0</v>
          </cell>
          <cell r="AB2509">
            <v>0</v>
          </cell>
        </row>
        <row r="2510">
          <cell r="A2510" t="str">
            <v>L20</v>
          </cell>
          <cell r="B2510">
            <v>1.2</v>
          </cell>
          <cell r="C2510" t="str">
            <v>技工</v>
          </cell>
          <cell r="D2510" t="str">
            <v>工日</v>
          </cell>
          <cell r="H2510">
            <v>5.7750000000000004</v>
          </cell>
          <cell r="I2510">
            <v>1.3832706327494855</v>
          </cell>
          <cell r="J2510">
            <v>7.9883879041282793</v>
          </cell>
          <cell r="K2510">
            <v>8662.5</v>
          </cell>
          <cell r="N2510">
            <v>4.4250000000000007</v>
          </cell>
          <cell r="O2510">
            <v>1.35</v>
          </cell>
          <cell r="S2510">
            <v>17.325000000000003</v>
          </cell>
          <cell r="T2510">
            <v>23.965163712384836</v>
          </cell>
          <cell r="U2510">
            <v>25987.5</v>
          </cell>
          <cell r="X2510">
            <v>6.1209725499164742</v>
          </cell>
          <cell r="Y2510">
            <v>1.8674153542118055</v>
          </cell>
          <cell r="Z2510">
            <v>0</v>
          </cell>
          <cell r="AA2510">
            <v>0</v>
          </cell>
          <cell r="AB2510">
            <v>0</v>
          </cell>
        </row>
        <row r="2511">
          <cell r="A2511" t="str">
            <v>M000</v>
          </cell>
          <cell r="B2511">
            <v>2</v>
          </cell>
          <cell r="C2511" t="str">
            <v>建筑材料</v>
          </cell>
          <cell r="J2511">
            <v>743.95782723344576</v>
          </cell>
          <cell r="K2511">
            <v>806737.824421281</v>
          </cell>
          <cell r="S2511">
            <v>0</v>
          </cell>
          <cell r="T2511">
            <v>2231.8734817003374</v>
          </cell>
          <cell r="U2511">
            <v>2420213.473263843</v>
          </cell>
          <cell r="X2511">
            <v>588.43105085226011</v>
          </cell>
          <cell r="Y2511">
            <v>155.52677638118556</v>
          </cell>
          <cell r="Z2511">
            <v>0</v>
          </cell>
          <cell r="AA2511">
            <v>0</v>
          </cell>
          <cell r="AB2511">
            <v>0</v>
          </cell>
        </row>
        <row r="2512">
          <cell r="A2512" t="str">
            <v>M003</v>
          </cell>
          <cell r="B2512">
            <v>2.1</v>
          </cell>
          <cell r="C2512" t="str">
            <v>施工材料</v>
          </cell>
          <cell r="J2512">
            <v>65.735312760957186</v>
          </cell>
          <cell r="K2512">
            <v>71282.485731259701</v>
          </cell>
          <cell r="S2512">
            <v>0</v>
          </cell>
          <cell r="T2512">
            <v>197.20593828287156</v>
          </cell>
          <cell r="U2512">
            <v>213847.45719377912</v>
          </cell>
          <cell r="X2512">
            <v>63.768660559342294</v>
          </cell>
          <cell r="Y2512">
            <v>1.9666522016148857</v>
          </cell>
          <cell r="Z2512">
            <v>0</v>
          </cell>
          <cell r="AA2512">
            <v>0</v>
          </cell>
          <cell r="AB2512">
            <v>0</v>
          </cell>
        </row>
        <row r="2513">
          <cell r="A2513" t="str">
            <v>M150</v>
          </cell>
          <cell r="C2513" t="str">
            <v>定型钢模板</v>
          </cell>
          <cell r="D2513" t="str">
            <v>吨</v>
          </cell>
          <cell r="H2513">
            <v>4.2821579999999998E-2</v>
          </cell>
          <cell r="I2513">
            <v>662.61110757096287</v>
          </cell>
          <cell r="J2513">
            <v>28.374054551738592</v>
          </cell>
          <cell r="K2513">
            <v>30768.441706168884</v>
          </cell>
          <cell r="N2513">
            <v>4.2821579999999998E-2</v>
          </cell>
          <cell r="S2513">
            <v>0.12846473999999999</v>
          </cell>
          <cell r="T2513">
            <v>85.122163655215772</v>
          </cell>
          <cell r="U2513">
            <v>92305.325118506647</v>
          </cell>
          <cell r="X2513">
            <v>28.374054551738592</v>
          </cell>
          <cell r="Y2513">
            <v>0</v>
          </cell>
          <cell r="Z2513">
            <v>0</v>
          </cell>
          <cell r="AA2513">
            <v>0</v>
          </cell>
          <cell r="AB2513">
            <v>0</v>
          </cell>
        </row>
        <row r="2514">
          <cell r="A2514" t="str">
            <v>M160</v>
          </cell>
          <cell r="C2514" t="str">
            <v>钢支撑</v>
          </cell>
          <cell r="D2514" t="str">
            <v>吨</v>
          </cell>
          <cell r="H2514">
            <v>4.7103737999999999E-2</v>
          </cell>
          <cell r="I2514">
            <v>728.87221832805926</v>
          </cell>
          <cell r="J2514">
            <v>34.332606007603701</v>
          </cell>
          <cell r="K2514">
            <v>37229.814464464354</v>
          </cell>
          <cell r="N2514">
            <v>4.7103737999999999E-2</v>
          </cell>
          <cell r="S2514">
            <v>0.14131121399999999</v>
          </cell>
          <cell r="T2514">
            <v>102.9978180228111</v>
          </cell>
          <cell r="U2514">
            <v>111689.44339339307</v>
          </cell>
          <cell r="X2514">
            <v>34.332606007603701</v>
          </cell>
          <cell r="Y2514">
            <v>0</v>
          </cell>
          <cell r="Z2514">
            <v>0</v>
          </cell>
          <cell r="AA2514">
            <v>0</v>
          </cell>
          <cell r="AB2514">
            <v>0</v>
          </cell>
        </row>
        <row r="2515">
          <cell r="A2515" t="str">
            <v>M350</v>
          </cell>
          <cell r="C2515" t="str">
            <v>镀锌铁丝</v>
          </cell>
          <cell r="D2515" t="str">
            <v>千克</v>
          </cell>
          <cell r="H2515">
            <v>2.16</v>
          </cell>
          <cell r="I2515">
            <v>0.91048713037726181</v>
          </cell>
          <cell r="J2515">
            <v>1.9666522016148857</v>
          </cell>
          <cell r="K2515">
            <v>2132.6110976264604</v>
          </cell>
          <cell r="O2515">
            <v>2.16</v>
          </cell>
          <cell r="S2515">
            <v>6.48</v>
          </cell>
          <cell r="T2515">
            <v>5.8999566048446574</v>
          </cell>
          <cell r="U2515">
            <v>6397.8332928793807</v>
          </cell>
          <cell r="X2515">
            <v>0</v>
          </cell>
          <cell r="Y2515">
            <v>1.9666522016148857</v>
          </cell>
          <cell r="Z2515">
            <v>0</v>
          </cell>
          <cell r="AA2515">
            <v>0</v>
          </cell>
          <cell r="AB2515">
            <v>0</v>
          </cell>
        </row>
        <row r="2516">
          <cell r="A2516" t="str">
            <v>M230</v>
          </cell>
          <cell r="C2516" t="str">
            <v>水</v>
          </cell>
          <cell r="D2516" t="str">
            <v>方</v>
          </cell>
          <cell r="H2516">
            <v>5.3100000000000005</v>
          </cell>
          <cell r="I2516">
            <v>0.2</v>
          </cell>
          <cell r="J2516">
            <v>1.0620000000000001</v>
          </cell>
          <cell r="K2516">
            <v>1151.618463</v>
          </cell>
          <cell r="N2516">
            <v>5.3100000000000005</v>
          </cell>
          <cell r="S2516">
            <v>15.930000000000001</v>
          </cell>
          <cell r="T2516">
            <v>3.1859999999999999</v>
          </cell>
          <cell r="U2516">
            <v>3454.8553890000003</v>
          </cell>
          <cell r="X2516">
            <v>1.0620000000000001</v>
          </cell>
          <cell r="Y2516">
            <v>0</v>
          </cell>
          <cell r="Z2516">
            <v>0</v>
          </cell>
          <cell r="AA2516">
            <v>0</v>
          </cell>
          <cell r="AB2516">
            <v>0</v>
          </cell>
        </row>
        <row r="2517">
          <cell r="C2517">
            <v>0</v>
          </cell>
          <cell r="D2517">
            <v>0</v>
          </cell>
          <cell r="H2517">
            <v>0</v>
          </cell>
          <cell r="I2517">
            <v>0</v>
          </cell>
          <cell r="J2517">
            <v>0</v>
          </cell>
          <cell r="K2517">
            <v>0</v>
          </cell>
          <cell r="S2517">
            <v>0</v>
          </cell>
          <cell r="T2517">
            <v>0</v>
          </cell>
          <cell r="U2517">
            <v>0</v>
          </cell>
          <cell r="X2517">
            <v>0</v>
          </cell>
          <cell r="Y2517">
            <v>0</v>
          </cell>
          <cell r="Z2517">
            <v>0</v>
          </cell>
          <cell r="AA2517">
            <v>0</v>
          </cell>
          <cell r="AB2517">
            <v>0</v>
          </cell>
        </row>
        <row r="2518">
          <cell r="C2518">
            <v>0</v>
          </cell>
          <cell r="D2518">
            <v>0</v>
          </cell>
          <cell r="H2518">
            <v>0</v>
          </cell>
          <cell r="I2518">
            <v>0</v>
          </cell>
          <cell r="J2518">
            <v>0</v>
          </cell>
          <cell r="K2518">
            <v>0</v>
          </cell>
          <cell r="S2518">
            <v>0</v>
          </cell>
          <cell r="T2518">
            <v>0</v>
          </cell>
          <cell r="U2518">
            <v>0</v>
          </cell>
          <cell r="X2518">
            <v>0</v>
          </cell>
          <cell r="Y2518">
            <v>0</v>
          </cell>
          <cell r="Z2518">
            <v>0</v>
          </cell>
          <cell r="AA2518">
            <v>0</v>
          </cell>
          <cell r="AB2518">
            <v>0</v>
          </cell>
        </row>
        <row r="2519">
          <cell r="C2519">
            <v>0</v>
          </cell>
          <cell r="D2519">
            <v>0</v>
          </cell>
          <cell r="H2519">
            <v>0</v>
          </cell>
          <cell r="I2519">
            <v>0</v>
          </cell>
          <cell r="J2519">
            <v>0</v>
          </cell>
          <cell r="K2519">
            <v>0</v>
          </cell>
          <cell r="S2519">
            <v>0</v>
          </cell>
          <cell r="T2519">
            <v>0</v>
          </cell>
          <cell r="U2519">
            <v>0</v>
          </cell>
          <cell r="X2519">
            <v>0</v>
          </cell>
          <cell r="Y2519">
            <v>0</v>
          </cell>
          <cell r="Z2519">
            <v>0</v>
          </cell>
          <cell r="AA2519">
            <v>0</v>
          </cell>
          <cell r="AB2519">
            <v>0</v>
          </cell>
        </row>
        <row r="2520">
          <cell r="A2520" t="str">
            <v>M002</v>
          </cell>
          <cell r="B2520">
            <v>2.2000000000000002</v>
          </cell>
          <cell r="C2520" t="str">
            <v>永久工程材料</v>
          </cell>
          <cell r="J2520">
            <v>678.22251447248857</v>
          </cell>
          <cell r="K2520">
            <v>735455.33869002131</v>
          </cell>
          <cell r="S2520">
            <v>0</v>
          </cell>
          <cell r="T2520">
            <v>2034.6675434174658</v>
          </cell>
          <cell r="U2520">
            <v>2206366.0160700642</v>
          </cell>
          <cell r="X2520">
            <v>524.66239029291785</v>
          </cell>
          <cell r="Y2520">
            <v>153.56012417957066</v>
          </cell>
          <cell r="Z2520">
            <v>0</v>
          </cell>
          <cell r="AA2520">
            <v>0</v>
          </cell>
          <cell r="AB2520">
            <v>0</v>
          </cell>
        </row>
        <row r="2521">
          <cell r="A2521" t="str">
            <v>M120</v>
          </cell>
          <cell r="C2521" t="str">
            <v>钢筋</v>
          </cell>
          <cell r="D2521" t="str">
            <v>吨</v>
          </cell>
          <cell r="H2521">
            <v>0.27810000000000001</v>
          </cell>
          <cell r="I2521">
            <v>552.17592297580245</v>
          </cell>
          <cell r="J2521">
            <v>153.56012417957066</v>
          </cell>
          <cell r="K2521">
            <v>166518.52559865001</v>
          </cell>
          <cell r="O2521">
            <v>0.27810000000000001</v>
          </cell>
          <cell r="S2521">
            <v>0.83430000000000004</v>
          </cell>
          <cell r="T2521">
            <v>460.68037253871199</v>
          </cell>
          <cell r="U2521">
            <v>499555.57679595007</v>
          </cell>
          <cell r="X2521">
            <v>0</v>
          </cell>
          <cell r="Y2521">
            <v>153.56012417957066</v>
          </cell>
          <cell r="Z2521">
            <v>0</v>
          </cell>
          <cell r="AA2521">
            <v>0</v>
          </cell>
          <cell r="AB2521">
            <v>0</v>
          </cell>
        </row>
        <row r="2522">
          <cell r="A2522" t="str">
            <v>M260</v>
          </cell>
          <cell r="C2522" t="str">
            <v>混凝土25/19</v>
          </cell>
          <cell r="D2522" t="str">
            <v>方</v>
          </cell>
          <cell r="H2522">
            <v>3.0975000000000001</v>
          </cell>
          <cell r="I2522">
            <v>116.89</v>
          </cell>
          <cell r="J2522">
            <v>362.06677500000001</v>
          </cell>
          <cell r="K2522">
            <v>392620.32290853752</v>
          </cell>
          <cell r="N2522">
            <v>3.0975000000000001</v>
          </cell>
          <cell r="S2522">
            <v>9.2925000000000004</v>
          </cell>
          <cell r="T2522">
            <v>1086.200325</v>
          </cell>
          <cell r="U2522">
            <v>1177860.9687256126</v>
          </cell>
          <cell r="X2522">
            <v>362.06677500000001</v>
          </cell>
          <cell r="Y2522">
            <v>0</v>
          </cell>
          <cell r="Z2522">
            <v>0</v>
          </cell>
          <cell r="AA2522">
            <v>0</v>
          </cell>
          <cell r="AB2522">
            <v>0</v>
          </cell>
        </row>
        <row r="2523">
          <cell r="A2523" t="str">
            <v>M380</v>
          </cell>
          <cell r="C2523" t="str">
            <v>人孔井盖600X900mm</v>
          </cell>
          <cell r="D2523" t="str">
            <v>个</v>
          </cell>
          <cell r="H2523">
            <v>1.1000000000000001</v>
          </cell>
          <cell r="I2523">
            <v>120</v>
          </cell>
          <cell r="J2523">
            <v>132</v>
          </cell>
          <cell r="K2523">
            <v>143139.01800000001</v>
          </cell>
          <cell r="N2523">
            <v>1.1000000000000001</v>
          </cell>
          <cell r="S2523">
            <v>3.3000000000000003</v>
          </cell>
          <cell r="T2523">
            <v>396</v>
          </cell>
          <cell r="U2523">
            <v>429417.054</v>
          </cell>
          <cell r="X2523">
            <v>132</v>
          </cell>
          <cell r="Y2523">
            <v>0</v>
          </cell>
          <cell r="Z2523">
            <v>0</v>
          </cell>
          <cell r="AA2523">
            <v>0</v>
          </cell>
          <cell r="AB2523">
            <v>0</v>
          </cell>
        </row>
        <row r="2524">
          <cell r="A2524" t="str">
            <v>M410</v>
          </cell>
          <cell r="C2524" t="str">
            <v>镀锌钢管</v>
          </cell>
          <cell r="D2524" t="str">
            <v>米</v>
          </cell>
          <cell r="H2524">
            <v>11.2</v>
          </cell>
          <cell r="I2524">
            <v>1.9704201859514412</v>
          </cell>
          <cell r="J2524">
            <v>22.068706082656139</v>
          </cell>
          <cell r="K2524">
            <v>23931.006948500202</v>
          </cell>
          <cell r="N2524">
            <v>11.2</v>
          </cell>
          <cell r="S2524">
            <v>33.599999999999994</v>
          </cell>
          <cell r="T2524">
            <v>66.206118247968419</v>
          </cell>
          <cell r="U2524">
            <v>71793.020845500607</v>
          </cell>
          <cell r="X2524">
            <v>22.068706082656139</v>
          </cell>
          <cell r="Y2524">
            <v>0</v>
          </cell>
          <cell r="Z2524">
            <v>0</v>
          </cell>
          <cell r="AA2524">
            <v>0</v>
          </cell>
          <cell r="AB2524">
            <v>0</v>
          </cell>
        </row>
        <row r="2525">
          <cell r="A2525" t="str">
            <v>M320</v>
          </cell>
          <cell r="C2525" t="str">
            <v>裸铜线</v>
          </cell>
          <cell r="D2525" t="str">
            <v>米</v>
          </cell>
          <cell r="H2525">
            <v>2.4</v>
          </cell>
          <cell r="I2525">
            <v>3.5528788376090188</v>
          </cell>
          <cell r="J2525">
            <v>8.5269092102616444</v>
          </cell>
          <cell r="K2525">
            <v>9246.4652343333892</v>
          </cell>
          <cell r="N2525">
            <v>2.4</v>
          </cell>
          <cell r="S2525">
            <v>7.1999999999999993</v>
          </cell>
          <cell r="T2525">
            <v>25.580727630784935</v>
          </cell>
          <cell r="U2525">
            <v>27739.395703000169</v>
          </cell>
          <cell r="X2525">
            <v>8.5269092102616444</v>
          </cell>
          <cell r="Y2525">
            <v>0</v>
          </cell>
          <cell r="Z2525">
            <v>0</v>
          </cell>
          <cell r="AA2525">
            <v>0</v>
          </cell>
          <cell r="AB2525">
            <v>0</v>
          </cell>
        </row>
        <row r="2526">
          <cell r="A2526" t="str">
            <v>M001</v>
          </cell>
          <cell r="B2526">
            <v>2.2999999999999998</v>
          </cell>
          <cell r="C2526" t="str">
            <v>永久设备</v>
          </cell>
          <cell r="J2526">
            <v>0</v>
          </cell>
          <cell r="K2526">
            <v>0</v>
          </cell>
          <cell r="S2526">
            <v>0</v>
          </cell>
          <cell r="T2526">
            <v>0</v>
          </cell>
          <cell r="U2526">
            <v>0</v>
          </cell>
          <cell r="X2526">
            <v>0</v>
          </cell>
          <cell r="Y2526">
            <v>0</v>
          </cell>
          <cell r="Z2526">
            <v>0</v>
          </cell>
          <cell r="AA2526">
            <v>0</v>
          </cell>
          <cell r="AB2526">
            <v>0</v>
          </cell>
        </row>
        <row r="2527">
          <cell r="C2527">
            <v>0</v>
          </cell>
          <cell r="D2527">
            <v>0</v>
          </cell>
          <cell r="H2527">
            <v>0</v>
          </cell>
          <cell r="I2527">
            <v>0</v>
          </cell>
          <cell r="J2527">
            <v>0</v>
          </cell>
          <cell r="K2527">
            <v>0</v>
          </cell>
          <cell r="S2527">
            <v>0</v>
          </cell>
          <cell r="T2527">
            <v>0</v>
          </cell>
          <cell r="U2527">
            <v>0</v>
          </cell>
          <cell r="X2527">
            <v>0</v>
          </cell>
          <cell r="Y2527">
            <v>0</v>
          </cell>
          <cell r="Z2527">
            <v>0</v>
          </cell>
          <cell r="AA2527">
            <v>0</v>
          </cell>
          <cell r="AB2527">
            <v>0</v>
          </cell>
        </row>
        <row r="2528">
          <cell r="C2528">
            <v>0</v>
          </cell>
          <cell r="D2528">
            <v>0</v>
          </cell>
          <cell r="H2528">
            <v>0</v>
          </cell>
          <cell r="I2528">
            <v>0</v>
          </cell>
          <cell r="J2528">
            <v>0</v>
          </cell>
          <cell r="K2528">
            <v>0</v>
          </cell>
          <cell r="S2528">
            <v>0</v>
          </cell>
          <cell r="T2528">
            <v>0</v>
          </cell>
          <cell r="U2528">
            <v>0</v>
          </cell>
          <cell r="X2528">
            <v>0</v>
          </cell>
          <cell r="Y2528">
            <v>0</v>
          </cell>
          <cell r="Z2528">
            <v>0</v>
          </cell>
          <cell r="AA2528">
            <v>0</v>
          </cell>
          <cell r="AB2528">
            <v>0</v>
          </cell>
        </row>
        <row r="2529">
          <cell r="C2529">
            <v>0</v>
          </cell>
          <cell r="D2529">
            <v>0</v>
          </cell>
          <cell r="H2529">
            <v>0</v>
          </cell>
          <cell r="I2529">
            <v>0</v>
          </cell>
          <cell r="J2529">
            <v>0</v>
          </cell>
          <cell r="K2529">
            <v>0</v>
          </cell>
          <cell r="S2529">
            <v>0</v>
          </cell>
          <cell r="T2529">
            <v>0</v>
          </cell>
          <cell r="U2529">
            <v>0</v>
          </cell>
          <cell r="X2529">
            <v>0</v>
          </cell>
          <cell r="Y2529">
            <v>0</v>
          </cell>
          <cell r="Z2529">
            <v>0</v>
          </cell>
          <cell r="AA2529">
            <v>0</v>
          </cell>
          <cell r="AB2529">
            <v>0</v>
          </cell>
        </row>
        <row r="2530">
          <cell r="A2530" t="str">
            <v>E000</v>
          </cell>
          <cell r="B2530">
            <v>3</v>
          </cell>
          <cell r="C2530" t="str">
            <v>施工设备</v>
          </cell>
          <cell r="J2530">
            <v>128.30718469591795</v>
          </cell>
          <cell r="K2530">
            <v>139134.57893726006</v>
          </cell>
          <cell r="S2530">
            <v>0</v>
          </cell>
          <cell r="T2530">
            <v>384.92155408775386</v>
          </cell>
          <cell r="U2530">
            <v>417403.73681178014</v>
          </cell>
          <cell r="X2530">
            <v>27.081859080197287</v>
          </cell>
          <cell r="Y2530">
            <v>0</v>
          </cell>
          <cell r="Z2530">
            <v>101.22532561572066</v>
          </cell>
          <cell r="AA2530">
            <v>0</v>
          </cell>
          <cell r="AB2530">
            <v>0</v>
          </cell>
        </row>
        <row r="2531">
          <cell r="A2531" t="str">
            <v>E210</v>
          </cell>
          <cell r="B2531">
            <v>3.1</v>
          </cell>
          <cell r="C2531" t="str">
            <v>简易混凝土拌和站</v>
          </cell>
          <cell r="D2531" t="str">
            <v>台班</v>
          </cell>
          <cell r="H2531">
            <v>3.6875000000000005E-2</v>
          </cell>
          <cell r="I2531">
            <v>250.55189949508326</v>
          </cell>
          <cell r="J2531">
            <v>9.2391012938811965</v>
          </cell>
          <cell r="K2531">
            <v>10018.756715217303</v>
          </cell>
          <cell r="N2531">
            <v>3.6875000000000005E-2</v>
          </cell>
          <cell r="S2531">
            <v>0.11062500000000001</v>
          </cell>
          <cell r="T2531">
            <v>27.717303881643588</v>
          </cell>
          <cell r="U2531">
            <v>30056.27014565191</v>
          </cell>
          <cell r="X2531">
            <v>9.2391012938811965</v>
          </cell>
          <cell r="Y2531">
            <v>0</v>
          </cell>
          <cell r="Z2531">
            <v>0</v>
          </cell>
          <cell r="AA2531">
            <v>0</v>
          </cell>
          <cell r="AB2531">
            <v>0</v>
          </cell>
        </row>
        <row r="2532">
          <cell r="A2532" t="str">
            <v>E211</v>
          </cell>
          <cell r="C2532" t="str">
            <v>装载机</v>
          </cell>
          <cell r="D2532" t="str">
            <v>台班</v>
          </cell>
          <cell r="H2532">
            <v>3.6875000000000005E-2</v>
          </cell>
          <cell r="I2532">
            <v>258.55817310440364</v>
          </cell>
          <cell r="J2532">
            <v>9.534332633224885</v>
          </cell>
          <cell r="K2532">
            <v>10338.901593978517</v>
          </cell>
          <cell r="N2532">
            <v>3.6875000000000005E-2</v>
          </cell>
          <cell r="S2532">
            <v>0.11062500000000001</v>
          </cell>
          <cell r="T2532">
            <v>28.602997899674655</v>
          </cell>
          <cell r="U2532">
            <v>31016.70478193555</v>
          </cell>
          <cell r="X2532">
            <v>9.534332633224885</v>
          </cell>
          <cell r="Y2532">
            <v>0</v>
          </cell>
          <cell r="Z2532">
            <v>0</v>
          </cell>
          <cell r="AA2532">
            <v>0</v>
          </cell>
          <cell r="AB2532">
            <v>0</v>
          </cell>
        </row>
        <row r="2533">
          <cell r="A2533" t="str">
            <v>E212</v>
          </cell>
          <cell r="C2533" t="str">
            <v>翻斗车</v>
          </cell>
          <cell r="D2533" t="str">
            <v>台班</v>
          </cell>
          <cell r="H2533">
            <v>0.24583333333333335</v>
          </cell>
          <cell r="I2533">
            <v>28.392069931632339</v>
          </cell>
          <cell r="J2533">
            <v>6.9797171915262837</v>
          </cell>
          <cell r="K2533">
            <v>7568.7110963090172</v>
          </cell>
          <cell r="N2533">
            <v>0.24583333333333335</v>
          </cell>
          <cell r="S2533">
            <v>0.73750000000000004</v>
          </cell>
          <cell r="T2533">
            <v>20.939151574578851</v>
          </cell>
          <cell r="U2533">
            <v>22706.133288927052</v>
          </cell>
          <cell r="X2533">
            <v>6.9797171915262837</v>
          </cell>
          <cell r="Y2533">
            <v>0</v>
          </cell>
          <cell r="Z2533">
            <v>0</v>
          </cell>
          <cell r="AA2533">
            <v>0</v>
          </cell>
          <cell r="AB2533">
            <v>0</v>
          </cell>
        </row>
        <row r="2534">
          <cell r="A2534" t="str">
            <v>E214</v>
          </cell>
          <cell r="C2534" t="str">
            <v>混凝土振捣器</v>
          </cell>
          <cell r="D2534" t="str">
            <v>台班</v>
          </cell>
          <cell r="H2534">
            <v>0.14750000000000002</v>
          </cell>
          <cell r="I2534">
            <v>9.0081895699316519</v>
          </cell>
          <cell r="J2534">
            <v>1.3287079615649189</v>
          </cell>
          <cell r="K2534">
            <v>1440.8329759635169</v>
          </cell>
          <cell r="N2534">
            <v>0.14750000000000002</v>
          </cell>
          <cell r="S2534">
            <v>0.44250000000000006</v>
          </cell>
          <cell r="T2534">
            <v>3.9861238846947566</v>
          </cell>
          <cell r="U2534">
            <v>4322.4989278905505</v>
          </cell>
          <cell r="X2534">
            <v>1.3287079615649189</v>
          </cell>
          <cell r="Y2534">
            <v>0</v>
          </cell>
          <cell r="Z2534">
            <v>0</v>
          </cell>
          <cell r="AA2534">
            <v>0</v>
          </cell>
          <cell r="AB2534">
            <v>0</v>
          </cell>
        </row>
        <row r="2535">
          <cell r="A2535" t="str">
            <v>E080</v>
          </cell>
          <cell r="C2535" t="str">
            <v>汽车吊</v>
          </cell>
          <cell r="D2535" t="str">
            <v>台班</v>
          </cell>
          <cell r="H2535">
            <v>0.26666666666666666</v>
          </cell>
          <cell r="I2535">
            <v>222.0589761738392</v>
          </cell>
          <cell r="J2535">
            <v>59.215726979690452</v>
          </cell>
          <cell r="K2535">
            <v>64212.734924462107</v>
          </cell>
          <cell r="P2535">
            <v>0.26666666666666666</v>
          </cell>
          <cell r="S2535">
            <v>0.8</v>
          </cell>
          <cell r="T2535">
            <v>177.64718093907135</v>
          </cell>
          <cell r="U2535">
            <v>192638.20477338633</v>
          </cell>
          <cell r="X2535">
            <v>0</v>
          </cell>
          <cell r="Y2535">
            <v>0</v>
          </cell>
          <cell r="Z2535">
            <v>59.215726979690452</v>
          </cell>
          <cell r="AA2535">
            <v>0</v>
          </cell>
          <cell r="AB2535">
            <v>0</v>
          </cell>
        </row>
        <row r="2536">
          <cell r="A2536" t="str">
            <v>E030</v>
          </cell>
          <cell r="C2536" t="str">
            <v>自卸车</v>
          </cell>
          <cell r="D2536" t="str">
            <v>台班</v>
          </cell>
          <cell r="H2536">
            <v>0.25</v>
          </cell>
          <cell r="I2536">
            <v>168.03839454412082</v>
          </cell>
          <cell r="J2536">
            <v>42.009598636030205</v>
          </cell>
          <cell r="K2536">
            <v>45554.64163132957</v>
          </cell>
          <cell r="P2536">
            <v>0.25</v>
          </cell>
          <cell r="S2536">
            <v>0.75</v>
          </cell>
          <cell r="T2536">
            <v>126.02879590809061</v>
          </cell>
          <cell r="U2536">
            <v>136663.9248939887</v>
          </cell>
          <cell r="X2536">
            <v>0</v>
          </cell>
          <cell r="Y2536">
            <v>0</v>
          </cell>
          <cell r="Z2536">
            <v>42.009598636030205</v>
          </cell>
          <cell r="AA2536">
            <v>0</v>
          </cell>
          <cell r="AB2536">
            <v>0</v>
          </cell>
        </row>
        <row r="2537">
          <cell r="C2537">
            <v>0</v>
          </cell>
          <cell r="D2537">
            <v>0</v>
          </cell>
          <cell r="H2537">
            <v>0</v>
          </cell>
          <cell r="I2537">
            <v>0</v>
          </cell>
          <cell r="J2537">
            <v>0</v>
          </cell>
          <cell r="K2537">
            <v>0</v>
          </cell>
          <cell r="S2537">
            <v>0</v>
          </cell>
          <cell r="T2537">
            <v>0</v>
          </cell>
          <cell r="U2537">
            <v>0</v>
          </cell>
          <cell r="X2537">
            <v>0</v>
          </cell>
          <cell r="Y2537">
            <v>0</v>
          </cell>
          <cell r="Z2537">
            <v>0</v>
          </cell>
          <cell r="AA2537">
            <v>0</v>
          </cell>
          <cell r="AB2537">
            <v>0</v>
          </cell>
        </row>
        <row r="2538">
          <cell r="C2538">
            <v>0</v>
          </cell>
          <cell r="D2538">
            <v>0</v>
          </cell>
          <cell r="H2538">
            <v>0</v>
          </cell>
          <cell r="I2538">
            <v>0</v>
          </cell>
          <cell r="J2538">
            <v>0</v>
          </cell>
          <cell r="K2538">
            <v>0</v>
          </cell>
          <cell r="S2538">
            <v>0</v>
          </cell>
          <cell r="T2538">
            <v>0</v>
          </cell>
          <cell r="U2538">
            <v>0</v>
          </cell>
          <cell r="X2538">
            <v>0</v>
          </cell>
          <cell r="Y2538">
            <v>0</v>
          </cell>
          <cell r="Z2538">
            <v>0</v>
          </cell>
          <cell r="AA2538">
            <v>0</v>
          </cell>
          <cell r="AB2538">
            <v>0</v>
          </cell>
        </row>
        <row r="2539">
          <cell r="C2539">
            <v>0</v>
          </cell>
          <cell r="D2539">
            <v>0</v>
          </cell>
          <cell r="H2539">
            <v>0</v>
          </cell>
          <cell r="I2539">
            <v>0</v>
          </cell>
          <cell r="J2539">
            <v>0</v>
          </cell>
          <cell r="K2539">
            <v>0</v>
          </cell>
          <cell r="S2539">
            <v>0</v>
          </cell>
          <cell r="T2539">
            <v>0</v>
          </cell>
          <cell r="U2539">
            <v>0</v>
          </cell>
          <cell r="X2539">
            <v>0</v>
          </cell>
          <cell r="Y2539">
            <v>0</v>
          </cell>
          <cell r="Z2539">
            <v>0</v>
          </cell>
          <cell r="AA2539">
            <v>0</v>
          </cell>
          <cell r="AB2539">
            <v>0</v>
          </cell>
        </row>
        <row r="2540">
          <cell r="C2540">
            <v>0</v>
          </cell>
          <cell r="D2540">
            <v>0</v>
          </cell>
          <cell r="H2540">
            <v>0</v>
          </cell>
          <cell r="I2540">
            <v>0</v>
          </cell>
          <cell r="J2540">
            <v>0</v>
          </cell>
          <cell r="K2540">
            <v>0</v>
          </cell>
          <cell r="S2540">
            <v>0</v>
          </cell>
          <cell r="T2540">
            <v>0</v>
          </cell>
          <cell r="U2540">
            <v>0</v>
          </cell>
          <cell r="X2540">
            <v>0</v>
          </cell>
          <cell r="Y2540">
            <v>0</v>
          </cell>
          <cell r="Z2540">
            <v>0</v>
          </cell>
          <cell r="AA2540">
            <v>0</v>
          </cell>
          <cell r="AB2540">
            <v>0</v>
          </cell>
        </row>
        <row r="2541">
          <cell r="C2541">
            <v>0</v>
          </cell>
          <cell r="D2541">
            <v>0</v>
          </cell>
          <cell r="H2541">
            <v>0</v>
          </cell>
          <cell r="I2541">
            <v>0</v>
          </cell>
          <cell r="J2541">
            <v>0</v>
          </cell>
          <cell r="K2541">
            <v>0</v>
          </cell>
          <cell r="S2541">
            <v>0</v>
          </cell>
          <cell r="T2541">
            <v>0</v>
          </cell>
          <cell r="U2541">
            <v>0</v>
          </cell>
          <cell r="X2541">
            <v>0</v>
          </cell>
          <cell r="Y2541">
            <v>0</v>
          </cell>
          <cell r="Z2541">
            <v>0</v>
          </cell>
          <cell r="AA2541">
            <v>0</v>
          </cell>
          <cell r="AB2541">
            <v>0</v>
          </cell>
        </row>
        <row r="2542">
          <cell r="C2542">
            <v>0</v>
          </cell>
          <cell r="D2542">
            <v>0</v>
          </cell>
          <cell r="H2542">
            <v>0</v>
          </cell>
          <cell r="I2542">
            <v>0</v>
          </cell>
          <cell r="J2542">
            <v>0</v>
          </cell>
          <cell r="K2542">
            <v>0</v>
          </cell>
          <cell r="S2542">
            <v>0</v>
          </cell>
          <cell r="T2542">
            <v>0</v>
          </cell>
          <cell r="U2542">
            <v>0</v>
          </cell>
          <cell r="X2542">
            <v>0</v>
          </cell>
          <cell r="Y2542">
            <v>0</v>
          </cell>
          <cell r="Z2542">
            <v>0</v>
          </cell>
          <cell r="AA2542">
            <v>0</v>
          </cell>
          <cell r="AB2542">
            <v>0</v>
          </cell>
        </row>
        <row r="2543">
          <cell r="B2543">
            <v>4</v>
          </cell>
          <cell r="C2543" t="str">
            <v>直接费</v>
          </cell>
          <cell r="J2543">
            <v>884.24759378555609</v>
          </cell>
          <cell r="X2543">
            <v>624.6943687573322</v>
          </cell>
          <cell r="Y2543">
            <v>158.32789941250326</v>
          </cell>
          <cell r="Z2543">
            <v>101.22532561572066</v>
          </cell>
          <cell r="AA2543">
            <v>0</v>
          </cell>
          <cell r="AB2543">
            <v>0</v>
          </cell>
        </row>
        <row r="2544">
          <cell r="B2544">
            <v>5</v>
          </cell>
          <cell r="C2544" t="str">
            <v>其他直接费</v>
          </cell>
          <cell r="J2544">
            <v>110.3436920817242</v>
          </cell>
          <cell r="X2544">
            <v>77.954504548036127</v>
          </cell>
          <cell r="Y2544">
            <v>19.757458322195138</v>
          </cell>
          <cell r="Z2544">
            <v>12.631729211492939</v>
          </cell>
          <cell r="AA2544">
            <v>0</v>
          </cell>
          <cell r="AB2544">
            <v>0</v>
          </cell>
        </row>
        <row r="2545">
          <cell r="B2545">
            <v>6</v>
          </cell>
          <cell r="C2545" t="str">
            <v>间接费</v>
          </cell>
          <cell r="J2545">
            <v>74.861709688935093</v>
          </cell>
          <cell r="X2545">
            <v>52.887549603629886</v>
          </cell>
          <cell r="Y2545">
            <v>13.404274238095581</v>
          </cell>
          <cell r="Z2545">
            <v>8.569885847209628</v>
          </cell>
          <cell r="AA2545">
            <v>0</v>
          </cell>
          <cell r="AB2545">
            <v>0</v>
          </cell>
        </row>
        <row r="2546">
          <cell r="B2546">
            <v>7</v>
          </cell>
          <cell r="C2546" t="str">
            <v>合计</v>
          </cell>
          <cell r="J2546">
            <v>1069.4529955562152</v>
          </cell>
          <cell r="X2546">
            <v>755.53642290899813</v>
          </cell>
          <cell r="Y2546">
            <v>191.48963197279397</v>
          </cell>
          <cell r="Z2546">
            <v>122.42694067442324</v>
          </cell>
          <cell r="AA2546">
            <v>0</v>
          </cell>
          <cell r="AB2546">
            <v>0</v>
          </cell>
        </row>
        <row r="2551">
          <cell r="A2551" t="str">
            <v>非打印列</v>
          </cell>
          <cell r="B2551" t="str">
            <v>单   价   分   析   表</v>
          </cell>
          <cell r="N2551" t="str">
            <v>工序划分</v>
          </cell>
          <cell r="S2551" t="str">
            <v>汇总项</v>
          </cell>
          <cell r="X2551" t="str">
            <v>分类项</v>
          </cell>
        </row>
        <row r="2553">
          <cell r="A2553" t="str">
            <v>BOQ系数</v>
          </cell>
          <cell r="B2553" t="str">
            <v>项目编号:</v>
          </cell>
          <cell r="D2553" t="str">
            <v>K253.3</v>
          </cell>
          <cell r="K2553" t="str">
            <v>数量</v>
          </cell>
          <cell r="L2553">
            <v>1</v>
          </cell>
          <cell r="M2553" t="str">
            <v>单价</v>
          </cell>
        </row>
        <row r="2554">
          <cell r="A2554">
            <v>1</v>
          </cell>
          <cell r="B2554" t="str">
            <v>项目名称:</v>
          </cell>
          <cell r="D2554" t="str">
            <v>Depth 2.0m to 2.5m</v>
          </cell>
          <cell r="K2554" t="str">
            <v>单位</v>
          </cell>
          <cell r="L2554" t="str">
            <v>nr</v>
          </cell>
          <cell r="M2554">
            <v>1167.54</v>
          </cell>
          <cell r="N2554" t="str">
            <v>美元</v>
          </cell>
        </row>
        <row r="2555">
          <cell r="A2555" t="str">
            <v>K253.3</v>
          </cell>
          <cell r="B2555" t="str">
            <v>单   价:</v>
          </cell>
          <cell r="D2555" t="str">
            <v>1167.54USD/nr</v>
          </cell>
          <cell r="K2555" t="str">
            <v>定额单位</v>
          </cell>
          <cell r="L2555">
            <v>1</v>
          </cell>
          <cell r="M2555">
            <v>1266069</v>
          </cell>
          <cell r="N2555" t="str">
            <v>当地币</v>
          </cell>
        </row>
        <row r="2556">
          <cell r="A2556" t="str">
            <v>定额号</v>
          </cell>
          <cell r="B2556" t="str">
            <v>编号</v>
          </cell>
          <cell r="C2556" t="str">
            <v>名称及规格</v>
          </cell>
          <cell r="D2556" t="str">
            <v>单位</v>
          </cell>
          <cell r="E2556" t="str">
            <v>定额</v>
          </cell>
          <cell r="F2556" t="str">
            <v>系数</v>
          </cell>
          <cell r="G2556" t="str">
            <v>效率</v>
          </cell>
          <cell r="H2556" t="str">
            <v>数  量</v>
          </cell>
          <cell r="I2556" t="str">
            <v>单价</v>
          </cell>
          <cell r="J2556" t="str">
            <v>合价</v>
          </cell>
          <cell r="K2556" t="str">
            <v>单价</v>
          </cell>
          <cell r="M2556">
            <v>3.2777500000000002</v>
          </cell>
          <cell r="N2556" t="str">
            <v>混凝土3.28方</v>
          </cell>
          <cell r="O2556" t="str">
            <v>钢筋0.29吨</v>
          </cell>
          <cell r="P2556" t="str">
            <v>预制混凝土运输</v>
          </cell>
          <cell r="S2556" t="str">
            <v>数量汇总</v>
          </cell>
          <cell r="T2556" t="str">
            <v>价格汇总(美元)</v>
          </cell>
          <cell r="U2556" t="str">
            <v>价格汇总(当地币)</v>
          </cell>
          <cell r="X2556" t="str">
            <v>混凝土3.28方</v>
          </cell>
          <cell r="Y2556" t="str">
            <v>钢筋0.29吨</v>
          </cell>
          <cell r="Z2556" t="str">
            <v>预制混凝土运输</v>
          </cell>
          <cell r="AA2556">
            <v>0</v>
          </cell>
          <cell r="AB2556">
            <v>0</v>
          </cell>
        </row>
        <row r="2557">
          <cell r="J2557" t="str">
            <v>美元</v>
          </cell>
          <cell r="K2557" t="str">
            <v>当地币</v>
          </cell>
          <cell r="M2557">
            <v>0.19550999999999999</v>
          </cell>
        </row>
        <row r="2558">
          <cell r="A2558" t="str">
            <v>L00</v>
          </cell>
          <cell r="B2558">
            <v>1</v>
          </cell>
          <cell r="C2558" t="str">
            <v>人工</v>
          </cell>
          <cell r="J2558">
            <v>13.217150895921336</v>
          </cell>
          <cell r="K2558">
            <v>14332.500000000002</v>
          </cell>
          <cell r="M2558">
            <v>8.9019000000000015E-2</v>
          </cell>
          <cell r="S2558">
            <v>0</v>
          </cell>
          <cell r="T2558">
            <v>13.217150895921336</v>
          </cell>
          <cell r="U2558">
            <v>14332.500000000002</v>
          </cell>
          <cell r="X2558">
            <v>10.208537269691202</v>
          </cell>
          <cell r="Y2558">
            <v>3.0086136262301304</v>
          </cell>
          <cell r="Z2558">
            <v>0</v>
          </cell>
          <cell r="AA2558">
            <v>0</v>
          </cell>
          <cell r="AB2558">
            <v>0</v>
          </cell>
        </row>
        <row r="2559">
          <cell r="A2559" t="str">
            <v>L10</v>
          </cell>
          <cell r="B2559">
            <v>1.1000000000000001</v>
          </cell>
          <cell r="C2559" t="str">
            <v>力工</v>
          </cell>
          <cell r="D2559" t="str">
            <v>工日</v>
          </cell>
          <cell r="H2559">
            <v>6.37</v>
          </cell>
          <cell r="I2559">
            <v>0.69163531637474274</v>
          </cell>
          <cell r="J2559">
            <v>4.4057169653071115</v>
          </cell>
          <cell r="K2559">
            <v>4777.5</v>
          </cell>
          <cell r="N2559">
            <v>4.92</v>
          </cell>
          <cell r="O2559">
            <v>1.45</v>
          </cell>
          <cell r="S2559">
            <v>6.37</v>
          </cell>
          <cell r="T2559">
            <v>4.4057169653071115</v>
          </cell>
          <cell r="U2559">
            <v>4777.5</v>
          </cell>
          <cell r="X2559">
            <v>3.402845756563734</v>
          </cell>
          <cell r="Y2559">
            <v>1.0028712087433769</v>
          </cell>
          <cell r="Z2559">
            <v>0</v>
          </cell>
          <cell r="AA2559">
            <v>0</v>
          </cell>
          <cell r="AB2559">
            <v>0</v>
          </cell>
        </row>
        <row r="2560">
          <cell r="A2560" t="str">
            <v>L20</v>
          </cell>
          <cell r="B2560">
            <v>1.2</v>
          </cell>
          <cell r="C2560" t="str">
            <v>技工</v>
          </cell>
          <cell r="D2560" t="str">
            <v>工日</v>
          </cell>
          <cell r="H2560">
            <v>6.37</v>
          </cell>
          <cell r="I2560">
            <v>1.3832706327494855</v>
          </cell>
          <cell r="J2560">
            <v>8.8114339306142231</v>
          </cell>
          <cell r="K2560">
            <v>9555</v>
          </cell>
          <cell r="N2560">
            <v>4.92</v>
          </cell>
          <cell r="O2560">
            <v>1.45</v>
          </cell>
          <cell r="S2560">
            <v>6.37</v>
          </cell>
          <cell r="T2560">
            <v>8.8114339306142231</v>
          </cell>
          <cell r="U2560">
            <v>9555</v>
          </cell>
          <cell r="X2560">
            <v>6.805691513127468</v>
          </cell>
          <cell r="Y2560">
            <v>2.0057424174867537</v>
          </cell>
          <cell r="Z2560">
            <v>0</v>
          </cell>
          <cell r="AA2560">
            <v>0</v>
          </cell>
          <cell r="AB2560">
            <v>0</v>
          </cell>
        </row>
        <row r="2561">
          <cell r="A2561" t="str">
            <v>M000</v>
          </cell>
          <cell r="B2561">
            <v>2</v>
          </cell>
          <cell r="C2561" t="str">
            <v>建筑材料</v>
          </cell>
          <cell r="J2561">
            <v>820.7979741709496</v>
          </cell>
          <cell r="K2561">
            <v>890062.24241832655</v>
          </cell>
          <cell r="S2561">
            <v>0</v>
          </cell>
          <cell r="T2561">
            <v>820.7979741709496</v>
          </cell>
          <cell r="U2561">
            <v>890062.24241832655</v>
          </cell>
          <cell r="X2561">
            <v>653.75069583560219</v>
          </cell>
          <cell r="Y2561">
            <v>167.04727833534744</v>
          </cell>
          <cell r="Z2561">
            <v>0</v>
          </cell>
          <cell r="AA2561">
            <v>0</v>
          </cell>
          <cell r="AB2561">
            <v>0</v>
          </cell>
        </row>
        <row r="2562">
          <cell r="A2562" t="str">
            <v>M003</v>
          </cell>
          <cell r="B2562">
            <v>2.1</v>
          </cell>
          <cell r="C2562" t="str">
            <v>施工材料</v>
          </cell>
          <cell r="J2562">
            <v>80.290758601598199</v>
          </cell>
          <cell r="K2562">
            <v>87066.21470233197</v>
          </cell>
          <cell r="S2562">
            <v>0</v>
          </cell>
          <cell r="T2562">
            <v>80.290758601598199</v>
          </cell>
          <cell r="U2562">
            <v>87066.21470233197</v>
          </cell>
          <cell r="X2562">
            <v>78.178428459122955</v>
          </cell>
          <cell r="Y2562">
            <v>2.1123301424752472</v>
          </cell>
          <cell r="Z2562">
            <v>0</v>
          </cell>
          <cell r="AA2562">
            <v>0</v>
          </cell>
          <cell r="AB2562">
            <v>0</v>
          </cell>
        </row>
        <row r="2563">
          <cell r="A2563" t="str">
            <v>M150</v>
          </cell>
          <cell r="C2563" t="str">
            <v>定型钢模板</v>
          </cell>
          <cell r="D2563" t="str">
            <v>吨</v>
          </cell>
          <cell r="H2563">
            <v>5.2580700000000008E-2</v>
          </cell>
          <cell r="I2563">
            <v>662.61110757096287</v>
          </cell>
          <cell r="J2563">
            <v>34.84055586385653</v>
          </cell>
          <cell r="K2563">
            <v>37780.628431261859</v>
          </cell>
          <cell r="N2563">
            <v>5.2580700000000008E-2</v>
          </cell>
          <cell r="S2563">
            <v>5.2580700000000008E-2</v>
          </cell>
          <cell r="T2563">
            <v>34.84055586385653</v>
          </cell>
          <cell r="U2563">
            <v>37780.628431261859</v>
          </cell>
          <cell r="X2563">
            <v>34.84055586385653</v>
          </cell>
          <cell r="Y2563">
            <v>0</v>
          </cell>
          <cell r="Z2563">
            <v>0</v>
          </cell>
          <cell r="AA2563">
            <v>0</v>
          </cell>
          <cell r="AB2563">
            <v>0</v>
          </cell>
        </row>
        <row r="2564">
          <cell r="A2564" t="str">
            <v>M160</v>
          </cell>
          <cell r="C2564" t="str">
            <v>钢支撑</v>
          </cell>
          <cell r="D2564" t="str">
            <v>吨</v>
          </cell>
          <cell r="H2564">
            <v>5.7838770000000012E-2</v>
          </cell>
          <cell r="I2564">
            <v>728.87221832805926</v>
          </cell>
          <cell r="J2564">
            <v>42.157072595266413</v>
          </cell>
          <cell r="K2564">
            <v>45714.560401826864</v>
          </cell>
          <cell r="N2564">
            <v>5.7838770000000012E-2</v>
          </cell>
          <cell r="S2564">
            <v>5.7838770000000012E-2</v>
          </cell>
          <cell r="T2564">
            <v>42.157072595266413</v>
          </cell>
          <cell r="U2564">
            <v>45714.560401826864</v>
          </cell>
          <cell r="X2564">
            <v>42.157072595266413</v>
          </cell>
          <cell r="Y2564">
            <v>0</v>
          </cell>
          <cell r="Z2564">
            <v>0</v>
          </cell>
          <cell r="AA2564">
            <v>0</v>
          </cell>
          <cell r="AB2564">
            <v>0</v>
          </cell>
        </row>
        <row r="2565">
          <cell r="A2565" t="str">
            <v>M350</v>
          </cell>
          <cell r="C2565" t="str">
            <v>镀锌铁丝</v>
          </cell>
          <cell r="D2565" t="str">
            <v>千克</v>
          </cell>
          <cell r="H2565">
            <v>2.3199999999999998</v>
          </cell>
          <cell r="I2565">
            <v>0.91048713037726181</v>
          </cell>
          <cell r="J2565">
            <v>2.1123301424752472</v>
          </cell>
          <cell r="K2565">
            <v>2290.5822900432349</v>
          </cell>
          <cell r="O2565">
            <v>2.3199999999999998</v>
          </cell>
          <cell r="S2565">
            <v>2.3199999999999998</v>
          </cell>
          <cell r="T2565">
            <v>2.1123301424752472</v>
          </cell>
          <cell r="U2565">
            <v>2290.5822900432349</v>
          </cell>
          <cell r="X2565">
            <v>0</v>
          </cell>
          <cell r="Y2565">
            <v>2.1123301424752472</v>
          </cell>
          <cell r="Z2565">
            <v>0</v>
          </cell>
          <cell r="AA2565">
            <v>0</v>
          </cell>
          <cell r="AB2565">
            <v>0</v>
          </cell>
        </row>
        <row r="2566">
          <cell r="A2566" t="str">
            <v>M230</v>
          </cell>
          <cell r="C2566" t="str">
            <v>水</v>
          </cell>
          <cell r="D2566" t="str">
            <v>方</v>
          </cell>
          <cell r="H2566">
            <v>5.9039999999999999</v>
          </cell>
          <cell r="I2566">
            <v>0.2</v>
          </cell>
          <cell r="J2566">
            <v>1.1808000000000001</v>
          </cell>
          <cell r="K2566">
            <v>1280.4435792000002</v>
          </cell>
          <cell r="N2566">
            <v>5.9039999999999999</v>
          </cell>
          <cell r="S2566">
            <v>5.9039999999999999</v>
          </cell>
          <cell r="T2566">
            <v>1.1808000000000001</v>
          </cell>
          <cell r="U2566">
            <v>1280.4435792000002</v>
          </cell>
          <cell r="X2566">
            <v>1.1808000000000001</v>
          </cell>
          <cell r="Y2566">
            <v>0</v>
          </cell>
          <cell r="Z2566">
            <v>0</v>
          </cell>
          <cell r="AA2566">
            <v>0</v>
          </cell>
          <cell r="AB2566">
            <v>0</v>
          </cell>
        </row>
        <row r="2567">
          <cell r="C2567">
            <v>0</v>
          </cell>
          <cell r="D2567">
            <v>0</v>
          </cell>
          <cell r="H2567">
            <v>0</v>
          </cell>
          <cell r="I2567">
            <v>0</v>
          </cell>
          <cell r="J2567">
            <v>0</v>
          </cell>
          <cell r="K2567">
            <v>0</v>
          </cell>
          <cell r="S2567">
            <v>0</v>
          </cell>
          <cell r="T2567">
            <v>0</v>
          </cell>
          <cell r="U2567">
            <v>0</v>
          </cell>
          <cell r="X2567">
            <v>0</v>
          </cell>
          <cell r="Y2567">
            <v>0</v>
          </cell>
          <cell r="Z2567">
            <v>0</v>
          </cell>
          <cell r="AA2567">
            <v>0</v>
          </cell>
          <cell r="AB2567">
            <v>0</v>
          </cell>
        </row>
        <row r="2568">
          <cell r="C2568">
            <v>0</v>
          </cell>
          <cell r="D2568">
            <v>0</v>
          </cell>
          <cell r="H2568">
            <v>0</v>
          </cell>
          <cell r="I2568">
            <v>0</v>
          </cell>
          <cell r="J2568">
            <v>0</v>
          </cell>
          <cell r="K2568">
            <v>0</v>
          </cell>
          <cell r="S2568">
            <v>0</v>
          </cell>
          <cell r="T2568">
            <v>0</v>
          </cell>
          <cell r="U2568">
            <v>0</v>
          </cell>
          <cell r="X2568">
            <v>0</v>
          </cell>
          <cell r="Y2568">
            <v>0</v>
          </cell>
          <cell r="Z2568">
            <v>0</v>
          </cell>
          <cell r="AA2568">
            <v>0</v>
          </cell>
          <cell r="AB2568">
            <v>0</v>
          </cell>
        </row>
        <row r="2569">
          <cell r="C2569">
            <v>0</v>
          </cell>
          <cell r="D2569">
            <v>0</v>
          </cell>
          <cell r="H2569">
            <v>0</v>
          </cell>
          <cell r="I2569">
            <v>0</v>
          </cell>
          <cell r="J2569">
            <v>0</v>
          </cell>
          <cell r="K2569">
            <v>0</v>
          </cell>
          <cell r="S2569">
            <v>0</v>
          </cell>
          <cell r="T2569">
            <v>0</v>
          </cell>
          <cell r="U2569">
            <v>0</v>
          </cell>
          <cell r="X2569">
            <v>0</v>
          </cell>
          <cell r="Y2569">
            <v>0</v>
          </cell>
          <cell r="Z2569">
            <v>0</v>
          </cell>
          <cell r="AA2569">
            <v>0</v>
          </cell>
          <cell r="AB2569">
            <v>0</v>
          </cell>
        </row>
        <row r="2570">
          <cell r="A2570" t="str">
            <v>M002</v>
          </cell>
          <cell r="B2570">
            <v>2.2000000000000002</v>
          </cell>
          <cell r="C2570" t="str">
            <v>永久工程材料</v>
          </cell>
          <cell r="J2570">
            <v>740.50721556935139</v>
          </cell>
          <cell r="K2570">
            <v>802996.02771599451</v>
          </cell>
          <cell r="S2570">
            <v>0</v>
          </cell>
          <cell r="T2570">
            <v>740.50721556935139</v>
          </cell>
          <cell r="U2570">
            <v>802996.02771599451</v>
          </cell>
          <cell r="X2570">
            <v>575.5722673764792</v>
          </cell>
          <cell r="Y2570">
            <v>164.93494819287218</v>
          </cell>
          <cell r="Z2570">
            <v>0</v>
          </cell>
          <cell r="AA2570">
            <v>0</v>
          </cell>
          <cell r="AB2570">
            <v>0</v>
          </cell>
        </row>
        <row r="2571">
          <cell r="A2571" t="str">
            <v>M120</v>
          </cell>
          <cell r="C2571" t="str">
            <v>钢筋</v>
          </cell>
          <cell r="D2571" t="str">
            <v>吨</v>
          </cell>
          <cell r="H2571">
            <v>0.29869999999999997</v>
          </cell>
          <cell r="I2571">
            <v>552.17592297580245</v>
          </cell>
          <cell r="J2571">
            <v>164.93494819287218</v>
          </cell>
          <cell r="K2571">
            <v>178853.23119855</v>
          </cell>
          <cell r="O2571">
            <v>0.29869999999999997</v>
          </cell>
          <cell r="S2571">
            <v>0.29869999999999997</v>
          </cell>
          <cell r="T2571">
            <v>164.93494819287218</v>
          </cell>
          <cell r="U2571">
            <v>178853.23119855</v>
          </cell>
          <cell r="X2571">
            <v>0</v>
          </cell>
          <cell r="Y2571">
            <v>164.93494819287218</v>
          </cell>
          <cell r="Z2571">
            <v>0</v>
          </cell>
          <cell r="AA2571">
            <v>0</v>
          </cell>
          <cell r="AB2571">
            <v>0</v>
          </cell>
        </row>
        <row r="2572">
          <cell r="A2572" t="str">
            <v>M260</v>
          </cell>
          <cell r="C2572" t="str">
            <v>混凝土25/19</v>
          </cell>
          <cell r="D2572" t="str">
            <v>方</v>
          </cell>
          <cell r="H2572">
            <v>3.444</v>
          </cell>
          <cell r="I2572">
            <v>116.89</v>
          </cell>
          <cell r="J2572">
            <v>402.56916000000001</v>
          </cell>
          <cell r="K2572">
            <v>436540.56242034002</v>
          </cell>
          <cell r="N2572">
            <v>3.444</v>
          </cell>
          <cell r="S2572">
            <v>3.444</v>
          </cell>
          <cell r="T2572">
            <v>402.56916000000001</v>
          </cell>
          <cell r="U2572">
            <v>436540.56242034002</v>
          </cell>
          <cell r="X2572">
            <v>402.56916000000001</v>
          </cell>
          <cell r="Y2572">
            <v>0</v>
          </cell>
          <cell r="Z2572">
            <v>0</v>
          </cell>
          <cell r="AA2572">
            <v>0</v>
          </cell>
          <cell r="AB2572">
            <v>0</v>
          </cell>
        </row>
        <row r="2573">
          <cell r="A2573" t="str">
            <v>M380</v>
          </cell>
          <cell r="C2573" t="str">
            <v>人孔井盖600X900mm</v>
          </cell>
          <cell r="D2573" t="str">
            <v>个</v>
          </cell>
          <cell r="H2573">
            <v>1.1000000000000001</v>
          </cell>
          <cell r="I2573">
            <v>120</v>
          </cell>
          <cell r="J2573">
            <v>132</v>
          </cell>
          <cell r="K2573">
            <v>143139.01800000001</v>
          </cell>
          <cell r="N2573">
            <v>1.1000000000000001</v>
          </cell>
          <cell r="S2573">
            <v>1.1000000000000001</v>
          </cell>
          <cell r="T2573">
            <v>132</v>
          </cell>
          <cell r="U2573">
            <v>143139.01800000001</v>
          </cell>
          <cell r="X2573">
            <v>132</v>
          </cell>
          <cell r="Y2573">
            <v>0</v>
          </cell>
          <cell r="Z2573">
            <v>0</v>
          </cell>
          <cell r="AA2573">
            <v>0</v>
          </cell>
          <cell r="AB2573">
            <v>0</v>
          </cell>
        </row>
        <row r="2574">
          <cell r="A2574" t="str">
            <v>M410</v>
          </cell>
          <cell r="C2574" t="str">
            <v>镀锌钢管</v>
          </cell>
          <cell r="D2574" t="str">
            <v>米</v>
          </cell>
          <cell r="H2574">
            <v>15.399999999999999</v>
          </cell>
          <cell r="I2574">
            <v>1.9704201859514412</v>
          </cell>
          <cell r="J2574">
            <v>30.344470863652191</v>
          </cell>
          <cell r="K2574">
            <v>32905.134554187782</v>
          </cell>
          <cell r="N2574">
            <v>15.399999999999999</v>
          </cell>
          <cell r="S2574">
            <v>15.399999999999999</v>
          </cell>
          <cell r="T2574">
            <v>30.344470863652191</v>
          </cell>
          <cell r="U2574">
            <v>32905.134554187782</v>
          </cell>
          <cell r="X2574">
            <v>30.344470863652191</v>
          </cell>
          <cell r="Y2574">
            <v>0</v>
          </cell>
          <cell r="Z2574">
            <v>0</v>
          </cell>
          <cell r="AA2574">
            <v>0</v>
          </cell>
          <cell r="AB2574">
            <v>0</v>
          </cell>
        </row>
        <row r="2575">
          <cell r="A2575" t="str">
            <v>M320</v>
          </cell>
          <cell r="C2575" t="str">
            <v>裸铜线</v>
          </cell>
          <cell r="D2575" t="str">
            <v>米</v>
          </cell>
          <cell r="H2575">
            <v>3</v>
          </cell>
          <cell r="I2575">
            <v>3.5528788376090188</v>
          </cell>
          <cell r="J2575">
            <v>10.658636512827057</v>
          </cell>
          <cell r="K2575">
            <v>11558.081542916738</v>
          </cell>
          <cell r="N2575">
            <v>3</v>
          </cell>
          <cell r="S2575">
            <v>3</v>
          </cell>
          <cell r="T2575">
            <v>10.658636512827057</v>
          </cell>
          <cell r="U2575">
            <v>11558.081542916738</v>
          </cell>
          <cell r="X2575">
            <v>10.658636512827057</v>
          </cell>
          <cell r="Y2575">
            <v>0</v>
          </cell>
          <cell r="Z2575">
            <v>0</v>
          </cell>
          <cell r="AA2575">
            <v>0</v>
          </cell>
          <cell r="AB2575">
            <v>0</v>
          </cell>
        </row>
        <row r="2576">
          <cell r="A2576" t="str">
            <v>M001</v>
          </cell>
          <cell r="B2576">
            <v>2.2999999999999998</v>
          </cell>
          <cell r="C2576" t="str">
            <v>永久设备</v>
          </cell>
          <cell r="J2576">
            <v>0</v>
          </cell>
          <cell r="K2576">
            <v>0</v>
          </cell>
          <cell r="S2576">
            <v>0</v>
          </cell>
          <cell r="T2576">
            <v>0</v>
          </cell>
          <cell r="U2576">
            <v>0</v>
          </cell>
          <cell r="X2576">
            <v>0</v>
          </cell>
          <cell r="Y2576">
            <v>0</v>
          </cell>
          <cell r="Z2576">
            <v>0</v>
          </cell>
          <cell r="AA2576">
            <v>0</v>
          </cell>
          <cell r="AB2576">
            <v>0</v>
          </cell>
        </row>
        <row r="2577">
          <cell r="C2577">
            <v>0</v>
          </cell>
          <cell r="D2577">
            <v>0</v>
          </cell>
          <cell r="H2577">
            <v>0</v>
          </cell>
          <cell r="I2577">
            <v>0</v>
          </cell>
          <cell r="J2577">
            <v>0</v>
          </cell>
          <cell r="K2577">
            <v>0</v>
          </cell>
          <cell r="S2577">
            <v>0</v>
          </cell>
          <cell r="T2577">
            <v>0</v>
          </cell>
          <cell r="U2577">
            <v>0</v>
          </cell>
          <cell r="X2577">
            <v>0</v>
          </cell>
          <cell r="Y2577">
            <v>0</v>
          </cell>
          <cell r="Z2577">
            <v>0</v>
          </cell>
          <cell r="AA2577">
            <v>0</v>
          </cell>
          <cell r="AB2577">
            <v>0</v>
          </cell>
        </row>
        <row r="2578">
          <cell r="C2578">
            <v>0</v>
          </cell>
          <cell r="D2578">
            <v>0</v>
          </cell>
          <cell r="H2578">
            <v>0</v>
          </cell>
          <cell r="I2578">
            <v>0</v>
          </cell>
          <cell r="J2578">
            <v>0</v>
          </cell>
          <cell r="K2578">
            <v>0</v>
          </cell>
          <cell r="S2578">
            <v>0</v>
          </cell>
          <cell r="T2578">
            <v>0</v>
          </cell>
          <cell r="U2578">
            <v>0</v>
          </cell>
          <cell r="X2578">
            <v>0</v>
          </cell>
          <cell r="Y2578">
            <v>0</v>
          </cell>
          <cell r="Z2578">
            <v>0</v>
          </cell>
          <cell r="AA2578">
            <v>0</v>
          </cell>
          <cell r="AB2578">
            <v>0</v>
          </cell>
        </row>
        <row r="2579">
          <cell r="C2579">
            <v>0</v>
          </cell>
          <cell r="D2579">
            <v>0</v>
          </cell>
          <cell r="H2579">
            <v>0</v>
          </cell>
          <cell r="I2579">
            <v>0</v>
          </cell>
          <cell r="J2579">
            <v>0</v>
          </cell>
          <cell r="K2579">
            <v>0</v>
          </cell>
          <cell r="S2579">
            <v>0</v>
          </cell>
          <cell r="T2579">
            <v>0</v>
          </cell>
          <cell r="U2579">
            <v>0</v>
          </cell>
          <cell r="X2579">
            <v>0</v>
          </cell>
          <cell r="Y2579">
            <v>0</v>
          </cell>
          <cell r="Z2579">
            <v>0</v>
          </cell>
          <cell r="AA2579">
            <v>0</v>
          </cell>
          <cell r="AB2579">
            <v>0</v>
          </cell>
        </row>
        <row r="2580">
          <cell r="A2580" t="str">
            <v>E000</v>
          </cell>
          <cell r="B2580">
            <v>3</v>
          </cell>
          <cell r="C2580" t="str">
            <v>施工设备</v>
          </cell>
          <cell r="J2580">
            <v>131.33668079641458</v>
          </cell>
          <cell r="K2580">
            <v>142419.72361044123</v>
          </cell>
          <cell r="S2580">
            <v>0</v>
          </cell>
          <cell r="T2580">
            <v>131.33668079641458</v>
          </cell>
          <cell r="U2580">
            <v>142419.72361044123</v>
          </cell>
          <cell r="X2580">
            <v>30.11135518069392</v>
          </cell>
          <cell r="Y2580">
            <v>0</v>
          </cell>
          <cell r="Z2580">
            <v>101.22532561572066</v>
          </cell>
          <cell r="AA2580">
            <v>0</v>
          </cell>
          <cell r="AB2580">
            <v>0</v>
          </cell>
        </row>
        <row r="2581">
          <cell r="A2581" t="str">
            <v>E210</v>
          </cell>
          <cell r="B2581">
            <v>3.1</v>
          </cell>
          <cell r="C2581" t="str">
            <v>简易混凝土拌和站</v>
          </cell>
          <cell r="D2581" t="str">
            <v>台班</v>
          </cell>
          <cell r="H2581">
            <v>4.0999999999999995E-2</v>
          </cell>
          <cell r="I2581">
            <v>250.55189949508326</v>
          </cell>
          <cell r="J2581">
            <v>10.272627879298412</v>
          </cell>
          <cell r="K2581">
            <v>11139.498991834827</v>
          </cell>
          <cell r="N2581">
            <v>4.0999999999999995E-2</v>
          </cell>
          <cell r="S2581">
            <v>4.0999999999999995E-2</v>
          </cell>
          <cell r="T2581">
            <v>10.272627879298412</v>
          </cell>
          <cell r="U2581">
            <v>11139.498991834827</v>
          </cell>
          <cell r="X2581">
            <v>10.272627879298412</v>
          </cell>
          <cell r="Y2581">
            <v>0</v>
          </cell>
          <cell r="Z2581">
            <v>0</v>
          </cell>
          <cell r="AA2581">
            <v>0</v>
          </cell>
          <cell r="AB2581">
            <v>0</v>
          </cell>
        </row>
        <row r="2582">
          <cell r="A2582" t="str">
            <v>E211</v>
          </cell>
          <cell r="C2582" t="str">
            <v>装载机</v>
          </cell>
          <cell r="D2582" t="str">
            <v>台班</v>
          </cell>
          <cell r="H2582">
            <v>4.0999999999999995E-2</v>
          </cell>
          <cell r="I2582">
            <v>258.55817310440364</v>
          </cell>
          <cell r="J2582">
            <v>10.600885097280548</v>
          </cell>
          <cell r="K2582">
            <v>11495.456687542213</v>
          </cell>
          <cell r="N2582">
            <v>4.0999999999999995E-2</v>
          </cell>
          <cell r="S2582">
            <v>4.0999999999999995E-2</v>
          </cell>
          <cell r="T2582">
            <v>10.600885097280548</v>
          </cell>
          <cell r="U2582">
            <v>11495.456687542213</v>
          </cell>
          <cell r="X2582">
            <v>10.600885097280548</v>
          </cell>
          <cell r="Y2582">
            <v>0</v>
          </cell>
          <cell r="Z2582">
            <v>0</v>
          </cell>
          <cell r="AA2582">
            <v>0</v>
          </cell>
          <cell r="AB2582">
            <v>0</v>
          </cell>
        </row>
        <row r="2583">
          <cell r="A2583" t="str">
            <v>E212</v>
          </cell>
          <cell r="C2583" t="str">
            <v>翻斗车</v>
          </cell>
          <cell r="D2583" t="str">
            <v>台班</v>
          </cell>
          <cell r="H2583">
            <v>0.27333333333333332</v>
          </cell>
          <cell r="I2583">
            <v>28.392069931632339</v>
          </cell>
          <cell r="J2583">
            <v>7.7604991146461719</v>
          </cell>
          <cell r="K2583">
            <v>8415.3804731842611</v>
          </cell>
          <cell r="N2583">
            <v>0.27333333333333332</v>
          </cell>
          <cell r="S2583">
            <v>0.27333333333333332</v>
          </cell>
          <cell r="T2583">
            <v>7.7604991146461719</v>
          </cell>
          <cell r="U2583">
            <v>8415.3804731842611</v>
          </cell>
          <cell r="X2583">
            <v>7.7604991146461719</v>
          </cell>
          <cell r="Y2583">
            <v>0</v>
          </cell>
          <cell r="Z2583">
            <v>0</v>
          </cell>
          <cell r="AA2583">
            <v>0</v>
          </cell>
          <cell r="AB2583">
            <v>0</v>
          </cell>
        </row>
        <row r="2584">
          <cell r="A2584" t="str">
            <v>E214</v>
          </cell>
          <cell r="C2584" t="str">
            <v>混凝土振捣器</v>
          </cell>
          <cell r="D2584" t="str">
            <v>台班</v>
          </cell>
          <cell r="H2584">
            <v>0.16399999999999998</v>
          </cell>
          <cell r="I2584">
            <v>9.0081895699316519</v>
          </cell>
          <cell r="J2584">
            <v>1.4773430894687907</v>
          </cell>
          <cell r="K2584">
            <v>1602.0109020882489</v>
          </cell>
          <cell r="N2584">
            <v>0.16399999999999998</v>
          </cell>
          <cell r="S2584">
            <v>0.16399999999999998</v>
          </cell>
          <cell r="T2584">
            <v>1.4773430894687907</v>
          </cell>
          <cell r="U2584">
            <v>1602.0109020882489</v>
          </cell>
          <cell r="X2584">
            <v>1.4773430894687907</v>
          </cell>
          <cell r="Y2584">
            <v>0</v>
          </cell>
          <cell r="Z2584">
            <v>0</v>
          </cell>
          <cell r="AA2584">
            <v>0</v>
          </cell>
          <cell r="AB2584">
            <v>0</v>
          </cell>
        </row>
        <row r="2585">
          <cell r="A2585" t="str">
            <v>E080</v>
          </cell>
          <cell r="C2585" t="str">
            <v>汽车吊</v>
          </cell>
          <cell r="D2585" t="str">
            <v>台班</v>
          </cell>
          <cell r="H2585">
            <v>0.26666666666666666</v>
          </cell>
          <cell r="I2585">
            <v>222.0589761738392</v>
          </cell>
          <cell r="J2585">
            <v>59.215726979690452</v>
          </cell>
          <cell r="K2585">
            <v>64212.734924462107</v>
          </cell>
          <cell r="P2585">
            <v>0.26666666666666666</v>
          </cell>
          <cell r="S2585">
            <v>0.26666666666666666</v>
          </cell>
          <cell r="T2585">
            <v>59.215726979690452</v>
          </cell>
          <cell r="U2585">
            <v>64212.734924462107</v>
          </cell>
          <cell r="X2585">
            <v>0</v>
          </cell>
          <cell r="Y2585">
            <v>0</v>
          </cell>
          <cell r="Z2585">
            <v>59.215726979690452</v>
          </cell>
          <cell r="AA2585">
            <v>0</v>
          </cell>
          <cell r="AB2585">
            <v>0</v>
          </cell>
        </row>
        <row r="2586">
          <cell r="A2586" t="str">
            <v>E030</v>
          </cell>
          <cell r="C2586" t="str">
            <v>自卸车</v>
          </cell>
          <cell r="D2586" t="str">
            <v>台班</v>
          </cell>
          <cell r="H2586">
            <v>0.25</v>
          </cell>
          <cell r="I2586">
            <v>168.03839454412082</v>
          </cell>
          <cell r="J2586">
            <v>42.009598636030205</v>
          </cell>
          <cell r="K2586">
            <v>45554.64163132957</v>
          </cell>
          <cell r="P2586">
            <v>0.25</v>
          </cell>
          <cell r="S2586">
            <v>0.25</v>
          </cell>
          <cell r="T2586">
            <v>42.009598636030205</v>
          </cell>
          <cell r="U2586">
            <v>45554.64163132957</v>
          </cell>
          <cell r="X2586">
            <v>0</v>
          </cell>
          <cell r="Y2586">
            <v>0</v>
          </cell>
          <cell r="Z2586">
            <v>42.009598636030205</v>
          </cell>
          <cell r="AA2586">
            <v>0</v>
          </cell>
          <cell r="AB2586">
            <v>0</v>
          </cell>
        </row>
        <row r="2587">
          <cell r="C2587">
            <v>0</v>
          </cell>
          <cell r="D2587">
            <v>0</v>
          </cell>
          <cell r="H2587">
            <v>0</v>
          </cell>
          <cell r="I2587">
            <v>0</v>
          </cell>
          <cell r="J2587">
            <v>0</v>
          </cell>
          <cell r="K2587">
            <v>0</v>
          </cell>
          <cell r="S2587">
            <v>0</v>
          </cell>
          <cell r="T2587">
            <v>0</v>
          </cell>
          <cell r="U2587">
            <v>0</v>
          </cell>
          <cell r="X2587">
            <v>0</v>
          </cell>
          <cell r="Y2587">
            <v>0</v>
          </cell>
          <cell r="Z2587">
            <v>0</v>
          </cell>
          <cell r="AA2587">
            <v>0</v>
          </cell>
          <cell r="AB2587">
            <v>0</v>
          </cell>
        </row>
        <row r="2588">
          <cell r="C2588">
            <v>0</v>
          </cell>
          <cell r="D2588">
            <v>0</v>
          </cell>
          <cell r="H2588">
            <v>0</v>
          </cell>
          <cell r="I2588">
            <v>0</v>
          </cell>
          <cell r="J2588">
            <v>0</v>
          </cell>
          <cell r="K2588">
            <v>0</v>
          </cell>
          <cell r="S2588">
            <v>0</v>
          </cell>
          <cell r="T2588">
            <v>0</v>
          </cell>
          <cell r="U2588">
            <v>0</v>
          </cell>
          <cell r="X2588">
            <v>0</v>
          </cell>
          <cell r="Y2588">
            <v>0</v>
          </cell>
          <cell r="Z2588">
            <v>0</v>
          </cell>
          <cell r="AA2588">
            <v>0</v>
          </cell>
          <cell r="AB2588">
            <v>0</v>
          </cell>
        </row>
        <row r="2589">
          <cell r="C2589">
            <v>0</v>
          </cell>
          <cell r="D2589">
            <v>0</v>
          </cell>
          <cell r="H2589">
            <v>0</v>
          </cell>
          <cell r="I2589">
            <v>0</v>
          </cell>
          <cell r="J2589">
            <v>0</v>
          </cell>
          <cell r="K2589">
            <v>0</v>
          </cell>
          <cell r="S2589">
            <v>0</v>
          </cell>
          <cell r="T2589">
            <v>0</v>
          </cell>
          <cell r="U2589">
            <v>0</v>
          </cell>
          <cell r="X2589">
            <v>0</v>
          </cell>
          <cell r="Y2589">
            <v>0</v>
          </cell>
          <cell r="Z2589">
            <v>0</v>
          </cell>
          <cell r="AA2589">
            <v>0</v>
          </cell>
          <cell r="AB2589">
            <v>0</v>
          </cell>
        </row>
        <row r="2590">
          <cell r="C2590">
            <v>0</v>
          </cell>
          <cell r="D2590">
            <v>0</v>
          </cell>
          <cell r="H2590">
            <v>0</v>
          </cell>
          <cell r="I2590">
            <v>0</v>
          </cell>
          <cell r="J2590">
            <v>0</v>
          </cell>
          <cell r="K2590">
            <v>0</v>
          </cell>
          <cell r="S2590">
            <v>0</v>
          </cell>
          <cell r="T2590">
            <v>0</v>
          </cell>
          <cell r="U2590">
            <v>0</v>
          </cell>
          <cell r="X2590">
            <v>0</v>
          </cell>
          <cell r="Y2590">
            <v>0</v>
          </cell>
          <cell r="Z2590">
            <v>0</v>
          </cell>
          <cell r="AA2590">
            <v>0</v>
          </cell>
          <cell r="AB2590">
            <v>0</v>
          </cell>
        </row>
        <row r="2591">
          <cell r="C2591">
            <v>0</v>
          </cell>
          <cell r="D2591">
            <v>0</v>
          </cell>
          <cell r="H2591">
            <v>0</v>
          </cell>
          <cell r="I2591">
            <v>0</v>
          </cell>
          <cell r="J2591">
            <v>0</v>
          </cell>
          <cell r="K2591">
            <v>0</v>
          </cell>
          <cell r="S2591">
            <v>0</v>
          </cell>
          <cell r="T2591">
            <v>0</v>
          </cell>
          <cell r="U2591">
            <v>0</v>
          </cell>
          <cell r="X2591">
            <v>0</v>
          </cell>
          <cell r="Y2591">
            <v>0</v>
          </cell>
          <cell r="Z2591">
            <v>0</v>
          </cell>
          <cell r="AA2591">
            <v>0</v>
          </cell>
          <cell r="AB2591">
            <v>0</v>
          </cell>
        </row>
        <row r="2592">
          <cell r="C2592">
            <v>0</v>
          </cell>
          <cell r="D2592">
            <v>0</v>
          </cell>
          <cell r="H2592">
            <v>0</v>
          </cell>
          <cell r="I2592">
            <v>0</v>
          </cell>
          <cell r="J2592">
            <v>0</v>
          </cell>
          <cell r="K2592">
            <v>0</v>
          </cell>
          <cell r="S2592">
            <v>0</v>
          </cell>
          <cell r="T2592">
            <v>0</v>
          </cell>
          <cell r="U2592">
            <v>0</v>
          </cell>
          <cell r="X2592">
            <v>0</v>
          </cell>
          <cell r="Y2592">
            <v>0</v>
          </cell>
          <cell r="Z2592">
            <v>0</v>
          </cell>
          <cell r="AA2592">
            <v>0</v>
          </cell>
          <cell r="AB2592">
            <v>0</v>
          </cell>
        </row>
        <row r="2593">
          <cell r="B2593">
            <v>4</v>
          </cell>
          <cell r="C2593" t="str">
            <v>直接费</v>
          </cell>
          <cell r="J2593">
            <v>965.35180586328556</v>
          </cell>
          <cell r="X2593">
            <v>694.07058828598736</v>
          </cell>
          <cell r="Y2593">
            <v>170.05589196157757</v>
          </cell>
          <cell r="Z2593">
            <v>101.22532561572066</v>
          </cell>
          <cell r="AA2593">
            <v>0</v>
          </cell>
          <cell r="AB2593">
            <v>0</v>
          </cell>
        </row>
        <row r="2594">
          <cell r="B2594">
            <v>5</v>
          </cell>
          <cell r="C2594" t="str">
            <v>其他直接费</v>
          </cell>
          <cell r="J2594">
            <v>120.46454314983148</v>
          </cell>
          <cell r="X2594">
            <v>86.611840184869692</v>
          </cell>
          <cell r="Y2594">
            <v>21.220973753468851</v>
          </cell>
          <cell r="Z2594">
            <v>12.631729211492939</v>
          </cell>
          <cell r="AA2594">
            <v>0</v>
          </cell>
          <cell r="AB2594">
            <v>0</v>
          </cell>
        </row>
        <row r="2595">
          <cell r="B2595">
            <v>6</v>
          </cell>
          <cell r="C2595" t="str">
            <v>间接费</v>
          </cell>
          <cell r="J2595">
            <v>81.728112291309913</v>
          </cell>
          <cell r="X2595">
            <v>58.761043003182806</v>
          </cell>
          <cell r="Y2595">
            <v>14.397183440917477</v>
          </cell>
          <cell r="Z2595">
            <v>8.569885847209628</v>
          </cell>
          <cell r="AA2595">
            <v>0</v>
          </cell>
          <cell r="AB2595">
            <v>0</v>
          </cell>
        </row>
        <row r="2596">
          <cell r="B2596">
            <v>7</v>
          </cell>
          <cell r="C2596" t="str">
            <v>合计</v>
          </cell>
          <cell r="J2596">
            <v>1167.5444613044269</v>
          </cell>
          <cell r="X2596">
            <v>839.44347147403982</v>
          </cell>
          <cell r="Y2596">
            <v>205.6740491559639</v>
          </cell>
          <cell r="Z2596">
            <v>122.42694067442324</v>
          </cell>
          <cell r="AA2596">
            <v>0</v>
          </cell>
          <cell r="AB2596">
            <v>0</v>
          </cell>
        </row>
        <row r="2601">
          <cell r="A2601" t="str">
            <v>非打印列</v>
          </cell>
          <cell r="B2601" t="str">
            <v>单   价   分   析   表</v>
          </cell>
          <cell r="N2601" t="str">
            <v>工序划分</v>
          </cell>
          <cell r="S2601" t="str">
            <v>汇总项</v>
          </cell>
          <cell r="X2601" t="str">
            <v>分类项</v>
          </cell>
        </row>
        <row r="2603">
          <cell r="A2603" t="str">
            <v>BOQ系数</v>
          </cell>
          <cell r="B2603" t="str">
            <v>项目编号:</v>
          </cell>
          <cell r="D2603" t="str">
            <v>K252.5</v>
          </cell>
          <cell r="K2603" t="str">
            <v>数量</v>
          </cell>
          <cell r="L2603">
            <v>3</v>
          </cell>
          <cell r="M2603" t="str">
            <v>单价</v>
          </cell>
        </row>
        <row r="2604">
          <cell r="A2604">
            <v>1</v>
          </cell>
          <cell r="B2604" t="str">
            <v>项目名称:</v>
          </cell>
          <cell r="D2604" t="str">
            <v>Depth 1.5m to 2.0m</v>
          </cell>
          <cell r="K2604" t="str">
            <v>单位</v>
          </cell>
          <cell r="L2604" t="str">
            <v>nr</v>
          </cell>
          <cell r="M2604">
            <v>980.06</v>
          </cell>
          <cell r="N2604" t="str">
            <v>美元</v>
          </cell>
        </row>
        <row r="2605">
          <cell r="A2605" t="str">
            <v>K252.5</v>
          </cell>
          <cell r="B2605" t="str">
            <v>单   价:</v>
          </cell>
          <cell r="D2605" t="str">
            <v>980.06USD/nr</v>
          </cell>
          <cell r="K2605" t="str">
            <v>定额单位</v>
          </cell>
          <cell r="L2605">
            <v>1</v>
          </cell>
          <cell r="M2605">
            <v>1062764</v>
          </cell>
          <cell r="N2605" t="str">
            <v>当地币</v>
          </cell>
        </row>
        <row r="2606">
          <cell r="A2606" t="str">
            <v>定额号</v>
          </cell>
          <cell r="B2606" t="str">
            <v>编号</v>
          </cell>
          <cell r="C2606" t="str">
            <v>名称及规格</v>
          </cell>
          <cell r="D2606" t="str">
            <v>单位</v>
          </cell>
          <cell r="E2606" t="str">
            <v>定额</v>
          </cell>
          <cell r="F2606" t="str">
            <v>系数</v>
          </cell>
          <cell r="G2606" t="str">
            <v>效率</v>
          </cell>
          <cell r="H2606" t="str">
            <v>数  量</v>
          </cell>
          <cell r="I2606" t="str">
            <v>单价</v>
          </cell>
          <cell r="J2606" t="str">
            <v>合价</v>
          </cell>
          <cell r="K2606" t="str">
            <v>单价</v>
          </cell>
          <cell r="M2606">
            <v>2.6237300000000001</v>
          </cell>
          <cell r="N2606" t="str">
            <v>混凝土2.62方</v>
          </cell>
          <cell r="O2606" t="str">
            <v>钢筋0.23吨</v>
          </cell>
          <cell r="P2606" t="str">
            <v>预制混凝土运输</v>
          </cell>
          <cell r="S2606" t="str">
            <v>数量汇总</v>
          </cell>
          <cell r="T2606" t="str">
            <v>价格汇总(美元)</v>
          </cell>
          <cell r="U2606" t="str">
            <v>价格汇总(当地币)</v>
          </cell>
          <cell r="X2606" t="str">
            <v>混凝土2.62方</v>
          </cell>
          <cell r="Y2606" t="str">
            <v>钢筋0.23吨</v>
          </cell>
          <cell r="Z2606" t="str">
            <v>预制混凝土运输</v>
          </cell>
          <cell r="AA2606">
            <v>0</v>
          </cell>
          <cell r="AB2606">
            <v>0</v>
          </cell>
        </row>
        <row r="2607">
          <cell r="J2607" t="str">
            <v>美元</v>
          </cell>
          <cell r="K2607" t="str">
            <v>当地币</v>
          </cell>
          <cell r="M2607">
            <v>0.1716636</v>
          </cell>
        </row>
        <row r="2608">
          <cell r="A2608" t="str">
            <v>L00</v>
          </cell>
          <cell r="B2608">
            <v>1</v>
          </cell>
          <cell r="C2608" t="str">
            <v>人工</v>
          </cell>
          <cell r="J2608">
            <v>10.540522221551079</v>
          </cell>
          <cell r="K2608">
            <v>11430</v>
          </cell>
          <cell r="M2608">
            <v>6.4432799999999998E-2</v>
          </cell>
          <cell r="S2608">
            <v>0</v>
          </cell>
          <cell r="T2608">
            <v>31.621566664653237</v>
          </cell>
          <cell r="U2608">
            <v>34290</v>
          </cell>
          <cell r="X2608">
            <v>8.1543803800582175</v>
          </cell>
          <cell r="Y2608">
            <v>2.3861418414928628</v>
          </cell>
          <cell r="Z2608">
            <v>0</v>
          </cell>
          <cell r="AA2608">
            <v>0</v>
          </cell>
          <cell r="AB2608">
            <v>0</v>
          </cell>
        </row>
        <row r="2609">
          <cell r="A2609" t="str">
            <v>L10</v>
          </cell>
          <cell r="B2609">
            <v>1.1000000000000001</v>
          </cell>
          <cell r="C2609" t="str">
            <v>力工</v>
          </cell>
          <cell r="D2609" t="str">
            <v>工日</v>
          </cell>
          <cell r="H2609">
            <v>5.08</v>
          </cell>
          <cell r="I2609">
            <v>0.69163531637474274</v>
          </cell>
          <cell r="J2609">
            <v>3.5135074071836931</v>
          </cell>
          <cell r="K2609">
            <v>3810</v>
          </cell>
          <cell r="N2609">
            <v>3.93</v>
          </cell>
          <cell r="O2609">
            <v>1.1500000000000001</v>
          </cell>
          <cell r="S2609">
            <v>15.24</v>
          </cell>
          <cell r="T2609">
            <v>10.540522221551079</v>
          </cell>
          <cell r="U2609">
            <v>11430</v>
          </cell>
          <cell r="X2609">
            <v>2.7181267933527389</v>
          </cell>
          <cell r="Y2609">
            <v>0.79538061383095426</v>
          </cell>
          <cell r="Z2609">
            <v>0</v>
          </cell>
          <cell r="AA2609">
            <v>0</v>
          </cell>
          <cell r="AB2609">
            <v>0</v>
          </cell>
        </row>
        <row r="2610">
          <cell r="A2610" t="str">
            <v>L20</v>
          </cell>
          <cell r="B2610">
            <v>1.2</v>
          </cell>
          <cell r="C2610" t="str">
            <v>技工</v>
          </cell>
          <cell r="D2610" t="str">
            <v>工日</v>
          </cell>
          <cell r="H2610">
            <v>5.08</v>
          </cell>
          <cell r="I2610">
            <v>1.3832706327494855</v>
          </cell>
          <cell r="J2610">
            <v>7.0270148143673863</v>
          </cell>
          <cell r="K2610">
            <v>7620</v>
          </cell>
          <cell r="N2610">
            <v>3.93</v>
          </cell>
          <cell r="O2610">
            <v>1.1500000000000001</v>
          </cell>
          <cell r="S2610">
            <v>15.24</v>
          </cell>
          <cell r="T2610">
            <v>21.081044443102158</v>
          </cell>
          <cell r="U2610">
            <v>22860</v>
          </cell>
          <cell r="X2610">
            <v>5.4362535867054778</v>
          </cell>
          <cell r="Y2610">
            <v>1.5907612276619085</v>
          </cell>
          <cell r="Z2610">
            <v>0</v>
          </cell>
          <cell r="AA2610">
            <v>0</v>
          </cell>
          <cell r="AB2610">
            <v>0</v>
          </cell>
        </row>
        <row r="2611">
          <cell r="A2611" t="str">
            <v>M000</v>
          </cell>
          <cell r="B2611">
            <v>2</v>
          </cell>
          <cell r="C2611" t="str">
            <v>建筑材料</v>
          </cell>
          <cell r="J2611">
            <v>674.51726728866538</v>
          </cell>
          <cell r="K2611">
            <v>731437.41866472038</v>
          </cell>
          <cell r="S2611">
            <v>0</v>
          </cell>
          <cell r="T2611">
            <v>2023.5518018659961</v>
          </cell>
          <cell r="U2611">
            <v>2194312.2559941611</v>
          </cell>
          <cell r="X2611">
            <v>542.03149481580351</v>
          </cell>
          <cell r="Y2611">
            <v>132.48577247286178</v>
          </cell>
          <cell r="Z2611">
            <v>0</v>
          </cell>
          <cell r="AA2611">
            <v>0</v>
          </cell>
          <cell r="AB2611">
            <v>0</v>
          </cell>
        </row>
        <row r="2612">
          <cell r="A2612" t="str">
            <v>M003</v>
          </cell>
          <cell r="B2612">
            <v>2.1</v>
          </cell>
          <cell r="C2612" t="str">
            <v>施工材料</v>
          </cell>
          <cell r="J2612">
            <v>59.546785842779805</v>
          </cell>
          <cell r="K2612">
            <v>64571.730686301547</v>
          </cell>
          <cell r="S2612">
            <v>0</v>
          </cell>
          <cell r="T2612">
            <v>178.64035752833942</v>
          </cell>
          <cell r="U2612">
            <v>193715.19205890465</v>
          </cell>
          <cell r="X2612">
            <v>57.871489522885646</v>
          </cell>
          <cell r="Y2612">
            <v>1.6752963198941617</v>
          </cell>
          <cell r="Z2612">
            <v>0</v>
          </cell>
          <cell r="AA2612">
            <v>0</v>
          </cell>
          <cell r="AB2612">
            <v>0</v>
          </cell>
        </row>
        <row r="2613">
          <cell r="A2613" t="str">
            <v>M150</v>
          </cell>
          <cell r="C2613" t="str">
            <v>定型钢模板</v>
          </cell>
          <cell r="D2613" t="str">
            <v>吨</v>
          </cell>
          <cell r="H2613">
            <v>3.8875604000000001E-2</v>
          </cell>
          <cell r="I2613">
            <v>662.61110757096287</v>
          </cell>
          <cell r="J2613">
            <v>25.759407023930155</v>
          </cell>
          <cell r="K2613">
            <v>27933.153224755039</v>
          </cell>
          <cell r="N2613">
            <v>3.8875604000000001E-2</v>
          </cell>
          <cell r="S2613">
            <v>0.116626812</v>
          </cell>
          <cell r="T2613">
            <v>77.278221071790469</v>
          </cell>
          <cell r="U2613">
            <v>83799.459674265119</v>
          </cell>
          <cell r="X2613">
            <v>25.759407023930155</v>
          </cell>
          <cell r="Y2613">
            <v>0</v>
          </cell>
          <cell r="Z2613">
            <v>0</v>
          </cell>
          <cell r="AA2613">
            <v>0</v>
          </cell>
          <cell r="AB2613">
            <v>0</v>
          </cell>
        </row>
        <row r="2614">
          <cell r="A2614" t="str">
            <v>M160</v>
          </cell>
          <cell r="C2614" t="str">
            <v>钢支撑</v>
          </cell>
          <cell r="D2614" t="str">
            <v>吨</v>
          </cell>
          <cell r="H2614">
            <v>4.2763164400000005E-2</v>
          </cell>
          <cell r="I2614">
            <v>728.87221832805926</v>
          </cell>
          <cell r="J2614">
            <v>31.168882498955494</v>
          </cell>
          <cell r="K2614">
            <v>33799.115401953604</v>
          </cell>
          <cell r="N2614">
            <v>4.2763164400000005E-2</v>
          </cell>
          <cell r="S2614">
            <v>0.12828949320000002</v>
          </cell>
          <cell r="T2614">
            <v>93.506647496866478</v>
          </cell>
          <cell r="U2614">
            <v>101397.34620586081</v>
          </cell>
          <cell r="X2614">
            <v>31.168882498955494</v>
          </cell>
          <cell r="Y2614">
            <v>0</v>
          </cell>
          <cell r="Z2614">
            <v>0</v>
          </cell>
          <cell r="AA2614">
            <v>0</v>
          </cell>
          <cell r="AB2614">
            <v>0</v>
          </cell>
        </row>
        <row r="2615">
          <cell r="A2615" t="str">
            <v>M350</v>
          </cell>
          <cell r="C2615" t="str">
            <v>镀锌铁丝</v>
          </cell>
          <cell r="D2615" t="str">
            <v>千克</v>
          </cell>
          <cell r="H2615">
            <v>1.84</v>
          </cell>
          <cell r="I2615">
            <v>0.91048713037726181</v>
          </cell>
          <cell r="J2615">
            <v>1.6752963198941617</v>
          </cell>
          <cell r="K2615">
            <v>1816.6687127929106</v>
          </cell>
          <cell r="O2615">
            <v>1.84</v>
          </cell>
          <cell r="S2615">
            <v>5.5200000000000005</v>
          </cell>
          <cell r="T2615">
            <v>5.0258889596824847</v>
          </cell>
          <cell r="U2615">
            <v>5450.0061383787315</v>
          </cell>
          <cell r="X2615">
            <v>0</v>
          </cell>
          <cell r="Y2615">
            <v>1.6752963198941617</v>
          </cell>
          <cell r="Z2615">
            <v>0</v>
          </cell>
          <cell r="AA2615">
            <v>0</v>
          </cell>
          <cell r="AB2615">
            <v>0</v>
          </cell>
        </row>
        <row r="2616">
          <cell r="A2616" t="str">
            <v>M230</v>
          </cell>
          <cell r="C2616" t="str">
            <v>水</v>
          </cell>
          <cell r="D2616" t="str">
            <v>方</v>
          </cell>
          <cell r="H2616">
            <v>4.7160000000000002</v>
          </cell>
          <cell r="I2616">
            <v>0.2</v>
          </cell>
          <cell r="J2616">
            <v>0.94320000000000004</v>
          </cell>
          <cell r="K2616">
            <v>1022.7933468000001</v>
          </cell>
          <cell r="N2616">
            <v>4.7160000000000002</v>
          </cell>
          <cell r="S2616">
            <v>14.148</v>
          </cell>
          <cell r="T2616">
            <v>2.8296000000000001</v>
          </cell>
          <cell r="U2616">
            <v>3068.3800404000003</v>
          </cell>
          <cell r="X2616">
            <v>0.94320000000000004</v>
          </cell>
          <cell r="Y2616">
            <v>0</v>
          </cell>
          <cell r="Z2616">
            <v>0</v>
          </cell>
          <cell r="AA2616">
            <v>0</v>
          </cell>
          <cell r="AB2616">
            <v>0</v>
          </cell>
        </row>
        <row r="2617">
          <cell r="C2617">
            <v>0</v>
          </cell>
          <cell r="D2617">
            <v>0</v>
          </cell>
          <cell r="H2617">
            <v>0</v>
          </cell>
          <cell r="I2617">
            <v>0</v>
          </cell>
          <cell r="J2617">
            <v>0</v>
          </cell>
          <cell r="K2617">
            <v>0</v>
          </cell>
          <cell r="S2617">
            <v>0</v>
          </cell>
          <cell r="T2617">
            <v>0</v>
          </cell>
          <cell r="U2617">
            <v>0</v>
          </cell>
          <cell r="X2617">
            <v>0</v>
          </cell>
          <cell r="Y2617">
            <v>0</v>
          </cell>
          <cell r="Z2617">
            <v>0</v>
          </cell>
          <cell r="AA2617">
            <v>0</v>
          </cell>
          <cell r="AB2617">
            <v>0</v>
          </cell>
        </row>
        <row r="2618">
          <cell r="C2618">
            <v>0</v>
          </cell>
          <cell r="D2618">
            <v>0</v>
          </cell>
          <cell r="H2618">
            <v>0</v>
          </cell>
          <cell r="I2618">
            <v>0</v>
          </cell>
          <cell r="J2618">
            <v>0</v>
          </cell>
          <cell r="K2618">
            <v>0</v>
          </cell>
          <cell r="S2618">
            <v>0</v>
          </cell>
          <cell r="T2618">
            <v>0</v>
          </cell>
          <cell r="U2618">
            <v>0</v>
          </cell>
          <cell r="X2618">
            <v>0</v>
          </cell>
          <cell r="Y2618">
            <v>0</v>
          </cell>
          <cell r="Z2618">
            <v>0</v>
          </cell>
          <cell r="AA2618">
            <v>0</v>
          </cell>
          <cell r="AB2618">
            <v>0</v>
          </cell>
        </row>
        <row r="2619">
          <cell r="C2619">
            <v>0</v>
          </cell>
          <cell r="D2619">
            <v>0</v>
          </cell>
          <cell r="H2619">
            <v>0</v>
          </cell>
          <cell r="I2619">
            <v>0</v>
          </cell>
          <cell r="J2619">
            <v>0</v>
          </cell>
          <cell r="K2619">
            <v>0</v>
          </cell>
          <cell r="S2619">
            <v>0</v>
          </cell>
          <cell r="T2619">
            <v>0</v>
          </cell>
          <cell r="U2619">
            <v>0</v>
          </cell>
          <cell r="X2619">
            <v>0</v>
          </cell>
          <cell r="Y2619">
            <v>0</v>
          </cell>
          <cell r="Z2619">
            <v>0</v>
          </cell>
          <cell r="AA2619">
            <v>0</v>
          </cell>
          <cell r="AB2619">
            <v>0</v>
          </cell>
        </row>
        <row r="2620">
          <cell r="A2620" t="str">
            <v>M002</v>
          </cell>
          <cell r="B2620">
            <v>2.2000000000000002</v>
          </cell>
          <cell r="C2620" t="str">
            <v>永久工程材料</v>
          </cell>
          <cell r="J2620">
            <v>614.97048144588553</v>
          </cell>
          <cell r="K2620">
            <v>666865.68797841878</v>
          </cell>
          <cell r="S2620">
            <v>0</v>
          </cell>
          <cell r="T2620">
            <v>1844.9114443376566</v>
          </cell>
          <cell r="U2620">
            <v>2000597.0639352563</v>
          </cell>
          <cell r="X2620">
            <v>484.16000529291784</v>
          </cell>
          <cell r="Y2620">
            <v>130.81047615296762</v>
          </cell>
          <cell r="Z2620">
            <v>0</v>
          </cell>
          <cell r="AA2620">
            <v>0</v>
          </cell>
          <cell r="AB2620">
            <v>0</v>
          </cell>
        </row>
        <row r="2621">
          <cell r="A2621" t="str">
            <v>M120</v>
          </cell>
          <cell r="C2621" t="str">
            <v>钢筋</v>
          </cell>
          <cell r="D2621" t="str">
            <v>吨</v>
          </cell>
          <cell r="H2621">
            <v>0.23690000000000003</v>
          </cell>
          <cell r="I2621">
            <v>552.17592297580245</v>
          </cell>
          <cell r="J2621">
            <v>130.81047615296762</v>
          </cell>
          <cell r="K2621">
            <v>141849.11439885004</v>
          </cell>
          <cell r="O2621">
            <v>0.23690000000000003</v>
          </cell>
          <cell r="S2621">
            <v>0.71070000000000011</v>
          </cell>
          <cell r="T2621">
            <v>392.43142845890287</v>
          </cell>
          <cell r="U2621">
            <v>425547.34319655015</v>
          </cell>
          <cell r="X2621">
            <v>0</v>
          </cell>
          <cell r="Y2621">
            <v>130.81047615296762</v>
          </cell>
          <cell r="Z2621">
            <v>0</v>
          </cell>
          <cell r="AA2621">
            <v>0</v>
          </cell>
          <cell r="AB2621">
            <v>0</v>
          </cell>
        </row>
        <row r="2622">
          <cell r="A2622" t="str">
            <v>M260</v>
          </cell>
          <cell r="C2622" t="str">
            <v>混凝土25/19</v>
          </cell>
          <cell r="D2622" t="str">
            <v>方</v>
          </cell>
          <cell r="H2622">
            <v>2.7510000000000003</v>
          </cell>
          <cell r="I2622">
            <v>116.89</v>
          </cell>
          <cell r="J2622">
            <v>321.56439000000006</v>
          </cell>
          <cell r="K2622">
            <v>348700.08339673508</v>
          </cell>
          <cell r="N2622">
            <v>2.7510000000000003</v>
          </cell>
          <cell r="S2622">
            <v>8.2530000000000001</v>
          </cell>
          <cell r="T2622">
            <v>964.69317000000024</v>
          </cell>
          <cell r="U2622">
            <v>1046100.2501902052</v>
          </cell>
          <cell r="X2622">
            <v>321.56439000000006</v>
          </cell>
          <cell r="Y2622">
            <v>0</v>
          </cell>
          <cell r="Z2622">
            <v>0</v>
          </cell>
          <cell r="AA2622">
            <v>0</v>
          </cell>
          <cell r="AB2622">
            <v>0</v>
          </cell>
        </row>
        <row r="2623">
          <cell r="A2623" t="str">
            <v>M380</v>
          </cell>
          <cell r="C2623" t="str">
            <v>人孔井盖600X900mm</v>
          </cell>
          <cell r="D2623" t="str">
            <v>个</v>
          </cell>
          <cell r="H2623">
            <v>1.1000000000000001</v>
          </cell>
          <cell r="I2623">
            <v>120</v>
          </cell>
          <cell r="J2623">
            <v>132</v>
          </cell>
          <cell r="K2623">
            <v>143139.01800000001</v>
          </cell>
          <cell r="N2623">
            <v>1.1000000000000001</v>
          </cell>
          <cell r="S2623">
            <v>3.3000000000000003</v>
          </cell>
          <cell r="T2623">
            <v>396</v>
          </cell>
          <cell r="U2623">
            <v>429417.054</v>
          </cell>
          <cell r="X2623">
            <v>132</v>
          </cell>
          <cell r="Y2623">
            <v>0</v>
          </cell>
          <cell r="Z2623">
            <v>0</v>
          </cell>
          <cell r="AA2623">
            <v>0</v>
          </cell>
          <cell r="AB2623">
            <v>0</v>
          </cell>
        </row>
        <row r="2624">
          <cell r="A2624" t="str">
            <v>M410</v>
          </cell>
          <cell r="C2624" t="str">
            <v>镀锌钢管</v>
          </cell>
          <cell r="D2624" t="str">
            <v>米</v>
          </cell>
          <cell r="H2624">
            <v>11.2</v>
          </cell>
          <cell r="I2624">
            <v>1.9704201859514412</v>
          </cell>
          <cell r="J2624">
            <v>22.068706082656139</v>
          </cell>
          <cell r="K2624">
            <v>23931.006948500202</v>
          </cell>
          <cell r="N2624">
            <v>11.2</v>
          </cell>
          <cell r="S2624">
            <v>33.599999999999994</v>
          </cell>
          <cell r="T2624">
            <v>66.206118247968419</v>
          </cell>
          <cell r="U2624">
            <v>71793.020845500607</v>
          </cell>
          <cell r="X2624">
            <v>22.068706082656139</v>
          </cell>
          <cell r="Y2624">
            <v>0</v>
          </cell>
          <cell r="Z2624">
            <v>0</v>
          </cell>
          <cell r="AA2624">
            <v>0</v>
          </cell>
          <cell r="AB2624">
            <v>0</v>
          </cell>
        </row>
        <row r="2625">
          <cell r="A2625" t="str">
            <v>M320</v>
          </cell>
          <cell r="C2625" t="str">
            <v>裸铜线</v>
          </cell>
          <cell r="D2625" t="str">
            <v>米</v>
          </cell>
          <cell r="H2625">
            <v>2.4</v>
          </cell>
          <cell r="I2625">
            <v>3.5528788376090188</v>
          </cell>
          <cell r="J2625">
            <v>8.5269092102616444</v>
          </cell>
          <cell r="K2625">
            <v>9246.4652343333892</v>
          </cell>
          <cell r="N2625">
            <v>2.4</v>
          </cell>
          <cell r="S2625">
            <v>7.1999999999999993</v>
          </cell>
          <cell r="T2625">
            <v>25.580727630784935</v>
          </cell>
          <cell r="U2625">
            <v>27739.395703000169</v>
          </cell>
          <cell r="X2625">
            <v>8.5269092102616444</v>
          </cell>
          <cell r="Y2625">
            <v>0</v>
          </cell>
          <cell r="Z2625">
            <v>0</v>
          </cell>
          <cell r="AA2625">
            <v>0</v>
          </cell>
          <cell r="AB2625">
            <v>0</v>
          </cell>
        </row>
        <row r="2626">
          <cell r="A2626" t="str">
            <v>M001</v>
          </cell>
          <cell r="B2626">
            <v>2.2999999999999998</v>
          </cell>
          <cell r="C2626" t="str">
            <v>永久设备</v>
          </cell>
          <cell r="J2626">
            <v>0</v>
          </cell>
          <cell r="K2626">
            <v>0</v>
          </cell>
          <cell r="S2626">
            <v>0</v>
          </cell>
          <cell r="T2626">
            <v>0</v>
          </cell>
          <cell r="U2626">
            <v>0</v>
          </cell>
          <cell r="X2626">
            <v>0</v>
          </cell>
          <cell r="Y2626">
            <v>0</v>
          </cell>
          <cell r="Z2626">
            <v>0</v>
          </cell>
          <cell r="AA2626">
            <v>0</v>
          </cell>
          <cell r="AB2626">
            <v>0</v>
          </cell>
        </row>
        <row r="2627">
          <cell r="C2627">
            <v>0</v>
          </cell>
          <cell r="D2627">
            <v>0</v>
          </cell>
          <cell r="H2627">
            <v>0</v>
          </cell>
          <cell r="I2627">
            <v>0</v>
          </cell>
          <cell r="J2627">
            <v>0</v>
          </cell>
          <cell r="K2627">
            <v>0</v>
          </cell>
          <cell r="S2627">
            <v>0</v>
          </cell>
          <cell r="T2627">
            <v>0</v>
          </cell>
          <cell r="U2627">
            <v>0</v>
          </cell>
          <cell r="X2627">
            <v>0</v>
          </cell>
          <cell r="Y2627">
            <v>0</v>
          </cell>
          <cell r="Z2627">
            <v>0</v>
          </cell>
          <cell r="AA2627">
            <v>0</v>
          </cell>
          <cell r="AB2627">
            <v>0</v>
          </cell>
        </row>
        <row r="2628">
          <cell r="C2628">
            <v>0</v>
          </cell>
          <cell r="D2628">
            <v>0</v>
          </cell>
          <cell r="H2628">
            <v>0</v>
          </cell>
          <cell r="I2628">
            <v>0</v>
          </cell>
          <cell r="J2628">
            <v>0</v>
          </cell>
          <cell r="K2628">
            <v>0</v>
          </cell>
          <cell r="S2628">
            <v>0</v>
          </cell>
          <cell r="T2628">
            <v>0</v>
          </cell>
          <cell r="U2628">
            <v>0</v>
          </cell>
          <cell r="X2628">
            <v>0</v>
          </cell>
          <cell r="Y2628">
            <v>0</v>
          </cell>
          <cell r="Z2628">
            <v>0</v>
          </cell>
          <cell r="AA2628">
            <v>0</v>
          </cell>
          <cell r="AB2628">
            <v>0</v>
          </cell>
        </row>
        <row r="2629">
          <cell r="C2629">
            <v>0</v>
          </cell>
          <cell r="D2629">
            <v>0</v>
          </cell>
          <cell r="H2629">
            <v>0</v>
          </cell>
          <cell r="I2629">
            <v>0</v>
          </cell>
          <cell r="J2629">
            <v>0</v>
          </cell>
          <cell r="K2629">
            <v>0</v>
          </cell>
          <cell r="S2629">
            <v>0</v>
          </cell>
          <cell r="T2629">
            <v>0</v>
          </cell>
          <cell r="U2629">
            <v>0</v>
          </cell>
          <cell r="X2629">
            <v>0</v>
          </cell>
          <cell r="Y2629">
            <v>0</v>
          </cell>
          <cell r="Z2629">
            <v>0</v>
          </cell>
          <cell r="AA2629">
            <v>0</v>
          </cell>
          <cell r="AB2629">
            <v>0</v>
          </cell>
        </row>
        <row r="2630">
          <cell r="A2630" t="str">
            <v>E000</v>
          </cell>
          <cell r="B2630">
            <v>3</v>
          </cell>
          <cell r="C2630" t="str">
            <v>施工设备</v>
          </cell>
          <cell r="J2630">
            <v>125.2776885954213</v>
          </cell>
          <cell r="K2630">
            <v>135849.43426407882</v>
          </cell>
          <cell r="S2630">
            <v>0</v>
          </cell>
          <cell r="T2630">
            <v>375.83306578626389</v>
          </cell>
          <cell r="U2630">
            <v>407548.30279223644</v>
          </cell>
          <cell r="X2630">
            <v>24.052362979700639</v>
          </cell>
          <cell r="Y2630">
            <v>0</v>
          </cell>
          <cell r="Z2630">
            <v>101.22532561572066</v>
          </cell>
          <cell r="AA2630">
            <v>0</v>
          </cell>
          <cell r="AB2630">
            <v>0</v>
          </cell>
        </row>
        <row r="2631">
          <cell r="A2631" t="str">
            <v>E210</v>
          </cell>
          <cell r="B2631">
            <v>3.1</v>
          </cell>
          <cell r="C2631" t="str">
            <v>简易混凝土拌和站</v>
          </cell>
          <cell r="D2631" t="str">
            <v>台班</v>
          </cell>
          <cell r="H2631">
            <v>3.2750000000000001E-2</v>
          </cell>
          <cell r="I2631">
            <v>250.55189949508326</v>
          </cell>
          <cell r="J2631">
            <v>8.2055747084639776</v>
          </cell>
          <cell r="K2631">
            <v>8898.0144385997737</v>
          </cell>
          <cell r="N2631">
            <v>3.2750000000000001E-2</v>
          </cell>
          <cell r="S2631">
            <v>9.8250000000000004E-2</v>
          </cell>
          <cell r="T2631">
            <v>24.616724125391933</v>
          </cell>
          <cell r="U2631">
            <v>26694.043315799321</v>
          </cell>
          <cell r="X2631">
            <v>8.2055747084639776</v>
          </cell>
          <cell r="Y2631">
            <v>0</v>
          </cell>
          <cell r="Z2631">
            <v>0</v>
          </cell>
          <cell r="AA2631">
            <v>0</v>
          </cell>
          <cell r="AB2631">
            <v>0</v>
          </cell>
        </row>
        <row r="2632">
          <cell r="A2632" t="str">
            <v>E211</v>
          </cell>
          <cell r="C2632" t="str">
            <v>装载机</v>
          </cell>
          <cell r="D2632" t="str">
            <v>台班</v>
          </cell>
          <cell r="H2632">
            <v>3.2750000000000001E-2</v>
          </cell>
          <cell r="I2632">
            <v>258.55817310440364</v>
          </cell>
          <cell r="J2632">
            <v>8.4677801691692203</v>
          </cell>
          <cell r="K2632">
            <v>9182.3465004148184</v>
          </cell>
          <cell r="N2632">
            <v>3.2750000000000001E-2</v>
          </cell>
          <cell r="S2632">
            <v>9.8250000000000004E-2</v>
          </cell>
          <cell r="T2632">
            <v>25.403340507507661</v>
          </cell>
          <cell r="U2632">
            <v>27547.039501244457</v>
          </cell>
          <cell r="X2632">
            <v>8.4677801691692203</v>
          </cell>
          <cell r="Y2632">
            <v>0</v>
          </cell>
          <cell r="Z2632">
            <v>0</v>
          </cell>
          <cell r="AA2632">
            <v>0</v>
          </cell>
          <cell r="AB2632">
            <v>0</v>
          </cell>
        </row>
        <row r="2633">
          <cell r="A2633" t="str">
            <v>E212</v>
          </cell>
          <cell r="C2633" t="str">
            <v>翻斗车</v>
          </cell>
          <cell r="D2633" t="str">
            <v>台班</v>
          </cell>
          <cell r="H2633">
            <v>0.21833333333333335</v>
          </cell>
          <cell r="I2633">
            <v>28.392069931632339</v>
          </cell>
          <cell r="J2633">
            <v>6.1989352684063945</v>
          </cell>
          <cell r="K2633">
            <v>6722.0417194337715</v>
          </cell>
          <cell r="N2633">
            <v>0.21833333333333335</v>
          </cell>
          <cell r="S2633">
            <v>0.65500000000000003</v>
          </cell>
          <cell r="T2633">
            <v>18.596805805219184</v>
          </cell>
          <cell r="U2633">
            <v>20166.125158301315</v>
          </cell>
          <cell r="X2633">
            <v>6.1989352684063945</v>
          </cell>
          <cell r="Y2633">
            <v>0</v>
          </cell>
          <cell r="Z2633">
            <v>0</v>
          </cell>
          <cell r="AA2633">
            <v>0</v>
          </cell>
          <cell r="AB2633">
            <v>0</v>
          </cell>
        </row>
        <row r="2634">
          <cell r="A2634" t="str">
            <v>E214</v>
          </cell>
          <cell r="C2634" t="str">
            <v>混凝土振捣器</v>
          </cell>
          <cell r="D2634" t="str">
            <v>台班</v>
          </cell>
          <cell r="H2634">
            <v>0.13100000000000001</v>
          </cell>
          <cell r="I2634">
            <v>9.0081895699316519</v>
          </cell>
          <cell r="J2634">
            <v>1.1800728336610464</v>
          </cell>
          <cell r="K2634">
            <v>1279.6550498387844</v>
          </cell>
          <cell r="N2634">
            <v>0.13100000000000001</v>
          </cell>
          <cell r="S2634">
            <v>0.39300000000000002</v>
          </cell>
          <cell r="T2634">
            <v>3.5402185009831393</v>
          </cell>
          <cell r="U2634">
            <v>3838.9651495163534</v>
          </cell>
          <cell r="X2634">
            <v>1.1800728336610464</v>
          </cell>
          <cell r="Y2634">
            <v>0</v>
          </cell>
          <cell r="Z2634">
            <v>0</v>
          </cell>
          <cell r="AA2634">
            <v>0</v>
          </cell>
          <cell r="AB2634">
            <v>0</v>
          </cell>
        </row>
        <row r="2635">
          <cell r="A2635" t="str">
            <v>E080</v>
          </cell>
          <cell r="C2635" t="str">
            <v>汽车吊</v>
          </cell>
          <cell r="D2635" t="str">
            <v>台班</v>
          </cell>
          <cell r="H2635">
            <v>0.26666666666666666</v>
          </cell>
          <cell r="I2635">
            <v>222.0589761738392</v>
          </cell>
          <cell r="J2635">
            <v>59.215726979690452</v>
          </cell>
          <cell r="K2635">
            <v>64212.734924462107</v>
          </cell>
          <cell r="P2635">
            <v>0.26666666666666666</v>
          </cell>
          <cell r="S2635">
            <v>0.8</v>
          </cell>
          <cell r="T2635">
            <v>177.64718093907135</v>
          </cell>
          <cell r="U2635">
            <v>192638.20477338633</v>
          </cell>
          <cell r="X2635">
            <v>0</v>
          </cell>
          <cell r="Y2635">
            <v>0</v>
          </cell>
          <cell r="Z2635">
            <v>59.215726979690452</v>
          </cell>
          <cell r="AA2635">
            <v>0</v>
          </cell>
          <cell r="AB2635">
            <v>0</v>
          </cell>
        </row>
        <row r="2636">
          <cell r="A2636" t="str">
            <v>E030</v>
          </cell>
          <cell r="C2636" t="str">
            <v>自卸车</v>
          </cell>
          <cell r="D2636" t="str">
            <v>台班</v>
          </cell>
          <cell r="H2636">
            <v>0.25</v>
          </cell>
          <cell r="I2636">
            <v>168.03839454412082</v>
          </cell>
          <cell r="J2636">
            <v>42.009598636030205</v>
          </cell>
          <cell r="K2636">
            <v>45554.64163132957</v>
          </cell>
          <cell r="P2636">
            <v>0.25</v>
          </cell>
          <cell r="S2636">
            <v>0.75</v>
          </cell>
          <cell r="T2636">
            <v>126.02879590809061</v>
          </cell>
          <cell r="U2636">
            <v>136663.9248939887</v>
          </cell>
          <cell r="X2636">
            <v>0</v>
          </cell>
          <cell r="Y2636">
            <v>0</v>
          </cell>
          <cell r="Z2636">
            <v>42.009598636030205</v>
          </cell>
          <cell r="AA2636">
            <v>0</v>
          </cell>
          <cell r="AB2636">
            <v>0</v>
          </cell>
        </row>
        <row r="2637">
          <cell r="C2637">
            <v>0</v>
          </cell>
          <cell r="D2637">
            <v>0</v>
          </cell>
          <cell r="H2637">
            <v>0</v>
          </cell>
          <cell r="I2637">
            <v>0</v>
          </cell>
          <cell r="J2637">
            <v>0</v>
          </cell>
          <cell r="K2637">
            <v>0</v>
          </cell>
          <cell r="S2637">
            <v>0</v>
          </cell>
          <cell r="T2637">
            <v>0</v>
          </cell>
          <cell r="U2637">
            <v>0</v>
          </cell>
          <cell r="X2637">
            <v>0</v>
          </cell>
          <cell r="Y2637">
            <v>0</v>
          </cell>
          <cell r="Z2637">
            <v>0</v>
          </cell>
          <cell r="AA2637">
            <v>0</v>
          </cell>
          <cell r="AB2637">
            <v>0</v>
          </cell>
        </row>
        <row r="2638">
          <cell r="C2638">
            <v>0</v>
          </cell>
          <cell r="D2638">
            <v>0</v>
          </cell>
          <cell r="H2638">
            <v>0</v>
          </cell>
          <cell r="I2638">
            <v>0</v>
          </cell>
          <cell r="J2638">
            <v>0</v>
          </cell>
          <cell r="K2638">
            <v>0</v>
          </cell>
          <cell r="S2638">
            <v>0</v>
          </cell>
          <cell r="T2638">
            <v>0</v>
          </cell>
          <cell r="U2638">
            <v>0</v>
          </cell>
          <cell r="X2638">
            <v>0</v>
          </cell>
          <cell r="Y2638">
            <v>0</v>
          </cell>
          <cell r="Z2638">
            <v>0</v>
          </cell>
          <cell r="AA2638">
            <v>0</v>
          </cell>
          <cell r="AB2638">
            <v>0</v>
          </cell>
        </row>
        <row r="2639">
          <cell r="C2639">
            <v>0</v>
          </cell>
          <cell r="D2639">
            <v>0</v>
          </cell>
          <cell r="H2639">
            <v>0</v>
          </cell>
          <cell r="I2639">
            <v>0</v>
          </cell>
          <cell r="J2639">
            <v>0</v>
          </cell>
          <cell r="K2639">
            <v>0</v>
          </cell>
          <cell r="S2639">
            <v>0</v>
          </cell>
          <cell r="T2639">
            <v>0</v>
          </cell>
          <cell r="U2639">
            <v>0</v>
          </cell>
          <cell r="X2639">
            <v>0</v>
          </cell>
          <cell r="Y2639">
            <v>0</v>
          </cell>
          <cell r="Z2639">
            <v>0</v>
          </cell>
          <cell r="AA2639">
            <v>0</v>
          </cell>
          <cell r="AB2639">
            <v>0</v>
          </cell>
        </row>
        <row r="2640">
          <cell r="C2640">
            <v>0</v>
          </cell>
          <cell r="D2640">
            <v>0</v>
          </cell>
          <cell r="H2640">
            <v>0</v>
          </cell>
          <cell r="I2640">
            <v>0</v>
          </cell>
          <cell r="J2640">
            <v>0</v>
          </cell>
          <cell r="K2640">
            <v>0</v>
          </cell>
          <cell r="S2640">
            <v>0</v>
          </cell>
          <cell r="T2640">
            <v>0</v>
          </cell>
          <cell r="U2640">
            <v>0</v>
          </cell>
          <cell r="X2640">
            <v>0</v>
          </cell>
          <cell r="Y2640">
            <v>0</v>
          </cell>
          <cell r="Z2640">
            <v>0</v>
          </cell>
          <cell r="AA2640">
            <v>0</v>
          </cell>
          <cell r="AB2640">
            <v>0</v>
          </cell>
        </row>
        <row r="2641">
          <cell r="C2641">
            <v>0</v>
          </cell>
          <cell r="D2641">
            <v>0</v>
          </cell>
          <cell r="H2641">
            <v>0</v>
          </cell>
          <cell r="I2641">
            <v>0</v>
          </cell>
          <cell r="J2641">
            <v>0</v>
          </cell>
          <cell r="K2641">
            <v>0</v>
          </cell>
          <cell r="S2641">
            <v>0</v>
          </cell>
          <cell r="T2641">
            <v>0</v>
          </cell>
          <cell r="U2641">
            <v>0</v>
          </cell>
          <cell r="X2641">
            <v>0</v>
          </cell>
          <cell r="Y2641">
            <v>0</v>
          </cell>
          <cell r="Z2641">
            <v>0</v>
          </cell>
          <cell r="AA2641">
            <v>0</v>
          </cell>
          <cell r="AB2641">
            <v>0</v>
          </cell>
        </row>
        <row r="2642">
          <cell r="C2642">
            <v>0</v>
          </cell>
          <cell r="D2642">
            <v>0</v>
          </cell>
          <cell r="H2642">
            <v>0</v>
          </cell>
          <cell r="I2642">
            <v>0</v>
          </cell>
          <cell r="J2642">
            <v>0</v>
          </cell>
          <cell r="K2642">
            <v>0</v>
          </cell>
          <cell r="S2642">
            <v>0</v>
          </cell>
          <cell r="T2642">
            <v>0</v>
          </cell>
          <cell r="U2642">
            <v>0</v>
          </cell>
          <cell r="X2642">
            <v>0</v>
          </cell>
          <cell r="Y2642">
            <v>0</v>
          </cell>
          <cell r="Z2642">
            <v>0</v>
          </cell>
          <cell r="AA2642">
            <v>0</v>
          </cell>
          <cell r="AB2642">
            <v>0</v>
          </cell>
        </row>
        <row r="2643">
          <cell r="B2643">
            <v>4</v>
          </cell>
          <cell r="C2643" t="str">
            <v>直接费</v>
          </cell>
          <cell r="J2643">
            <v>810.33547810563778</v>
          </cell>
          <cell r="X2643">
            <v>574.2382381755624</v>
          </cell>
          <cell r="Y2643">
            <v>134.87191431435465</v>
          </cell>
          <cell r="Z2643">
            <v>101.22532561572066</v>
          </cell>
          <cell r="AA2643">
            <v>0</v>
          </cell>
          <cell r="AB2643">
            <v>0</v>
          </cell>
        </row>
        <row r="2644">
          <cell r="B2644">
            <v>5</v>
          </cell>
          <cell r="C2644" t="str">
            <v>其他直接费</v>
          </cell>
          <cell r="J2644">
            <v>101.12032999285707</v>
          </cell>
          <cell r="X2644">
            <v>71.658173321716404</v>
          </cell>
          <cell r="Y2644">
            <v>16.830427459647716</v>
          </cell>
          <cell r="Z2644">
            <v>12.631729211492939</v>
          </cell>
          <cell r="AA2644">
            <v>0</v>
          </cell>
          <cell r="AB2644">
            <v>0</v>
          </cell>
        </row>
        <row r="2645">
          <cell r="B2645">
            <v>6</v>
          </cell>
          <cell r="C2645" t="str">
            <v>间接费</v>
          </cell>
          <cell r="J2645">
            <v>68.604200609564145</v>
          </cell>
          <cell r="X2645">
            <v>48.615858929902714</v>
          </cell>
          <cell r="Y2645">
            <v>11.418455832451794</v>
          </cell>
          <cell r="Z2645">
            <v>8.569885847209628</v>
          </cell>
          <cell r="AA2645">
            <v>0</v>
          </cell>
          <cell r="AB2645">
            <v>0</v>
          </cell>
        </row>
        <row r="2646">
          <cell r="B2646">
            <v>7</v>
          </cell>
          <cell r="C2646" t="str">
            <v>合计</v>
          </cell>
          <cell r="J2646">
            <v>980.06000870805894</v>
          </cell>
          <cell r="X2646">
            <v>694.51227042718153</v>
          </cell>
          <cell r="Y2646">
            <v>163.12079760645418</v>
          </cell>
          <cell r="Z2646">
            <v>122.42694067442324</v>
          </cell>
          <cell r="AA2646">
            <v>0</v>
          </cell>
          <cell r="AB2646">
            <v>0</v>
          </cell>
        </row>
        <row r="2651">
          <cell r="A2651" t="str">
            <v>非打印列</v>
          </cell>
          <cell r="B2651" t="str">
            <v>单   价   分   析   表</v>
          </cell>
          <cell r="N2651" t="str">
            <v>工序划分</v>
          </cell>
          <cell r="S2651" t="str">
            <v>汇总项</v>
          </cell>
          <cell r="X2651" t="str">
            <v>分类项</v>
          </cell>
        </row>
        <row r="2653">
          <cell r="A2653" t="str">
            <v>BOQ系数</v>
          </cell>
          <cell r="B2653" t="str">
            <v>项目编号:</v>
          </cell>
          <cell r="D2653" t="str">
            <v>K253.4</v>
          </cell>
          <cell r="K2653" t="str">
            <v>数量</v>
          </cell>
          <cell r="L2653">
            <v>11</v>
          </cell>
          <cell r="M2653" t="str">
            <v>单价</v>
          </cell>
        </row>
        <row r="2654">
          <cell r="A2654">
            <v>1</v>
          </cell>
          <cell r="B2654" t="str">
            <v>项目名称:</v>
          </cell>
          <cell r="D2654" t="str">
            <v>Depth 2.0m to 2.5m</v>
          </cell>
          <cell r="K2654" t="str">
            <v>单位</v>
          </cell>
          <cell r="L2654" t="str">
            <v>nr</v>
          </cell>
          <cell r="M2654">
            <v>1102.2</v>
          </cell>
          <cell r="N2654" t="str">
            <v>美元</v>
          </cell>
        </row>
        <row r="2655">
          <cell r="A2655" t="str">
            <v>K253.4</v>
          </cell>
          <cell r="B2655" t="str">
            <v>单   价:</v>
          </cell>
          <cell r="D2655" t="str">
            <v>1102.2USD/nr</v>
          </cell>
          <cell r="K2655" t="str">
            <v>定额单位</v>
          </cell>
          <cell r="L2655">
            <v>1</v>
          </cell>
          <cell r="M2655">
            <v>1195211</v>
          </cell>
          <cell r="N2655" t="str">
            <v>当地币</v>
          </cell>
        </row>
        <row r="2656">
          <cell r="A2656" t="str">
            <v>定额号</v>
          </cell>
          <cell r="B2656" t="str">
            <v>编号</v>
          </cell>
          <cell r="C2656" t="str">
            <v>名称及规格</v>
          </cell>
          <cell r="D2656" t="str">
            <v>单位</v>
          </cell>
          <cell r="E2656" t="str">
            <v>定额</v>
          </cell>
          <cell r="F2656" t="str">
            <v>系数</v>
          </cell>
          <cell r="G2656" t="str">
            <v>效率</v>
          </cell>
          <cell r="H2656" t="str">
            <v>数  量</v>
          </cell>
          <cell r="I2656" t="str">
            <v>单价</v>
          </cell>
          <cell r="J2656" t="str">
            <v>合价</v>
          </cell>
          <cell r="K2656" t="str">
            <v>单价</v>
          </cell>
          <cell r="M2656">
            <v>2.9220300000000003</v>
          </cell>
          <cell r="N2656" t="str">
            <v>混凝土2.92方</v>
          </cell>
          <cell r="O2656" t="str">
            <v>钢筋0.25吨</v>
          </cell>
          <cell r="P2656" t="str">
            <v>预制混凝土运输</v>
          </cell>
          <cell r="S2656" t="str">
            <v>数量汇总</v>
          </cell>
          <cell r="T2656" t="str">
            <v>价格汇总(美元)</v>
          </cell>
          <cell r="U2656" t="str">
            <v>价格汇总(当地币)</v>
          </cell>
          <cell r="X2656" t="str">
            <v>混凝土2.92方</v>
          </cell>
          <cell r="Y2656" t="str">
            <v>钢筋0.25吨</v>
          </cell>
          <cell r="Z2656" t="str">
            <v>预制混凝土运输</v>
          </cell>
          <cell r="AA2656">
            <v>0</v>
          </cell>
          <cell r="AB2656">
            <v>0</v>
          </cell>
        </row>
        <row r="2657">
          <cell r="J2657" t="str">
            <v>美元</v>
          </cell>
          <cell r="K2657" t="str">
            <v>当地币</v>
          </cell>
          <cell r="M2657">
            <v>0.1716636</v>
          </cell>
        </row>
        <row r="2658">
          <cell r="A2658" t="str">
            <v>L00</v>
          </cell>
          <cell r="B2658">
            <v>1</v>
          </cell>
          <cell r="C2658" t="str">
            <v>人工</v>
          </cell>
          <cell r="J2658">
            <v>11.681720493569404</v>
          </cell>
          <cell r="K2658">
            <v>12667.5</v>
          </cell>
          <cell r="M2658">
            <v>8.0540999999999988E-2</v>
          </cell>
          <cell r="S2658">
            <v>0</v>
          </cell>
          <cell r="T2658">
            <v>128.49892542926344</v>
          </cell>
          <cell r="U2658">
            <v>139342.5</v>
          </cell>
          <cell r="X2658">
            <v>9.0880880571641178</v>
          </cell>
          <cell r="Y2658">
            <v>2.5936324364052852</v>
          </cell>
          <cell r="Z2658">
            <v>0</v>
          </cell>
          <cell r="AA2658">
            <v>0</v>
          </cell>
          <cell r="AB2658">
            <v>0</v>
          </cell>
        </row>
        <row r="2659">
          <cell r="A2659" t="str">
            <v>L10</v>
          </cell>
          <cell r="B2659">
            <v>1.1000000000000001</v>
          </cell>
          <cell r="C2659" t="str">
            <v>力工</v>
          </cell>
          <cell r="D2659" t="str">
            <v>工日</v>
          </cell>
          <cell r="H2659">
            <v>5.63</v>
          </cell>
          <cell r="I2659">
            <v>0.69163531637474274</v>
          </cell>
          <cell r="J2659">
            <v>3.8939068311898017</v>
          </cell>
          <cell r="K2659">
            <v>4222.5</v>
          </cell>
          <cell r="N2659">
            <v>4.38</v>
          </cell>
          <cell r="O2659">
            <v>1.25</v>
          </cell>
          <cell r="S2659">
            <v>61.93</v>
          </cell>
          <cell r="T2659">
            <v>42.832975143087822</v>
          </cell>
          <cell r="U2659">
            <v>46447.5</v>
          </cell>
          <cell r="X2659">
            <v>3.0293626857213729</v>
          </cell>
          <cell r="Y2659">
            <v>0.86454414546842839</v>
          </cell>
          <cell r="Z2659">
            <v>0</v>
          </cell>
          <cell r="AA2659">
            <v>0</v>
          </cell>
          <cell r="AB2659">
            <v>0</v>
          </cell>
        </row>
        <row r="2660">
          <cell r="A2660" t="str">
            <v>L20</v>
          </cell>
          <cell r="B2660">
            <v>1.2</v>
          </cell>
          <cell r="C2660" t="str">
            <v>技工</v>
          </cell>
          <cell r="D2660" t="str">
            <v>工日</v>
          </cell>
          <cell r="H2660">
            <v>5.63</v>
          </cell>
          <cell r="I2660">
            <v>1.3832706327494855</v>
          </cell>
          <cell r="J2660">
            <v>7.7878136623796035</v>
          </cell>
          <cell r="K2660">
            <v>8445</v>
          </cell>
          <cell r="N2660">
            <v>4.38</v>
          </cell>
          <cell r="O2660">
            <v>1.25</v>
          </cell>
          <cell r="S2660">
            <v>61.93</v>
          </cell>
          <cell r="T2660">
            <v>85.665950286175644</v>
          </cell>
          <cell r="U2660">
            <v>92895</v>
          </cell>
          <cell r="X2660">
            <v>6.0587253714427458</v>
          </cell>
          <cell r="Y2660">
            <v>1.7290882909368568</v>
          </cell>
          <cell r="Z2660">
            <v>0</v>
          </cell>
          <cell r="AA2660">
            <v>0</v>
          </cell>
          <cell r="AB2660">
            <v>0</v>
          </cell>
        </row>
        <row r="2661">
          <cell r="A2661" t="str">
            <v>M000</v>
          </cell>
          <cell r="B2661">
            <v>2</v>
          </cell>
          <cell r="C2661" t="str">
            <v>建筑材料</v>
          </cell>
          <cell r="J2661">
            <v>746.30353466428528</v>
          </cell>
          <cell r="K2661">
            <v>809281.47789223306</v>
          </cell>
          <cell r="S2661">
            <v>0</v>
          </cell>
          <cell r="T2661">
            <v>8209.3388813071379</v>
          </cell>
          <cell r="U2661">
            <v>8902096.2568145636</v>
          </cell>
          <cell r="X2661">
            <v>602.29726023726153</v>
          </cell>
          <cell r="Y2661">
            <v>144.00627442702367</v>
          </cell>
          <cell r="Z2661">
            <v>0</v>
          </cell>
          <cell r="AA2661">
            <v>0</v>
          </cell>
          <cell r="AB2661">
            <v>0</v>
          </cell>
        </row>
        <row r="2662">
          <cell r="A2662" t="str">
            <v>M003</v>
          </cell>
          <cell r="B2662">
            <v>2.1</v>
          </cell>
          <cell r="C2662" t="str">
            <v>施工材料</v>
          </cell>
          <cell r="J2662">
            <v>72.730387121536936</v>
          </cell>
          <cell r="K2662">
            <v>78867.849934368511</v>
          </cell>
          <cell r="S2662">
            <v>0</v>
          </cell>
          <cell r="T2662">
            <v>800.0342583369063</v>
          </cell>
          <cell r="U2662">
            <v>867546.34927805362</v>
          </cell>
          <cell r="X2662">
            <v>70.90941286078241</v>
          </cell>
          <cell r="Y2662">
            <v>1.8209742607545236</v>
          </cell>
          <cell r="Z2662">
            <v>0</v>
          </cell>
          <cell r="AA2662">
            <v>0</v>
          </cell>
          <cell r="AB2662">
            <v>0</v>
          </cell>
        </row>
        <row r="2663">
          <cell r="A2663" t="str">
            <v>M150</v>
          </cell>
          <cell r="C2663" t="str">
            <v>定型钢模板</v>
          </cell>
          <cell r="D2663" t="str">
            <v>吨</v>
          </cell>
          <cell r="H2663">
            <v>4.7705284000000001E-2</v>
          </cell>
          <cell r="I2663">
            <v>662.61110757096287</v>
          </cell>
          <cell r="J2663">
            <v>31.610051068227335</v>
          </cell>
          <cell r="K2663">
            <v>34277.512642696303</v>
          </cell>
          <cell r="N2663">
            <v>4.7705284000000001E-2</v>
          </cell>
          <cell r="S2663">
            <v>0.52475812399999999</v>
          </cell>
          <cell r="T2663">
            <v>347.71056175050069</v>
          </cell>
          <cell r="U2663">
            <v>377052.63906965934</v>
          </cell>
          <cell r="X2663">
            <v>31.610051068227335</v>
          </cell>
          <cell r="Y2663">
            <v>0</v>
          </cell>
          <cell r="Z2663">
            <v>0</v>
          </cell>
          <cell r="AA2663">
            <v>0</v>
          </cell>
          <cell r="AB2663">
            <v>0</v>
          </cell>
        </row>
        <row r="2664">
          <cell r="A2664" t="str">
            <v>M160</v>
          </cell>
          <cell r="C2664" t="str">
            <v>钢支撑</v>
          </cell>
          <cell r="D2664" t="str">
            <v>吨</v>
          </cell>
          <cell r="H2664">
            <v>5.2475812400000002E-2</v>
          </cell>
          <cell r="I2664">
            <v>728.87221832805926</v>
          </cell>
          <cell r="J2664">
            <v>38.248161792555081</v>
          </cell>
          <cell r="K2664">
            <v>41475.790297662534</v>
          </cell>
          <cell r="N2664">
            <v>5.2475812400000002E-2</v>
          </cell>
          <cell r="S2664">
            <v>0.57723393639999998</v>
          </cell>
          <cell r="T2664">
            <v>420.72977971810587</v>
          </cell>
          <cell r="U2664">
            <v>456233.69327428786</v>
          </cell>
          <cell r="X2664">
            <v>38.248161792555081</v>
          </cell>
          <cell r="Y2664">
            <v>0</v>
          </cell>
          <cell r="Z2664">
            <v>0</v>
          </cell>
          <cell r="AA2664">
            <v>0</v>
          </cell>
          <cell r="AB2664">
            <v>0</v>
          </cell>
        </row>
        <row r="2665">
          <cell r="A2665" t="str">
            <v>M350</v>
          </cell>
          <cell r="C2665" t="str">
            <v>镀锌铁丝</v>
          </cell>
          <cell r="D2665" t="str">
            <v>千克</v>
          </cell>
          <cell r="H2665">
            <v>2</v>
          </cell>
          <cell r="I2665">
            <v>0.91048713037726181</v>
          </cell>
          <cell r="J2665">
            <v>1.8209742607545236</v>
          </cell>
          <cell r="K2665">
            <v>1974.6399052096854</v>
          </cell>
          <cell r="O2665">
            <v>2</v>
          </cell>
          <cell r="S2665">
            <v>22</v>
          </cell>
          <cell r="T2665">
            <v>20.030716868299759</v>
          </cell>
          <cell r="U2665">
            <v>21721.03895730654</v>
          </cell>
          <cell r="X2665">
            <v>0</v>
          </cell>
          <cell r="Y2665">
            <v>1.8209742607545236</v>
          </cell>
          <cell r="Z2665">
            <v>0</v>
          </cell>
          <cell r="AA2665">
            <v>0</v>
          </cell>
          <cell r="AB2665">
            <v>0</v>
          </cell>
        </row>
        <row r="2666">
          <cell r="A2666" t="str">
            <v>M230</v>
          </cell>
          <cell r="C2666" t="str">
            <v>水</v>
          </cell>
          <cell r="D2666" t="str">
            <v>方</v>
          </cell>
          <cell r="H2666">
            <v>5.2560000000000002</v>
          </cell>
          <cell r="I2666">
            <v>0.2</v>
          </cell>
          <cell r="J2666">
            <v>1.0512000000000001</v>
          </cell>
          <cell r="K2666">
            <v>1139.9070888000001</v>
          </cell>
          <cell r="N2666">
            <v>5.2560000000000002</v>
          </cell>
          <cell r="S2666">
            <v>57.816000000000003</v>
          </cell>
          <cell r="T2666">
            <v>11.563200000000002</v>
          </cell>
          <cell r="U2666">
            <v>12538.977976800001</v>
          </cell>
          <cell r="X2666">
            <v>1.0512000000000001</v>
          </cell>
          <cell r="Y2666">
            <v>0</v>
          </cell>
          <cell r="Z2666">
            <v>0</v>
          </cell>
          <cell r="AA2666">
            <v>0</v>
          </cell>
          <cell r="AB2666">
            <v>0</v>
          </cell>
        </row>
        <row r="2667">
          <cell r="C2667">
            <v>0</v>
          </cell>
          <cell r="D2667">
            <v>0</v>
          </cell>
          <cell r="H2667">
            <v>0</v>
          </cell>
          <cell r="I2667">
            <v>0</v>
          </cell>
          <cell r="J2667">
            <v>0</v>
          </cell>
          <cell r="K2667">
            <v>0</v>
          </cell>
          <cell r="S2667">
            <v>0</v>
          </cell>
          <cell r="T2667">
            <v>0</v>
          </cell>
          <cell r="U2667">
            <v>0</v>
          </cell>
          <cell r="X2667">
            <v>0</v>
          </cell>
          <cell r="Y2667">
            <v>0</v>
          </cell>
          <cell r="Z2667">
            <v>0</v>
          </cell>
          <cell r="AA2667">
            <v>0</v>
          </cell>
          <cell r="AB2667">
            <v>0</v>
          </cell>
        </row>
        <row r="2668">
          <cell r="C2668">
            <v>0</v>
          </cell>
          <cell r="D2668">
            <v>0</v>
          </cell>
          <cell r="H2668">
            <v>0</v>
          </cell>
          <cell r="I2668">
            <v>0</v>
          </cell>
          <cell r="J2668">
            <v>0</v>
          </cell>
          <cell r="K2668">
            <v>0</v>
          </cell>
          <cell r="S2668">
            <v>0</v>
          </cell>
          <cell r="T2668">
            <v>0</v>
          </cell>
          <cell r="U2668">
            <v>0</v>
          </cell>
          <cell r="X2668">
            <v>0</v>
          </cell>
          <cell r="Y2668">
            <v>0</v>
          </cell>
          <cell r="Z2668">
            <v>0</v>
          </cell>
          <cell r="AA2668">
            <v>0</v>
          </cell>
          <cell r="AB2668">
            <v>0</v>
          </cell>
        </row>
        <row r="2669">
          <cell r="C2669">
            <v>0</v>
          </cell>
          <cell r="D2669">
            <v>0</v>
          </cell>
          <cell r="H2669">
            <v>0</v>
          </cell>
          <cell r="I2669">
            <v>0</v>
          </cell>
          <cell r="J2669">
            <v>0</v>
          </cell>
          <cell r="K2669">
            <v>0</v>
          </cell>
          <cell r="S2669">
            <v>0</v>
          </cell>
          <cell r="T2669">
            <v>0</v>
          </cell>
          <cell r="U2669">
            <v>0</v>
          </cell>
          <cell r="X2669">
            <v>0</v>
          </cell>
          <cell r="Y2669">
            <v>0</v>
          </cell>
          <cell r="Z2669">
            <v>0</v>
          </cell>
          <cell r="AA2669">
            <v>0</v>
          </cell>
          <cell r="AB2669">
            <v>0</v>
          </cell>
        </row>
        <row r="2670">
          <cell r="A2670" t="str">
            <v>M002</v>
          </cell>
          <cell r="B2670">
            <v>2.2000000000000002</v>
          </cell>
          <cell r="C2670" t="str">
            <v>永久工程材料</v>
          </cell>
          <cell r="J2670">
            <v>673.5731475427483</v>
          </cell>
          <cell r="K2670">
            <v>730413.62795786443</v>
          </cell>
          <cell r="S2670">
            <v>0</v>
          </cell>
          <cell r="T2670">
            <v>7409.3046229702313</v>
          </cell>
          <cell r="U2670">
            <v>8034549.9075365085</v>
          </cell>
          <cell r="X2670">
            <v>531.38784737647916</v>
          </cell>
          <cell r="Y2670">
            <v>142.18530016626914</v>
          </cell>
          <cell r="Z2670">
            <v>0</v>
          </cell>
          <cell r="AA2670">
            <v>0</v>
          </cell>
          <cell r="AB2670">
            <v>0</v>
          </cell>
        </row>
        <row r="2671">
          <cell r="A2671" t="str">
            <v>M120</v>
          </cell>
          <cell r="C2671" t="str">
            <v>钢筋</v>
          </cell>
          <cell r="D2671" t="str">
            <v>吨</v>
          </cell>
          <cell r="H2671">
            <v>0.25750000000000001</v>
          </cell>
          <cell r="I2671">
            <v>552.17592297580245</v>
          </cell>
          <cell r="J2671">
            <v>142.18530016626914</v>
          </cell>
          <cell r="K2671">
            <v>154183.81999875003</v>
          </cell>
          <cell r="O2671">
            <v>0.25750000000000001</v>
          </cell>
          <cell r="S2671">
            <v>2.8325</v>
          </cell>
          <cell r="T2671">
            <v>1564.0383018289606</v>
          </cell>
          <cell r="U2671">
            <v>1696022.0199862502</v>
          </cell>
          <cell r="X2671">
            <v>0</v>
          </cell>
          <cell r="Y2671">
            <v>142.18530016626914</v>
          </cell>
          <cell r="Z2671">
            <v>0</v>
          </cell>
          <cell r="AA2671">
            <v>0</v>
          </cell>
          <cell r="AB2671">
            <v>0</v>
          </cell>
        </row>
        <row r="2672">
          <cell r="A2672" t="str">
            <v>M260</v>
          </cell>
          <cell r="C2672" t="str">
            <v>混凝土25/19</v>
          </cell>
          <cell r="D2672" t="str">
            <v>方</v>
          </cell>
          <cell r="H2672">
            <v>3.0659999999999998</v>
          </cell>
          <cell r="I2672">
            <v>116.89</v>
          </cell>
          <cell r="J2672">
            <v>358.38473999999997</v>
          </cell>
          <cell r="K2672">
            <v>388627.57386200997</v>
          </cell>
          <cell r="N2672">
            <v>3.0659999999999998</v>
          </cell>
          <cell r="S2672">
            <v>33.725999999999999</v>
          </cell>
          <cell r="T2672">
            <v>3942.2321399999996</v>
          </cell>
          <cell r="U2672">
            <v>4274903.3124821093</v>
          </cell>
          <cell r="X2672">
            <v>358.38473999999997</v>
          </cell>
          <cell r="Y2672">
            <v>0</v>
          </cell>
          <cell r="Z2672">
            <v>0</v>
          </cell>
          <cell r="AA2672">
            <v>0</v>
          </cell>
          <cell r="AB2672">
            <v>0</v>
          </cell>
        </row>
        <row r="2673">
          <cell r="A2673" t="str">
            <v>M380</v>
          </cell>
          <cell r="C2673" t="str">
            <v>人孔井盖600X900mm</v>
          </cell>
          <cell r="D2673" t="str">
            <v>个</v>
          </cell>
          <cell r="H2673">
            <v>1.1000000000000001</v>
          </cell>
          <cell r="I2673">
            <v>120</v>
          </cell>
          <cell r="J2673">
            <v>132</v>
          </cell>
          <cell r="K2673">
            <v>143139.01800000001</v>
          </cell>
          <cell r="N2673">
            <v>1.1000000000000001</v>
          </cell>
          <cell r="S2673">
            <v>12.100000000000001</v>
          </cell>
          <cell r="T2673">
            <v>1452</v>
          </cell>
          <cell r="U2673">
            <v>1574529.1980000001</v>
          </cell>
          <cell r="X2673">
            <v>132</v>
          </cell>
          <cell r="Y2673">
            <v>0</v>
          </cell>
          <cell r="Z2673">
            <v>0</v>
          </cell>
          <cell r="AA2673">
            <v>0</v>
          </cell>
          <cell r="AB2673">
            <v>0</v>
          </cell>
        </row>
        <row r="2674">
          <cell r="A2674" t="str">
            <v>M410</v>
          </cell>
          <cell r="C2674" t="str">
            <v>镀锌钢管</v>
          </cell>
          <cell r="D2674" t="str">
            <v>米</v>
          </cell>
          <cell r="H2674">
            <v>15.399999999999999</v>
          </cell>
          <cell r="I2674">
            <v>1.9704201859514412</v>
          </cell>
          <cell r="J2674">
            <v>30.344470863652191</v>
          </cell>
          <cell r="K2674">
            <v>32905.134554187782</v>
          </cell>
          <cell r="N2674">
            <v>15.399999999999999</v>
          </cell>
          <cell r="S2674">
            <v>169.39999999999998</v>
          </cell>
          <cell r="T2674">
            <v>333.7891795001741</v>
          </cell>
          <cell r="U2674">
            <v>361956.48009606561</v>
          </cell>
          <cell r="X2674">
            <v>30.344470863652191</v>
          </cell>
          <cell r="Y2674">
            <v>0</v>
          </cell>
          <cell r="Z2674">
            <v>0</v>
          </cell>
          <cell r="AA2674">
            <v>0</v>
          </cell>
          <cell r="AB2674">
            <v>0</v>
          </cell>
        </row>
        <row r="2675">
          <cell r="A2675" t="str">
            <v>M320</v>
          </cell>
          <cell r="C2675" t="str">
            <v>裸铜线</v>
          </cell>
          <cell r="D2675" t="str">
            <v>米</v>
          </cell>
          <cell r="H2675">
            <v>3</v>
          </cell>
          <cell r="I2675">
            <v>3.5528788376090188</v>
          </cell>
          <cell r="J2675">
            <v>10.658636512827057</v>
          </cell>
          <cell r="K2675">
            <v>11558.081542916738</v>
          </cell>
          <cell r="N2675">
            <v>3</v>
          </cell>
          <cell r="S2675">
            <v>33</v>
          </cell>
          <cell r="T2675">
            <v>117.24500164109763</v>
          </cell>
          <cell r="U2675">
            <v>127138.89697208411</v>
          </cell>
          <cell r="X2675">
            <v>10.658636512827057</v>
          </cell>
          <cell r="Y2675">
            <v>0</v>
          </cell>
          <cell r="Z2675">
            <v>0</v>
          </cell>
          <cell r="AA2675">
            <v>0</v>
          </cell>
          <cell r="AB2675">
            <v>0</v>
          </cell>
        </row>
        <row r="2676">
          <cell r="A2676" t="str">
            <v>M001</v>
          </cell>
          <cell r="B2676">
            <v>2.2999999999999998</v>
          </cell>
          <cell r="C2676" t="str">
            <v>永久设备</v>
          </cell>
          <cell r="J2676">
            <v>0</v>
          </cell>
          <cell r="K2676">
            <v>0</v>
          </cell>
          <cell r="S2676">
            <v>0</v>
          </cell>
          <cell r="T2676">
            <v>0</v>
          </cell>
          <cell r="U2676">
            <v>0</v>
          </cell>
          <cell r="X2676">
            <v>0</v>
          </cell>
          <cell r="Y2676">
            <v>0</v>
          </cell>
          <cell r="Z2676">
            <v>0</v>
          </cell>
          <cell r="AA2676">
            <v>0</v>
          </cell>
          <cell r="AB2676">
            <v>0</v>
          </cell>
        </row>
        <row r="2677">
          <cell r="C2677">
            <v>0</v>
          </cell>
          <cell r="D2677">
            <v>0</v>
          </cell>
          <cell r="H2677">
            <v>0</v>
          </cell>
          <cell r="I2677">
            <v>0</v>
          </cell>
          <cell r="J2677">
            <v>0</v>
          </cell>
          <cell r="K2677">
            <v>0</v>
          </cell>
          <cell r="S2677">
            <v>0</v>
          </cell>
          <cell r="T2677">
            <v>0</v>
          </cell>
          <cell r="U2677">
            <v>0</v>
          </cell>
          <cell r="X2677">
            <v>0</v>
          </cell>
          <cell r="Y2677">
            <v>0</v>
          </cell>
          <cell r="Z2677">
            <v>0</v>
          </cell>
          <cell r="AA2677">
            <v>0</v>
          </cell>
          <cell r="AB2677">
            <v>0</v>
          </cell>
        </row>
        <row r="2678">
          <cell r="C2678">
            <v>0</v>
          </cell>
          <cell r="D2678">
            <v>0</v>
          </cell>
          <cell r="H2678">
            <v>0</v>
          </cell>
          <cell r="I2678">
            <v>0</v>
          </cell>
          <cell r="J2678">
            <v>0</v>
          </cell>
          <cell r="K2678">
            <v>0</v>
          </cell>
          <cell r="S2678">
            <v>0</v>
          </cell>
          <cell r="T2678">
            <v>0</v>
          </cell>
          <cell r="U2678">
            <v>0</v>
          </cell>
          <cell r="X2678">
            <v>0</v>
          </cell>
          <cell r="Y2678">
            <v>0</v>
          </cell>
          <cell r="Z2678">
            <v>0</v>
          </cell>
          <cell r="AA2678">
            <v>0</v>
          </cell>
          <cell r="AB2678">
            <v>0</v>
          </cell>
        </row>
        <row r="2679">
          <cell r="C2679">
            <v>0</v>
          </cell>
          <cell r="D2679">
            <v>0</v>
          </cell>
          <cell r="H2679">
            <v>0</v>
          </cell>
          <cell r="I2679">
            <v>0</v>
          </cell>
          <cell r="J2679">
            <v>0</v>
          </cell>
          <cell r="K2679">
            <v>0</v>
          </cell>
          <cell r="S2679">
            <v>0</v>
          </cell>
          <cell r="T2679">
            <v>0</v>
          </cell>
          <cell r="U2679">
            <v>0</v>
          </cell>
          <cell r="X2679">
            <v>0</v>
          </cell>
          <cell r="Y2679">
            <v>0</v>
          </cell>
          <cell r="Z2679">
            <v>0</v>
          </cell>
          <cell r="AA2679">
            <v>0</v>
          </cell>
          <cell r="AB2679">
            <v>0</v>
          </cell>
        </row>
        <row r="2680">
          <cell r="A2680" t="str">
            <v>E000</v>
          </cell>
          <cell r="B2680">
            <v>3</v>
          </cell>
          <cell r="C2680" t="str">
            <v>施工设备</v>
          </cell>
          <cell r="J2680">
            <v>153.33810736343932</v>
          </cell>
          <cell r="K2680">
            <v>166277.77356046421</v>
          </cell>
          <cell r="S2680">
            <v>0</v>
          </cell>
          <cell r="T2680">
            <v>1686.7191809978326</v>
          </cell>
          <cell r="U2680">
            <v>1829055.5091651063</v>
          </cell>
          <cell r="X2680">
            <v>26.806450343788491</v>
          </cell>
          <cell r="Y2680">
            <v>0</v>
          </cell>
          <cell r="Z2680">
            <v>126.53165701965082</v>
          </cell>
          <cell r="AA2680">
            <v>0</v>
          </cell>
          <cell r="AB2680">
            <v>0</v>
          </cell>
        </row>
        <row r="2681">
          <cell r="A2681" t="str">
            <v>E210</v>
          </cell>
          <cell r="B2681">
            <v>3.1</v>
          </cell>
          <cell r="C2681" t="str">
            <v>简易混凝土拌和站</v>
          </cell>
          <cell r="D2681" t="str">
            <v>台班</v>
          </cell>
          <cell r="H2681">
            <v>3.6499999999999998E-2</v>
          </cell>
          <cell r="I2681">
            <v>250.55189949508326</v>
          </cell>
          <cell r="J2681">
            <v>9.1451443315705383</v>
          </cell>
          <cell r="K2681">
            <v>9916.8710537066163</v>
          </cell>
          <cell r="N2681">
            <v>3.6499999999999998E-2</v>
          </cell>
          <cell r="S2681">
            <v>0.40149999999999997</v>
          </cell>
          <cell r="T2681">
            <v>100.59658764727592</v>
          </cell>
          <cell r="U2681">
            <v>109085.58159077278</v>
          </cell>
          <cell r="X2681">
            <v>9.1451443315705383</v>
          </cell>
          <cell r="Y2681">
            <v>0</v>
          </cell>
          <cell r="Z2681">
            <v>0</v>
          </cell>
          <cell r="AA2681">
            <v>0</v>
          </cell>
          <cell r="AB2681">
            <v>0</v>
          </cell>
        </row>
        <row r="2682">
          <cell r="A2682" t="str">
            <v>E211</v>
          </cell>
          <cell r="C2682" t="str">
            <v>装载机</v>
          </cell>
          <cell r="D2682" t="str">
            <v>台班</v>
          </cell>
          <cell r="H2682">
            <v>3.6499999999999998E-2</v>
          </cell>
          <cell r="I2682">
            <v>258.55817310440364</v>
          </cell>
          <cell r="J2682">
            <v>9.4373733183107316</v>
          </cell>
          <cell r="K2682">
            <v>10233.760221836361</v>
          </cell>
          <cell r="N2682">
            <v>3.6499999999999998E-2</v>
          </cell>
          <cell r="S2682">
            <v>0.40149999999999997</v>
          </cell>
          <cell r="T2682">
            <v>103.81110650141805</v>
          </cell>
          <cell r="U2682">
            <v>112571.36244019997</v>
          </cell>
          <cell r="X2682">
            <v>9.4373733183107316</v>
          </cell>
          <cell r="Y2682">
            <v>0</v>
          </cell>
          <cell r="Z2682">
            <v>0</v>
          </cell>
          <cell r="AA2682">
            <v>0</v>
          </cell>
          <cell r="AB2682">
            <v>0</v>
          </cell>
        </row>
        <row r="2683">
          <cell r="A2683" t="str">
            <v>E212</v>
          </cell>
          <cell r="C2683" t="str">
            <v>翻斗车</v>
          </cell>
          <cell r="D2683" t="str">
            <v>台班</v>
          </cell>
          <cell r="H2683">
            <v>0.24333333333333332</v>
          </cell>
          <cell r="I2683">
            <v>28.392069931632339</v>
          </cell>
          <cell r="J2683">
            <v>6.9087370166972022</v>
          </cell>
          <cell r="K2683">
            <v>7491.7411529567207</v>
          </cell>
          <cell r="N2683">
            <v>0.24333333333333332</v>
          </cell>
          <cell r="S2683">
            <v>2.6766666666666663</v>
          </cell>
          <cell r="T2683">
            <v>75.996107183669224</v>
          </cell>
          <cell r="U2683">
            <v>82409.152682523927</v>
          </cell>
          <cell r="X2683">
            <v>6.9087370166972022</v>
          </cell>
          <cell r="Y2683">
            <v>0</v>
          </cell>
          <cell r="Z2683">
            <v>0</v>
          </cell>
          <cell r="AA2683">
            <v>0</v>
          </cell>
          <cell r="AB2683">
            <v>0</v>
          </cell>
        </row>
        <row r="2684">
          <cell r="A2684" t="str">
            <v>E214</v>
          </cell>
          <cell r="C2684" t="str">
            <v>混凝土振捣器</v>
          </cell>
          <cell r="D2684" t="str">
            <v>台班</v>
          </cell>
          <cell r="H2684">
            <v>0.14599999999999999</v>
          </cell>
          <cell r="I2684">
            <v>9.0081895699316519</v>
          </cell>
          <cell r="J2684">
            <v>1.3151956772100211</v>
          </cell>
          <cell r="K2684">
            <v>1426.1804372249046</v>
          </cell>
          <cell r="N2684">
            <v>0.14599999999999999</v>
          </cell>
          <cell r="S2684">
            <v>1.6059999999999999</v>
          </cell>
          <cell r="T2684">
            <v>14.467152449310232</v>
          </cell>
          <cell r="U2684">
            <v>15687.98480947395</v>
          </cell>
          <cell r="X2684">
            <v>1.3151956772100211</v>
          </cell>
          <cell r="Y2684">
            <v>0</v>
          </cell>
          <cell r="Z2684">
            <v>0</v>
          </cell>
          <cell r="AA2684">
            <v>0</v>
          </cell>
          <cell r="AB2684">
            <v>0</v>
          </cell>
        </row>
        <row r="2685">
          <cell r="A2685" t="str">
            <v>E080</v>
          </cell>
          <cell r="C2685" t="str">
            <v>汽车吊</v>
          </cell>
          <cell r="D2685" t="str">
            <v>台班</v>
          </cell>
          <cell r="H2685">
            <v>0.33333333333333331</v>
          </cell>
          <cell r="I2685">
            <v>222.0589761738392</v>
          </cell>
          <cell r="J2685">
            <v>74.019658724613066</v>
          </cell>
          <cell r="K2685">
            <v>80265.918655577625</v>
          </cell>
          <cell r="P2685">
            <v>0.33333333333333331</v>
          </cell>
          <cell r="S2685">
            <v>3.6666666666666665</v>
          </cell>
          <cell r="T2685">
            <v>814.21624597074378</v>
          </cell>
          <cell r="U2685">
            <v>882925.10521135386</v>
          </cell>
          <cell r="X2685">
            <v>0</v>
          </cell>
          <cell r="Y2685">
            <v>0</v>
          </cell>
          <cell r="Z2685">
            <v>74.019658724613066</v>
          </cell>
          <cell r="AA2685">
            <v>0</v>
          </cell>
          <cell r="AB2685">
            <v>0</v>
          </cell>
        </row>
        <row r="2686">
          <cell r="A2686" t="str">
            <v>E030</v>
          </cell>
          <cell r="C2686" t="str">
            <v>自卸车</v>
          </cell>
          <cell r="D2686" t="str">
            <v>台班</v>
          </cell>
          <cell r="H2686">
            <v>0.3125</v>
          </cell>
          <cell r="I2686">
            <v>168.03839454412082</v>
          </cell>
          <cell r="J2686">
            <v>52.511998295037756</v>
          </cell>
          <cell r="K2686">
            <v>56943.302039161965</v>
          </cell>
          <cell r="P2686">
            <v>0.3125</v>
          </cell>
          <cell r="S2686">
            <v>3.4375</v>
          </cell>
          <cell r="T2686">
            <v>577.63198124541532</v>
          </cell>
          <cell r="U2686">
            <v>626376.32243078155</v>
          </cell>
          <cell r="X2686">
            <v>0</v>
          </cell>
          <cell r="Y2686">
            <v>0</v>
          </cell>
          <cell r="Z2686">
            <v>52.511998295037756</v>
          </cell>
          <cell r="AA2686">
            <v>0</v>
          </cell>
          <cell r="AB2686">
            <v>0</v>
          </cell>
        </row>
        <row r="2687">
          <cell r="C2687">
            <v>0</v>
          </cell>
          <cell r="D2687">
            <v>0</v>
          </cell>
          <cell r="H2687">
            <v>0</v>
          </cell>
          <cell r="I2687">
            <v>0</v>
          </cell>
          <cell r="J2687">
            <v>0</v>
          </cell>
          <cell r="K2687">
            <v>0</v>
          </cell>
          <cell r="S2687">
            <v>0</v>
          </cell>
          <cell r="T2687">
            <v>0</v>
          </cell>
          <cell r="U2687">
            <v>0</v>
          </cell>
          <cell r="X2687">
            <v>0</v>
          </cell>
          <cell r="Y2687">
            <v>0</v>
          </cell>
          <cell r="Z2687">
            <v>0</v>
          </cell>
          <cell r="AA2687">
            <v>0</v>
          </cell>
          <cell r="AB2687">
            <v>0</v>
          </cell>
        </row>
        <row r="2688">
          <cell r="C2688">
            <v>0</v>
          </cell>
          <cell r="D2688">
            <v>0</v>
          </cell>
          <cell r="H2688">
            <v>0</v>
          </cell>
          <cell r="I2688">
            <v>0</v>
          </cell>
          <cell r="J2688">
            <v>0</v>
          </cell>
          <cell r="K2688">
            <v>0</v>
          </cell>
          <cell r="S2688">
            <v>0</v>
          </cell>
          <cell r="T2688">
            <v>0</v>
          </cell>
          <cell r="U2688">
            <v>0</v>
          </cell>
          <cell r="X2688">
            <v>0</v>
          </cell>
          <cell r="Y2688">
            <v>0</v>
          </cell>
          <cell r="Z2688">
            <v>0</v>
          </cell>
          <cell r="AA2688">
            <v>0</v>
          </cell>
          <cell r="AB2688">
            <v>0</v>
          </cell>
        </row>
        <row r="2689">
          <cell r="C2689">
            <v>0</v>
          </cell>
          <cell r="D2689">
            <v>0</v>
          </cell>
          <cell r="H2689">
            <v>0</v>
          </cell>
          <cell r="I2689">
            <v>0</v>
          </cell>
          <cell r="J2689">
            <v>0</v>
          </cell>
          <cell r="K2689">
            <v>0</v>
          </cell>
          <cell r="S2689">
            <v>0</v>
          </cell>
          <cell r="T2689">
            <v>0</v>
          </cell>
          <cell r="U2689">
            <v>0</v>
          </cell>
          <cell r="X2689">
            <v>0</v>
          </cell>
          <cell r="Y2689">
            <v>0</v>
          </cell>
          <cell r="Z2689">
            <v>0</v>
          </cell>
          <cell r="AA2689">
            <v>0</v>
          </cell>
          <cell r="AB2689">
            <v>0</v>
          </cell>
        </row>
        <row r="2690">
          <cell r="C2690">
            <v>0</v>
          </cell>
          <cell r="D2690">
            <v>0</v>
          </cell>
          <cell r="H2690">
            <v>0</v>
          </cell>
          <cell r="I2690">
            <v>0</v>
          </cell>
          <cell r="J2690">
            <v>0</v>
          </cell>
          <cell r="K2690">
            <v>0</v>
          </cell>
          <cell r="S2690">
            <v>0</v>
          </cell>
          <cell r="T2690">
            <v>0</v>
          </cell>
          <cell r="U2690">
            <v>0</v>
          </cell>
          <cell r="X2690">
            <v>0</v>
          </cell>
          <cell r="Y2690">
            <v>0</v>
          </cell>
          <cell r="Z2690">
            <v>0</v>
          </cell>
          <cell r="AA2690">
            <v>0</v>
          </cell>
          <cell r="AB2690">
            <v>0</v>
          </cell>
        </row>
        <row r="2691">
          <cell r="C2691">
            <v>0</v>
          </cell>
          <cell r="D2691">
            <v>0</v>
          </cell>
          <cell r="H2691">
            <v>0</v>
          </cell>
          <cell r="I2691">
            <v>0</v>
          </cell>
          <cell r="J2691">
            <v>0</v>
          </cell>
          <cell r="K2691">
            <v>0</v>
          </cell>
          <cell r="S2691">
            <v>0</v>
          </cell>
          <cell r="T2691">
            <v>0</v>
          </cell>
          <cell r="U2691">
            <v>0</v>
          </cell>
          <cell r="X2691">
            <v>0</v>
          </cell>
          <cell r="Y2691">
            <v>0</v>
          </cell>
          <cell r="Z2691">
            <v>0</v>
          </cell>
          <cell r="AA2691">
            <v>0</v>
          </cell>
          <cell r="AB2691">
            <v>0</v>
          </cell>
        </row>
        <row r="2692">
          <cell r="C2692">
            <v>0</v>
          </cell>
          <cell r="D2692">
            <v>0</v>
          </cell>
          <cell r="H2692">
            <v>0</v>
          </cell>
          <cell r="I2692">
            <v>0</v>
          </cell>
          <cell r="J2692">
            <v>0</v>
          </cell>
          <cell r="K2692">
            <v>0</v>
          </cell>
          <cell r="S2692">
            <v>0</v>
          </cell>
          <cell r="T2692">
            <v>0</v>
          </cell>
          <cell r="U2692">
            <v>0</v>
          </cell>
          <cell r="X2692">
            <v>0</v>
          </cell>
          <cell r="Y2692">
            <v>0</v>
          </cell>
          <cell r="Z2692">
            <v>0</v>
          </cell>
          <cell r="AA2692">
            <v>0</v>
          </cell>
          <cell r="AB2692">
            <v>0</v>
          </cell>
        </row>
        <row r="2693">
          <cell r="B2693">
            <v>4</v>
          </cell>
          <cell r="C2693" t="str">
            <v>直接费</v>
          </cell>
          <cell r="J2693">
            <v>911.32336252129403</v>
          </cell>
          <cell r="X2693">
            <v>638.1917986382141</v>
          </cell>
          <cell r="Y2693">
            <v>146.59990686342894</v>
          </cell>
          <cell r="Z2693">
            <v>126.53165701965082</v>
          </cell>
          <cell r="AA2693">
            <v>0</v>
          </cell>
          <cell r="AB2693">
            <v>0</v>
          </cell>
        </row>
        <row r="2694">
          <cell r="B2694">
            <v>5</v>
          </cell>
          <cell r="C2694" t="str">
            <v>其他直接费</v>
          </cell>
          <cell r="J2694">
            <v>113.72242933727254</v>
          </cell>
          <cell r="X2694">
            <v>79.638824931984928</v>
          </cell>
          <cell r="Y2694">
            <v>18.293942890921425</v>
          </cell>
          <cell r="Z2694">
            <v>15.789661514366172</v>
          </cell>
          <cell r="AA2694">
            <v>0</v>
          </cell>
          <cell r="AB2694">
            <v>0</v>
          </cell>
        </row>
        <row r="2695">
          <cell r="B2695">
            <v>6</v>
          </cell>
          <cell r="C2695" t="str">
            <v>间接费</v>
          </cell>
          <cell r="J2695">
            <v>77.153984333440519</v>
          </cell>
          <cell r="X2695">
            <v>54.030261989154774</v>
          </cell>
          <cell r="Y2695">
            <v>12.411365035273686</v>
          </cell>
          <cell r="Z2695">
            <v>10.712357309012035</v>
          </cell>
          <cell r="AA2695">
            <v>0</v>
          </cell>
          <cell r="AB2695">
            <v>0</v>
          </cell>
        </row>
        <row r="2696">
          <cell r="B2696">
            <v>7</v>
          </cell>
          <cell r="C2696" t="str">
            <v>合计</v>
          </cell>
          <cell r="J2696">
            <v>1102.1997761920072</v>
          </cell>
          <cell r="X2696">
            <v>771.86088555935373</v>
          </cell>
          <cell r="Y2696">
            <v>177.30521478962405</v>
          </cell>
          <cell r="Z2696">
            <v>153.03367584302902</v>
          </cell>
          <cell r="AA2696">
            <v>0</v>
          </cell>
          <cell r="AB2696">
            <v>0</v>
          </cell>
        </row>
        <row r="2701">
          <cell r="A2701" t="str">
            <v>非打印列</v>
          </cell>
          <cell r="B2701" t="str">
            <v>单   价   分   析   表</v>
          </cell>
          <cell r="N2701" t="str">
            <v>工序划分</v>
          </cell>
          <cell r="S2701" t="str">
            <v>汇总项</v>
          </cell>
          <cell r="X2701" t="str">
            <v>分类项</v>
          </cell>
        </row>
        <row r="2703">
          <cell r="A2703" t="str">
            <v>BOQ系数</v>
          </cell>
          <cell r="B2703" t="str">
            <v>项目编号:</v>
          </cell>
          <cell r="D2703" t="str">
            <v>K252.6</v>
          </cell>
          <cell r="K2703" t="str">
            <v>数量</v>
          </cell>
          <cell r="L2703">
            <v>1</v>
          </cell>
          <cell r="M2703" t="str">
            <v>单价</v>
          </cell>
        </row>
        <row r="2704">
          <cell r="A2704">
            <v>1</v>
          </cell>
          <cell r="B2704" t="str">
            <v>项目名称:</v>
          </cell>
          <cell r="D2704" t="str">
            <v>Depth 1.5m to 2.0m</v>
          </cell>
          <cell r="K2704" t="str">
            <v>单位</v>
          </cell>
          <cell r="L2704" t="str">
            <v>nr</v>
          </cell>
          <cell r="M2704">
            <v>980.06</v>
          </cell>
          <cell r="N2704" t="str">
            <v>美元</v>
          </cell>
        </row>
        <row r="2705">
          <cell r="A2705" t="str">
            <v>K252.6</v>
          </cell>
          <cell r="B2705" t="str">
            <v>单   价:</v>
          </cell>
          <cell r="D2705" t="str">
            <v>980.06USD/nr</v>
          </cell>
          <cell r="K2705" t="str">
            <v>定额单位</v>
          </cell>
          <cell r="L2705">
            <v>1</v>
          </cell>
          <cell r="M2705">
            <v>1062764</v>
          </cell>
          <cell r="N2705" t="str">
            <v>当地币</v>
          </cell>
        </row>
        <row r="2706">
          <cell r="A2706" t="str">
            <v>定额号</v>
          </cell>
          <cell r="B2706" t="str">
            <v>编号</v>
          </cell>
          <cell r="C2706" t="str">
            <v>名称及规格</v>
          </cell>
          <cell r="D2706" t="str">
            <v>单位</v>
          </cell>
          <cell r="E2706" t="str">
            <v>定额</v>
          </cell>
          <cell r="F2706" t="str">
            <v>系数</v>
          </cell>
          <cell r="G2706" t="str">
            <v>效率</v>
          </cell>
          <cell r="H2706" t="str">
            <v>数  量</v>
          </cell>
          <cell r="I2706" t="str">
            <v>单价</v>
          </cell>
          <cell r="J2706" t="str">
            <v>合价</v>
          </cell>
          <cell r="K2706" t="str">
            <v>单价</v>
          </cell>
          <cell r="M2706">
            <v>2.6237300000000001</v>
          </cell>
          <cell r="N2706" t="str">
            <v>混凝土2.62方</v>
          </cell>
          <cell r="O2706" t="str">
            <v>钢筋0.23吨</v>
          </cell>
          <cell r="P2706" t="str">
            <v>预制混凝土运输</v>
          </cell>
          <cell r="S2706" t="str">
            <v>数量汇总</v>
          </cell>
          <cell r="T2706" t="str">
            <v>价格汇总(美元)</v>
          </cell>
          <cell r="U2706" t="str">
            <v>价格汇总(当地币)</v>
          </cell>
          <cell r="X2706" t="str">
            <v>混凝土2.62方</v>
          </cell>
          <cell r="Y2706" t="str">
            <v>钢筋0.23吨</v>
          </cell>
          <cell r="Z2706" t="str">
            <v>预制混凝土运输</v>
          </cell>
          <cell r="AA2706">
            <v>0</v>
          </cell>
          <cell r="AB2706">
            <v>0</v>
          </cell>
        </row>
        <row r="2707">
          <cell r="J2707" t="str">
            <v>美元</v>
          </cell>
          <cell r="K2707" t="str">
            <v>当地币</v>
          </cell>
          <cell r="M2707">
            <v>0.1716636</v>
          </cell>
        </row>
        <row r="2708">
          <cell r="A2708" t="str">
            <v>L00</v>
          </cell>
          <cell r="B2708">
            <v>1</v>
          </cell>
          <cell r="C2708" t="str">
            <v>人工</v>
          </cell>
          <cell r="J2708">
            <v>10.540522221551079</v>
          </cell>
          <cell r="K2708">
            <v>11430</v>
          </cell>
          <cell r="M2708">
            <v>6.4432799999999998E-2</v>
          </cell>
          <cell r="S2708">
            <v>0</v>
          </cell>
          <cell r="T2708">
            <v>10.540522221551079</v>
          </cell>
          <cell r="U2708">
            <v>11430</v>
          </cell>
          <cell r="X2708">
            <v>8.1543803800582175</v>
          </cell>
          <cell r="Y2708">
            <v>2.3861418414928628</v>
          </cell>
          <cell r="Z2708">
            <v>0</v>
          </cell>
          <cell r="AA2708">
            <v>0</v>
          </cell>
          <cell r="AB2708">
            <v>0</v>
          </cell>
        </row>
        <row r="2709">
          <cell r="A2709" t="str">
            <v>L10</v>
          </cell>
          <cell r="B2709">
            <v>1.1000000000000001</v>
          </cell>
          <cell r="C2709" t="str">
            <v>力工</v>
          </cell>
          <cell r="D2709" t="str">
            <v>工日</v>
          </cell>
          <cell r="H2709">
            <v>5.08</v>
          </cell>
          <cell r="I2709">
            <v>0.69163531637474274</v>
          </cell>
          <cell r="J2709">
            <v>3.5135074071836931</v>
          </cell>
          <cell r="K2709">
            <v>3810</v>
          </cell>
          <cell r="N2709">
            <v>3.93</v>
          </cell>
          <cell r="O2709">
            <v>1.1500000000000001</v>
          </cell>
          <cell r="S2709">
            <v>5.08</v>
          </cell>
          <cell r="T2709">
            <v>3.5135074071836931</v>
          </cell>
          <cell r="U2709">
            <v>3810</v>
          </cell>
          <cell r="X2709">
            <v>2.7181267933527389</v>
          </cell>
          <cell r="Y2709">
            <v>0.79538061383095426</v>
          </cell>
          <cell r="Z2709">
            <v>0</v>
          </cell>
          <cell r="AA2709">
            <v>0</v>
          </cell>
          <cell r="AB2709">
            <v>0</v>
          </cell>
        </row>
        <row r="2710">
          <cell r="A2710" t="str">
            <v>L20</v>
          </cell>
          <cell r="B2710">
            <v>1.2</v>
          </cell>
          <cell r="C2710" t="str">
            <v>技工</v>
          </cell>
          <cell r="D2710" t="str">
            <v>工日</v>
          </cell>
          <cell r="H2710">
            <v>5.08</v>
          </cell>
          <cell r="I2710">
            <v>1.3832706327494855</v>
          </cell>
          <cell r="J2710">
            <v>7.0270148143673863</v>
          </cell>
          <cell r="K2710">
            <v>7620</v>
          </cell>
          <cell r="N2710">
            <v>3.93</v>
          </cell>
          <cell r="O2710">
            <v>1.1500000000000001</v>
          </cell>
          <cell r="S2710">
            <v>5.08</v>
          </cell>
          <cell r="T2710">
            <v>7.0270148143673863</v>
          </cell>
          <cell r="U2710">
            <v>7620</v>
          </cell>
          <cell r="X2710">
            <v>5.4362535867054778</v>
          </cell>
          <cell r="Y2710">
            <v>1.5907612276619085</v>
          </cell>
          <cell r="Z2710">
            <v>0</v>
          </cell>
          <cell r="AA2710">
            <v>0</v>
          </cell>
          <cell r="AB2710">
            <v>0</v>
          </cell>
        </row>
        <row r="2711">
          <cell r="A2711" t="str">
            <v>M000</v>
          </cell>
          <cell r="B2711">
            <v>2</v>
          </cell>
          <cell r="C2711" t="str">
            <v>建筑材料</v>
          </cell>
          <cell r="J2711">
            <v>674.51726728866538</v>
          </cell>
          <cell r="K2711">
            <v>731437.41866472038</v>
          </cell>
          <cell r="S2711">
            <v>0</v>
          </cell>
          <cell r="T2711">
            <v>674.51726728866538</v>
          </cell>
          <cell r="U2711">
            <v>731437.41866472038</v>
          </cell>
          <cell r="X2711">
            <v>542.03149481580351</v>
          </cell>
          <cell r="Y2711">
            <v>132.48577247286178</v>
          </cell>
          <cell r="Z2711">
            <v>0</v>
          </cell>
          <cell r="AA2711">
            <v>0</v>
          </cell>
          <cell r="AB2711">
            <v>0</v>
          </cell>
        </row>
        <row r="2712">
          <cell r="A2712" t="str">
            <v>M003</v>
          </cell>
          <cell r="B2712">
            <v>2.1</v>
          </cell>
          <cell r="C2712" t="str">
            <v>施工材料</v>
          </cell>
          <cell r="J2712">
            <v>59.546785842779805</v>
          </cell>
          <cell r="K2712">
            <v>64571.730686301547</v>
          </cell>
          <cell r="S2712">
            <v>0</v>
          </cell>
          <cell r="T2712">
            <v>59.546785842779805</v>
          </cell>
          <cell r="U2712">
            <v>64571.730686301547</v>
          </cell>
          <cell r="X2712">
            <v>57.871489522885646</v>
          </cell>
          <cell r="Y2712">
            <v>1.6752963198941617</v>
          </cell>
          <cell r="Z2712">
            <v>0</v>
          </cell>
          <cell r="AA2712">
            <v>0</v>
          </cell>
          <cell r="AB2712">
            <v>0</v>
          </cell>
        </row>
        <row r="2713">
          <cell r="A2713" t="str">
            <v>M150</v>
          </cell>
          <cell r="C2713" t="str">
            <v>定型钢模板</v>
          </cell>
          <cell r="D2713" t="str">
            <v>吨</v>
          </cell>
          <cell r="H2713">
            <v>3.8875604000000001E-2</v>
          </cell>
          <cell r="I2713">
            <v>662.61110757096287</v>
          </cell>
          <cell r="J2713">
            <v>25.759407023930155</v>
          </cell>
          <cell r="K2713">
            <v>27933.153224755039</v>
          </cell>
          <cell r="N2713">
            <v>3.8875604000000001E-2</v>
          </cell>
          <cell r="S2713">
            <v>3.8875604000000001E-2</v>
          </cell>
          <cell r="T2713">
            <v>25.759407023930155</v>
          </cell>
          <cell r="U2713">
            <v>27933.153224755039</v>
          </cell>
          <cell r="X2713">
            <v>25.759407023930155</v>
          </cell>
          <cell r="Y2713">
            <v>0</v>
          </cell>
          <cell r="Z2713">
            <v>0</v>
          </cell>
          <cell r="AA2713">
            <v>0</v>
          </cell>
          <cell r="AB2713">
            <v>0</v>
          </cell>
        </row>
        <row r="2714">
          <cell r="A2714" t="str">
            <v>M160</v>
          </cell>
          <cell r="C2714" t="str">
            <v>钢支撑</v>
          </cell>
          <cell r="D2714" t="str">
            <v>吨</v>
          </cell>
          <cell r="H2714">
            <v>4.2763164400000005E-2</v>
          </cell>
          <cell r="I2714">
            <v>728.87221832805926</v>
          </cell>
          <cell r="J2714">
            <v>31.168882498955494</v>
          </cell>
          <cell r="K2714">
            <v>33799.115401953604</v>
          </cell>
          <cell r="N2714">
            <v>4.2763164400000005E-2</v>
          </cell>
          <cell r="S2714">
            <v>4.2763164400000005E-2</v>
          </cell>
          <cell r="T2714">
            <v>31.168882498955494</v>
          </cell>
          <cell r="U2714">
            <v>33799.115401953604</v>
          </cell>
          <cell r="X2714">
            <v>31.168882498955494</v>
          </cell>
          <cell r="Y2714">
            <v>0</v>
          </cell>
          <cell r="Z2714">
            <v>0</v>
          </cell>
          <cell r="AA2714">
            <v>0</v>
          </cell>
          <cell r="AB2714">
            <v>0</v>
          </cell>
        </row>
        <row r="2715">
          <cell r="A2715" t="str">
            <v>M350</v>
          </cell>
          <cell r="C2715" t="str">
            <v>镀锌铁丝</v>
          </cell>
          <cell r="D2715" t="str">
            <v>千克</v>
          </cell>
          <cell r="H2715">
            <v>1.84</v>
          </cell>
          <cell r="I2715">
            <v>0.91048713037726181</v>
          </cell>
          <cell r="J2715">
            <v>1.6752963198941617</v>
          </cell>
          <cell r="K2715">
            <v>1816.6687127929106</v>
          </cell>
          <cell r="O2715">
            <v>1.84</v>
          </cell>
          <cell r="S2715">
            <v>1.84</v>
          </cell>
          <cell r="T2715">
            <v>1.6752963198941617</v>
          </cell>
          <cell r="U2715">
            <v>1816.6687127929106</v>
          </cell>
          <cell r="X2715">
            <v>0</v>
          </cell>
          <cell r="Y2715">
            <v>1.6752963198941617</v>
          </cell>
          <cell r="Z2715">
            <v>0</v>
          </cell>
          <cell r="AA2715">
            <v>0</v>
          </cell>
          <cell r="AB2715">
            <v>0</v>
          </cell>
        </row>
        <row r="2716">
          <cell r="A2716" t="str">
            <v>M230</v>
          </cell>
          <cell r="C2716" t="str">
            <v>水</v>
          </cell>
          <cell r="D2716" t="str">
            <v>方</v>
          </cell>
          <cell r="H2716">
            <v>4.7160000000000002</v>
          </cell>
          <cell r="I2716">
            <v>0.2</v>
          </cell>
          <cell r="J2716">
            <v>0.94320000000000004</v>
          </cell>
          <cell r="K2716">
            <v>1022.7933468000001</v>
          </cell>
          <cell r="N2716">
            <v>4.7160000000000002</v>
          </cell>
          <cell r="S2716">
            <v>4.7160000000000002</v>
          </cell>
          <cell r="T2716">
            <v>0.94320000000000004</v>
          </cell>
          <cell r="U2716">
            <v>1022.7933468000001</v>
          </cell>
          <cell r="X2716">
            <v>0.94320000000000004</v>
          </cell>
          <cell r="Y2716">
            <v>0</v>
          </cell>
          <cell r="Z2716">
            <v>0</v>
          </cell>
          <cell r="AA2716">
            <v>0</v>
          </cell>
          <cell r="AB2716">
            <v>0</v>
          </cell>
        </row>
        <row r="2717">
          <cell r="C2717">
            <v>0</v>
          </cell>
          <cell r="D2717">
            <v>0</v>
          </cell>
          <cell r="H2717">
            <v>0</v>
          </cell>
          <cell r="I2717">
            <v>0</v>
          </cell>
          <cell r="J2717">
            <v>0</v>
          </cell>
          <cell r="K2717">
            <v>0</v>
          </cell>
          <cell r="S2717">
            <v>0</v>
          </cell>
          <cell r="T2717">
            <v>0</v>
          </cell>
          <cell r="U2717">
            <v>0</v>
          </cell>
          <cell r="X2717">
            <v>0</v>
          </cell>
          <cell r="Y2717">
            <v>0</v>
          </cell>
          <cell r="Z2717">
            <v>0</v>
          </cell>
          <cell r="AA2717">
            <v>0</v>
          </cell>
          <cell r="AB2717">
            <v>0</v>
          </cell>
        </row>
        <row r="2718">
          <cell r="C2718">
            <v>0</v>
          </cell>
          <cell r="D2718">
            <v>0</v>
          </cell>
          <cell r="H2718">
            <v>0</v>
          </cell>
          <cell r="I2718">
            <v>0</v>
          </cell>
          <cell r="J2718">
            <v>0</v>
          </cell>
          <cell r="K2718">
            <v>0</v>
          </cell>
          <cell r="S2718">
            <v>0</v>
          </cell>
          <cell r="T2718">
            <v>0</v>
          </cell>
          <cell r="U2718">
            <v>0</v>
          </cell>
          <cell r="X2718">
            <v>0</v>
          </cell>
          <cell r="Y2718">
            <v>0</v>
          </cell>
          <cell r="Z2718">
            <v>0</v>
          </cell>
          <cell r="AA2718">
            <v>0</v>
          </cell>
          <cell r="AB2718">
            <v>0</v>
          </cell>
        </row>
        <row r="2719">
          <cell r="C2719">
            <v>0</v>
          </cell>
          <cell r="D2719">
            <v>0</v>
          </cell>
          <cell r="H2719">
            <v>0</v>
          </cell>
          <cell r="I2719">
            <v>0</v>
          </cell>
          <cell r="J2719">
            <v>0</v>
          </cell>
          <cell r="K2719">
            <v>0</v>
          </cell>
          <cell r="S2719">
            <v>0</v>
          </cell>
          <cell r="T2719">
            <v>0</v>
          </cell>
          <cell r="U2719">
            <v>0</v>
          </cell>
          <cell r="X2719">
            <v>0</v>
          </cell>
          <cell r="Y2719">
            <v>0</v>
          </cell>
          <cell r="Z2719">
            <v>0</v>
          </cell>
          <cell r="AA2719">
            <v>0</v>
          </cell>
          <cell r="AB2719">
            <v>0</v>
          </cell>
        </row>
        <row r="2720">
          <cell r="A2720" t="str">
            <v>M002</v>
          </cell>
          <cell r="B2720">
            <v>2.2000000000000002</v>
          </cell>
          <cell r="C2720" t="str">
            <v>永久工程材料</v>
          </cell>
          <cell r="J2720">
            <v>614.97048144588553</v>
          </cell>
          <cell r="K2720">
            <v>666865.68797841878</v>
          </cell>
          <cell r="S2720">
            <v>0</v>
          </cell>
          <cell r="T2720">
            <v>614.97048144588553</v>
          </cell>
          <cell r="U2720">
            <v>666865.68797841878</v>
          </cell>
          <cell r="X2720">
            <v>484.16000529291784</v>
          </cell>
          <cell r="Y2720">
            <v>130.81047615296762</v>
          </cell>
          <cell r="Z2720">
            <v>0</v>
          </cell>
          <cell r="AA2720">
            <v>0</v>
          </cell>
          <cell r="AB2720">
            <v>0</v>
          </cell>
        </row>
        <row r="2721">
          <cell r="A2721" t="str">
            <v>M120</v>
          </cell>
          <cell r="C2721" t="str">
            <v>钢筋</v>
          </cell>
          <cell r="D2721" t="str">
            <v>吨</v>
          </cell>
          <cell r="H2721">
            <v>0.23690000000000003</v>
          </cell>
          <cell r="I2721">
            <v>552.17592297580245</v>
          </cell>
          <cell r="J2721">
            <v>130.81047615296762</v>
          </cell>
          <cell r="K2721">
            <v>141849.11439885004</v>
          </cell>
          <cell r="O2721">
            <v>0.23690000000000003</v>
          </cell>
          <cell r="S2721">
            <v>0.23690000000000003</v>
          </cell>
          <cell r="T2721">
            <v>130.81047615296762</v>
          </cell>
          <cell r="U2721">
            <v>141849.11439885004</v>
          </cell>
          <cell r="X2721">
            <v>0</v>
          </cell>
          <cell r="Y2721">
            <v>130.81047615296762</v>
          </cell>
          <cell r="Z2721">
            <v>0</v>
          </cell>
          <cell r="AA2721">
            <v>0</v>
          </cell>
          <cell r="AB2721">
            <v>0</v>
          </cell>
        </row>
        <row r="2722">
          <cell r="A2722" t="str">
            <v>M260</v>
          </cell>
          <cell r="C2722" t="str">
            <v>混凝土25/19</v>
          </cell>
          <cell r="D2722" t="str">
            <v>方</v>
          </cell>
          <cell r="H2722">
            <v>2.7510000000000003</v>
          </cell>
          <cell r="I2722">
            <v>116.89</v>
          </cell>
          <cell r="J2722">
            <v>321.56439000000006</v>
          </cell>
          <cell r="K2722">
            <v>348700.08339673508</v>
          </cell>
          <cell r="N2722">
            <v>2.7510000000000003</v>
          </cell>
          <cell r="S2722">
            <v>2.7510000000000003</v>
          </cell>
          <cell r="T2722">
            <v>321.56439000000006</v>
          </cell>
          <cell r="U2722">
            <v>348700.08339673508</v>
          </cell>
          <cell r="X2722">
            <v>321.56439000000006</v>
          </cell>
          <cell r="Y2722">
            <v>0</v>
          </cell>
          <cell r="Z2722">
            <v>0</v>
          </cell>
          <cell r="AA2722">
            <v>0</v>
          </cell>
          <cell r="AB2722">
            <v>0</v>
          </cell>
        </row>
        <row r="2723">
          <cell r="A2723" t="str">
            <v>M380</v>
          </cell>
          <cell r="C2723" t="str">
            <v>人孔井盖600X900mm</v>
          </cell>
          <cell r="D2723" t="str">
            <v>个</v>
          </cell>
          <cell r="H2723">
            <v>1.1000000000000001</v>
          </cell>
          <cell r="I2723">
            <v>120</v>
          </cell>
          <cell r="J2723">
            <v>132</v>
          </cell>
          <cell r="K2723">
            <v>143139.01800000001</v>
          </cell>
          <cell r="N2723">
            <v>1.1000000000000001</v>
          </cell>
          <cell r="S2723">
            <v>1.1000000000000001</v>
          </cell>
          <cell r="T2723">
            <v>132</v>
          </cell>
          <cell r="U2723">
            <v>143139.01800000001</v>
          </cell>
          <cell r="X2723">
            <v>132</v>
          </cell>
          <cell r="Y2723">
            <v>0</v>
          </cell>
          <cell r="Z2723">
            <v>0</v>
          </cell>
          <cell r="AA2723">
            <v>0</v>
          </cell>
          <cell r="AB2723">
            <v>0</v>
          </cell>
        </row>
        <row r="2724">
          <cell r="A2724" t="str">
            <v>M410</v>
          </cell>
          <cell r="C2724" t="str">
            <v>镀锌钢管</v>
          </cell>
          <cell r="D2724" t="str">
            <v>米</v>
          </cell>
          <cell r="H2724">
            <v>11.2</v>
          </cell>
          <cell r="I2724">
            <v>1.9704201859514412</v>
          </cell>
          <cell r="J2724">
            <v>22.068706082656139</v>
          </cell>
          <cell r="K2724">
            <v>23931.006948500202</v>
          </cell>
          <cell r="N2724">
            <v>11.2</v>
          </cell>
          <cell r="S2724">
            <v>11.2</v>
          </cell>
          <cell r="T2724">
            <v>22.068706082656139</v>
          </cell>
          <cell r="U2724">
            <v>23931.006948500202</v>
          </cell>
          <cell r="X2724">
            <v>22.068706082656139</v>
          </cell>
          <cell r="Y2724">
            <v>0</v>
          </cell>
          <cell r="Z2724">
            <v>0</v>
          </cell>
          <cell r="AA2724">
            <v>0</v>
          </cell>
          <cell r="AB2724">
            <v>0</v>
          </cell>
        </row>
        <row r="2725">
          <cell r="A2725" t="str">
            <v>M320</v>
          </cell>
          <cell r="C2725" t="str">
            <v>裸铜线</v>
          </cell>
          <cell r="D2725" t="str">
            <v>米</v>
          </cell>
          <cell r="H2725">
            <v>2.4</v>
          </cell>
          <cell r="I2725">
            <v>3.5528788376090188</v>
          </cell>
          <cell r="J2725">
            <v>8.5269092102616444</v>
          </cell>
          <cell r="K2725">
            <v>9246.4652343333892</v>
          </cell>
          <cell r="N2725">
            <v>2.4</v>
          </cell>
          <cell r="S2725">
            <v>2.4</v>
          </cell>
          <cell r="T2725">
            <v>8.5269092102616444</v>
          </cell>
          <cell r="U2725">
            <v>9246.4652343333892</v>
          </cell>
          <cell r="X2725">
            <v>8.5269092102616444</v>
          </cell>
          <cell r="Y2725">
            <v>0</v>
          </cell>
          <cell r="Z2725">
            <v>0</v>
          </cell>
          <cell r="AA2725">
            <v>0</v>
          </cell>
          <cell r="AB2725">
            <v>0</v>
          </cell>
        </row>
        <row r="2726">
          <cell r="A2726" t="str">
            <v>M001</v>
          </cell>
          <cell r="B2726">
            <v>2.2999999999999998</v>
          </cell>
          <cell r="C2726" t="str">
            <v>永久设备</v>
          </cell>
          <cell r="J2726">
            <v>0</v>
          </cell>
          <cell r="K2726">
            <v>0</v>
          </cell>
          <cell r="S2726">
            <v>0</v>
          </cell>
          <cell r="T2726">
            <v>0</v>
          </cell>
          <cell r="U2726">
            <v>0</v>
          </cell>
          <cell r="X2726">
            <v>0</v>
          </cell>
          <cell r="Y2726">
            <v>0</v>
          </cell>
          <cell r="Z2726">
            <v>0</v>
          </cell>
          <cell r="AA2726">
            <v>0</v>
          </cell>
          <cell r="AB2726">
            <v>0</v>
          </cell>
        </row>
        <row r="2727">
          <cell r="C2727">
            <v>0</v>
          </cell>
          <cell r="D2727">
            <v>0</v>
          </cell>
          <cell r="H2727">
            <v>0</v>
          </cell>
          <cell r="I2727">
            <v>0</v>
          </cell>
          <cell r="J2727">
            <v>0</v>
          </cell>
          <cell r="K2727">
            <v>0</v>
          </cell>
          <cell r="S2727">
            <v>0</v>
          </cell>
          <cell r="T2727">
            <v>0</v>
          </cell>
          <cell r="U2727">
            <v>0</v>
          </cell>
          <cell r="X2727">
            <v>0</v>
          </cell>
          <cell r="Y2727">
            <v>0</v>
          </cell>
          <cell r="Z2727">
            <v>0</v>
          </cell>
          <cell r="AA2727">
            <v>0</v>
          </cell>
          <cell r="AB2727">
            <v>0</v>
          </cell>
        </row>
        <row r="2728">
          <cell r="C2728">
            <v>0</v>
          </cell>
          <cell r="D2728">
            <v>0</v>
          </cell>
          <cell r="H2728">
            <v>0</v>
          </cell>
          <cell r="I2728">
            <v>0</v>
          </cell>
          <cell r="J2728">
            <v>0</v>
          </cell>
          <cell r="K2728">
            <v>0</v>
          </cell>
          <cell r="S2728">
            <v>0</v>
          </cell>
          <cell r="T2728">
            <v>0</v>
          </cell>
          <cell r="U2728">
            <v>0</v>
          </cell>
          <cell r="X2728">
            <v>0</v>
          </cell>
          <cell r="Y2728">
            <v>0</v>
          </cell>
          <cell r="Z2728">
            <v>0</v>
          </cell>
          <cell r="AA2728">
            <v>0</v>
          </cell>
          <cell r="AB2728">
            <v>0</v>
          </cell>
        </row>
        <row r="2729">
          <cell r="C2729">
            <v>0</v>
          </cell>
          <cell r="D2729">
            <v>0</v>
          </cell>
          <cell r="H2729">
            <v>0</v>
          </cell>
          <cell r="I2729">
            <v>0</v>
          </cell>
          <cell r="J2729">
            <v>0</v>
          </cell>
          <cell r="K2729">
            <v>0</v>
          </cell>
          <cell r="S2729">
            <v>0</v>
          </cell>
          <cell r="T2729">
            <v>0</v>
          </cell>
          <cell r="U2729">
            <v>0</v>
          </cell>
          <cell r="X2729">
            <v>0</v>
          </cell>
          <cell r="Y2729">
            <v>0</v>
          </cell>
          <cell r="Z2729">
            <v>0</v>
          </cell>
          <cell r="AA2729">
            <v>0</v>
          </cell>
          <cell r="AB2729">
            <v>0</v>
          </cell>
        </row>
        <row r="2730">
          <cell r="A2730" t="str">
            <v>E000</v>
          </cell>
          <cell r="B2730">
            <v>3</v>
          </cell>
          <cell r="C2730" t="str">
            <v>施工设备</v>
          </cell>
          <cell r="J2730">
            <v>125.2776885954213</v>
          </cell>
          <cell r="K2730">
            <v>135849.43426407882</v>
          </cell>
          <cell r="S2730">
            <v>0</v>
          </cell>
          <cell r="T2730">
            <v>125.2776885954213</v>
          </cell>
          <cell r="U2730">
            <v>135849.43426407882</v>
          </cell>
          <cell r="X2730">
            <v>24.052362979700639</v>
          </cell>
          <cell r="Y2730">
            <v>0</v>
          </cell>
          <cell r="Z2730">
            <v>101.22532561572066</v>
          </cell>
          <cell r="AA2730">
            <v>0</v>
          </cell>
          <cell r="AB2730">
            <v>0</v>
          </cell>
        </row>
        <row r="2731">
          <cell r="A2731" t="str">
            <v>E210</v>
          </cell>
          <cell r="B2731">
            <v>3.1</v>
          </cell>
          <cell r="C2731" t="str">
            <v>简易混凝土拌和站</v>
          </cell>
          <cell r="D2731" t="str">
            <v>台班</v>
          </cell>
          <cell r="H2731">
            <v>3.2750000000000001E-2</v>
          </cell>
          <cell r="I2731">
            <v>250.55189949508326</v>
          </cell>
          <cell r="J2731">
            <v>8.2055747084639776</v>
          </cell>
          <cell r="K2731">
            <v>8898.0144385997737</v>
          </cell>
          <cell r="N2731">
            <v>3.2750000000000001E-2</v>
          </cell>
          <cell r="S2731">
            <v>3.2750000000000001E-2</v>
          </cell>
          <cell r="T2731">
            <v>8.2055747084639776</v>
          </cell>
          <cell r="U2731">
            <v>8898.0144385997737</v>
          </cell>
          <cell r="X2731">
            <v>8.2055747084639776</v>
          </cell>
          <cell r="Y2731">
            <v>0</v>
          </cell>
          <cell r="Z2731">
            <v>0</v>
          </cell>
          <cell r="AA2731">
            <v>0</v>
          </cell>
          <cell r="AB2731">
            <v>0</v>
          </cell>
        </row>
        <row r="2732">
          <cell r="A2732" t="str">
            <v>E211</v>
          </cell>
          <cell r="C2732" t="str">
            <v>装载机</v>
          </cell>
          <cell r="D2732" t="str">
            <v>台班</v>
          </cell>
          <cell r="H2732">
            <v>3.2750000000000001E-2</v>
          </cell>
          <cell r="I2732">
            <v>258.55817310440364</v>
          </cell>
          <cell r="J2732">
            <v>8.4677801691692203</v>
          </cell>
          <cell r="K2732">
            <v>9182.3465004148184</v>
          </cell>
          <cell r="N2732">
            <v>3.2750000000000001E-2</v>
          </cell>
          <cell r="S2732">
            <v>3.2750000000000001E-2</v>
          </cell>
          <cell r="T2732">
            <v>8.4677801691692203</v>
          </cell>
          <cell r="U2732">
            <v>9182.3465004148184</v>
          </cell>
          <cell r="X2732">
            <v>8.4677801691692203</v>
          </cell>
          <cell r="Y2732">
            <v>0</v>
          </cell>
          <cell r="Z2732">
            <v>0</v>
          </cell>
          <cell r="AA2732">
            <v>0</v>
          </cell>
          <cell r="AB2732">
            <v>0</v>
          </cell>
        </row>
        <row r="2733">
          <cell r="A2733" t="str">
            <v>E212</v>
          </cell>
          <cell r="C2733" t="str">
            <v>翻斗车</v>
          </cell>
          <cell r="D2733" t="str">
            <v>台班</v>
          </cell>
          <cell r="H2733">
            <v>0.21833333333333335</v>
          </cell>
          <cell r="I2733">
            <v>28.392069931632339</v>
          </cell>
          <cell r="J2733">
            <v>6.1989352684063945</v>
          </cell>
          <cell r="K2733">
            <v>6722.0417194337715</v>
          </cell>
          <cell r="N2733">
            <v>0.21833333333333335</v>
          </cell>
          <cell r="S2733">
            <v>0.21833333333333335</v>
          </cell>
          <cell r="T2733">
            <v>6.1989352684063945</v>
          </cell>
          <cell r="U2733">
            <v>6722.0417194337715</v>
          </cell>
          <cell r="X2733">
            <v>6.1989352684063945</v>
          </cell>
          <cell r="Y2733">
            <v>0</v>
          </cell>
          <cell r="Z2733">
            <v>0</v>
          </cell>
          <cell r="AA2733">
            <v>0</v>
          </cell>
          <cell r="AB2733">
            <v>0</v>
          </cell>
        </row>
        <row r="2734">
          <cell r="A2734" t="str">
            <v>E214</v>
          </cell>
          <cell r="C2734" t="str">
            <v>混凝土振捣器</v>
          </cell>
          <cell r="D2734" t="str">
            <v>台班</v>
          </cell>
          <cell r="H2734">
            <v>0.13100000000000001</v>
          </cell>
          <cell r="I2734">
            <v>9.0081895699316519</v>
          </cell>
          <cell r="J2734">
            <v>1.1800728336610464</v>
          </cell>
          <cell r="K2734">
            <v>1279.6550498387844</v>
          </cell>
          <cell r="N2734">
            <v>0.13100000000000001</v>
          </cell>
          <cell r="S2734">
            <v>0.13100000000000001</v>
          </cell>
          <cell r="T2734">
            <v>1.1800728336610464</v>
          </cell>
          <cell r="U2734">
            <v>1279.6550498387844</v>
          </cell>
          <cell r="X2734">
            <v>1.1800728336610464</v>
          </cell>
          <cell r="Y2734">
            <v>0</v>
          </cell>
          <cell r="Z2734">
            <v>0</v>
          </cell>
          <cell r="AA2734">
            <v>0</v>
          </cell>
          <cell r="AB2734">
            <v>0</v>
          </cell>
        </row>
        <row r="2735">
          <cell r="A2735" t="str">
            <v>E080</v>
          </cell>
          <cell r="C2735" t="str">
            <v>汽车吊</v>
          </cell>
          <cell r="D2735" t="str">
            <v>台班</v>
          </cell>
          <cell r="H2735">
            <v>0.26666666666666666</v>
          </cell>
          <cell r="I2735">
            <v>222.0589761738392</v>
          </cell>
          <cell r="J2735">
            <v>59.215726979690452</v>
          </cell>
          <cell r="K2735">
            <v>64212.734924462107</v>
          </cell>
          <cell r="P2735">
            <v>0.26666666666666666</v>
          </cell>
          <cell r="S2735">
            <v>0.26666666666666666</v>
          </cell>
          <cell r="T2735">
            <v>59.215726979690452</v>
          </cell>
          <cell r="U2735">
            <v>64212.734924462107</v>
          </cell>
          <cell r="X2735">
            <v>0</v>
          </cell>
          <cell r="Y2735">
            <v>0</v>
          </cell>
          <cell r="Z2735">
            <v>59.215726979690452</v>
          </cell>
          <cell r="AA2735">
            <v>0</v>
          </cell>
          <cell r="AB2735">
            <v>0</v>
          </cell>
        </row>
        <row r="2736">
          <cell r="A2736" t="str">
            <v>E030</v>
          </cell>
          <cell r="C2736" t="str">
            <v>自卸车</v>
          </cell>
          <cell r="D2736" t="str">
            <v>台班</v>
          </cell>
          <cell r="H2736">
            <v>0.25</v>
          </cell>
          <cell r="I2736">
            <v>168.03839454412082</v>
          </cell>
          <cell r="J2736">
            <v>42.009598636030205</v>
          </cell>
          <cell r="K2736">
            <v>45554.64163132957</v>
          </cell>
          <cell r="P2736">
            <v>0.25</v>
          </cell>
          <cell r="S2736">
            <v>0.25</v>
          </cell>
          <cell r="T2736">
            <v>42.009598636030205</v>
          </cell>
          <cell r="U2736">
            <v>45554.64163132957</v>
          </cell>
          <cell r="X2736">
            <v>0</v>
          </cell>
          <cell r="Y2736">
            <v>0</v>
          </cell>
          <cell r="Z2736">
            <v>42.009598636030205</v>
          </cell>
          <cell r="AA2736">
            <v>0</v>
          </cell>
          <cell r="AB2736">
            <v>0</v>
          </cell>
        </row>
        <row r="2737">
          <cell r="C2737">
            <v>0</v>
          </cell>
          <cell r="D2737">
            <v>0</v>
          </cell>
          <cell r="H2737">
            <v>0</v>
          </cell>
          <cell r="I2737">
            <v>0</v>
          </cell>
          <cell r="J2737">
            <v>0</v>
          </cell>
          <cell r="K2737">
            <v>0</v>
          </cell>
          <cell r="S2737">
            <v>0</v>
          </cell>
          <cell r="T2737">
            <v>0</v>
          </cell>
          <cell r="U2737">
            <v>0</v>
          </cell>
          <cell r="X2737">
            <v>0</v>
          </cell>
          <cell r="Y2737">
            <v>0</v>
          </cell>
          <cell r="Z2737">
            <v>0</v>
          </cell>
          <cell r="AA2737">
            <v>0</v>
          </cell>
          <cell r="AB2737">
            <v>0</v>
          </cell>
        </row>
        <row r="2738">
          <cell r="C2738">
            <v>0</v>
          </cell>
          <cell r="D2738">
            <v>0</v>
          </cell>
          <cell r="H2738">
            <v>0</v>
          </cell>
          <cell r="I2738">
            <v>0</v>
          </cell>
          <cell r="J2738">
            <v>0</v>
          </cell>
          <cell r="K2738">
            <v>0</v>
          </cell>
          <cell r="S2738">
            <v>0</v>
          </cell>
          <cell r="T2738">
            <v>0</v>
          </cell>
          <cell r="U2738">
            <v>0</v>
          </cell>
          <cell r="X2738">
            <v>0</v>
          </cell>
          <cell r="Y2738">
            <v>0</v>
          </cell>
          <cell r="Z2738">
            <v>0</v>
          </cell>
          <cell r="AA2738">
            <v>0</v>
          </cell>
          <cell r="AB2738">
            <v>0</v>
          </cell>
        </row>
        <row r="2739">
          <cell r="C2739">
            <v>0</v>
          </cell>
          <cell r="D2739">
            <v>0</v>
          </cell>
          <cell r="H2739">
            <v>0</v>
          </cell>
          <cell r="I2739">
            <v>0</v>
          </cell>
          <cell r="J2739">
            <v>0</v>
          </cell>
          <cell r="K2739">
            <v>0</v>
          </cell>
          <cell r="S2739">
            <v>0</v>
          </cell>
          <cell r="T2739">
            <v>0</v>
          </cell>
          <cell r="U2739">
            <v>0</v>
          </cell>
          <cell r="X2739">
            <v>0</v>
          </cell>
          <cell r="Y2739">
            <v>0</v>
          </cell>
          <cell r="Z2739">
            <v>0</v>
          </cell>
          <cell r="AA2739">
            <v>0</v>
          </cell>
          <cell r="AB2739">
            <v>0</v>
          </cell>
        </row>
        <row r="2740">
          <cell r="C2740">
            <v>0</v>
          </cell>
          <cell r="D2740">
            <v>0</v>
          </cell>
          <cell r="H2740">
            <v>0</v>
          </cell>
          <cell r="I2740">
            <v>0</v>
          </cell>
          <cell r="J2740">
            <v>0</v>
          </cell>
          <cell r="K2740">
            <v>0</v>
          </cell>
          <cell r="S2740">
            <v>0</v>
          </cell>
          <cell r="T2740">
            <v>0</v>
          </cell>
          <cell r="U2740">
            <v>0</v>
          </cell>
          <cell r="X2740">
            <v>0</v>
          </cell>
          <cell r="Y2740">
            <v>0</v>
          </cell>
          <cell r="Z2740">
            <v>0</v>
          </cell>
          <cell r="AA2740">
            <v>0</v>
          </cell>
          <cell r="AB2740">
            <v>0</v>
          </cell>
        </row>
        <row r="2741">
          <cell r="C2741">
            <v>0</v>
          </cell>
          <cell r="D2741">
            <v>0</v>
          </cell>
          <cell r="H2741">
            <v>0</v>
          </cell>
          <cell r="I2741">
            <v>0</v>
          </cell>
          <cell r="J2741">
            <v>0</v>
          </cell>
          <cell r="K2741">
            <v>0</v>
          </cell>
          <cell r="S2741">
            <v>0</v>
          </cell>
          <cell r="T2741">
            <v>0</v>
          </cell>
          <cell r="U2741">
            <v>0</v>
          </cell>
          <cell r="X2741">
            <v>0</v>
          </cell>
          <cell r="Y2741">
            <v>0</v>
          </cell>
          <cell r="Z2741">
            <v>0</v>
          </cell>
          <cell r="AA2741">
            <v>0</v>
          </cell>
          <cell r="AB2741">
            <v>0</v>
          </cell>
        </row>
        <row r="2742">
          <cell r="C2742">
            <v>0</v>
          </cell>
          <cell r="D2742">
            <v>0</v>
          </cell>
          <cell r="H2742">
            <v>0</v>
          </cell>
          <cell r="I2742">
            <v>0</v>
          </cell>
          <cell r="J2742">
            <v>0</v>
          </cell>
          <cell r="K2742">
            <v>0</v>
          </cell>
          <cell r="S2742">
            <v>0</v>
          </cell>
          <cell r="T2742">
            <v>0</v>
          </cell>
          <cell r="U2742">
            <v>0</v>
          </cell>
          <cell r="X2742">
            <v>0</v>
          </cell>
          <cell r="Y2742">
            <v>0</v>
          </cell>
          <cell r="Z2742">
            <v>0</v>
          </cell>
          <cell r="AA2742">
            <v>0</v>
          </cell>
          <cell r="AB2742">
            <v>0</v>
          </cell>
        </row>
        <row r="2743">
          <cell r="B2743">
            <v>4</v>
          </cell>
          <cell r="C2743" t="str">
            <v>直接费</v>
          </cell>
          <cell r="J2743">
            <v>810.33547810563778</v>
          </cell>
          <cell r="X2743">
            <v>574.2382381755624</v>
          </cell>
          <cell r="Y2743">
            <v>134.87191431435465</v>
          </cell>
          <cell r="Z2743">
            <v>101.22532561572066</v>
          </cell>
          <cell r="AA2743">
            <v>0</v>
          </cell>
          <cell r="AB2743">
            <v>0</v>
          </cell>
        </row>
        <row r="2744">
          <cell r="B2744">
            <v>5</v>
          </cell>
          <cell r="C2744" t="str">
            <v>其他直接费</v>
          </cell>
          <cell r="J2744">
            <v>101.12032999285707</v>
          </cell>
          <cell r="X2744">
            <v>71.658173321716404</v>
          </cell>
          <cell r="Y2744">
            <v>16.830427459647716</v>
          </cell>
          <cell r="Z2744">
            <v>12.631729211492939</v>
          </cell>
          <cell r="AA2744">
            <v>0</v>
          </cell>
          <cell r="AB2744">
            <v>0</v>
          </cell>
        </row>
        <row r="2745">
          <cell r="B2745">
            <v>6</v>
          </cell>
          <cell r="C2745" t="str">
            <v>间接费</v>
          </cell>
          <cell r="J2745">
            <v>68.604200609564145</v>
          </cell>
          <cell r="X2745">
            <v>48.615858929902714</v>
          </cell>
          <cell r="Y2745">
            <v>11.418455832451794</v>
          </cell>
          <cell r="Z2745">
            <v>8.569885847209628</v>
          </cell>
          <cell r="AA2745">
            <v>0</v>
          </cell>
          <cell r="AB2745">
            <v>0</v>
          </cell>
        </row>
        <row r="2746">
          <cell r="B2746">
            <v>7</v>
          </cell>
          <cell r="C2746" t="str">
            <v>合计</v>
          </cell>
          <cell r="J2746">
            <v>980.06000870805894</v>
          </cell>
          <cell r="X2746">
            <v>694.51227042718153</v>
          </cell>
          <cell r="Y2746">
            <v>163.12079760645418</v>
          </cell>
          <cell r="Z2746">
            <v>122.42694067442324</v>
          </cell>
          <cell r="AA2746">
            <v>0</v>
          </cell>
          <cell r="AB2746">
            <v>0</v>
          </cell>
        </row>
        <row r="2751">
          <cell r="A2751" t="str">
            <v>非打印列</v>
          </cell>
          <cell r="B2751" t="str">
            <v>单   价   分   析   表</v>
          </cell>
          <cell r="N2751" t="str">
            <v>工序划分</v>
          </cell>
          <cell r="S2751" t="str">
            <v>汇总项</v>
          </cell>
          <cell r="X2751" t="str">
            <v>分类项</v>
          </cell>
        </row>
        <row r="2753">
          <cell r="A2753" t="str">
            <v>BOQ系数</v>
          </cell>
          <cell r="B2753" t="str">
            <v>项目编号:</v>
          </cell>
          <cell r="D2753" t="str">
            <v>K253.5</v>
          </cell>
          <cell r="K2753" t="str">
            <v>数量</v>
          </cell>
          <cell r="L2753">
            <v>1</v>
          </cell>
          <cell r="M2753" t="str">
            <v>单价</v>
          </cell>
        </row>
        <row r="2754">
          <cell r="A2754">
            <v>1</v>
          </cell>
          <cell r="B2754" t="str">
            <v>项目名称:</v>
          </cell>
          <cell r="D2754" t="str">
            <v>Depth 2.0m to 2.5m</v>
          </cell>
          <cell r="K2754" t="str">
            <v>单位</v>
          </cell>
          <cell r="L2754" t="str">
            <v>nr</v>
          </cell>
          <cell r="M2754">
            <v>1102.2</v>
          </cell>
          <cell r="N2754" t="str">
            <v>美元</v>
          </cell>
        </row>
        <row r="2755">
          <cell r="A2755" t="str">
            <v>K253.5</v>
          </cell>
          <cell r="B2755" t="str">
            <v>单   价:</v>
          </cell>
          <cell r="D2755" t="str">
            <v>1102.2USD/nr</v>
          </cell>
          <cell r="K2755" t="str">
            <v>定额单位</v>
          </cell>
          <cell r="L2755">
            <v>1</v>
          </cell>
          <cell r="M2755">
            <v>1195211</v>
          </cell>
          <cell r="N2755" t="str">
            <v>当地币</v>
          </cell>
        </row>
        <row r="2756">
          <cell r="A2756" t="str">
            <v>定额号</v>
          </cell>
          <cell r="B2756" t="str">
            <v>编号</v>
          </cell>
          <cell r="C2756" t="str">
            <v>名称及规格</v>
          </cell>
          <cell r="D2756" t="str">
            <v>单位</v>
          </cell>
          <cell r="E2756" t="str">
            <v>定额</v>
          </cell>
          <cell r="F2756" t="str">
            <v>系数</v>
          </cell>
          <cell r="G2756" t="str">
            <v>效率</v>
          </cell>
          <cell r="H2756" t="str">
            <v>数  量</v>
          </cell>
          <cell r="I2756" t="str">
            <v>单价</v>
          </cell>
          <cell r="J2756" t="str">
            <v>合价</v>
          </cell>
          <cell r="K2756" t="str">
            <v>单价</v>
          </cell>
          <cell r="M2756">
            <v>2.9220300000000003</v>
          </cell>
          <cell r="N2756" t="str">
            <v>混凝土2.92方</v>
          </cell>
          <cell r="O2756" t="str">
            <v>钢筋0.25吨</v>
          </cell>
          <cell r="P2756" t="str">
            <v>预制混凝土运输</v>
          </cell>
          <cell r="S2756" t="str">
            <v>数量汇总</v>
          </cell>
          <cell r="T2756" t="str">
            <v>价格汇总(美元)</v>
          </cell>
          <cell r="U2756" t="str">
            <v>价格汇总(当地币)</v>
          </cell>
          <cell r="X2756" t="str">
            <v>混凝土2.92方</v>
          </cell>
          <cell r="Y2756" t="str">
            <v>钢筋0.25吨</v>
          </cell>
          <cell r="Z2756" t="str">
            <v>预制混凝土运输</v>
          </cell>
          <cell r="AA2756">
            <v>0</v>
          </cell>
          <cell r="AB2756">
            <v>0</v>
          </cell>
        </row>
        <row r="2757">
          <cell r="J2757" t="str">
            <v>美元</v>
          </cell>
          <cell r="K2757" t="str">
            <v>当地币</v>
          </cell>
          <cell r="M2757">
            <v>0.1716636</v>
          </cell>
        </row>
        <row r="2758">
          <cell r="A2758" t="str">
            <v>L00</v>
          </cell>
          <cell r="B2758">
            <v>1</v>
          </cell>
          <cell r="C2758" t="str">
            <v>人工</v>
          </cell>
          <cell r="J2758">
            <v>11.681720493569404</v>
          </cell>
          <cell r="K2758">
            <v>12667.5</v>
          </cell>
          <cell r="M2758">
            <v>8.0540999999999988E-2</v>
          </cell>
          <cell r="S2758">
            <v>0</v>
          </cell>
          <cell r="T2758">
            <v>11.681720493569404</v>
          </cell>
          <cell r="U2758">
            <v>12667.5</v>
          </cell>
          <cell r="X2758">
            <v>9.0880880571641178</v>
          </cell>
          <cell r="Y2758">
            <v>2.5936324364052852</v>
          </cell>
          <cell r="Z2758">
            <v>0</v>
          </cell>
          <cell r="AA2758">
            <v>0</v>
          </cell>
          <cell r="AB2758">
            <v>0</v>
          </cell>
        </row>
        <row r="2759">
          <cell r="A2759" t="str">
            <v>L10</v>
          </cell>
          <cell r="B2759">
            <v>1.1000000000000001</v>
          </cell>
          <cell r="C2759" t="str">
            <v>力工</v>
          </cell>
          <cell r="D2759" t="str">
            <v>工日</v>
          </cell>
          <cell r="H2759">
            <v>5.63</v>
          </cell>
          <cell r="I2759">
            <v>0.69163531637474274</v>
          </cell>
          <cell r="J2759">
            <v>3.8939068311898017</v>
          </cell>
          <cell r="K2759">
            <v>4222.5</v>
          </cell>
          <cell r="N2759">
            <v>4.38</v>
          </cell>
          <cell r="O2759">
            <v>1.25</v>
          </cell>
          <cell r="S2759">
            <v>5.63</v>
          </cell>
          <cell r="T2759">
            <v>3.8939068311898017</v>
          </cell>
          <cell r="U2759">
            <v>4222.5</v>
          </cell>
          <cell r="X2759">
            <v>3.0293626857213729</v>
          </cell>
          <cell r="Y2759">
            <v>0.86454414546842839</v>
          </cell>
          <cell r="Z2759">
            <v>0</v>
          </cell>
          <cell r="AA2759">
            <v>0</v>
          </cell>
          <cell r="AB2759">
            <v>0</v>
          </cell>
        </row>
        <row r="2760">
          <cell r="A2760" t="str">
            <v>L20</v>
          </cell>
          <cell r="B2760">
            <v>1.2</v>
          </cell>
          <cell r="C2760" t="str">
            <v>技工</v>
          </cell>
          <cell r="D2760" t="str">
            <v>工日</v>
          </cell>
          <cell r="H2760">
            <v>5.63</v>
          </cell>
          <cell r="I2760">
            <v>1.3832706327494855</v>
          </cell>
          <cell r="J2760">
            <v>7.7878136623796035</v>
          </cell>
          <cell r="K2760">
            <v>8445</v>
          </cell>
          <cell r="N2760">
            <v>4.38</v>
          </cell>
          <cell r="O2760">
            <v>1.25</v>
          </cell>
          <cell r="S2760">
            <v>5.63</v>
          </cell>
          <cell r="T2760">
            <v>7.7878136623796035</v>
          </cell>
          <cell r="U2760">
            <v>8445</v>
          </cell>
          <cell r="X2760">
            <v>6.0587253714427458</v>
          </cell>
          <cell r="Y2760">
            <v>1.7290882909368568</v>
          </cell>
          <cell r="Z2760">
            <v>0</v>
          </cell>
          <cell r="AA2760">
            <v>0</v>
          </cell>
          <cell r="AB2760">
            <v>0</v>
          </cell>
        </row>
        <row r="2761">
          <cell r="A2761" t="str">
            <v>M000</v>
          </cell>
          <cell r="B2761">
            <v>2</v>
          </cell>
          <cell r="C2761" t="str">
            <v>建筑材料</v>
          </cell>
          <cell r="J2761">
            <v>746.30353466428528</v>
          </cell>
          <cell r="K2761">
            <v>809281.47789223306</v>
          </cell>
          <cell r="S2761">
            <v>0</v>
          </cell>
          <cell r="T2761">
            <v>746.30353466428528</v>
          </cell>
          <cell r="U2761">
            <v>809281.47789223306</v>
          </cell>
          <cell r="X2761">
            <v>602.29726023726153</v>
          </cell>
          <cell r="Y2761">
            <v>144.00627442702367</v>
          </cell>
          <cell r="Z2761">
            <v>0</v>
          </cell>
          <cell r="AA2761">
            <v>0</v>
          </cell>
          <cell r="AB2761">
            <v>0</v>
          </cell>
        </row>
        <row r="2762">
          <cell r="A2762" t="str">
            <v>M003</v>
          </cell>
          <cell r="B2762">
            <v>2.1</v>
          </cell>
          <cell r="C2762" t="str">
            <v>施工材料</v>
          </cell>
          <cell r="J2762">
            <v>72.730387121536936</v>
          </cell>
          <cell r="K2762">
            <v>78867.849934368511</v>
          </cell>
          <cell r="S2762">
            <v>0</v>
          </cell>
          <cell r="T2762">
            <v>72.730387121536936</v>
          </cell>
          <cell r="U2762">
            <v>78867.849934368511</v>
          </cell>
          <cell r="X2762">
            <v>70.90941286078241</v>
          </cell>
          <cell r="Y2762">
            <v>1.8209742607545236</v>
          </cell>
          <cell r="Z2762">
            <v>0</v>
          </cell>
          <cell r="AA2762">
            <v>0</v>
          </cell>
          <cell r="AB2762">
            <v>0</v>
          </cell>
        </row>
        <row r="2763">
          <cell r="A2763" t="str">
            <v>M150</v>
          </cell>
          <cell r="C2763" t="str">
            <v>定型钢模板</v>
          </cell>
          <cell r="D2763" t="str">
            <v>吨</v>
          </cell>
          <cell r="H2763">
            <v>4.7705284000000001E-2</v>
          </cell>
          <cell r="I2763">
            <v>662.61110757096287</v>
          </cell>
          <cell r="J2763">
            <v>31.610051068227335</v>
          </cell>
          <cell r="K2763">
            <v>34277.512642696303</v>
          </cell>
          <cell r="N2763">
            <v>4.7705284000000001E-2</v>
          </cell>
          <cell r="S2763">
            <v>4.7705284000000001E-2</v>
          </cell>
          <cell r="T2763">
            <v>31.610051068227335</v>
          </cell>
          <cell r="U2763">
            <v>34277.512642696303</v>
          </cell>
          <cell r="X2763">
            <v>31.610051068227335</v>
          </cell>
          <cell r="Y2763">
            <v>0</v>
          </cell>
          <cell r="Z2763">
            <v>0</v>
          </cell>
          <cell r="AA2763">
            <v>0</v>
          </cell>
          <cell r="AB2763">
            <v>0</v>
          </cell>
        </row>
        <row r="2764">
          <cell r="A2764" t="str">
            <v>M160</v>
          </cell>
          <cell r="C2764" t="str">
            <v>钢支撑</v>
          </cell>
          <cell r="D2764" t="str">
            <v>吨</v>
          </cell>
          <cell r="H2764">
            <v>5.2475812400000002E-2</v>
          </cell>
          <cell r="I2764">
            <v>728.87221832805926</v>
          </cell>
          <cell r="J2764">
            <v>38.248161792555081</v>
          </cell>
          <cell r="K2764">
            <v>41475.790297662534</v>
          </cell>
          <cell r="N2764">
            <v>5.2475812400000002E-2</v>
          </cell>
          <cell r="S2764">
            <v>5.2475812400000002E-2</v>
          </cell>
          <cell r="T2764">
            <v>38.248161792555081</v>
          </cell>
          <cell r="U2764">
            <v>41475.790297662534</v>
          </cell>
          <cell r="X2764">
            <v>38.248161792555081</v>
          </cell>
          <cell r="Y2764">
            <v>0</v>
          </cell>
          <cell r="Z2764">
            <v>0</v>
          </cell>
          <cell r="AA2764">
            <v>0</v>
          </cell>
          <cell r="AB2764">
            <v>0</v>
          </cell>
        </row>
        <row r="2765">
          <cell r="A2765" t="str">
            <v>M350</v>
          </cell>
          <cell r="C2765" t="str">
            <v>镀锌铁丝</v>
          </cell>
          <cell r="D2765" t="str">
            <v>千克</v>
          </cell>
          <cell r="H2765">
            <v>2</v>
          </cell>
          <cell r="I2765">
            <v>0.91048713037726181</v>
          </cell>
          <cell r="J2765">
            <v>1.8209742607545236</v>
          </cell>
          <cell r="K2765">
            <v>1974.6399052096854</v>
          </cell>
          <cell r="O2765">
            <v>2</v>
          </cell>
          <cell r="S2765">
            <v>2</v>
          </cell>
          <cell r="T2765">
            <v>1.8209742607545236</v>
          </cell>
          <cell r="U2765">
            <v>1974.6399052096854</v>
          </cell>
          <cell r="X2765">
            <v>0</v>
          </cell>
          <cell r="Y2765">
            <v>1.8209742607545236</v>
          </cell>
          <cell r="Z2765">
            <v>0</v>
          </cell>
          <cell r="AA2765">
            <v>0</v>
          </cell>
          <cell r="AB2765">
            <v>0</v>
          </cell>
        </row>
        <row r="2766">
          <cell r="A2766" t="str">
            <v>M230</v>
          </cell>
          <cell r="C2766" t="str">
            <v>水</v>
          </cell>
          <cell r="D2766" t="str">
            <v>方</v>
          </cell>
          <cell r="H2766">
            <v>5.2560000000000002</v>
          </cell>
          <cell r="I2766">
            <v>0.2</v>
          </cell>
          <cell r="J2766">
            <v>1.0512000000000001</v>
          </cell>
          <cell r="K2766">
            <v>1139.9070888000001</v>
          </cell>
          <cell r="N2766">
            <v>5.2560000000000002</v>
          </cell>
          <cell r="S2766">
            <v>5.2560000000000002</v>
          </cell>
          <cell r="T2766">
            <v>1.0512000000000001</v>
          </cell>
          <cell r="U2766">
            <v>1139.9070888000001</v>
          </cell>
          <cell r="X2766">
            <v>1.0512000000000001</v>
          </cell>
          <cell r="Y2766">
            <v>0</v>
          </cell>
          <cell r="Z2766">
            <v>0</v>
          </cell>
          <cell r="AA2766">
            <v>0</v>
          </cell>
          <cell r="AB2766">
            <v>0</v>
          </cell>
        </row>
        <row r="2767">
          <cell r="C2767">
            <v>0</v>
          </cell>
          <cell r="D2767">
            <v>0</v>
          </cell>
          <cell r="H2767">
            <v>0</v>
          </cell>
          <cell r="I2767">
            <v>0</v>
          </cell>
          <cell r="J2767">
            <v>0</v>
          </cell>
          <cell r="K2767">
            <v>0</v>
          </cell>
          <cell r="S2767">
            <v>0</v>
          </cell>
          <cell r="T2767">
            <v>0</v>
          </cell>
          <cell r="U2767">
            <v>0</v>
          </cell>
          <cell r="X2767">
            <v>0</v>
          </cell>
          <cell r="Y2767">
            <v>0</v>
          </cell>
          <cell r="Z2767">
            <v>0</v>
          </cell>
          <cell r="AA2767">
            <v>0</v>
          </cell>
          <cell r="AB2767">
            <v>0</v>
          </cell>
        </row>
        <row r="2768">
          <cell r="C2768">
            <v>0</v>
          </cell>
          <cell r="D2768">
            <v>0</v>
          </cell>
          <cell r="H2768">
            <v>0</v>
          </cell>
          <cell r="I2768">
            <v>0</v>
          </cell>
          <cell r="J2768">
            <v>0</v>
          </cell>
          <cell r="K2768">
            <v>0</v>
          </cell>
          <cell r="S2768">
            <v>0</v>
          </cell>
          <cell r="T2768">
            <v>0</v>
          </cell>
          <cell r="U2768">
            <v>0</v>
          </cell>
          <cell r="X2768">
            <v>0</v>
          </cell>
          <cell r="Y2768">
            <v>0</v>
          </cell>
          <cell r="Z2768">
            <v>0</v>
          </cell>
          <cell r="AA2768">
            <v>0</v>
          </cell>
          <cell r="AB2768">
            <v>0</v>
          </cell>
        </row>
        <row r="2769">
          <cell r="C2769">
            <v>0</v>
          </cell>
          <cell r="D2769">
            <v>0</v>
          </cell>
          <cell r="H2769">
            <v>0</v>
          </cell>
          <cell r="I2769">
            <v>0</v>
          </cell>
          <cell r="J2769">
            <v>0</v>
          </cell>
          <cell r="K2769">
            <v>0</v>
          </cell>
          <cell r="S2769">
            <v>0</v>
          </cell>
          <cell r="T2769">
            <v>0</v>
          </cell>
          <cell r="U2769">
            <v>0</v>
          </cell>
          <cell r="X2769">
            <v>0</v>
          </cell>
          <cell r="Y2769">
            <v>0</v>
          </cell>
          <cell r="Z2769">
            <v>0</v>
          </cell>
          <cell r="AA2769">
            <v>0</v>
          </cell>
          <cell r="AB2769">
            <v>0</v>
          </cell>
        </row>
        <row r="2770">
          <cell r="A2770" t="str">
            <v>M002</v>
          </cell>
          <cell r="B2770">
            <v>2.2000000000000002</v>
          </cell>
          <cell r="C2770" t="str">
            <v>永久工程材料</v>
          </cell>
          <cell r="J2770">
            <v>673.5731475427483</v>
          </cell>
          <cell r="K2770">
            <v>730413.62795786443</v>
          </cell>
          <cell r="S2770">
            <v>0</v>
          </cell>
          <cell r="T2770">
            <v>673.5731475427483</v>
          </cell>
          <cell r="U2770">
            <v>730413.62795786443</v>
          </cell>
          <cell r="X2770">
            <v>531.38784737647916</v>
          </cell>
          <cell r="Y2770">
            <v>142.18530016626914</v>
          </cell>
          <cell r="Z2770">
            <v>0</v>
          </cell>
          <cell r="AA2770">
            <v>0</v>
          </cell>
          <cell r="AB2770">
            <v>0</v>
          </cell>
        </row>
        <row r="2771">
          <cell r="A2771" t="str">
            <v>M120</v>
          </cell>
          <cell r="C2771" t="str">
            <v>钢筋</v>
          </cell>
          <cell r="D2771" t="str">
            <v>吨</v>
          </cell>
          <cell r="H2771">
            <v>0.25750000000000001</v>
          </cell>
          <cell r="I2771">
            <v>552.17592297580245</v>
          </cell>
          <cell r="J2771">
            <v>142.18530016626914</v>
          </cell>
          <cell r="K2771">
            <v>154183.81999875003</v>
          </cell>
          <cell r="O2771">
            <v>0.25750000000000001</v>
          </cell>
          <cell r="S2771">
            <v>0.25750000000000001</v>
          </cell>
          <cell r="T2771">
            <v>142.18530016626914</v>
          </cell>
          <cell r="U2771">
            <v>154183.81999875003</v>
          </cell>
          <cell r="X2771">
            <v>0</v>
          </cell>
          <cell r="Y2771">
            <v>142.18530016626914</v>
          </cell>
          <cell r="Z2771">
            <v>0</v>
          </cell>
          <cell r="AA2771">
            <v>0</v>
          </cell>
          <cell r="AB2771">
            <v>0</v>
          </cell>
        </row>
        <row r="2772">
          <cell r="A2772" t="str">
            <v>M260</v>
          </cell>
          <cell r="C2772" t="str">
            <v>混凝土25/19</v>
          </cell>
          <cell r="D2772" t="str">
            <v>方</v>
          </cell>
          <cell r="H2772">
            <v>3.0659999999999998</v>
          </cell>
          <cell r="I2772">
            <v>116.89</v>
          </cell>
          <cell r="J2772">
            <v>358.38473999999997</v>
          </cell>
          <cell r="K2772">
            <v>388627.57386200997</v>
          </cell>
          <cell r="N2772">
            <v>3.0659999999999998</v>
          </cell>
          <cell r="S2772">
            <v>3.0659999999999998</v>
          </cell>
          <cell r="T2772">
            <v>358.38473999999997</v>
          </cell>
          <cell r="U2772">
            <v>388627.57386200997</v>
          </cell>
          <cell r="X2772">
            <v>358.38473999999997</v>
          </cell>
          <cell r="Y2772">
            <v>0</v>
          </cell>
          <cell r="Z2772">
            <v>0</v>
          </cell>
          <cell r="AA2772">
            <v>0</v>
          </cell>
          <cell r="AB2772">
            <v>0</v>
          </cell>
        </row>
        <row r="2773">
          <cell r="A2773" t="str">
            <v>M380</v>
          </cell>
          <cell r="C2773" t="str">
            <v>人孔井盖600X900mm</v>
          </cell>
          <cell r="D2773" t="str">
            <v>个</v>
          </cell>
          <cell r="H2773">
            <v>1.1000000000000001</v>
          </cell>
          <cell r="I2773">
            <v>120</v>
          </cell>
          <cell r="J2773">
            <v>132</v>
          </cell>
          <cell r="K2773">
            <v>143139.01800000001</v>
          </cell>
          <cell r="N2773">
            <v>1.1000000000000001</v>
          </cell>
          <cell r="S2773">
            <v>1.1000000000000001</v>
          </cell>
          <cell r="T2773">
            <v>132</v>
          </cell>
          <cell r="U2773">
            <v>143139.01800000001</v>
          </cell>
          <cell r="X2773">
            <v>132</v>
          </cell>
          <cell r="Y2773">
            <v>0</v>
          </cell>
          <cell r="Z2773">
            <v>0</v>
          </cell>
          <cell r="AA2773">
            <v>0</v>
          </cell>
          <cell r="AB2773">
            <v>0</v>
          </cell>
        </row>
        <row r="2774">
          <cell r="A2774" t="str">
            <v>M410</v>
          </cell>
          <cell r="C2774" t="str">
            <v>镀锌钢管</v>
          </cell>
          <cell r="D2774" t="str">
            <v>米</v>
          </cell>
          <cell r="H2774">
            <v>15.399999999999999</v>
          </cell>
          <cell r="I2774">
            <v>1.9704201859514412</v>
          </cell>
          <cell r="J2774">
            <v>30.344470863652191</v>
          </cell>
          <cell r="K2774">
            <v>32905.134554187782</v>
          </cell>
          <cell r="N2774">
            <v>15.399999999999999</v>
          </cell>
          <cell r="S2774">
            <v>15.399999999999999</v>
          </cell>
          <cell r="T2774">
            <v>30.344470863652191</v>
          </cell>
          <cell r="U2774">
            <v>32905.134554187782</v>
          </cell>
          <cell r="X2774">
            <v>30.344470863652191</v>
          </cell>
          <cell r="Y2774">
            <v>0</v>
          </cell>
          <cell r="Z2774">
            <v>0</v>
          </cell>
          <cell r="AA2774">
            <v>0</v>
          </cell>
          <cell r="AB2774">
            <v>0</v>
          </cell>
        </row>
        <row r="2775">
          <cell r="A2775" t="str">
            <v>M320</v>
          </cell>
          <cell r="C2775" t="str">
            <v>裸铜线</v>
          </cell>
          <cell r="D2775" t="str">
            <v>米</v>
          </cell>
          <cell r="H2775">
            <v>3</v>
          </cell>
          <cell r="I2775">
            <v>3.5528788376090188</v>
          </cell>
          <cell r="J2775">
            <v>10.658636512827057</v>
          </cell>
          <cell r="K2775">
            <v>11558.081542916738</v>
          </cell>
          <cell r="N2775">
            <v>3</v>
          </cell>
          <cell r="S2775">
            <v>3</v>
          </cell>
          <cell r="T2775">
            <v>10.658636512827057</v>
          </cell>
          <cell r="U2775">
            <v>11558.081542916738</v>
          </cell>
          <cell r="X2775">
            <v>10.658636512827057</v>
          </cell>
          <cell r="Y2775">
            <v>0</v>
          </cell>
          <cell r="Z2775">
            <v>0</v>
          </cell>
          <cell r="AA2775">
            <v>0</v>
          </cell>
          <cell r="AB2775">
            <v>0</v>
          </cell>
        </row>
        <row r="2776">
          <cell r="A2776" t="str">
            <v>M001</v>
          </cell>
          <cell r="B2776">
            <v>2.2999999999999998</v>
          </cell>
          <cell r="C2776" t="str">
            <v>永久设备</v>
          </cell>
          <cell r="J2776">
            <v>0</v>
          </cell>
          <cell r="K2776">
            <v>0</v>
          </cell>
          <cell r="S2776">
            <v>0</v>
          </cell>
          <cell r="T2776">
            <v>0</v>
          </cell>
          <cell r="U2776">
            <v>0</v>
          </cell>
          <cell r="X2776">
            <v>0</v>
          </cell>
          <cell r="Y2776">
            <v>0</v>
          </cell>
          <cell r="Z2776">
            <v>0</v>
          </cell>
          <cell r="AA2776">
            <v>0</v>
          </cell>
          <cell r="AB2776">
            <v>0</v>
          </cell>
        </row>
        <row r="2777">
          <cell r="C2777">
            <v>0</v>
          </cell>
          <cell r="D2777">
            <v>0</v>
          </cell>
          <cell r="H2777">
            <v>0</v>
          </cell>
          <cell r="I2777">
            <v>0</v>
          </cell>
          <cell r="J2777">
            <v>0</v>
          </cell>
          <cell r="K2777">
            <v>0</v>
          </cell>
          <cell r="S2777">
            <v>0</v>
          </cell>
          <cell r="T2777">
            <v>0</v>
          </cell>
          <cell r="U2777">
            <v>0</v>
          </cell>
          <cell r="X2777">
            <v>0</v>
          </cell>
          <cell r="Y2777">
            <v>0</v>
          </cell>
          <cell r="Z2777">
            <v>0</v>
          </cell>
          <cell r="AA2777">
            <v>0</v>
          </cell>
          <cell r="AB2777">
            <v>0</v>
          </cell>
        </row>
        <row r="2778">
          <cell r="C2778">
            <v>0</v>
          </cell>
          <cell r="D2778">
            <v>0</v>
          </cell>
          <cell r="H2778">
            <v>0</v>
          </cell>
          <cell r="I2778">
            <v>0</v>
          </cell>
          <cell r="J2778">
            <v>0</v>
          </cell>
          <cell r="K2778">
            <v>0</v>
          </cell>
          <cell r="S2778">
            <v>0</v>
          </cell>
          <cell r="T2778">
            <v>0</v>
          </cell>
          <cell r="U2778">
            <v>0</v>
          </cell>
          <cell r="X2778">
            <v>0</v>
          </cell>
          <cell r="Y2778">
            <v>0</v>
          </cell>
          <cell r="Z2778">
            <v>0</v>
          </cell>
          <cell r="AA2778">
            <v>0</v>
          </cell>
          <cell r="AB2778">
            <v>0</v>
          </cell>
        </row>
        <row r="2779">
          <cell r="C2779">
            <v>0</v>
          </cell>
          <cell r="D2779">
            <v>0</v>
          </cell>
          <cell r="H2779">
            <v>0</v>
          </cell>
          <cell r="I2779">
            <v>0</v>
          </cell>
          <cell r="J2779">
            <v>0</v>
          </cell>
          <cell r="K2779">
            <v>0</v>
          </cell>
          <cell r="S2779">
            <v>0</v>
          </cell>
          <cell r="T2779">
            <v>0</v>
          </cell>
          <cell r="U2779">
            <v>0</v>
          </cell>
          <cell r="X2779">
            <v>0</v>
          </cell>
          <cell r="Y2779">
            <v>0</v>
          </cell>
          <cell r="Z2779">
            <v>0</v>
          </cell>
          <cell r="AA2779">
            <v>0</v>
          </cell>
          <cell r="AB2779">
            <v>0</v>
          </cell>
        </row>
        <row r="2780">
          <cell r="A2780" t="str">
            <v>E000</v>
          </cell>
          <cell r="B2780">
            <v>3</v>
          </cell>
          <cell r="C2780" t="str">
            <v>施工设备</v>
          </cell>
          <cell r="J2780">
            <v>153.33810736343932</v>
          </cell>
          <cell r="K2780">
            <v>166277.77356046421</v>
          </cell>
          <cell r="S2780">
            <v>0</v>
          </cell>
          <cell r="T2780">
            <v>153.33810736343932</v>
          </cell>
          <cell r="U2780">
            <v>166277.77356046421</v>
          </cell>
          <cell r="X2780">
            <v>26.806450343788491</v>
          </cell>
          <cell r="Y2780">
            <v>0</v>
          </cell>
          <cell r="Z2780">
            <v>126.53165701965082</v>
          </cell>
          <cell r="AA2780">
            <v>0</v>
          </cell>
          <cell r="AB2780">
            <v>0</v>
          </cell>
        </row>
        <row r="2781">
          <cell r="A2781" t="str">
            <v>E210</v>
          </cell>
          <cell r="B2781">
            <v>3.1</v>
          </cell>
          <cell r="C2781" t="str">
            <v>简易混凝土拌和站</v>
          </cell>
          <cell r="D2781" t="str">
            <v>台班</v>
          </cell>
          <cell r="H2781">
            <v>3.6499999999999998E-2</v>
          </cell>
          <cell r="I2781">
            <v>250.55189949508326</v>
          </cell>
          <cell r="J2781">
            <v>9.1451443315705383</v>
          </cell>
          <cell r="K2781">
            <v>9916.8710537066163</v>
          </cell>
          <cell r="N2781">
            <v>3.6499999999999998E-2</v>
          </cell>
          <cell r="S2781">
            <v>3.6499999999999998E-2</v>
          </cell>
          <cell r="T2781">
            <v>9.1451443315705383</v>
          </cell>
          <cell r="U2781">
            <v>9916.8710537066163</v>
          </cell>
          <cell r="X2781">
            <v>9.1451443315705383</v>
          </cell>
          <cell r="Y2781">
            <v>0</v>
          </cell>
          <cell r="Z2781">
            <v>0</v>
          </cell>
          <cell r="AA2781">
            <v>0</v>
          </cell>
          <cell r="AB2781">
            <v>0</v>
          </cell>
        </row>
        <row r="2782">
          <cell r="A2782" t="str">
            <v>E211</v>
          </cell>
          <cell r="C2782" t="str">
            <v>装载机</v>
          </cell>
          <cell r="D2782" t="str">
            <v>台班</v>
          </cell>
          <cell r="H2782">
            <v>3.6499999999999998E-2</v>
          </cell>
          <cell r="I2782">
            <v>258.55817310440364</v>
          </cell>
          <cell r="J2782">
            <v>9.4373733183107316</v>
          </cell>
          <cell r="K2782">
            <v>10233.760221836361</v>
          </cell>
          <cell r="N2782">
            <v>3.6499999999999998E-2</v>
          </cell>
          <cell r="S2782">
            <v>3.6499999999999998E-2</v>
          </cell>
          <cell r="T2782">
            <v>9.4373733183107316</v>
          </cell>
          <cell r="U2782">
            <v>10233.760221836361</v>
          </cell>
          <cell r="X2782">
            <v>9.4373733183107316</v>
          </cell>
          <cell r="Y2782">
            <v>0</v>
          </cell>
          <cell r="Z2782">
            <v>0</v>
          </cell>
          <cell r="AA2782">
            <v>0</v>
          </cell>
          <cell r="AB2782">
            <v>0</v>
          </cell>
        </row>
        <row r="2783">
          <cell r="A2783" t="str">
            <v>E212</v>
          </cell>
          <cell r="C2783" t="str">
            <v>翻斗车</v>
          </cell>
          <cell r="D2783" t="str">
            <v>台班</v>
          </cell>
          <cell r="H2783">
            <v>0.24333333333333332</v>
          </cell>
          <cell r="I2783">
            <v>28.392069931632339</v>
          </cell>
          <cell r="J2783">
            <v>6.9087370166972022</v>
          </cell>
          <cell r="K2783">
            <v>7491.7411529567207</v>
          </cell>
          <cell r="N2783">
            <v>0.24333333333333332</v>
          </cell>
          <cell r="S2783">
            <v>0.24333333333333332</v>
          </cell>
          <cell r="T2783">
            <v>6.9087370166972022</v>
          </cell>
          <cell r="U2783">
            <v>7491.7411529567207</v>
          </cell>
          <cell r="X2783">
            <v>6.9087370166972022</v>
          </cell>
          <cell r="Y2783">
            <v>0</v>
          </cell>
          <cell r="Z2783">
            <v>0</v>
          </cell>
          <cell r="AA2783">
            <v>0</v>
          </cell>
          <cell r="AB2783">
            <v>0</v>
          </cell>
        </row>
        <row r="2784">
          <cell r="A2784" t="str">
            <v>E214</v>
          </cell>
          <cell r="C2784" t="str">
            <v>混凝土振捣器</v>
          </cell>
          <cell r="D2784" t="str">
            <v>台班</v>
          </cell>
          <cell r="H2784">
            <v>0.14599999999999999</v>
          </cell>
          <cell r="I2784">
            <v>9.0081895699316519</v>
          </cell>
          <cell r="J2784">
            <v>1.3151956772100211</v>
          </cell>
          <cell r="K2784">
            <v>1426.1804372249046</v>
          </cell>
          <cell r="N2784">
            <v>0.14599999999999999</v>
          </cell>
          <cell r="S2784">
            <v>0.14599999999999999</v>
          </cell>
          <cell r="T2784">
            <v>1.3151956772100211</v>
          </cell>
          <cell r="U2784">
            <v>1426.1804372249046</v>
          </cell>
          <cell r="X2784">
            <v>1.3151956772100211</v>
          </cell>
          <cell r="Y2784">
            <v>0</v>
          </cell>
          <cell r="Z2784">
            <v>0</v>
          </cell>
          <cell r="AA2784">
            <v>0</v>
          </cell>
          <cell r="AB2784">
            <v>0</v>
          </cell>
        </row>
        <row r="2785">
          <cell r="A2785" t="str">
            <v>E080</v>
          </cell>
          <cell r="C2785" t="str">
            <v>汽车吊</v>
          </cell>
          <cell r="D2785" t="str">
            <v>台班</v>
          </cell>
          <cell r="H2785">
            <v>0.33333333333333331</v>
          </cell>
          <cell r="I2785">
            <v>222.0589761738392</v>
          </cell>
          <cell r="J2785">
            <v>74.019658724613066</v>
          </cell>
          <cell r="K2785">
            <v>80265.918655577625</v>
          </cell>
          <cell r="P2785">
            <v>0.33333333333333331</v>
          </cell>
          <cell r="S2785">
            <v>0.33333333333333331</v>
          </cell>
          <cell r="T2785">
            <v>74.019658724613066</v>
          </cell>
          <cell r="U2785">
            <v>80265.918655577625</v>
          </cell>
          <cell r="X2785">
            <v>0</v>
          </cell>
          <cell r="Y2785">
            <v>0</v>
          </cell>
          <cell r="Z2785">
            <v>74.019658724613066</v>
          </cell>
          <cell r="AA2785">
            <v>0</v>
          </cell>
          <cell r="AB2785">
            <v>0</v>
          </cell>
        </row>
        <row r="2786">
          <cell r="A2786" t="str">
            <v>E030</v>
          </cell>
          <cell r="C2786" t="str">
            <v>自卸车</v>
          </cell>
          <cell r="D2786" t="str">
            <v>台班</v>
          </cell>
          <cell r="H2786">
            <v>0.3125</v>
          </cell>
          <cell r="I2786">
            <v>168.03839454412082</v>
          </cell>
          <cell r="J2786">
            <v>52.511998295037756</v>
          </cell>
          <cell r="K2786">
            <v>56943.302039161965</v>
          </cell>
          <cell r="P2786">
            <v>0.3125</v>
          </cell>
          <cell r="S2786">
            <v>0.3125</v>
          </cell>
          <cell r="T2786">
            <v>52.511998295037756</v>
          </cell>
          <cell r="U2786">
            <v>56943.302039161965</v>
          </cell>
          <cell r="X2786">
            <v>0</v>
          </cell>
          <cell r="Y2786">
            <v>0</v>
          </cell>
          <cell r="Z2786">
            <v>52.511998295037756</v>
          </cell>
          <cell r="AA2786">
            <v>0</v>
          </cell>
          <cell r="AB2786">
            <v>0</v>
          </cell>
        </row>
        <row r="2787">
          <cell r="C2787">
            <v>0</v>
          </cell>
          <cell r="D2787">
            <v>0</v>
          </cell>
          <cell r="H2787">
            <v>0</v>
          </cell>
          <cell r="I2787">
            <v>0</v>
          </cell>
          <cell r="J2787">
            <v>0</v>
          </cell>
          <cell r="K2787">
            <v>0</v>
          </cell>
          <cell r="S2787">
            <v>0</v>
          </cell>
          <cell r="T2787">
            <v>0</v>
          </cell>
          <cell r="U2787">
            <v>0</v>
          </cell>
          <cell r="X2787">
            <v>0</v>
          </cell>
          <cell r="Y2787">
            <v>0</v>
          </cell>
          <cell r="Z2787">
            <v>0</v>
          </cell>
          <cell r="AA2787">
            <v>0</v>
          </cell>
          <cell r="AB2787">
            <v>0</v>
          </cell>
        </row>
        <row r="2788">
          <cell r="C2788">
            <v>0</v>
          </cell>
          <cell r="D2788">
            <v>0</v>
          </cell>
          <cell r="H2788">
            <v>0</v>
          </cell>
          <cell r="I2788">
            <v>0</v>
          </cell>
          <cell r="J2788">
            <v>0</v>
          </cell>
          <cell r="K2788">
            <v>0</v>
          </cell>
          <cell r="S2788">
            <v>0</v>
          </cell>
          <cell r="T2788">
            <v>0</v>
          </cell>
          <cell r="U2788">
            <v>0</v>
          </cell>
          <cell r="X2788">
            <v>0</v>
          </cell>
          <cell r="Y2788">
            <v>0</v>
          </cell>
          <cell r="Z2788">
            <v>0</v>
          </cell>
          <cell r="AA2788">
            <v>0</v>
          </cell>
          <cell r="AB2788">
            <v>0</v>
          </cell>
        </row>
        <row r="2789">
          <cell r="C2789">
            <v>0</v>
          </cell>
          <cell r="D2789">
            <v>0</v>
          </cell>
          <cell r="H2789">
            <v>0</v>
          </cell>
          <cell r="I2789">
            <v>0</v>
          </cell>
          <cell r="J2789">
            <v>0</v>
          </cell>
          <cell r="K2789">
            <v>0</v>
          </cell>
          <cell r="S2789">
            <v>0</v>
          </cell>
          <cell r="T2789">
            <v>0</v>
          </cell>
          <cell r="U2789">
            <v>0</v>
          </cell>
          <cell r="X2789">
            <v>0</v>
          </cell>
          <cell r="Y2789">
            <v>0</v>
          </cell>
          <cell r="Z2789">
            <v>0</v>
          </cell>
          <cell r="AA2789">
            <v>0</v>
          </cell>
          <cell r="AB2789">
            <v>0</v>
          </cell>
        </row>
        <row r="2790">
          <cell r="C2790">
            <v>0</v>
          </cell>
          <cell r="D2790">
            <v>0</v>
          </cell>
          <cell r="H2790">
            <v>0</v>
          </cell>
          <cell r="I2790">
            <v>0</v>
          </cell>
          <cell r="J2790">
            <v>0</v>
          </cell>
          <cell r="K2790">
            <v>0</v>
          </cell>
          <cell r="S2790">
            <v>0</v>
          </cell>
          <cell r="T2790">
            <v>0</v>
          </cell>
          <cell r="U2790">
            <v>0</v>
          </cell>
          <cell r="X2790">
            <v>0</v>
          </cell>
          <cell r="Y2790">
            <v>0</v>
          </cell>
          <cell r="Z2790">
            <v>0</v>
          </cell>
          <cell r="AA2790">
            <v>0</v>
          </cell>
          <cell r="AB2790">
            <v>0</v>
          </cell>
        </row>
        <row r="2791">
          <cell r="C2791">
            <v>0</v>
          </cell>
          <cell r="D2791">
            <v>0</v>
          </cell>
          <cell r="H2791">
            <v>0</v>
          </cell>
          <cell r="I2791">
            <v>0</v>
          </cell>
          <cell r="J2791">
            <v>0</v>
          </cell>
          <cell r="K2791">
            <v>0</v>
          </cell>
          <cell r="S2791">
            <v>0</v>
          </cell>
          <cell r="T2791">
            <v>0</v>
          </cell>
          <cell r="U2791">
            <v>0</v>
          </cell>
          <cell r="X2791">
            <v>0</v>
          </cell>
          <cell r="Y2791">
            <v>0</v>
          </cell>
          <cell r="Z2791">
            <v>0</v>
          </cell>
          <cell r="AA2791">
            <v>0</v>
          </cell>
          <cell r="AB2791">
            <v>0</v>
          </cell>
        </row>
        <row r="2792">
          <cell r="C2792">
            <v>0</v>
          </cell>
          <cell r="D2792">
            <v>0</v>
          </cell>
          <cell r="H2792">
            <v>0</v>
          </cell>
          <cell r="I2792">
            <v>0</v>
          </cell>
          <cell r="J2792">
            <v>0</v>
          </cell>
          <cell r="K2792">
            <v>0</v>
          </cell>
          <cell r="S2792">
            <v>0</v>
          </cell>
          <cell r="T2792">
            <v>0</v>
          </cell>
          <cell r="U2792">
            <v>0</v>
          </cell>
          <cell r="X2792">
            <v>0</v>
          </cell>
          <cell r="Y2792">
            <v>0</v>
          </cell>
          <cell r="Z2792">
            <v>0</v>
          </cell>
          <cell r="AA2792">
            <v>0</v>
          </cell>
          <cell r="AB2792">
            <v>0</v>
          </cell>
        </row>
        <row r="2793">
          <cell r="B2793">
            <v>4</v>
          </cell>
          <cell r="C2793" t="str">
            <v>直接费</v>
          </cell>
          <cell r="J2793">
            <v>911.32336252129403</v>
          </cell>
          <cell r="X2793">
            <v>638.1917986382141</v>
          </cell>
          <cell r="Y2793">
            <v>146.59990686342894</v>
          </cell>
          <cell r="Z2793">
            <v>126.53165701965082</v>
          </cell>
          <cell r="AA2793">
            <v>0</v>
          </cell>
          <cell r="AB2793">
            <v>0</v>
          </cell>
        </row>
        <row r="2794">
          <cell r="B2794">
            <v>5</v>
          </cell>
          <cell r="C2794" t="str">
            <v>其他直接费</v>
          </cell>
          <cell r="J2794">
            <v>113.72242933727254</v>
          </cell>
          <cell r="X2794">
            <v>79.638824931984928</v>
          </cell>
          <cell r="Y2794">
            <v>18.293942890921425</v>
          </cell>
          <cell r="Z2794">
            <v>15.789661514366172</v>
          </cell>
          <cell r="AA2794">
            <v>0</v>
          </cell>
          <cell r="AB2794">
            <v>0</v>
          </cell>
        </row>
        <row r="2795">
          <cell r="B2795">
            <v>6</v>
          </cell>
          <cell r="C2795" t="str">
            <v>间接费</v>
          </cell>
          <cell r="J2795">
            <v>77.153984333440519</v>
          </cell>
          <cell r="X2795">
            <v>54.030261989154774</v>
          </cell>
          <cell r="Y2795">
            <v>12.411365035273686</v>
          </cell>
          <cell r="Z2795">
            <v>10.712357309012035</v>
          </cell>
          <cell r="AA2795">
            <v>0</v>
          </cell>
          <cell r="AB2795">
            <v>0</v>
          </cell>
        </row>
        <row r="2796">
          <cell r="B2796">
            <v>7</v>
          </cell>
          <cell r="C2796" t="str">
            <v>合计</v>
          </cell>
          <cell r="J2796">
            <v>1102.1997761920072</v>
          </cell>
          <cell r="X2796">
            <v>771.86088555935373</v>
          </cell>
          <cell r="Y2796">
            <v>177.30521478962405</v>
          </cell>
          <cell r="Z2796">
            <v>153.03367584302902</v>
          </cell>
          <cell r="AA2796">
            <v>0</v>
          </cell>
          <cell r="AB2796">
            <v>0</v>
          </cell>
        </row>
        <row r="2801">
          <cell r="A2801" t="str">
            <v>非打印列</v>
          </cell>
          <cell r="B2801" t="str">
            <v>单   价   分   析   表</v>
          </cell>
          <cell r="N2801" t="str">
            <v>工序划分</v>
          </cell>
          <cell r="S2801" t="str">
            <v>汇总项</v>
          </cell>
          <cell r="X2801" t="str">
            <v>分类项</v>
          </cell>
        </row>
        <row r="2803">
          <cell r="A2803" t="str">
            <v>BOQ系数</v>
          </cell>
          <cell r="B2803" t="str">
            <v>项目编号:</v>
          </cell>
          <cell r="D2803" t="str">
            <v>K253.6</v>
          </cell>
          <cell r="K2803" t="str">
            <v>数量</v>
          </cell>
          <cell r="L2803">
            <v>4</v>
          </cell>
          <cell r="M2803" t="str">
            <v>单价</v>
          </cell>
        </row>
        <row r="2804">
          <cell r="A2804">
            <v>1</v>
          </cell>
          <cell r="B2804" t="str">
            <v>项目名称:</v>
          </cell>
          <cell r="D2804" t="str">
            <v>Depth 2.0m to 2.5m</v>
          </cell>
          <cell r="K2804" t="str">
            <v>单位</v>
          </cell>
          <cell r="L2804" t="str">
            <v>nr</v>
          </cell>
          <cell r="M2804">
            <v>1102.2</v>
          </cell>
          <cell r="N2804" t="str">
            <v>美元</v>
          </cell>
        </row>
        <row r="2805">
          <cell r="A2805" t="str">
            <v>K253.6</v>
          </cell>
          <cell r="B2805" t="str">
            <v>单   价:</v>
          </cell>
          <cell r="D2805" t="str">
            <v>1102.2USD/nr</v>
          </cell>
          <cell r="K2805" t="str">
            <v>定额单位</v>
          </cell>
          <cell r="L2805">
            <v>1</v>
          </cell>
          <cell r="M2805">
            <v>1195211</v>
          </cell>
          <cell r="N2805" t="str">
            <v>当地币</v>
          </cell>
        </row>
        <row r="2806">
          <cell r="A2806" t="str">
            <v>定额号</v>
          </cell>
          <cell r="B2806" t="str">
            <v>编号</v>
          </cell>
          <cell r="C2806" t="str">
            <v>名称及规格</v>
          </cell>
          <cell r="D2806" t="str">
            <v>单位</v>
          </cell>
          <cell r="E2806" t="str">
            <v>定额</v>
          </cell>
          <cell r="F2806" t="str">
            <v>系数</v>
          </cell>
          <cell r="G2806" t="str">
            <v>效率</v>
          </cell>
          <cell r="H2806" t="str">
            <v>数  量</v>
          </cell>
          <cell r="I2806" t="str">
            <v>单价</v>
          </cell>
          <cell r="J2806" t="str">
            <v>合价</v>
          </cell>
          <cell r="K2806" t="str">
            <v>单价</v>
          </cell>
          <cell r="M2806">
            <v>2.9220300000000003</v>
          </cell>
          <cell r="N2806" t="str">
            <v>混凝土2.92方</v>
          </cell>
          <cell r="O2806" t="str">
            <v>钢筋0.25吨</v>
          </cell>
          <cell r="P2806" t="str">
            <v>预制混凝土运输</v>
          </cell>
          <cell r="S2806" t="str">
            <v>数量汇总</v>
          </cell>
          <cell r="T2806" t="str">
            <v>价格汇总(美元)</v>
          </cell>
          <cell r="U2806" t="str">
            <v>价格汇总(当地币)</v>
          </cell>
          <cell r="X2806" t="str">
            <v>混凝土2.92方</v>
          </cell>
          <cell r="Y2806" t="str">
            <v>钢筋0.25吨</v>
          </cell>
          <cell r="Z2806" t="str">
            <v>预制混凝土运输</v>
          </cell>
          <cell r="AA2806">
            <v>0</v>
          </cell>
          <cell r="AB2806">
            <v>0</v>
          </cell>
        </row>
        <row r="2807">
          <cell r="J2807" t="str">
            <v>美元</v>
          </cell>
          <cell r="K2807" t="str">
            <v>当地币</v>
          </cell>
          <cell r="M2807">
            <v>0.1716636</v>
          </cell>
        </row>
        <row r="2808">
          <cell r="A2808" t="str">
            <v>L00</v>
          </cell>
          <cell r="B2808">
            <v>1</v>
          </cell>
          <cell r="C2808" t="str">
            <v>人工</v>
          </cell>
          <cell r="J2808">
            <v>11.681720493569404</v>
          </cell>
          <cell r="K2808">
            <v>12667.5</v>
          </cell>
          <cell r="M2808">
            <v>8.0540999999999988E-2</v>
          </cell>
          <cell r="S2808">
            <v>0</v>
          </cell>
          <cell r="T2808">
            <v>46.726881974277617</v>
          </cell>
          <cell r="U2808">
            <v>50670</v>
          </cell>
          <cell r="X2808">
            <v>9.0880880571641178</v>
          </cell>
          <cell r="Y2808">
            <v>2.5936324364052852</v>
          </cell>
          <cell r="Z2808">
            <v>0</v>
          </cell>
          <cell r="AA2808">
            <v>0</v>
          </cell>
          <cell r="AB2808">
            <v>0</v>
          </cell>
        </row>
        <row r="2809">
          <cell r="A2809" t="str">
            <v>L10</v>
          </cell>
          <cell r="B2809">
            <v>1.1000000000000001</v>
          </cell>
          <cell r="C2809" t="str">
            <v>力工</v>
          </cell>
          <cell r="D2809" t="str">
            <v>工日</v>
          </cell>
          <cell r="H2809">
            <v>5.63</v>
          </cell>
          <cell r="I2809">
            <v>0.69163531637474274</v>
          </cell>
          <cell r="J2809">
            <v>3.8939068311898017</v>
          </cell>
          <cell r="K2809">
            <v>4222.5</v>
          </cell>
          <cell r="N2809">
            <v>4.38</v>
          </cell>
          <cell r="O2809">
            <v>1.25</v>
          </cell>
          <cell r="S2809">
            <v>22.52</v>
          </cell>
          <cell r="T2809">
            <v>15.575627324759207</v>
          </cell>
          <cell r="U2809">
            <v>16890</v>
          </cell>
          <cell r="X2809">
            <v>3.0293626857213729</v>
          </cell>
          <cell r="Y2809">
            <v>0.86454414546842839</v>
          </cell>
          <cell r="Z2809">
            <v>0</v>
          </cell>
          <cell r="AA2809">
            <v>0</v>
          </cell>
          <cell r="AB2809">
            <v>0</v>
          </cell>
        </row>
        <row r="2810">
          <cell r="A2810" t="str">
            <v>L20</v>
          </cell>
          <cell r="B2810">
            <v>1.2</v>
          </cell>
          <cell r="C2810" t="str">
            <v>技工</v>
          </cell>
          <cell r="D2810" t="str">
            <v>工日</v>
          </cell>
          <cell r="H2810">
            <v>5.63</v>
          </cell>
          <cell r="I2810">
            <v>1.3832706327494855</v>
          </cell>
          <cell r="J2810">
            <v>7.7878136623796035</v>
          </cell>
          <cell r="K2810">
            <v>8445</v>
          </cell>
          <cell r="N2810">
            <v>4.38</v>
          </cell>
          <cell r="O2810">
            <v>1.25</v>
          </cell>
          <cell r="S2810">
            <v>22.52</v>
          </cell>
          <cell r="T2810">
            <v>31.151254649518414</v>
          </cell>
          <cell r="U2810">
            <v>33780</v>
          </cell>
          <cell r="X2810">
            <v>6.0587253714427458</v>
          </cell>
          <cell r="Y2810">
            <v>1.7290882909368568</v>
          </cell>
          <cell r="Z2810">
            <v>0</v>
          </cell>
          <cell r="AA2810">
            <v>0</v>
          </cell>
          <cell r="AB2810">
            <v>0</v>
          </cell>
        </row>
        <row r="2811">
          <cell r="A2811" t="str">
            <v>M000</v>
          </cell>
          <cell r="B2811">
            <v>2</v>
          </cell>
          <cell r="C2811" t="str">
            <v>建筑材料</v>
          </cell>
          <cell r="J2811">
            <v>746.30353466428528</v>
          </cell>
          <cell r="K2811">
            <v>809281.47789223306</v>
          </cell>
          <cell r="S2811">
            <v>0</v>
          </cell>
          <cell r="T2811">
            <v>2985.2141386571411</v>
          </cell>
          <cell r="U2811">
            <v>3237125.9115689322</v>
          </cell>
          <cell r="X2811">
            <v>602.29726023726153</v>
          </cell>
          <cell r="Y2811">
            <v>144.00627442702367</v>
          </cell>
          <cell r="Z2811">
            <v>0</v>
          </cell>
          <cell r="AA2811">
            <v>0</v>
          </cell>
          <cell r="AB2811">
            <v>0</v>
          </cell>
        </row>
        <row r="2812">
          <cell r="A2812" t="str">
            <v>M003</v>
          </cell>
          <cell r="B2812">
            <v>2.1</v>
          </cell>
          <cell r="C2812" t="str">
            <v>施工材料</v>
          </cell>
          <cell r="J2812">
            <v>72.730387121536936</v>
          </cell>
          <cell r="K2812">
            <v>78867.849934368511</v>
          </cell>
          <cell r="S2812">
            <v>0</v>
          </cell>
          <cell r="T2812">
            <v>290.92154848614774</v>
          </cell>
          <cell r="U2812">
            <v>315471.39973747404</v>
          </cell>
          <cell r="X2812">
            <v>70.90941286078241</v>
          </cell>
          <cell r="Y2812">
            <v>1.8209742607545236</v>
          </cell>
          <cell r="Z2812">
            <v>0</v>
          </cell>
          <cell r="AA2812">
            <v>0</v>
          </cell>
          <cell r="AB2812">
            <v>0</v>
          </cell>
        </row>
        <row r="2813">
          <cell r="A2813" t="str">
            <v>M150</v>
          </cell>
          <cell r="C2813" t="str">
            <v>定型钢模板</v>
          </cell>
          <cell r="D2813" t="str">
            <v>吨</v>
          </cell>
          <cell r="H2813">
            <v>4.7705284000000001E-2</v>
          </cell>
          <cell r="I2813">
            <v>662.61110757096287</v>
          </cell>
          <cell r="J2813">
            <v>31.610051068227335</v>
          </cell>
          <cell r="K2813">
            <v>34277.512642696303</v>
          </cell>
          <cell r="N2813">
            <v>4.7705284000000001E-2</v>
          </cell>
          <cell r="S2813">
            <v>0.190821136</v>
          </cell>
          <cell r="T2813">
            <v>126.44020427290934</v>
          </cell>
          <cell r="U2813">
            <v>137110.05057078521</v>
          </cell>
          <cell r="X2813">
            <v>31.610051068227335</v>
          </cell>
          <cell r="Y2813">
            <v>0</v>
          </cell>
          <cell r="Z2813">
            <v>0</v>
          </cell>
          <cell r="AA2813">
            <v>0</v>
          </cell>
          <cell r="AB2813">
            <v>0</v>
          </cell>
        </row>
        <row r="2814">
          <cell r="A2814" t="str">
            <v>M160</v>
          </cell>
          <cell r="C2814" t="str">
            <v>钢支撑</v>
          </cell>
          <cell r="D2814" t="str">
            <v>吨</v>
          </cell>
          <cell r="H2814">
            <v>5.2475812400000002E-2</v>
          </cell>
          <cell r="I2814">
            <v>728.87221832805926</v>
          </cell>
          <cell r="J2814">
            <v>38.248161792555081</v>
          </cell>
          <cell r="K2814">
            <v>41475.790297662534</v>
          </cell>
          <cell r="N2814">
            <v>5.2475812400000002E-2</v>
          </cell>
          <cell r="S2814">
            <v>0.20990324960000001</v>
          </cell>
          <cell r="T2814">
            <v>152.99264717022032</v>
          </cell>
          <cell r="U2814">
            <v>165903.16119065013</v>
          </cell>
          <cell r="X2814">
            <v>38.248161792555081</v>
          </cell>
          <cell r="Y2814">
            <v>0</v>
          </cell>
          <cell r="Z2814">
            <v>0</v>
          </cell>
          <cell r="AA2814">
            <v>0</v>
          </cell>
          <cell r="AB2814">
            <v>0</v>
          </cell>
        </row>
        <row r="2815">
          <cell r="A2815" t="str">
            <v>M350</v>
          </cell>
          <cell r="C2815" t="str">
            <v>镀锌铁丝</v>
          </cell>
          <cell r="D2815" t="str">
            <v>千克</v>
          </cell>
          <cell r="H2815">
            <v>2</v>
          </cell>
          <cell r="I2815">
            <v>0.91048713037726181</v>
          </cell>
          <cell r="J2815">
            <v>1.8209742607545236</v>
          </cell>
          <cell r="K2815">
            <v>1974.6399052096854</v>
          </cell>
          <cell r="O2815">
            <v>2</v>
          </cell>
          <cell r="S2815">
            <v>8</v>
          </cell>
          <cell r="T2815">
            <v>7.2838970430180945</v>
          </cell>
          <cell r="U2815">
            <v>7898.5596208387415</v>
          </cell>
          <cell r="X2815">
            <v>0</v>
          </cell>
          <cell r="Y2815">
            <v>1.8209742607545236</v>
          </cell>
          <cell r="Z2815">
            <v>0</v>
          </cell>
          <cell r="AA2815">
            <v>0</v>
          </cell>
          <cell r="AB2815">
            <v>0</v>
          </cell>
        </row>
        <row r="2816">
          <cell r="A2816" t="str">
            <v>M230</v>
          </cell>
          <cell r="C2816" t="str">
            <v>水</v>
          </cell>
          <cell r="D2816" t="str">
            <v>方</v>
          </cell>
          <cell r="H2816">
            <v>5.2560000000000002</v>
          </cell>
          <cell r="I2816">
            <v>0.2</v>
          </cell>
          <cell r="J2816">
            <v>1.0512000000000001</v>
          </cell>
          <cell r="K2816">
            <v>1139.9070888000001</v>
          </cell>
          <cell r="N2816">
            <v>5.2560000000000002</v>
          </cell>
          <cell r="S2816">
            <v>21.024000000000001</v>
          </cell>
          <cell r="T2816">
            <v>4.2048000000000005</v>
          </cell>
          <cell r="U2816">
            <v>4559.6283552000004</v>
          </cell>
          <cell r="X2816">
            <v>1.0512000000000001</v>
          </cell>
          <cell r="Y2816">
            <v>0</v>
          </cell>
          <cell r="Z2816">
            <v>0</v>
          </cell>
          <cell r="AA2816">
            <v>0</v>
          </cell>
          <cell r="AB2816">
            <v>0</v>
          </cell>
        </row>
        <row r="2817">
          <cell r="C2817">
            <v>0</v>
          </cell>
          <cell r="D2817">
            <v>0</v>
          </cell>
          <cell r="H2817">
            <v>0</v>
          </cell>
          <cell r="I2817">
            <v>0</v>
          </cell>
          <cell r="J2817">
            <v>0</v>
          </cell>
          <cell r="K2817">
            <v>0</v>
          </cell>
          <cell r="S2817">
            <v>0</v>
          </cell>
          <cell r="T2817">
            <v>0</v>
          </cell>
          <cell r="U2817">
            <v>0</v>
          </cell>
          <cell r="X2817">
            <v>0</v>
          </cell>
          <cell r="Y2817">
            <v>0</v>
          </cell>
          <cell r="Z2817">
            <v>0</v>
          </cell>
          <cell r="AA2817">
            <v>0</v>
          </cell>
          <cell r="AB2817">
            <v>0</v>
          </cell>
        </row>
        <row r="2818">
          <cell r="C2818">
            <v>0</v>
          </cell>
          <cell r="D2818">
            <v>0</v>
          </cell>
          <cell r="H2818">
            <v>0</v>
          </cell>
          <cell r="I2818">
            <v>0</v>
          </cell>
          <cell r="J2818">
            <v>0</v>
          </cell>
          <cell r="K2818">
            <v>0</v>
          </cell>
          <cell r="S2818">
            <v>0</v>
          </cell>
          <cell r="T2818">
            <v>0</v>
          </cell>
          <cell r="U2818">
            <v>0</v>
          </cell>
          <cell r="X2818">
            <v>0</v>
          </cell>
          <cell r="Y2818">
            <v>0</v>
          </cell>
          <cell r="Z2818">
            <v>0</v>
          </cell>
          <cell r="AA2818">
            <v>0</v>
          </cell>
          <cell r="AB2818">
            <v>0</v>
          </cell>
        </row>
        <row r="2819">
          <cell r="C2819">
            <v>0</v>
          </cell>
          <cell r="D2819">
            <v>0</v>
          </cell>
          <cell r="H2819">
            <v>0</v>
          </cell>
          <cell r="I2819">
            <v>0</v>
          </cell>
          <cell r="J2819">
            <v>0</v>
          </cell>
          <cell r="K2819">
            <v>0</v>
          </cell>
          <cell r="S2819">
            <v>0</v>
          </cell>
          <cell r="T2819">
            <v>0</v>
          </cell>
          <cell r="U2819">
            <v>0</v>
          </cell>
          <cell r="X2819">
            <v>0</v>
          </cell>
          <cell r="Y2819">
            <v>0</v>
          </cell>
          <cell r="Z2819">
            <v>0</v>
          </cell>
          <cell r="AA2819">
            <v>0</v>
          </cell>
          <cell r="AB2819">
            <v>0</v>
          </cell>
        </row>
        <row r="2820">
          <cell r="A2820" t="str">
            <v>M002</v>
          </cell>
          <cell r="B2820">
            <v>2.2000000000000002</v>
          </cell>
          <cell r="C2820" t="str">
            <v>永久工程材料</v>
          </cell>
          <cell r="J2820">
            <v>673.5731475427483</v>
          </cell>
          <cell r="K2820">
            <v>730413.62795786443</v>
          </cell>
          <cell r="S2820">
            <v>0</v>
          </cell>
          <cell r="T2820">
            <v>2694.2925901709932</v>
          </cell>
          <cell r="U2820">
            <v>2921654.5118314577</v>
          </cell>
          <cell r="X2820">
            <v>531.38784737647916</v>
          </cell>
          <cell r="Y2820">
            <v>142.18530016626914</v>
          </cell>
          <cell r="Z2820">
            <v>0</v>
          </cell>
          <cell r="AA2820">
            <v>0</v>
          </cell>
          <cell r="AB2820">
            <v>0</v>
          </cell>
        </row>
        <row r="2821">
          <cell r="A2821" t="str">
            <v>M120</v>
          </cell>
          <cell r="C2821" t="str">
            <v>钢筋</v>
          </cell>
          <cell r="D2821" t="str">
            <v>吨</v>
          </cell>
          <cell r="H2821">
            <v>0.25750000000000001</v>
          </cell>
          <cell r="I2821">
            <v>552.17592297580245</v>
          </cell>
          <cell r="J2821">
            <v>142.18530016626914</v>
          </cell>
          <cell r="K2821">
            <v>154183.81999875003</v>
          </cell>
          <cell r="O2821">
            <v>0.25750000000000001</v>
          </cell>
          <cell r="S2821">
            <v>1.03</v>
          </cell>
          <cell r="T2821">
            <v>568.74120066507658</v>
          </cell>
          <cell r="U2821">
            <v>616735.27999500011</v>
          </cell>
          <cell r="X2821">
            <v>0</v>
          </cell>
          <cell r="Y2821">
            <v>142.18530016626914</v>
          </cell>
          <cell r="Z2821">
            <v>0</v>
          </cell>
          <cell r="AA2821">
            <v>0</v>
          </cell>
          <cell r="AB2821">
            <v>0</v>
          </cell>
        </row>
        <row r="2822">
          <cell r="A2822" t="str">
            <v>M260</v>
          </cell>
          <cell r="C2822" t="str">
            <v>混凝土25/19</v>
          </cell>
          <cell r="D2822" t="str">
            <v>方</v>
          </cell>
          <cell r="H2822">
            <v>3.0659999999999998</v>
          </cell>
          <cell r="I2822">
            <v>116.89</v>
          </cell>
          <cell r="J2822">
            <v>358.38473999999997</v>
          </cell>
          <cell r="K2822">
            <v>388627.57386200997</v>
          </cell>
          <cell r="N2822">
            <v>3.0659999999999998</v>
          </cell>
          <cell r="S2822">
            <v>12.263999999999999</v>
          </cell>
          <cell r="T2822">
            <v>1433.5389599999999</v>
          </cell>
          <cell r="U2822">
            <v>1554510.2954480399</v>
          </cell>
          <cell r="X2822">
            <v>358.38473999999997</v>
          </cell>
          <cell r="Y2822">
            <v>0</v>
          </cell>
          <cell r="Z2822">
            <v>0</v>
          </cell>
          <cell r="AA2822">
            <v>0</v>
          </cell>
          <cell r="AB2822">
            <v>0</v>
          </cell>
        </row>
        <row r="2823">
          <cell r="A2823" t="str">
            <v>M380</v>
          </cell>
          <cell r="C2823" t="str">
            <v>人孔井盖600X900mm</v>
          </cell>
          <cell r="D2823" t="str">
            <v>个</v>
          </cell>
          <cell r="H2823">
            <v>1.1000000000000001</v>
          </cell>
          <cell r="I2823">
            <v>120</v>
          </cell>
          <cell r="J2823">
            <v>132</v>
          </cell>
          <cell r="K2823">
            <v>143139.01800000001</v>
          </cell>
          <cell r="N2823">
            <v>1.1000000000000001</v>
          </cell>
          <cell r="S2823">
            <v>4.4000000000000004</v>
          </cell>
          <cell r="T2823">
            <v>528</v>
          </cell>
          <cell r="U2823">
            <v>572556.07200000004</v>
          </cell>
          <cell r="X2823">
            <v>132</v>
          </cell>
          <cell r="Y2823">
            <v>0</v>
          </cell>
          <cell r="Z2823">
            <v>0</v>
          </cell>
          <cell r="AA2823">
            <v>0</v>
          </cell>
          <cell r="AB2823">
            <v>0</v>
          </cell>
        </row>
        <row r="2824">
          <cell r="A2824" t="str">
            <v>M410</v>
          </cell>
          <cell r="C2824" t="str">
            <v>镀锌钢管</v>
          </cell>
          <cell r="D2824" t="str">
            <v>米</v>
          </cell>
          <cell r="H2824">
            <v>15.399999999999999</v>
          </cell>
          <cell r="I2824">
            <v>1.9704201859514412</v>
          </cell>
          <cell r="J2824">
            <v>30.344470863652191</v>
          </cell>
          <cell r="K2824">
            <v>32905.134554187782</v>
          </cell>
          <cell r="N2824">
            <v>15.399999999999999</v>
          </cell>
          <cell r="S2824">
            <v>61.599999999999994</v>
          </cell>
          <cell r="T2824">
            <v>121.37788345460876</v>
          </cell>
          <cell r="U2824">
            <v>131620.53821675113</v>
          </cell>
          <cell r="X2824">
            <v>30.344470863652191</v>
          </cell>
          <cell r="Y2824">
            <v>0</v>
          </cell>
          <cell r="Z2824">
            <v>0</v>
          </cell>
          <cell r="AA2824">
            <v>0</v>
          </cell>
          <cell r="AB2824">
            <v>0</v>
          </cell>
        </row>
        <row r="2825">
          <cell r="A2825" t="str">
            <v>M320</v>
          </cell>
          <cell r="C2825" t="str">
            <v>裸铜线</v>
          </cell>
          <cell r="D2825" t="str">
            <v>米</v>
          </cell>
          <cell r="H2825">
            <v>3</v>
          </cell>
          <cell r="I2825">
            <v>3.5528788376090188</v>
          </cell>
          <cell r="J2825">
            <v>10.658636512827057</v>
          </cell>
          <cell r="K2825">
            <v>11558.081542916738</v>
          </cell>
          <cell r="N2825">
            <v>3</v>
          </cell>
          <cell r="S2825">
            <v>12</v>
          </cell>
          <cell r="T2825">
            <v>42.634546051308227</v>
          </cell>
          <cell r="U2825">
            <v>46232.326171666951</v>
          </cell>
          <cell r="X2825">
            <v>10.658636512827057</v>
          </cell>
          <cell r="Y2825">
            <v>0</v>
          </cell>
          <cell r="Z2825">
            <v>0</v>
          </cell>
          <cell r="AA2825">
            <v>0</v>
          </cell>
          <cell r="AB2825">
            <v>0</v>
          </cell>
        </row>
        <row r="2826">
          <cell r="A2826" t="str">
            <v>M001</v>
          </cell>
          <cell r="B2826">
            <v>2.2999999999999998</v>
          </cell>
          <cell r="C2826" t="str">
            <v>永久设备</v>
          </cell>
          <cell r="J2826">
            <v>0</v>
          </cell>
          <cell r="K2826">
            <v>0</v>
          </cell>
          <cell r="S2826">
            <v>0</v>
          </cell>
          <cell r="T2826">
            <v>0</v>
          </cell>
          <cell r="U2826">
            <v>0</v>
          </cell>
          <cell r="X2826">
            <v>0</v>
          </cell>
          <cell r="Y2826">
            <v>0</v>
          </cell>
          <cell r="Z2826">
            <v>0</v>
          </cell>
          <cell r="AA2826">
            <v>0</v>
          </cell>
          <cell r="AB2826">
            <v>0</v>
          </cell>
        </row>
        <row r="2827">
          <cell r="C2827">
            <v>0</v>
          </cell>
          <cell r="D2827">
            <v>0</v>
          </cell>
          <cell r="H2827">
            <v>0</v>
          </cell>
          <cell r="I2827">
            <v>0</v>
          </cell>
          <cell r="J2827">
            <v>0</v>
          </cell>
          <cell r="K2827">
            <v>0</v>
          </cell>
          <cell r="S2827">
            <v>0</v>
          </cell>
          <cell r="T2827">
            <v>0</v>
          </cell>
          <cell r="U2827">
            <v>0</v>
          </cell>
          <cell r="X2827">
            <v>0</v>
          </cell>
          <cell r="Y2827">
            <v>0</v>
          </cell>
          <cell r="Z2827">
            <v>0</v>
          </cell>
          <cell r="AA2827">
            <v>0</v>
          </cell>
          <cell r="AB2827">
            <v>0</v>
          </cell>
        </row>
        <row r="2828">
          <cell r="C2828">
            <v>0</v>
          </cell>
          <cell r="D2828">
            <v>0</v>
          </cell>
          <cell r="H2828">
            <v>0</v>
          </cell>
          <cell r="I2828">
            <v>0</v>
          </cell>
          <cell r="J2828">
            <v>0</v>
          </cell>
          <cell r="K2828">
            <v>0</v>
          </cell>
          <cell r="S2828">
            <v>0</v>
          </cell>
          <cell r="T2828">
            <v>0</v>
          </cell>
          <cell r="U2828">
            <v>0</v>
          </cell>
          <cell r="X2828">
            <v>0</v>
          </cell>
          <cell r="Y2828">
            <v>0</v>
          </cell>
          <cell r="Z2828">
            <v>0</v>
          </cell>
          <cell r="AA2828">
            <v>0</v>
          </cell>
          <cell r="AB2828">
            <v>0</v>
          </cell>
        </row>
        <row r="2829">
          <cell r="C2829">
            <v>0</v>
          </cell>
          <cell r="D2829">
            <v>0</v>
          </cell>
          <cell r="H2829">
            <v>0</v>
          </cell>
          <cell r="I2829">
            <v>0</v>
          </cell>
          <cell r="J2829">
            <v>0</v>
          </cell>
          <cell r="K2829">
            <v>0</v>
          </cell>
          <cell r="S2829">
            <v>0</v>
          </cell>
          <cell r="T2829">
            <v>0</v>
          </cell>
          <cell r="U2829">
            <v>0</v>
          </cell>
          <cell r="X2829">
            <v>0</v>
          </cell>
          <cell r="Y2829">
            <v>0</v>
          </cell>
          <cell r="Z2829">
            <v>0</v>
          </cell>
          <cell r="AA2829">
            <v>0</v>
          </cell>
          <cell r="AB2829">
            <v>0</v>
          </cell>
        </row>
        <row r="2830">
          <cell r="A2830" t="str">
            <v>E000</v>
          </cell>
          <cell r="B2830">
            <v>3</v>
          </cell>
          <cell r="C2830" t="str">
            <v>施工设备</v>
          </cell>
          <cell r="J2830">
            <v>153.33810736343932</v>
          </cell>
          <cell r="K2830">
            <v>166277.77356046421</v>
          </cell>
          <cell r="S2830">
            <v>0</v>
          </cell>
          <cell r="T2830">
            <v>613.35242945375728</v>
          </cell>
          <cell r="U2830">
            <v>665111.09424185683</v>
          </cell>
          <cell r="X2830">
            <v>26.806450343788491</v>
          </cell>
          <cell r="Y2830">
            <v>0</v>
          </cell>
          <cell r="Z2830">
            <v>126.53165701965082</v>
          </cell>
          <cell r="AA2830">
            <v>0</v>
          </cell>
          <cell r="AB2830">
            <v>0</v>
          </cell>
        </row>
        <row r="2831">
          <cell r="A2831" t="str">
            <v>E210</v>
          </cell>
          <cell r="B2831">
            <v>3.1</v>
          </cell>
          <cell r="C2831" t="str">
            <v>简易混凝土拌和站</v>
          </cell>
          <cell r="D2831" t="str">
            <v>台班</v>
          </cell>
          <cell r="H2831">
            <v>3.6499999999999998E-2</v>
          </cell>
          <cell r="I2831">
            <v>250.55189949508326</v>
          </cell>
          <cell r="J2831">
            <v>9.1451443315705383</v>
          </cell>
          <cell r="K2831">
            <v>9916.8710537066163</v>
          </cell>
          <cell r="N2831">
            <v>3.6499999999999998E-2</v>
          </cell>
          <cell r="S2831">
            <v>0.14599999999999999</v>
          </cell>
          <cell r="T2831">
            <v>36.580577326282153</v>
          </cell>
          <cell r="U2831">
            <v>39667.484214826465</v>
          </cell>
          <cell r="X2831">
            <v>9.1451443315705383</v>
          </cell>
          <cell r="Y2831">
            <v>0</v>
          </cell>
          <cell r="Z2831">
            <v>0</v>
          </cell>
          <cell r="AA2831">
            <v>0</v>
          </cell>
          <cell r="AB2831">
            <v>0</v>
          </cell>
        </row>
        <row r="2832">
          <cell r="A2832" t="str">
            <v>E211</v>
          </cell>
          <cell r="C2832" t="str">
            <v>装载机</v>
          </cell>
          <cell r="D2832" t="str">
            <v>台班</v>
          </cell>
          <cell r="H2832">
            <v>3.6499999999999998E-2</v>
          </cell>
          <cell r="I2832">
            <v>258.55817310440364</v>
          </cell>
          <cell r="J2832">
            <v>9.4373733183107316</v>
          </cell>
          <cell r="K2832">
            <v>10233.760221836361</v>
          </cell>
          <cell r="N2832">
            <v>3.6499999999999998E-2</v>
          </cell>
          <cell r="S2832">
            <v>0.14599999999999999</v>
          </cell>
          <cell r="T2832">
            <v>37.749493273242926</v>
          </cell>
          <cell r="U2832">
            <v>40935.040887345443</v>
          </cell>
          <cell r="X2832">
            <v>9.4373733183107316</v>
          </cell>
          <cell r="Y2832">
            <v>0</v>
          </cell>
          <cell r="Z2832">
            <v>0</v>
          </cell>
          <cell r="AA2832">
            <v>0</v>
          </cell>
          <cell r="AB2832">
            <v>0</v>
          </cell>
        </row>
        <row r="2833">
          <cell r="A2833" t="str">
            <v>E212</v>
          </cell>
          <cell r="C2833" t="str">
            <v>翻斗车</v>
          </cell>
          <cell r="D2833" t="str">
            <v>台班</v>
          </cell>
          <cell r="H2833">
            <v>0.24333333333333332</v>
          </cell>
          <cell r="I2833">
            <v>28.392069931632339</v>
          </cell>
          <cell r="J2833">
            <v>6.9087370166972022</v>
          </cell>
          <cell r="K2833">
            <v>7491.7411529567207</v>
          </cell>
          <cell r="N2833">
            <v>0.24333333333333332</v>
          </cell>
          <cell r="S2833">
            <v>0.97333333333333327</v>
          </cell>
          <cell r="T2833">
            <v>27.634948066788809</v>
          </cell>
          <cell r="U2833">
            <v>29966.964611826883</v>
          </cell>
          <cell r="X2833">
            <v>6.9087370166972022</v>
          </cell>
          <cell r="Y2833">
            <v>0</v>
          </cell>
          <cell r="Z2833">
            <v>0</v>
          </cell>
          <cell r="AA2833">
            <v>0</v>
          </cell>
          <cell r="AB2833">
            <v>0</v>
          </cell>
        </row>
        <row r="2834">
          <cell r="A2834" t="str">
            <v>E214</v>
          </cell>
          <cell r="C2834" t="str">
            <v>混凝土振捣器</v>
          </cell>
          <cell r="D2834" t="str">
            <v>台班</v>
          </cell>
          <cell r="H2834">
            <v>0.14599999999999999</v>
          </cell>
          <cell r="I2834">
            <v>9.0081895699316519</v>
          </cell>
          <cell r="J2834">
            <v>1.3151956772100211</v>
          </cell>
          <cell r="K2834">
            <v>1426.1804372249046</v>
          </cell>
          <cell r="N2834">
            <v>0.14599999999999999</v>
          </cell>
          <cell r="S2834">
            <v>0.58399999999999996</v>
          </cell>
          <cell r="T2834">
            <v>5.2607827088400843</v>
          </cell>
          <cell r="U2834">
            <v>5704.7217488996184</v>
          </cell>
          <cell r="X2834">
            <v>1.3151956772100211</v>
          </cell>
          <cell r="Y2834">
            <v>0</v>
          </cell>
          <cell r="Z2834">
            <v>0</v>
          </cell>
          <cell r="AA2834">
            <v>0</v>
          </cell>
          <cell r="AB2834">
            <v>0</v>
          </cell>
        </row>
        <row r="2835">
          <cell r="A2835" t="str">
            <v>E080</v>
          </cell>
          <cell r="C2835" t="str">
            <v>汽车吊</v>
          </cell>
          <cell r="D2835" t="str">
            <v>台班</v>
          </cell>
          <cell r="H2835">
            <v>0.33333333333333331</v>
          </cell>
          <cell r="I2835">
            <v>222.0589761738392</v>
          </cell>
          <cell r="J2835">
            <v>74.019658724613066</v>
          </cell>
          <cell r="K2835">
            <v>80265.918655577625</v>
          </cell>
          <cell r="P2835">
            <v>0.33333333333333331</v>
          </cell>
          <cell r="S2835">
            <v>1.3333333333333333</v>
          </cell>
          <cell r="T2835">
            <v>296.07863489845226</v>
          </cell>
          <cell r="U2835">
            <v>321063.6746223105</v>
          </cell>
          <cell r="X2835">
            <v>0</v>
          </cell>
          <cell r="Y2835">
            <v>0</v>
          </cell>
          <cell r="Z2835">
            <v>74.019658724613066</v>
          </cell>
          <cell r="AA2835">
            <v>0</v>
          </cell>
          <cell r="AB2835">
            <v>0</v>
          </cell>
        </row>
        <row r="2836">
          <cell r="A2836" t="str">
            <v>E030</v>
          </cell>
          <cell r="C2836" t="str">
            <v>自卸车</v>
          </cell>
          <cell r="D2836" t="str">
            <v>台班</v>
          </cell>
          <cell r="H2836">
            <v>0.3125</v>
          </cell>
          <cell r="I2836">
            <v>168.03839454412082</v>
          </cell>
          <cell r="J2836">
            <v>52.511998295037756</v>
          </cell>
          <cell r="K2836">
            <v>56943.302039161965</v>
          </cell>
          <cell r="P2836">
            <v>0.3125</v>
          </cell>
          <cell r="S2836">
            <v>1.25</v>
          </cell>
          <cell r="T2836">
            <v>210.04799318015102</v>
          </cell>
          <cell r="U2836">
            <v>227773.20815664786</v>
          </cell>
          <cell r="X2836">
            <v>0</v>
          </cell>
          <cell r="Y2836">
            <v>0</v>
          </cell>
          <cell r="Z2836">
            <v>52.511998295037756</v>
          </cell>
          <cell r="AA2836">
            <v>0</v>
          </cell>
          <cell r="AB2836">
            <v>0</v>
          </cell>
        </row>
        <row r="2837">
          <cell r="C2837">
            <v>0</v>
          </cell>
          <cell r="D2837">
            <v>0</v>
          </cell>
          <cell r="H2837">
            <v>0</v>
          </cell>
          <cell r="I2837">
            <v>0</v>
          </cell>
          <cell r="J2837">
            <v>0</v>
          </cell>
          <cell r="K2837">
            <v>0</v>
          </cell>
          <cell r="S2837">
            <v>0</v>
          </cell>
          <cell r="T2837">
            <v>0</v>
          </cell>
          <cell r="U2837">
            <v>0</v>
          </cell>
          <cell r="X2837">
            <v>0</v>
          </cell>
          <cell r="Y2837">
            <v>0</v>
          </cell>
          <cell r="Z2837">
            <v>0</v>
          </cell>
          <cell r="AA2837">
            <v>0</v>
          </cell>
          <cell r="AB2837">
            <v>0</v>
          </cell>
        </row>
        <row r="2838">
          <cell r="C2838">
            <v>0</v>
          </cell>
          <cell r="D2838">
            <v>0</v>
          </cell>
          <cell r="H2838">
            <v>0</v>
          </cell>
          <cell r="I2838">
            <v>0</v>
          </cell>
          <cell r="J2838">
            <v>0</v>
          </cell>
          <cell r="K2838">
            <v>0</v>
          </cell>
          <cell r="S2838">
            <v>0</v>
          </cell>
          <cell r="T2838">
            <v>0</v>
          </cell>
          <cell r="U2838">
            <v>0</v>
          </cell>
          <cell r="X2838">
            <v>0</v>
          </cell>
          <cell r="Y2838">
            <v>0</v>
          </cell>
          <cell r="Z2838">
            <v>0</v>
          </cell>
          <cell r="AA2838">
            <v>0</v>
          </cell>
          <cell r="AB2838">
            <v>0</v>
          </cell>
        </row>
        <row r="2839">
          <cell r="C2839">
            <v>0</v>
          </cell>
          <cell r="D2839">
            <v>0</v>
          </cell>
          <cell r="H2839">
            <v>0</v>
          </cell>
          <cell r="I2839">
            <v>0</v>
          </cell>
          <cell r="J2839">
            <v>0</v>
          </cell>
          <cell r="K2839">
            <v>0</v>
          </cell>
          <cell r="S2839">
            <v>0</v>
          </cell>
          <cell r="T2839">
            <v>0</v>
          </cell>
          <cell r="U2839">
            <v>0</v>
          </cell>
          <cell r="X2839">
            <v>0</v>
          </cell>
          <cell r="Y2839">
            <v>0</v>
          </cell>
          <cell r="Z2839">
            <v>0</v>
          </cell>
          <cell r="AA2839">
            <v>0</v>
          </cell>
          <cell r="AB2839">
            <v>0</v>
          </cell>
        </row>
        <row r="2840">
          <cell r="C2840">
            <v>0</v>
          </cell>
          <cell r="D2840">
            <v>0</v>
          </cell>
          <cell r="H2840">
            <v>0</v>
          </cell>
          <cell r="I2840">
            <v>0</v>
          </cell>
          <cell r="J2840">
            <v>0</v>
          </cell>
          <cell r="K2840">
            <v>0</v>
          </cell>
          <cell r="S2840">
            <v>0</v>
          </cell>
          <cell r="T2840">
            <v>0</v>
          </cell>
          <cell r="U2840">
            <v>0</v>
          </cell>
          <cell r="X2840">
            <v>0</v>
          </cell>
          <cell r="Y2840">
            <v>0</v>
          </cell>
          <cell r="Z2840">
            <v>0</v>
          </cell>
          <cell r="AA2840">
            <v>0</v>
          </cell>
          <cell r="AB2840">
            <v>0</v>
          </cell>
        </row>
        <row r="2841">
          <cell r="C2841">
            <v>0</v>
          </cell>
          <cell r="D2841">
            <v>0</v>
          </cell>
          <cell r="H2841">
            <v>0</v>
          </cell>
          <cell r="I2841">
            <v>0</v>
          </cell>
          <cell r="J2841">
            <v>0</v>
          </cell>
          <cell r="K2841">
            <v>0</v>
          </cell>
          <cell r="S2841">
            <v>0</v>
          </cell>
          <cell r="T2841">
            <v>0</v>
          </cell>
          <cell r="U2841">
            <v>0</v>
          </cell>
          <cell r="X2841">
            <v>0</v>
          </cell>
          <cell r="Y2841">
            <v>0</v>
          </cell>
          <cell r="Z2841">
            <v>0</v>
          </cell>
          <cell r="AA2841">
            <v>0</v>
          </cell>
          <cell r="AB2841">
            <v>0</v>
          </cell>
        </row>
        <row r="2842">
          <cell r="C2842">
            <v>0</v>
          </cell>
          <cell r="D2842">
            <v>0</v>
          </cell>
          <cell r="H2842">
            <v>0</v>
          </cell>
          <cell r="I2842">
            <v>0</v>
          </cell>
          <cell r="J2842">
            <v>0</v>
          </cell>
          <cell r="K2842">
            <v>0</v>
          </cell>
          <cell r="S2842">
            <v>0</v>
          </cell>
          <cell r="T2842">
            <v>0</v>
          </cell>
          <cell r="U2842">
            <v>0</v>
          </cell>
          <cell r="X2842">
            <v>0</v>
          </cell>
          <cell r="Y2842">
            <v>0</v>
          </cell>
          <cell r="Z2842">
            <v>0</v>
          </cell>
          <cell r="AA2842">
            <v>0</v>
          </cell>
          <cell r="AB2842">
            <v>0</v>
          </cell>
        </row>
        <row r="2843">
          <cell r="B2843">
            <v>4</v>
          </cell>
          <cell r="C2843" t="str">
            <v>直接费</v>
          </cell>
          <cell r="J2843">
            <v>911.32336252129403</v>
          </cell>
          <cell r="X2843">
            <v>638.1917986382141</v>
          </cell>
          <cell r="Y2843">
            <v>146.59990686342894</v>
          </cell>
          <cell r="Z2843">
            <v>126.53165701965082</v>
          </cell>
          <cell r="AA2843">
            <v>0</v>
          </cell>
          <cell r="AB2843">
            <v>0</v>
          </cell>
        </row>
        <row r="2844">
          <cell r="B2844">
            <v>5</v>
          </cell>
          <cell r="C2844" t="str">
            <v>其他直接费</v>
          </cell>
          <cell r="J2844">
            <v>113.72242933727254</v>
          </cell>
          <cell r="X2844">
            <v>79.638824931984928</v>
          </cell>
          <cell r="Y2844">
            <v>18.293942890921425</v>
          </cell>
          <cell r="Z2844">
            <v>15.789661514366172</v>
          </cell>
          <cell r="AA2844">
            <v>0</v>
          </cell>
          <cell r="AB2844">
            <v>0</v>
          </cell>
        </row>
        <row r="2845">
          <cell r="B2845">
            <v>6</v>
          </cell>
          <cell r="C2845" t="str">
            <v>间接费</v>
          </cell>
          <cell r="J2845">
            <v>77.153984333440519</v>
          </cell>
          <cell r="X2845">
            <v>54.030261989154774</v>
          </cell>
          <cell r="Y2845">
            <v>12.411365035273686</v>
          </cell>
          <cell r="Z2845">
            <v>10.712357309012035</v>
          </cell>
          <cell r="AA2845">
            <v>0</v>
          </cell>
          <cell r="AB2845">
            <v>0</v>
          </cell>
        </row>
        <row r="2846">
          <cell r="B2846">
            <v>7</v>
          </cell>
          <cell r="C2846" t="str">
            <v>合计</v>
          </cell>
          <cell r="J2846">
            <v>1102.1997761920072</v>
          </cell>
          <cell r="X2846">
            <v>771.86088555935373</v>
          </cell>
          <cell r="Y2846">
            <v>177.30521478962405</v>
          </cell>
          <cell r="Z2846">
            <v>153.03367584302902</v>
          </cell>
          <cell r="AA2846">
            <v>0</v>
          </cell>
          <cell r="AB2846">
            <v>0</v>
          </cell>
        </row>
        <row r="2851">
          <cell r="A2851" t="str">
            <v>非打印列</v>
          </cell>
          <cell r="B2851" t="str">
            <v>单   价   分   析   表</v>
          </cell>
          <cell r="N2851" t="str">
            <v>工序划分</v>
          </cell>
          <cell r="S2851" t="str">
            <v>汇总项</v>
          </cell>
          <cell r="X2851" t="str">
            <v>分类项</v>
          </cell>
        </row>
        <row r="2853">
          <cell r="A2853" t="str">
            <v>BOQ系数</v>
          </cell>
          <cell r="B2853" t="str">
            <v>项目编号:</v>
          </cell>
          <cell r="D2853" t="str">
            <v>K233.1</v>
          </cell>
          <cell r="K2853" t="str">
            <v>数量</v>
          </cell>
          <cell r="L2853">
            <v>5</v>
          </cell>
          <cell r="M2853" t="str">
            <v>单价</v>
          </cell>
        </row>
        <row r="2854">
          <cell r="A2854">
            <v>1</v>
          </cell>
          <cell r="B2854" t="str">
            <v>项目名称:</v>
          </cell>
          <cell r="D2854" t="str">
            <v>Depth 2.0m to 2.5m</v>
          </cell>
          <cell r="K2854" t="str">
            <v>单位</v>
          </cell>
          <cell r="L2854" t="str">
            <v>nr</v>
          </cell>
          <cell r="M2854">
            <v>9213.5499999999993</v>
          </cell>
          <cell r="N2854" t="str">
            <v>美元</v>
          </cell>
        </row>
        <row r="2855">
          <cell r="A2855" t="str">
            <v>K233.1</v>
          </cell>
          <cell r="B2855" t="str">
            <v>单   价:</v>
          </cell>
          <cell r="D2855" t="str">
            <v>9213.55USD/nr</v>
          </cell>
          <cell r="K2855" t="str">
            <v>定额单位</v>
          </cell>
          <cell r="L2855">
            <v>1</v>
          </cell>
          <cell r="M2855">
            <v>9991045</v>
          </cell>
          <cell r="N2855" t="str">
            <v>当地币</v>
          </cell>
        </row>
        <row r="2856">
          <cell r="A2856" t="str">
            <v>定额号</v>
          </cell>
          <cell r="B2856" t="str">
            <v>编号</v>
          </cell>
          <cell r="C2856" t="str">
            <v>名称及规格</v>
          </cell>
          <cell r="D2856" t="str">
            <v>单位</v>
          </cell>
          <cell r="E2856" t="str">
            <v>定额</v>
          </cell>
          <cell r="F2856" t="str">
            <v>系数</v>
          </cell>
          <cell r="G2856" t="str">
            <v>效率</v>
          </cell>
          <cell r="H2856" t="str">
            <v>数  量</v>
          </cell>
          <cell r="I2856" t="str">
            <v>单价</v>
          </cell>
          <cell r="J2856" t="str">
            <v>合价</v>
          </cell>
          <cell r="K2856" t="str">
            <v>单价</v>
          </cell>
          <cell r="M2856">
            <v>30.166449475999993</v>
          </cell>
          <cell r="N2856" t="str">
            <v>混凝土30.17方</v>
          </cell>
          <cell r="O2856" t="str">
            <v>钢筋5.13吨</v>
          </cell>
          <cell r="S2856" t="str">
            <v>数量汇总</v>
          </cell>
          <cell r="T2856" t="str">
            <v>价格汇总(美元)</v>
          </cell>
          <cell r="U2856" t="str">
            <v>价格汇总(当地币)</v>
          </cell>
          <cell r="X2856" t="str">
            <v>混凝土30.17方</v>
          </cell>
          <cell r="Y2856" t="str">
            <v>钢筋5.13吨</v>
          </cell>
          <cell r="Z2856">
            <v>0</v>
          </cell>
          <cell r="AA2856">
            <v>0</v>
          </cell>
          <cell r="AB2856">
            <v>0</v>
          </cell>
        </row>
        <row r="2857">
          <cell r="J2857" t="str">
            <v>美元</v>
          </cell>
          <cell r="K2857" t="str">
            <v>当地币</v>
          </cell>
          <cell r="M2857">
            <v>5.1282964109199991</v>
          </cell>
        </row>
        <row r="2858">
          <cell r="A2858" t="str">
            <v>L00</v>
          </cell>
          <cell r="B2858">
            <v>1</v>
          </cell>
          <cell r="C2858" t="str">
            <v>人工</v>
          </cell>
          <cell r="J2858">
            <v>147.12120632265342</v>
          </cell>
          <cell r="K2858">
            <v>159536.25000000003</v>
          </cell>
          <cell r="S2858">
            <v>0</v>
          </cell>
          <cell r="T2858">
            <v>735.60603161326708</v>
          </cell>
          <cell r="U2858">
            <v>797681.25000000012</v>
          </cell>
          <cell r="X2858">
            <v>93.899868727616948</v>
          </cell>
          <cell r="Y2858">
            <v>53.221337595036459</v>
          </cell>
          <cell r="Z2858">
            <v>0</v>
          </cell>
          <cell r="AA2858">
            <v>0</v>
          </cell>
          <cell r="AB2858">
            <v>0</v>
          </cell>
        </row>
        <row r="2859">
          <cell r="A2859" t="str">
            <v>L10</v>
          </cell>
          <cell r="B2859">
            <v>1.1000000000000001</v>
          </cell>
          <cell r="C2859" t="str">
            <v>力工</v>
          </cell>
          <cell r="D2859" t="str">
            <v>工日</v>
          </cell>
          <cell r="H2859">
            <v>70.905000000000001</v>
          </cell>
          <cell r="I2859">
            <v>0.69163531637474274</v>
          </cell>
          <cell r="J2859">
            <v>49.040402107551138</v>
          </cell>
          <cell r="K2859">
            <v>53178.750000000007</v>
          </cell>
          <cell r="N2859">
            <v>45.255000000000003</v>
          </cell>
          <cell r="O2859">
            <v>25.65</v>
          </cell>
          <cell r="S2859">
            <v>354.52499999999998</v>
          </cell>
          <cell r="T2859">
            <v>245.20201053775568</v>
          </cell>
          <cell r="U2859">
            <v>265893.75000000006</v>
          </cell>
          <cell r="X2859">
            <v>31.299956242538983</v>
          </cell>
          <cell r="Y2859">
            <v>17.740445865012152</v>
          </cell>
          <cell r="Z2859">
            <v>0</v>
          </cell>
          <cell r="AA2859">
            <v>0</v>
          </cell>
          <cell r="AB2859">
            <v>0</v>
          </cell>
        </row>
        <row r="2860">
          <cell r="A2860" t="str">
            <v>L20</v>
          </cell>
          <cell r="B2860">
            <v>1.2</v>
          </cell>
          <cell r="C2860" t="str">
            <v>技工</v>
          </cell>
          <cell r="D2860" t="str">
            <v>工日</v>
          </cell>
          <cell r="H2860">
            <v>70.905000000000001</v>
          </cell>
          <cell r="I2860">
            <v>1.3832706327494855</v>
          </cell>
          <cell r="J2860">
            <v>98.080804215102276</v>
          </cell>
          <cell r="K2860">
            <v>106357.50000000001</v>
          </cell>
          <cell r="N2860">
            <v>45.255000000000003</v>
          </cell>
          <cell r="O2860">
            <v>25.65</v>
          </cell>
          <cell r="S2860">
            <v>354.52499999999998</v>
          </cell>
          <cell r="T2860">
            <v>490.40402107551137</v>
          </cell>
          <cell r="U2860">
            <v>531787.50000000012</v>
          </cell>
          <cell r="X2860">
            <v>62.599912485077965</v>
          </cell>
          <cell r="Y2860">
            <v>35.480891730024304</v>
          </cell>
          <cell r="Z2860">
            <v>0</v>
          </cell>
          <cell r="AA2860">
            <v>0</v>
          </cell>
          <cell r="AB2860">
            <v>0</v>
          </cell>
        </row>
        <row r="2861">
          <cell r="A2861" t="str">
            <v>M000</v>
          </cell>
          <cell r="B2861">
            <v>2</v>
          </cell>
          <cell r="C2861" t="str">
            <v>建筑材料</v>
          </cell>
          <cell r="J2861">
            <v>7193.8751880812833</v>
          </cell>
          <cell r="K2861">
            <v>7800941.1366403047</v>
          </cell>
          <cell r="S2861">
            <v>0</v>
          </cell>
          <cell r="T2861">
            <v>35969.375940406419</v>
          </cell>
          <cell r="U2861">
            <v>39004705.683201522</v>
          </cell>
          <cell r="X2861">
            <v>4238.8664368387572</v>
          </cell>
          <cell r="Y2861">
            <v>2955.0087512425257</v>
          </cell>
          <cell r="Z2861">
            <v>0</v>
          </cell>
          <cell r="AA2861">
            <v>0</v>
          </cell>
          <cell r="AB2861">
            <v>0</v>
          </cell>
        </row>
        <row r="2862">
          <cell r="A2862" t="str">
            <v>M003</v>
          </cell>
          <cell r="B2862">
            <v>2.1</v>
          </cell>
          <cell r="C2862" t="str">
            <v>施工材料</v>
          </cell>
          <cell r="J2862">
            <v>248.64402194213542</v>
          </cell>
          <cell r="K2862">
            <v>269626.22069975547</v>
          </cell>
          <cell r="S2862">
            <v>0</v>
          </cell>
          <cell r="T2862">
            <v>1243.2201097106772</v>
          </cell>
          <cell r="U2862">
            <v>1348131.1034987774</v>
          </cell>
          <cell r="X2862">
            <v>211.27763011145259</v>
          </cell>
          <cell r="Y2862">
            <v>37.366391830682822</v>
          </cell>
          <cell r="Z2862">
            <v>0</v>
          </cell>
          <cell r="AA2862">
            <v>0</v>
          </cell>
          <cell r="AB2862">
            <v>0</v>
          </cell>
        </row>
        <row r="2863">
          <cell r="A2863" t="str">
            <v>M150</v>
          </cell>
          <cell r="C2863" t="str">
            <v>定型钢模板</v>
          </cell>
          <cell r="D2863" t="str">
            <v>吨</v>
          </cell>
          <cell r="H2863">
            <v>0.11413760000000001</v>
          </cell>
          <cell r="I2863">
            <v>662.61110757096287</v>
          </cell>
          <cell r="J2863">
            <v>75.628841551491533</v>
          </cell>
          <cell r="K2863">
            <v>82010.894789076483</v>
          </cell>
          <cell r="N2863">
            <v>0.11413760000000001</v>
          </cell>
          <cell r="S2863">
            <v>0.57068800000000008</v>
          </cell>
          <cell r="T2863">
            <v>378.14420775745765</v>
          </cell>
          <cell r="U2863">
            <v>410054.4739453824</v>
          </cell>
          <cell r="X2863">
            <v>75.628841551491533</v>
          </cell>
          <cell r="Y2863">
            <v>0</v>
          </cell>
          <cell r="Z2863">
            <v>0</v>
          </cell>
          <cell r="AA2863">
            <v>0</v>
          </cell>
          <cell r="AB2863">
            <v>0</v>
          </cell>
        </row>
        <row r="2864">
          <cell r="A2864" t="str">
            <v>M160</v>
          </cell>
          <cell r="C2864" t="str">
            <v>钢支撑</v>
          </cell>
          <cell r="D2864" t="str">
            <v>吨</v>
          </cell>
          <cell r="H2864">
            <v>0.17120640000000001</v>
          </cell>
          <cell r="I2864">
            <v>728.87221832805926</v>
          </cell>
          <cell r="J2864">
            <v>124.78758855996105</v>
          </cell>
          <cell r="K2864">
            <v>135317.97640197622</v>
          </cell>
          <cell r="N2864">
            <v>0.17120640000000001</v>
          </cell>
          <cell r="S2864">
            <v>0.85603200000000002</v>
          </cell>
          <cell r="T2864">
            <v>623.93794279980523</v>
          </cell>
          <cell r="U2864">
            <v>676589.88200988108</v>
          </cell>
          <cell r="X2864">
            <v>124.78758855996105</v>
          </cell>
          <cell r="Y2864">
            <v>0</v>
          </cell>
          <cell r="Z2864">
            <v>0</v>
          </cell>
          <cell r="AA2864">
            <v>0</v>
          </cell>
          <cell r="AB2864">
            <v>0</v>
          </cell>
        </row>
        <row r="2865">
          <cell r="A2865" t="str">
            <v>M350</v>
          </cell>
          <cell r="C2865" t="str">
            <v>镀锌铁丝</v>
          </cell>
          <cell r="D2865" t="str">
            <v>千克</v>
          </cell>
          <cell r="H2865">
            <v>41.04</v>
          </cell>
          <cell r="I2865">
            <v>0.91048713037726181</v>
          </cell>
          <cell r="J2865">
            <v>37.366391830682822</v>
          </cell>
          <cell r="K2865">
            <v>40519.610854902741</v>
          </cell>
          <cell r="O2865">
            <v>41.04</v>
          </cell>
          <cell r="S2865">
            <v>205.2</v>
          </cell>
          <cell r="T2865">
            <v>186.83195915341412</v>
          </cell>
          <cell r="U2865">
            <v>202598.05427451371</v>
          </cell>
          <cell r="X2865">
            <v>0</v>
          </cell>
          <cell r="Y2865">
            <v>37.366391830682822</v>
          </cell>
          <cell r="Z2865">
            <v>0</v>
          </cell>
          <cell r="AA2865">
            <v>0</v>
          </cell>
          <cell r="AB2865">
            <v>0</v>
          </cell>
        </row>
        <row r="2866">
          <cell r="A2866" t="str">
            <v>M230</v>
          </cell>
          <cell r="C2866" t="str">
            <v>水</v>
          </cell>
          <cell r="D2866" t="str">
            <v>方</v>
          </cell>
          <cell r="H2866">
            <v>54.306000000000004</v>
          </cell>
          <cell r="I2866">
            <v>0.2</v>
          </cell>
          <cell r="J2866">
            <v>10.861200000000002</v>
          </cell>
          <cell r="K2866">
            <v>11777.738653800003</v>
          </cell>
          <cell r="N2866">
            <v>54.306000000000004</v>
          </cell>
          <cell r="S2866">
            <v>271.53000000000003</v>
          </cell>
          <cell r="T2866">
            <v>54.306000000000012</v>
          </cell>
          <cell r="U2866">
            <v>58888.69326900001</v>
          </cell>
          <cell r="X2866">
            <v>10.861200000000002</v>
          </cell>
          <cell r="Y2866">
            <v>0</v>
          </cell>
          <cell r="Z2866">
            <v>0</v>
          </cell>
          <cell r="AA2866">
            <v>0</v>
          </cell>
          <cell r="AB2866">
            <v>0</v>
          </cell>
        </row>
        <row r="2867">
          <cell r="C2867">
            <v>0</v>
          </cell>
          <cell r="D2867">
            <v>0</v>
          </cell>
          <cell r="H2867">
            <v>0</v>
          </cell>
          <cell r="I2867">
            <v>0</v>
          </cell>
          <cell r="J2867">
            <v>0</v>
          </cell>
          <cell r="K2867">
            <v>0</v>
          </cell>
          <cell r="S2867">
            <v>0</v>
          </cell>
          <cell r="T2867">
            <v>0</v>
          </cell>
          <cell r="U2867">
            <v>0</v>
          </cell>
          <cell r="X2867">
            <v>0</v>
          </cell>
          <cell r="Y2867">
            <v>0</v>
          </cell>
          <cell r="Z2867">
            <v>0</v>
          </cell>
          <cell r="AA2867">
            <v>0</v>
          </cell>
          <cell r="AB2867">
            <v>0</v>
          </cell>
        </row>
        <row r="2868">
          <cell r="C2868">
            <v>0</v>
          </cell>
          <cell r="D2868">
            <v>0</v>
          </cell>
          <cell r="H2868">
            <v>0</v>
          </cell>
          <cell r="I2868">
            <v>0</v>
          </cell>
          <cell r="J2868">
            <v>0</v>
          </cell>
          <cell r="K2868">
            <v>0</v>
          </cell>
          <cell r="S2868">
            <v>0</v>
          </cell>
          <cell r="T2868">
            <v>0</v>
          </cell>
          <cell r="U2868">
            <v>0</v>
          </cell>
          <cell r="X2868">
            <v>0</v>
          </cell>
          <cell r="Y2868">
            <v>0</v>
          </cell>
          <cell r="Z2868">
            <v>0</v>
          </cell>
          <cell r="AA2868">
            <v>0</v>
          </cell>
          <cell r="AB2868">
            <v>0</v>
          </cell>
        </row>
        <row r="2869">
          <cell r="C2869">
            <v>0</v>
          </cell>
          <cell r="D2869">
            <v>0</v>
          </cell>
          <cell r="H2869">
            <v>0</v>
          </cell>
          <cell r="I2869">
            <v>0</v>
          </cell>
          <cell r="J2869">
            <v>0</v>
          </cell>
          <cell r="K2869">
            <v>0</v>
          </cell>
          <cell r="S2869">
            <v>0</v>
          </cell>
          <cell r="T2869">
            <v>0</v>
          </cell>
          <cell r="U2869">
            <v>0</v>
          </cell>
          <cell r="X2869">
            <v>0</v>
          </cell>
          <cell r="Y2869">
            <v>0</v>
          </cell>
          <cell r="Z2869">
            <v>0</v>
          </cell>
          <cell r="AA2869">
            <v>0</v>
          </cell>
          <cell r="AB2869">
            <v>0</v>
          </cell>
        </row>
        <row r="2870">
          <cell r="A2870" t="str">
            <v>M002</v>
          </cell>
          <cell r="B2870">
            <v>2.2000000000000002</v>
          </cell>
          <cell r="C2870" t="str">
            <v>永久工程材料</v>
          </cell>
          <cell r="J2870">
            <v>6945.2311661391477</v>
          </cell>
          <cell r="K2870">
            <v>7531314.9159405492</v>
          </cell>
          <cell r="S2870">
            <v>0</v>
          </cell>
          <cell r="T2870">
            <v>34726.155830695738</v>
          </cell>
          <cell r="U2870">
            <v>37656574.57970275</v>
          </cell>
          <cell r="X2870">
            <v>4027.5888067273045</v>
          </cell>
          <cell r="Y2870">
            <v>2917.6423594118428</v>
          </cell>
          <cell r="Z2870">
            <v>0</v>
          </cell>
          <cell r="AA2870">
            <v>0</v>
          </cell>
          <cell r="AB2870">
            <v>0</v>
          </cell>
        </row>
        <row r="2871">
          <cell r="A2871" t="str">
            <v>M120</v>
          </cell>
          <cell r="C2871" t="str">
            <v>钢筋</v>
          </cell>
          <cell r="D2871" t="str">
            <v>吨</v>
          </cell>
          <cell r="H2871">
            <v>5.2839</v>
          </cell>
          <cell r="I2871">
            <v>552.17592297580245</v>
          </cell>
          <cell r="J2871">
            <v>2917.6423594118428</v>
          </cell>
          <cell r="K2871">
            <v>3163851.9863743503</v>
          </cell>
          <cell r="O2871">
            <v>5.2839</v>
          </cell>
          <cell r="S2871">
            <v>26.419499999999999</v>
          </cell>
          <cell r="T2871">
            <v>14588.211797059213</v>
          </cell>
          <cell r="U2871">
            <v>15819259.931871751</v>
          </cell>
          <cell r="X2871">
            <v>0</v>
          </cell>
          <cell r="Y2871">
            <v>2917.6423594118428</v>
          </cell>
          <cell r="Z2871">
            <v>0</v>
          </cell>
          <cell r="AA2871">
            <v>0</v>
          </cell>
          <cell r="AB2871">
            <v>0</v>
          </cell>
        </row>
        <row r="2872">
          <cell r="A2872" t="str">
            <v>M260</v>
          </cell>
          <cell r="C2872" t="str">
            <v>混凝土25/19</v>
          </cell>
          <cell r="D2872" t="str">
            <v>方</v>
          </cell>
          <cell r="H2872">
            <v>31.678500000000003</v>
          </cell>
          <cell r="I2872">
            <v>116.89</v>
          </cell>
          <cell r="J2872">
            <v>3702.8998650000003</v>
          </cell>
          <cell r="K2872">
            <v>4015374.6244578231</v>
          </cell>
          <cell r="N2872">
            <v>31.678500000000003</v>
          </cell>
          <cell r="S2872">
            <v>158.39250000000001</v>
          </cell>
          <cell r="T2872">
            <v>18514.499325000001</v>
          </cell>
          <cell r="U2872">
            <v>20076873.122289114</v>
          </cell>
          <cell r="X2872">
            <v>3702.8998650000003</v>
          </cell>
          <cell r="Y2872">
            <v>0</v>
          </cell>
          <cell r="Z2872">
            <v>0</v>
          </cell>
          <cell r="AA2872">
            <v>0</v>
          </cell>
          <cell r="AB2872">
            <v>0</v>
          </cell>
        </row>
        <row r="2873">
          <cell r="A2873" t="str">
            <v>M380</v>
          </cell>
          <cell r="C2873" t="str">
            <v>人孔井盖600X900mm</v>
          </cell>
          <cell r="D2873" t="str">
            <v>个</v>
          </cell>
          <cell r="H2873">
            <v>2.2000000000000002</v>
          </cell>
          <cell r="I2873">
            <v>120</v>
          </cell>
          <cell r="J2873">
            <v>264</v>
          </cell>
          <cell r="K2873">
            <v>286278.03600000002</v>
          </cell>
          <cell r="N2873">
            <v>2.2000000000000002</v>
          </cell>
          <cell r="S2873">
            <v>11</v>
          </cell>
          <cell r="T2873">
            <v>1320</v>
          </cell>
          <cell r="U2873">
            <v>1431390.1800000002</v>
          </cell>
          <cell r="X2873">
            <v>264</v>
          </cell>
          <cell r="Y2873">
            <v>0</v>
          </cell>
          <cell r="Z2873">
            <v>0</v>
          </cell>
          <cell r="AA2873">
            <v>0</v>
          </cell>
          <cell r="AB2873">
            <v>0</v>
          </cell>
        </row>
        <row r="2874">
          <cell r="A2874" t="str">
            <v>M410</v>
          </cell>
          <cell r="C2874" t="str">
            <v>镀锌钢管</v>
          </cell>
          <cell r="D2874" t="str">
            <v>米</v>
          </cell>
          <cell r="H2874">
            <v>30.799999999999997</v>
          </cell>
          <cell r="I2874">
            <v>1.9704201859514412</v>
          </cell>
          <cell r="J2874">
            <v>60.688941727304382</v>
          </cell>
          <cell r="K2874">
            <v>65810.269108375564</v>
          </cell>
          <cell r="N2874">
            <v>30.799999999999997</v>
          </cell>
          <cell r="S2874">
            <v>154</v>
          </cell>
          <cell r="T2874">
            <v>303.44470863652191</v>
          </cell>
          <cell r="U2874">
            <v>329051.34554187779</v>
          </cell>
          <cell r="X2874">
            <v>60.688941727304382</v>
          </cell>
          <cell r="Y2874">
            <v>0</v>
          </cell>
          <cell r="Z2874">
            <v>0</v>
          </cell>
          <cell r="AA2874">
            <v>0</v>
          </cell>
          <cell r="AB2874">
            <v>0</v>
          </cell>
        </row>
        <row r="2875">
          <cell r="C2875">
            <v>0</v>
          </cell>
          <cell r="D2875">
            <v>0</v>
          </cell>
          <cell r="H2875">
            <v>0</v>
          </cell>
          <cell r="I2875">
            <v>0</v>
          </cell>
          <cell r="J2875">
            <v>0</v>
          </cell>
          <cell r="K2875">
            <v>0</v>
          </cell>
          <cell r="S2875">
            <v>0</v>
          </cell>
          <cell r="T2875">
            <v>0</v>
          </cell>
          <cell r="U2875">
            <v>0</v>
          </cell>
          <cell r="X2875">
            <v>0</v>
          </cell>
          <cell r="Y2875">
            <v>0</v>
          </cell>
          <cell r="Z2875">
            <v>0</v>
          </cell>
          <cell r="AA2875">
            <v>0</v>
          </cell>
          <cell r="AB2875">
            <v>0</v>
          </cell>
        </row>
        <row r="2876">
          <cell r="A2876" t="str">
            <v>M001</v>
          </cell>
          <cell r="B2876">
            <v>2.2999999999999998</v>
          </cell>
          <cell r="C2876" t="str">
            <v>永久设备</v>
          </cell>
          <cell r="J2876">
            <v>0</v>
          </cell>
          <cell r="K2876">
            <v>0</v>
          </cell>
          <cell r="S2876">
            <v>0</v>
          </cell>
          <cell r="T2876">
            <v>0</v>
          </cell>
          <cell r="U2876">
            <v>0</v>
          </cell>
          <cell r="X2876">
            <v>0</v>
          </cell>
          <cell r="Y2876">
            <v>0</v>
          </cell>
          <cell r="Z2876">
            <v>0</v>
          </cell>
          <cell r="AA2876">
            <v>0</v>
          </cell>
          <cell r="AB2876">
            <v>0</v>
          </cell>
        </row>
        <row r="2877">
          <cell r="C2877">
            <v>0</v>
          </cell>
          <cell r="D2877">
            <v>0</v>
          </cell>
          <cell r="H2877">
            <v>0</v>
          </cell>
          <cell r="I2877">
            <v>0</v>
          </cell>
          <cell r="J2877">
            <v>0</v>
          </cell>
          <cell r="K2877">
            <v>0</v>
          </cell>
          <cell r="S2877">
            <v>0</v>
          </cell>
          <cell r="T2877">
            <v>0</v>
          </cell>
          <cell r="U2877">
            <v>0</v>
          </cell>
          <cell r="X2877">
            <v>0</v>
          </cell>
          <cell r="Y2877">
            <v>0</v>
          </cell>
          <cell r="Z2877">
            <v>0</v>
          </cell>
          <cell r="AA2877">
            <v>0</v>
          </cell>
          <cell r="AB2877">
            <v>0</v>
          </cell>
        </row>
        <row r="2878">
          <cell r="C2878">
            <v>0</v>
          </cell>
          <cell r="D2878">
            <v>0</v>
          </cell>
          <cell r="H2878">
            <v>0</v>
          </cell>
          <cell r="I2878">
            <v>0</v>
          </cell>
          <cell r="J2878">
            <v>0</v>
          </cell>
          <cell r="K2878">
            <v>0</v>
          </cell>
          <cell r="S2878">
            <v>0</v>
          </cell>
          <cell r="T2878">
            <v>0</v>
          </cell>
          <cell r="U2878">
            <v>0</v>
          </cell>
          <cell r="X2878">
            <v>0</v>
          </cell>
          <cell r="Y2878">
            <v>0</v>
          </cell>
          <cell r="Z2878">
            <v>0</v>
          </cell>
          <cell r="AA2878">
            <v>0</v>
          </cell>
          <cell r="AB2878">
            <v>0</v>
          </cell>
        </row>
        <row r="2879">
          <cell r="C2879">
            <v>0</v>
          </cell>
          <cell r="D2879">
            <v>0</v>
          </cell>
          <cell r="H2879">
            <v>0</v>
          </cell>
          <cell r="I2879">
            <v>0</v>
          </cell>
          <cell r="J2879">
            <v>0</v>
          </cell>
          <cell r="K2879">
            <v>0</v>
          </cell>
          <cell r="S2879">
            <v>0</v>
          </cell>
          <cell r="T2879">
            <v>0</v>
          </cell>
          <cell r="U2879">
            <v>0</v>
          </cell>
          <cell r="X2879">
            <v>0</v>
          </cell>
          <cell r="Y2879">
            <v>0</v>
          </cell>
          <cell r="Z2879">
            <v>0</v>
          </cell>
          <cell r="AA2879">
            <v>0</v>
          </cell>
          <cell r="AB2879">
            <v>0</v>
          </cell>
        </row>
        <row r="2880">
          <cell r="A2880" t="str">
            <v>E000</v>
          </cell>
          <cell r="B2880">
            <v>3</v>
          </cell>
          <cell r="C2880" t="str">
            <v>施工设备</v>
          </cell>
          <cell r="J2880">
            <v>276.96938591510241</v>
          </cell>
          <cell r="K2880">
            <v>300341.86299962719</v>
          </cell>
          <cell r="S2880">
            <v>0</v>
          </cell>
          <cell r="T2880">
            <v>1384.8469295755121</v>
          </cell>
          <cell r="U2880">
            <v>1501709.3149981359</v>
          </cell>
          <cell r="X2880">
            <v>276.96938591510241</v>
          </cell>
          <cell r="Y2880">
            <v>0</v>
          </cell>
          <cell r="Z2880">
            <v>0</v>
          </cell>
          <cell r="AA2880">
            <v>0</v>
          </cell>
          <cell r="AB2880">
            <v>0</v>
          </cell>
        </row>
        <row r="2881">
          <cell r="A2881" t="str">
            <v>E210</v>
          </cell>
          <cell r="B2881">
            <v>3.1</v>
          </cell>
          <cell r="C2881" t="str">
            <v>简易混凝土拌和站</v>
          </cell>
          <cell r="D2881" t="str">
            <v>台班</v>
          </cell>
          <cell r="H2881">
            <v>0.37712500000000004</v>
          </cell>
          <cell r="I2881">
            <v>250.55189949508326</v>
          </cell>
          <cell r="J2881">
            <v>94.489385097083286</v>
          </cell>
          <cell r="K2881">
            <v>102463.01359257831</v>
          </cell>
          <cell r="N2881">
            <v>0.37712500000000004</v>
          </cell>
          <cell r="S2881">
            <v>1.8856250000000001</v>
          </cell>
          <cell r="T2881">
            <v>472.44692548541644</v>
          </cell>
          <cell r="U2881">
            <v>512315.06796289154</v>
          </cell>
          <cell r="X2881">
            <v>94.489385097083286</v>
          </cell>
          <cell r="Y2881">
            <v>0</v>
          </cell>
          <cell r="Z2881">
            <v>0</v>
          </cell>
          <cell r="AA2881">
            <v>0</v>
          </cell>
          <cell r="AB2881">
            <v>0</v>
          </cell>
        </row>
        <row r="2882">
          <cell r="A2882" t="str">
            <v>E211</v>
          </cell>
          <cell r="C2882" t="str">
            <v>装载机</v>
          </cell>
          <cell r="D2882" t="str">
            <v>台班</v>
          </cell>
          <cell r="H2882">
            <v>0.37712500000000004</v>
          </cell>
          <cell r="I2882">
            <v>258.55817310440364</v>
          </cell>
          <cell r="J2882">
            <v>97.50875103199823</v>
          </cell>
          <cell r="K2882">
            <v>105737.17325095995</v>
          </cell>
          <cell r="N2882">
            <v>0.37712500000000004</v>
          </cell>
          <cell r="S2882">
            <v>1.8856250000000001</v>
          </cell>
          <cell r="T2882">
            <v>487.54375515999118</v>
          </cell>
          <cell r="U2882">
            <v>528685.86625479977</v>
          </cell>
          <cell r="X2882">
            <v>97.50875103199823</v>
          </cell>
          <cell r="Y2882">
            <v>0</v>
          </cell>
          <cell r="Z2882">
            <v>0</v>
          </cell>
          <cell r="AA2882">
            <v>0</v>
          </cell>
          <cell r="AB2882">
            <v>0</v>
          </cell>
        </row>
        <row r="2883">
          <cell r="A2883" t="str">
            <v>E212</v>
          </cell>
          <cell r="C2883" t="str">
            <v>翻斗车</v>
          </cell>
          <cell r="D2883" t="str">
            <v>台班</v>
          </cell>
          <cell r="H2883">
            <v>2.5141666666666667</v>
          </cell>
          <cell r="I2883">
            <v>28.392069931632339</v>
          </cell>
          <cell r="J2883">
            <v>71.382395819778978</v>
          </cell>
          <cell r="K2883">
            <v>77406.106364624764</v>
          </cell>
          <cell r="N2883">
            <v>2.5141666666666667</v>
          </cell>
          <cell r="S2883">
            <v>12.570833333333333</v>
          </cell>
          <cell r="T2883">
            <v>356.9119790988949</v>
          </cell>
          <cell r="U2883">
            <v>387030.53182312381</v>
          </cell>
          <cell r="X2883">
            <v>71.382395819778978</v>
          </cell>
          <cell r="Y2883">
            <v>0</v>
          </cell>
          <cell r="Z2883">
            <v>0</v>
          </cell>
          <cell r="AA2883">
            <v>0</v>
          </cell>
          <cell r="AB2883">
            <v>0</v>
          </cell>
        </row>
        <row r="2884">
          <cell r="A2884" t="str">
            <v>E214</v>
          </cell>
          <cell r="C2884" t="str">
            <v>混凝土振捣器</v>
          </cell>
          <cell r="D2884" t="str">
            <v>台班</v>
          </cell>
          <cell r="H2884">
            <v>1.5085000000000002</v>
          </cell>
          <cell r="I2884">
            <v>9.0081895699316519</v>
          </cell>
          <cell r="J2884">
            <v>13.588853966241899</v>
          </cell>
          <cell r="K2884">
            <v>14735.569791464171</v>
          </cell>
          <cell r="N2884">
            <v>1.5085000000000002</v>
          </cell>
          <cell r="S2884">
            <v>7.5425000000000004</v>
          </cell>
          <cell r="T2884">
            <v>67.944269831209496</v>
          </cell>
          <cell r="U2884">
            <v>73677.84895732085</v>
          </cell>
          <cell r="X2884">
            <v>13.588853966241899</v>
          </cell>
          <cell r="Y2884">
            <v>0</v>
          </cell>
          <cell r="Z2884">
            <v>0</v>
          </cell>
          <cell r="AA2884">
            <v>0</v>
          </cell>
          <cell r="AB2884">
            <v>0</v>
          </cell>
        </row>
        <row r="2885">
          <cell r="A2885" t="str">
            <v>E080</v>
          </cell>
          <cell r="C2885" t="str">
            <v>汽车吊</v>
          </cell>
          <cell r="D2885" t="str">
            <v>台班</v>
          </cell>
          <cell r="H2885">
            <v>0</v>
          </cell>
          <cell r="I2885">
            <v>222.0589761738392</v>
          </cell>
          <cell r="J2885">
            <v>0</v>
          </cell>
          <cell r="K2885">
            <v>0</v>
          </cell>
          <cell r="S2885">
            <v>0</v>
          </cell>
          <cell r="T2885">
            <v>0</v>
          </cell>
          <cell r="U2885">
            <v>0</v>
          </cell>
          <cell r="X2885">
            <v>0</v>
          </cell>
          <cell r="Y2885">
            <v>0</v>
          </cell>
          <cell r="Z2885">
            <v>0</v>
          </cell>
          <cell r="AA2885">
            <v>0</v>
          </cell>
          <cell r="AB2885">
            <v>0</v>
          </cell>
        </row>
        <row r="2886">
          <cell r="A2886" t="str">
            <v>E030</v>
          </cell>
          <cell r="C2886" t="str">
            <v>自卸车</v>
          </cell>
          <cell r="D2886" t="str">
            <v>台班</v>
          </cell>
          <cell r="H2886">
            <v>0</v>
          </cell>
          <cell r="I2886">
            <v>168.03839454412082</v>
          </cell>
          <cell r="J2886">
            <v>0</v>
          </cell>
          <cell r="K2886">
            <v>0</v>
          </cell>
          <cell r="S2886">
            <v>0</v>
          </cell>
          <cell r="T2886">
            <v>0</v>
          </cell>
          <cell r="U2886">
            <v>0</v>
          </cell>
          <cell r="X2886">
            <v>0</v>
          </cell>
          <cell r="Y2886">
            <v>0</v>
          </cell>
          <cell r="Z2886">
            <v>0</v>
          </cell>
          <cell r="AA2886">
            <v>0</v>
          </cell>
          <cell r="AB2886">
            <v>0</v>
          </cell>
        </row>
        <row r="2887">
          <cell r="C2887">
            <v>0</v>
          </cell>
          <cell r="D2887">
            <v>0</v>
          </cell>
          <cell r="H2887">
            <v>0</v>
          </cell>
          <cell r="I2887">
            <v>0</v>
          </cell>
          <cell r="J2887">
            <v>0</v>
          </cell>
          <cell r="K2887">
            <v>0</v>
          </cell>
          <cell r="S2887">
            <v>0</v>
          </cell>
          <cell r="T2887">
            <v>0</v>
          </cell>
          <cell r="U2887">
            <v>0</v>
          </cell>
          <cell r="X2887">
            <v>0</v>
          </cell>
          <cell r="Y2887">
            <v>0</v>
          </cell>
          <cell r="Z2887">
            <v>0</v>
          </cell>
          <cell r="AA2887">
            <v>0</v>
          </cell>
          <cell r="AB2887">
            <v>0</v>
          </cell>
        </row>
        <row r="2888">
          <cell r="C2888">
            <v>0</v>
          </cell>
          <cell r="D2888">
            <v>0</v>
          </cell>
          <cell r="H2888">
            <v>0</v>
          </cell>
          <cell r="I2888">
            <v>0</v>
          </cell>
          <cell r="J2888">
            <v>0</v>
          </cell>
          <cell r="K2888">
            <v>0</v>
          </cell>
          <cell r="S2888">
            <v>0</v>
          </cell>
          <cell r="T2888">
            <v>0</v>
          </cell>
          <cell r="U2888">
            <v>0</v>
          </cell>
          <cell r="X2888">
            <v>0</v>
          </cell>
          <cell r="Y2888">
            <v>0</v>
          </cell>
          <cell r="Z2888">
            <v>0</v>
          </cell>
          <cell r="AA2888">
            <v>0</v>
          </cell>
          <cell r="AB2888">
            <v>0</v>
          </cell>
        </row>
        <row r="2889">
          <cell r="C2889">
            <v>0</v>
          </cell>
          <cell r="D2889">
            <v>0</v>
          </cell>
          <cell r="H2889">
            <v>0</v>
          </cell>
          <cell r="I2889">
            <v>0</v>
          </cell>
          <cell r="J2889">
            <v>0</v>
          </cell>
          <cell r="K2889">
            <v>0</v>
          </cell>
          <cell r="S2889">
            <v>0</v>
          </cell>
          <cell r="T2889">
            <v>0</v>
          </cell>
          <cell r="U2889">
            <v>0</v>
          </cell>
          <cell r="X2889">
            <v>0</v>
          </cell>
          <cell r="Y2889">
            <v>0</v>
          </cell>
          <cell r="Z2889">
            <v>0</v>
          </cell>
          <cell r="AA2889">
            <v>0</v>
          </cell>
          <cell r="AB2889">
            <v>0</v>
          </cell>
        </row>
        <row r="2890">
          <cell r="C2890">
            <v>0</v>
          </cell>
          <cell r="D2890">
            <v>0</v>
          </cell>
          <cell r="H2890">
            <v>0</v>
          </cell>
          <cell r="I2890">
            <v>0</v>
          </cell>
          <cell r="J2890">
            <v>0</v>
          </cell>
          <cell r="K2890">
            <v>0</v>
          </cell>
          <cell r="S2890">
            <v>0</v>
          </cell>
          <cell r="T2890">
            <v>0</v>
          </cell>
          <cell r="U2890">
            <v>0</v>
          </cell>
          <cell r="X2890">
            <v>0</v>
          </cell>
          <cell r="Y2890">
            <v>0</v>
          </cell>
          <cell r="Z2890">
            <v>0</v>
          </cell>
          <cell r="AA2890">
            <v>0</v>
          </cell>
          <cell r="AB2890">
            <v>0</v>
          </cell>
        </row>
        <row r="2891">
          <cell r="C2891">
            <v>0</v>
          </cell>
          <cell r="D2891">
            <v>0</v>
          </cell>
          <cell r="H2891">
            <v>0</v>
          </cell>
          <cell r="I2891">
            <v>0</v>
          </cell>
          <cell r="J2891">
            <v>0</v>
          </cell>
          <cell r="K2891">
            <v>0</v>
          </cell>
          <cell r="S2891">
            <v>0</v>
          </cell>
          <cell r="T2891">
            <v>0</v>
          </cell>
          <cell r="U2891">
            <v>0</v>
          </cell>
          <cell r="X2891">
            <v>0</v>
          </cell>
          <cell r="Y2891">
            <v>0</v>
          </cell>
          <cell r="Z2891">
            <v>0</v>
          </cell>
          <cell r="AA2891">
            <v>0</v>
          </cell>
          <cell r="AB2891">
            <v>0</v>
          </cell>
        </row>
        <row r="2892">
          <cell r="C2892">
            <v>0</v>
          </cell>
          <cell r="D2892">
            <v>0</v>
          </cell>
          <cell r="H2892">
            <v>0</v>
          </cell>
          <cell r="I2892">
            <v>0</v>
          </cell>
          <cell r="J2892">
            <v>0</v>
          </cell>
          <cell r="K2892">
            <v>0</v>
          </cell>
          <cell r="S2892">
            <v>0</v>
          </cell>
          <cell r="T2892">
            <v>0</v>
          </cell>
          <cell r="U2892">
            <v>0</v>
          </cell>
          <cell r="X2892">
            <v>0</v>
          </cell>
          <cell r="Y2892">
            <v>0</v>
          </cell>
          <cell r="Z2892">
            <v>0</v>
          </cell>
          <cell r="AA2892">
            <v>0</v>
          </cell>
          <cell r="AB2892">
            <v>0</v>
          </cell>
        </row>
        <row r="2893">
          <cell r="B2893">
            <v>4</v>
          </cell>
          <cell r="C2893" t="str">
            <v>直接费</v>
          </cell>
          <cell r="J2893">
            <v>7617.9657803190385</v>
          </cell>
          <cell r="X2893">
            <v>4609.7356914814764</v>
          </cell>
          <cell r="Y2893">
            <v>3008.2300888375621</v>
          </cell>
          <cell r="Z2893">
            <v>0</v>
          </cell>
          <cell r="AA2893">
            <v>0</v>
          </cell>
          <cell r="AB2893">
            <v>0</v>
          </cell>
        </row>
        <row r="2894">
          <cell r="B2894">
            <v>5</v>
          </cell>
          <cell r="C2894" t="str">
            <v>其他直接费</v>
          </cell>
          <cell r="J2894">
            <v>950.63246568075272</v>
          </cell>
          <cell r="X2894">
            <v>575.24075755904505</v>
          </cell>
          <cell r="Y2894">
            <v>375.39170812170767</v>
          </cell>
          <cell r="Z2894">
            <v>0</v>
          </cell>
          <cell r="AA2894">
            <v>0</v>
          </cell>
          <cell r="AB2894">
            <v>0</v>
          </cell>
        </row>
        <row r="2895">
          <cell r="B2895">
            <v>6</v>
          </cell>
          <cell r="C2895" t="str">
            <v>间接费</v>
          </cell>
          <cell r="J2895">
            <v>644.9482550752532</v>
          </cell>
          <cell r="X2895">
            <v>390.26704455143715</v>
          </cell>
          <cell r="Y2895">
            <v>254.68121052381608</v>
          </cell>
          <cell r="Z2895">
            <v>0</v>
          </cell>
          <cell r="AA2895">
            <v>0</v>
          </cell>
          <cell r="AB2895">
            <v>0</v>
          </cell>
        </row>
        <row r="2896">
          <cell r="B2896">
            <v>7</v>
          </cell>
          <cell r="C2896" t="str">
            <v>合计</v>
          </cell>
          <cell r="J2896">
            <v>9213.5465010750431</v>
          </cell>
          <cell r="X2896">
            <v>5575.2434935919582</v>
          </cell>
          <cell r="Y2896">
            <v>3638.3030074830858</v>
          </cell>
          <cell r="Z2896">
            <v>0</v>
          </cell>
          <cell r="AA2896">
            <v>0</v>
          </cell>
          <cell r="AB2896">
            <v>0</v>
          </cell>
        </row>
        <row r="2901">
          <cell r="A2901" t="str">
            <v>非打印列</v>
          </cell>
          <cell r="B2901" t="str">
            <v>单   价   分   析   表</v>
          </cell>
          <cell r="N2901" t="str">
            <v>工序划分</v>
          </cell>
          <cell r="S2901" t="str">
            <v>汇总项</v>
          </cell>
          <cell r="X2901" t="str">
            <v>分类项</v>
          </cell>
        </row>
        <row r="2903">
          <cell r="A2903" t="str">
            <v>BOQ系数</v>
          </cell>
          <cell r="B2903" t="str">
            <v>项目编号:</v>
          </cell>
          <cell r="D2903" t="str">
            <v>K234.1</v>
          </cell>
          <cell r="K2903" t="str">
            <v>数量</v>
          </cell>
          <cell r="L2903">
            <v>2</v>
          </cell>
          <cell r="M2903" t="str">
            <v>单价</v>
          </cell>
        </row>
        <row r="2904">
          <cell r="A2904">
            <v>1</v>
          </cell>
          <cell r="B2904" t="str">
            <v>项目名称:</v>
          </cell>
          <cell r="D2904" t="str">
            <v>Depth 2.5m to 3.0m</v>
          </cell>
          <cell r="K2904" t="str">
            <v>单位</v>
          </cell>
          <cell r="L2904" t="str">
            <v>nr</v>
          </cell>
          <cell r="M2904">
            <v>10106.549999999999</v>
          </cell>
          <cell r="N2904" t="str">
            <v>美元</v>
          </cell>
        </row>
        <row r="2905">
          <cell r="A2905" t="str">
            <v>K234.1</v>
          </cell>
          <cell r="B2905" t="str">
            <v>单   价:</v>
          </cell>
          <cell r="D2905" t="str">
            <v>10106.55USD/nr</v>
          </cell>
          <cell r="K2905" t="str">
            <v>定额单位</v>
          </cell>
          <cell r="L2905">
            <v>1</v>
          </cell>
          <cell r="M2905">
            <v>10959404</v>
          </cell>
          <cell r="N2905" t="str">
            <v>当地币</v>
          </cell>
        </row>
        <row r="2906">
          <cell r="A2906" t="str">
            <v>定额号</v>
          </cell>
          <cell r="B2906" t="str">
            <v>编号</v>
          </cell>
          <cell r="C2906" t="str">
            <v>名称及规格</v>
          </cell>
          <cell r="D2906" t="str">
            <v>单位</v>
          </cell>
          <cell r="E2906" t="str">
            <v>定额</v>
          </cell>
          <cell r="F2906" t="str">
            <v>系数</v>
          </cell>
          <cell r="G2906" t="str">
            <v>效率</v>
          </cell>
          <cell r="H2906" t="str">
            <v>数  量</v>
          </cell>
          <cell r="I2906" t="str">
            <v>单价</v>
          </cell>
          <cell r="J2906" t="str">
            <v>合价</v>
          </cell>
          <cell r="K2906" t="str">
            <v>单价</v>
          </cell>
          <cell r="M2906">
            <v>33.146449476000001</v>
          </cell>
          <cell r="N2906" t="str">
            <v>混凝土33.15方</v>
          </cell>
          <cell r="O2906" t="str">
            <v>钢筋5.63吨</v>
          </cell>
          <cell r="S2906" t="str">
            <v>数量汇总</v>
          </cell>
          <cell r="T2906" t="str">
            <v>价格汇总(美元)</v>
          </cell>
          <cell r="U2906" t="str">
            <v>价格汇总(当地币)</v>
          </cell>
          <cell r="X2906" t="str">
            <v>混凝土33.15方</v>
          </cell>
          <cell r="Y2906" t="str">
            <v>钢筋5.63吨</v>
          </cell>
          <cell r="Z2906">
            <v>0</v>
          </cell>
          <cell r="AA2906">
            <v>0</v>
          </cell>
          <cell r="AB2906">
            <v>0</v>
          </cell>
        </row>
        <row r="2907">
          <cell r="J2907" t="str">
            <v>美元</v>
          </cell>
          <cell r="K2907" t="str">
            <v>当地币</v>
          </cell>
          <cell r="M2907">
            <v>5.6348964109200006</v>
          </cell>
        </row>
        <row r="2908">
          <cell r="A2908" t="str">
            <v>L00</v>
          </cell>
          <cell r="B2908">
            <v>1</v>
          </cell>
          <cell r="C2908" t="str">
            <v>人工</v>
          </cell>
          <cell r="J2908">
            <v>161.58330078804926</v>
          </cell>
          <cell r="K2908">
            <v>175218.75</v>
          </cell>
          <cell r="S2908">
            <v>0</v>
          </cell>
          <cell r="T2908">
            <v>323.16660157609851</v>
          </cell>
          <cell r="U2908">
            <v>350437.5</v>
          </cell>
          <cell r="X2908">
            <v>103.17469832020225</v>
          </cell>
          <cell r="Y2908">
            <v>58.408602467847018</v>
          </cell>
          <cell r="Z2908">
            <v>0</v>
          </cell>
          <cell r="AA2908">
            <v>0</v>
          </cell>
          <cell r="AB2908">
            <v>0</v>
          </cell>
        </row>
        <row r="2909">
          <cell r="A2909" t="str">
            <v>L10</v>
          </cell>
          <cell r="B2909">
            <v>1.1000000000000001</v>
          </cell>
          <cell r="C2909" t="str">
            <v>力工</v>
          </cell>
          <cell r="D2909" t="str">
            <v>工日</v>
          </cell>
          <cell r="H2909">
            <v>77.875</v>
          </cell>
          <cell r="I2909">
            <v>0.69163531637474274</v>
          </cell>
          <cell r="J2909">
            <v>53.861100262683088</v>
          </cell>
          <cell r="K2909">
            <v>58406.25</v>
          </cell>
          <cell r="N2909">
            <v>49.724999999999994</v>
          </cell>
          <cell r="O2909">
            <v>28.15</v>
          </cell>
          <cell r="S2909">
            <v>155.75</v>
          </cell>
          <cell r="T2909">
            <v>107.72220052536618</v>
          </cell>
          <cell r="U2909">
            <v>116812.5</v>
          </cell>
          <cell r="X2909">
            <v>34.391566106734082</v>
          </cell>
          <cell r="Y2909">
            <v>19.469534155949006</v>
          </cell>
          <cell r="Z2909">
            <v>0</v>
          </cell>
          <cell r="AA2909">
            <v>0</v>
          </cell>
          <cell r="AB2909">
            <v>0</v>
          </cell>
        </row>
        <row r="2910">
          <cell r="A2910" t="str">
            <v>L20</v>
          </cell>
          <cell r="B2910">
            <v>1.2</v>
          </cell>
          <cell r="C2910" t="str">
            <v>技工</v>
          </cell>
          <cell r="D2910" t="str">
            <v>工日</v>
          </cell>
          <cell r="H2910">
            <v>77.875</v>
          </cell>
          <cell r="I2910">
            <v>1.3832706327494855</v>
          </cell>
          <cell r="J2910">
            <v>107.72220052536618</v>
          </cell>
          <cell r="K2910">
            <v>116812.5</v>
          </cell>
          <cell r="N2910">
            <v>49.724999999999994</v>
          </cell>
          <cell r="O2910">
            <v>28.15</v>
          </cell>
          <cell r="S2910">
            <v>155.75</v>
          </cell>
          <cell r="T2910">
            <v>215.44440105073235</v>
          </cell>
          <cell r="U2910">
            <v>233625</v>
          </cell>
          <cell r="X2910">
            <v>68.783132213468164</v>
          </cell>
          <cell r="Y2910">
            <v>38.939068311898012</v>
          </cell>
          <cell r="Z2910">
            <v>0</v>
          </cell>
          <cell r="AA2910">
            <v>0</v>
          </cell>
          <cell r="AB2910">
            <v>0</v>
          </cell>
        </row>
        <row r="2911">
          <cell r="A2911" t="str">
            <v>M000</v>
          </cell>
          <cell r="B2911">
            <v>2</v>
          </cell>
          <cell r="C2911" t="str">
            <v>建筑材料</v>
          </cell>
          <cell r="J2911">
            <v>7890.4090769905988</v>
          </cell>
          <cell r="K2911">
            <v>8556253.0825660657</v>
          </cell>
          <cell r="S2911">
            <v>0</v>
          </cell>
          <cell r="T2911">
            <v>15780.818153981198</v>
          </cell>
          <cell r="U2911">
            <v>17112506.165132131</v>
          </cell>
          <cell r="X2911">
            <v>4647.3877768940265</v>
          </cell>
          <cell r="Y2911">
            <v>3243.0213000965723</v>
          </cell>
          <cell r="Z2911">
            <v>0</v>
          </cell>
          <cell r="AA2911">
            <v>0</v>
          </cell>
          <cell r="AB2911">
            <v>0</v>
          </cell>
        </row>
        <row r="2912">
          <cell r="A2912" t="str">
            <v>M003</v>
          </cell>
          <cell r="B2912">
            <v>2.1</v>
          </cell>
          <cell r="C2912" t="str">
            <v>施工材料</v>
          </cell>
          <cell r="J2912">
            <v>284.02414747758564</v>
          </cell>
          <cell r="K2912">
            <v>307991.95119870297</v>
          </cell>
          <cell r="S2912">
            <v>0</v>
          </cell>
          <cell r="T2912">
            <v>568.04829495517129</v>
          </cell>
          <cell r="U2912">
            <v>615983.90239740594</v>
          </cell>
          <cell r="X2912">
            <v>243.01580712539374</v>
          </cell>
          <cell r="Y2912">
            <v>41.008340352191873</v>
          </cell>
          <cell r="Z2912">
            <v>0</v>
          </cell>
          <cell r="AA2912">
            <v>0</v>
          </cell>
          <cell r="AB2912">
            <v>0</v>
          </cell>
        </row>
        <row r="2913">
          <cell r="A2913" t="str">
            <v>M150</v>
          </cell>
          <cell r="C2913" t="str">
            <v>定型钢模板</v>
          </cell>
          <cell r="D2913" t="str">
            <v>吨</v>
          </cell>
          <cell r="H2913">
            <v>0.13160160000000001</v>
          </cell>
          <cell r="I2913">
            <v>662.61110757096287</v>
          </cell>
          <cell r="J2913">
            <v>87.200681934110833</v>
          </cell>
          <cell r="K2913">
            <v>94559.242280143677</v>
          </cell>
          <cell r="N2913">
            <v>0.13160160000000001</v>
          </cell>
          <cell r="S2913">
            <v>0.26320320000000003</v>
          </cell>
          <cell r="T2913">
            <v>174.40136386822167</v>
          </cell>
          <cell r="U2913">
            <v>189118.48456028735</v>
          </cell>
          <cell r="X2913">
            <v>87.200681934110833</v>
          </cell>
          <cell r="Y2913">
            <v>0</v>
          </cell>
          <cell r="Z2913">
            <v>0</v>
          </cell>
          <cell r="AA2913">
            <v>0</v>
          </cell>
          <cell r="AB2913">
            <v>0</v>
          </cell>
        </row>
        <row r="2914">
          <cell r="A2914" t="str">
            <v>M160</v>
          </cell>
          <cell r="C2914" t="str">
            <v>钢支撑</v>
          </cell>
          <cell r="D2914" t="str">
            <v>吨</v>
          </cell>
          <cell r="H2914">
            <v>0.19740240000000003</v>
          </cell>
          <cell r="I2914">
            <v>728.87221832805926</v>
          </cell>
          <cell r="J2914">
            <v>143.88112519128291</v>
          </cell>
          <cell r="K2914">
            <v>156022.7497622371</v>
          </cell>
          <cell r="N2914">
            <v>0.19740240000000003</v>
          </cell>
          <cell r="S2914">
            <v>0.39480480000000007</v>
          </cell>
          <cell r="T2914">
            <v>287.76225038256581</v>
          </cell>
          <cell r="U2914">
            <v>312045.4995244742</v>
          </cell>
          <cell r="X2914">
            <v>143.88112519128291</v>
          </cell>
          <cell r="Y2914">
            <v>0</v>
          </cell>
          <cell r="Z2914">
            <v>0</v>
          </cell>
          <cell r="AA2914">
            <v>0</v>
          </cell>
          <cell r="AB2914">
            <v>0</v>
          </cell>
        </row>
        <row r="2915">
          <cell r="A2915" t="str">
            <v>M350</v>
          </cell>
          <cell r="C2915" t="str">
            <v>镀锌铁丝</v>
          </cell>
          <cell r="D2915" t="str">
            <v>千克</v>
          </cell>
          <cell r="H2915">
            <v>45.04</v>
          </cell>
          <cell r="I2915">
            <v>0.91048713037726181</v>
          </cell>
          <cell r="J2915">
            <v>41.008340352191873</v>
          </cell>
          <cell r="K2915">
            <v>44468.890665322113</v>
          </cell>
          <cell r="O2915">
            <v>45.04</v>
          </cell>
          <cell r="S2915">
            <v>90.08</v>
          </cell>
          <cell r="T2915">
            <v>82.016680704383745</v>
          </cell>
          <cell r="U2915">
            <v>88937.781330644226</v>
          </cell>
          <cell r="X2915">
            <v>0</v>
          </cell>
          <cell r="Y2915">
            <v>41.008340352191873</v>
          </cell>
          <cell r="Z2915">
            <v>0</v>
          </cell>
          <cell r="AA2915">
            <v>0</v>
          </cell>
          <cell r="AB2915">
            <v>0</v>
          </cell>
        </row>
        <row r="2916">
          <cell r="A2916" t="str">
            <v>M230</v>
          </cell>
          <cell r="C2916" t="str">
            <v>水</v>
          </cell>
          <cell r="D2916" t="str">
            <v>方</v>
          </cell>
          <cell r="H2916">
            <v>59.67</v>
          </cell>
          <cell r="I2916">
            <v>0.2</v>
          </cell>
          <cell r="J2916">
            <v>11.934000000000001</v>
          </cell>
          <cell r="K2916">
            <v>12941.068491000002</v>
          </cell>
          <cell r="N2916">
            <v>59.67</v>
          </cell>
          <cell r="S2916">
            <v>119.34</v>
          </cell>
          <cell r="T2916">
            <v>23.868000000000002</v>
          </cell>
          <cell r="U2916">
            <v>25882.136982000004</v>
          </cell>
          <cell r="X2916">
            <v>11.934000000000001</v>
          </cell>
          <cell r="Y2916">
            <v>0</v>
          </cell>
          <cell r="Z2916">
            <v>0</v>
          </cell>
          <cell r="AA2916">
            <v>0</v>
          </cell>
          <cell r="AB2916">
            <v>0</v>
          </cell>
        </row>
        <row r="2917">
          <cell r="C2917">
            <v>0</v>
          </cell>
          <cell r="D2917">
            <v>0</v>
          </cell>
          <cell r="H2917">
            <v>0</v>
          </cell>
          <cell r="I2917">
            <v>0</v>
          </cell>
          <cell r="J2917">
            <v>0</v>
          </cell>
          <cell r="K2917">
            <v>0</v>
          </cell>
          <cell r="S2917">
            <v>0</v>
          </cell>
          <cell r="T2917">
            <v>0</v>
          </cell>
          <cell r="U2917">
            <v>0</v>
          </cell>
          <cell r="X2917">
            <v>0</v>
          </cell>
          <cell r="Y2917">
            <v>0</v>
          </cell>
          <cell r="Z2917">
            <v>0</v>
          </cell>
          <cell r="AA2917">
            <v>0</v>
          </cell>
          <cell r="AB2917">
            <v>0</v>
          </cell>
        </row>
        <row r="2918">
          <cell r="C2918">
            <v>0</v>
          </cell>
          <cell r="D2918">
            <v>0</v>
          </cell>
          <cell r="H2918">
            <v>0</v>
          </cell>
          <cell r="I2918">
            <v>0</v>
          </cell>
          <cell r="J2918">
            <v>0</v>
          </cell>
          <cell r="K2918">
            <v>0</v>
          </cell>
          <cell r="S2918">
            <v>0</v>
          </cell>
          <cell r="T2918">
            <v>0</v>
          </cell>
          <cell r="U2918">
            <v>0</v>
          </cell>
          <cell r="X2918">
            <v>0</v>
          </cell>
          <cell r="Y2918">
            <v>0</v>
          </cell>
          <cell r="Z2918">
            <v>0</v>
          </cell>
          <cell r="AA2918">
            <v>0</v>
          </cell>
          <cell r="AB2918">
            <v>0</v>
          </cell>
        </row>
        <row r="2919">
          <cell r="C2919">
            <v>0</v>
          </cell>
          <cell r="D2919">
            <v>0</v>
          </cell>
          <cell r="H2919">
            <v>0</v>
          </cell>
          <cell r="I2919">
            <v>0</v>
          </cell>
          <cell r="J2919">
            <v>0</v>
          </cell>
          <cell r="K2919">
            <v>0</v>
          </cell>
          <cell r="S2919">
            <v>0</v>
          </cell>
          <cell r="T2919">
            <v>0</v>
          </cell>
          <cell r="U2919">
            <v>0</v>
          </cell>
          <cell r="X2919">
            <v>0</v>
          </cell>
          <cell r="Y2919">
            <v>0</v>
          </cell>
          <cell r="Z2919">
            <v>0</v>
          </cell>
          <cell r="AA2919">
            <v>0</v>
          </cell>
          <cell r="AB2919">
            <v>0</v>
          </cell>
        </row>
        <row r="2920">
          <cell r="A2920" t="str">
            <v>M002</v>
          </cell>
          <cell r="B2920">
            <v>2.2000000000000002</v>
          </cell>
          <cell r="C2920" t="str">
            <v>永久工程材料</v>
          </cell>
          <cell r="J2920">
            <v>7606.384929513013</v>
          </cell>
          <cell r="K2920">
            <v>8248261.131367363</v>
          </cell>
          <cell r="S2920">
            <v>0</v>
          </cell>
          <cell r="T2920">
            <v>15212.769859026026</v>
          </cell>
          <cell r="U2920">
            <v>16496522.262734726</v>
          </cell>
          <cell r="X2920">
            <v>4404.3719697686329</v>
          </cell>
          <cell r="Y2920">
            <v>3202.0129597443806</v>
          </cell>
          <cell r="Z2920">
            <v>0</v>
          </cell>
          <cell r="AA2920">
            <v>0</v>
          </cell>
          <cell r="AB2920">
            <v>0</v>
          </cell>
        </row>
        <row r="2921">
          <cell r="A2921" t="str">
            <v>M120</v>
          </cell>
          <cell r="C2921" t="str">
            <v>钢筋</v>
          </cell>
          <cell r="D2921" t="str">
            <v>吨</v>
          </cell>
          <cell r="H2921">
            <v>5.7988999999999997</v>
          </cell>
          <cell r="I2921">
            <v>552.17592297580245</v>
          </cell>
          <cell r="J2921">
            <v>3202.0129597443806</v>
          </cell>
          <cell r="K2921">
            <v>3472219.6263718498</v>
          </cell>
          <cell r="O2921">
            <v>5.7988999999999997</v>
          </cell>
          <cell r="S2921">
            <v>11.597799999999999</v>
          </cell>
          <cell r="T2921">
            <v>6404.0259194887612</v>
          </cell>
          <cell r="U2921">
            <v>6944439.2527436996</v>
          </cell>
          <cell r="X2921">
            <v>0</v>
          </cell>
          <cell r="Y2921">
            <v>3202.0129597443806</v>
          </cell>
          <cell r="Z2921">
            <v>0</v>
          </cell>
          <cell r="AA2921">
            <v>0</v>
          </cell>
          <cell r="AB2921">
            <v>0</v>
          </cell>
        </row>
        <row r="2922">
          <cell r="A2922" t="str">
            <v>M260</v>
          </cell>
          <cell r="C2922" t="str">
            <v>混凝土25/19</v>
          </cell>
          <cell r="D2922" t="str">
            <v>方</v>
          </cell>
          <cell r="H2922">
            <v>34.807499999999997</v>
          </cell>
          <cell r="I2922">
            <v>116.89</v>
          </cell>
          <cell r="J2922">
            <v>4068.6486749999999</v>
          </cell>
          <cell r="K2922">
            <v>4411987.6964128874</v>
          </cell>
          <cell r="N2922">
            <v>34.807499999999997</v>
          </cell>
          <cell r="S2922">
            <v>69.614999999999995</v>
          </cell>
          <cell r="T2922">
            <v>8137.2973499999998</v>
          </cell>
          <cell r="U2922">
            <v>8823975.3928257748</v>
          </cell>
          <cell r="X2922">
            <v>4068.6486749999999</v>
          </cell>
          <cell r="Y2922">
            <v>0</v>
          </cell>
          <cell r="Z2922">
            <v>0</v>
          </cell>
          <cell r="AA2922">
            <v>0</v>
          </cell>
          <cell r="AB2922">
            <v>0</v>
          </cell>
        </row>
        <row r="2923">
          <cell r="A2923" t="str">
            <v>M380</v>
          </cell>
          <cell r="C2923" t="str">
            <v>人孔井盖600X900mm</v>
          </cell>
          <cell r="D2923" t="str">
            <v>个</v>
          </cell>
          <cell r="H2923">
            <v>2.2000000000000002</v>
          </cell>
          <cell r="I2923">
            <v>120</v>
          </cell>
          <cell r="J2923">
            <v>264</v>
          </cell>
          <cell r="K2923">
            <v>286278.03600000002</v>
          </cell>
          <cell r="N2923">
            <v>2.2000000000000002</v>
          </cell>
          <cell r="S2923">
            <v>4.4000000000000004</v>
          </cell>
          <cell r="T2923">
            <v>528</v>
          </cell>
          <cell r="U2923">
            <v>572556.07200000004</v>
          </cell>
          <cell r="X2923">
            <v>264</v>
          </cell>
          <cell r="Y2923">
            <v>0</v>
          </cell>
          <cell r="Z2923">
            <v>0</v>
          </cell>
          <cell r="AA2923">
            <v>0</v>
          </cell>
          <cell r="AB2923">
            <v>0</v>
          </cell>
        </row>
        <row r="2924">
          <cell r="A2924" t="str">
            <v>M410</v>
          </cell>
          <cell r="C2924" t="str">
            <v>镀锌钢管</v>
          </cell>
          <cell r="D2924" t="str">
            <v>米</v>
          </cell>
          <cell r="H2924">
            <v>36.4</v>
          </cell>
          <cell r="I2924">
            <v>1.9704201859514412</v>
          </cell>
          <cell r="J2924">
            <v>71.723294768632456</v>
          </cell>
          <cell r="K2924">
            <v>77775.772582625665</v>
          </cell>
          <cell r="N2924">
            <v>36.4</v>
          </cell>
          <cell r="S2924">
            <v>72.8</v>
          </cell>
          <cell r="T2924">
            <v>143.44658953726491</v>
          </cell>
          <cell r="U2924">
            <v>155551.54516525133</v>
          </cell>
          <cell r="X2924">
            <v>71.723294768632456</v>
          </cell>
          <cell r="Y2924">
            <v>0</v>
          </cell>
          <cell r="Z2924">
            <v>0</v>
          </cell>
          <cell r="AA2924">
            <v>0</v>
          </cell>
          <cell r="AB2924">
            <v>0</v>
          </cell>
        </row>
        <row r="2925">
          <cell r="C2925">
            <v>0</v>
          </cell>
          <cell r="D2925">
            <v>0</v>
          </cell>
          <cell r="H2925">
            <v>0</v>
          </cell>
          <cell r="I2925">
            <v>0</v>
          </cell>
          <cell r="J2925">
            <v>0</v>
          </cell>
          <cell r="K2925">
            <v>0</v>
          </cell>
          <cell r="S2925">
            <v>0</v>
          </cell>
          <cell r="T2925">
            <v>0</v>
          </cell>
          <cell r="U2925">
            <v>0</v>
          </cell>
          <cell r="X2925">
            <v>0</v>
          </cell>
          <cell r="Y2925">
            <v>0</v>
          </cell>
          <cell r="Z2925">
            <v>0</v>
          </cell>
          <cell r="AA2925">
            <v>0</v>
          </cell>
          <cell r="AB2925">
            <v>0</v>
          </cell>
        </row>
        <row r="2926">
          <cell r="A2926" t="str">
            <v>M001</v>
          </cell>
          <cell r="B2926">
            <v>2.2999999999999998</v>
          </cell>
          <cell r="C2926" t="str">
            <v>永久设备</v>
          </cell>
          <cell r="J2926">
            <v>0</v>
          </cell>
          <cell r="K2926">
            <v>0</v>
          </cell>
          <cell r="S2926">
            <v>0</v>
          </cell>
          <cell r="T2926">
            <v>0</v>
          </cell>
          <cell r="U2926">
            <v>0</v>
          </cell>
          <cell r="X2926">
            <v>0</v>
          </cell>
          <cell r="Y2926">
            <v>0</v>
          </cell>
          <cell r="Z2926">
            <v>0</v>
          </cell>
          <cell r="AA2926">
            <v>0</v>
          </cell>
          <cell r="AB2926">
            <v>0</v>
          </cell>
        </row>
        <row r="2927">
          <cell r="C2927">
            <v>0</v>
          </cell>
          <cell r="D2927">
            <v>0</v>
          </cell>
          <cell r="H2927">
            <v>0</v>
          </cell>
          <cell r="I2927">
            <v>0</v>
          </cell>
          <cell r="J2927">
            <v>0</v>
          </cell>
          <cell r="K2927">
            <v>0</v>
          </cell>
          <cell r="S2927">
            <v>0</v>
          </cell>
          <cell r="T2927">
            <v>0</v>
          </cell>
          <cell r="U2927">
            <v>0</v>
          </cell>
          <cell r="X2927">
            <v>0</v>
          </cell>
          <cell r="Y2927">
            <v>0</v>
          </cell>
          <cell r="Z2927">
            <v>0</v>
          </cell>
          <cell r="AA2927">
            <v>0</v>
          </cell>
          <cell r="AB2927">
            <v>0</v>
          </cell>
        </row>
        <row r="2928">
          <cell r="C2928">
            <v>0</v>
          </cell>
          <cell r="D2928">
            <v>0</v>
          </cell>
          <cell r="H2928">
            <v>0</v>
          </cell>
          <cell r="I2928">
            <v>0</v>
          </cell>
          <cell r="J2928">
            <v>0</v>
          </cell>
          <cell r="K2928">
            <v>0</v>
          </cell>
          <cell r="S2928">
            <v>0</v>
          </cell>
          <cell r="T2928">
            <v>0</v>
          </cell>
          <cell r="U2928">
            <v>0</v>
          </cell>
          <cell r="X2928">
            <v>0</v>
          </cell>
          <cell r="Y2928">
            <v>0</v>
          </cell>
          <cell r="Z2928">
            <v>0</v>
          </cell>
          <cell r="AA2928">
            <v>0</v>
          </cell>
          <cell r="AB2928">
            <v>0</v>
          </cell>
        </row>
        <row r="2929">
          <cell r="C2929">
            <v>0</v>
          </cell>
          <cell r="D2929">
            <v>0</v>
          </cell>
          <cell r="H2929">
            <v>0</v>
          </cell>
          <cell r="I2929">
            <v>0</v>
          </cell>
          <cell r="J2929">
            <v>0</v>
          </cell>
          <cell r="K2929">
            <v>0</v>
          </cell>
          <cell r="S2929">
            <v>0</v>
          </cell>
          <cell r="T2929">
            <v>0</v>
          </cell>
          <cell r="U2929">
            <v>0</v>
          </cell>
          <cell r="X2929">
            <v>0</v>
          </cell>
          <cell r="Y2929">
            <v>0</v>
          </cell>
          <cell r="Z2929">
            <v>0</v>
          </cell>
          <cell r="AA2929">
            <v>0</v>
          </cell>
          <cell r="AB2929">
            <v>0</v>
          </cell>
        </row>
        <row r="2930">
          <cell r="A2930" t="str">
            <v>E000</v>
          </cell>
          <cell r="B2930">
            <v>3</v>
          </cell>
          <cell r="C2930" t="str">
            <v>施工设备</v>
          </cell>
          <cell r="J2930">
            <v>304.3266537317084</v>
          </cell>
          <cell r="K2930">
            <v>330007.71489683923</v>
          </cell>
          <cell r="S2930">
            <v>0</v>
          </cell>
          <cell r="T2930">
            <v>608.65330746341681</v>
          </cell>
          <cell r="U2930">
            <v>660015.42979367846</v>
          </cell>
          <cell r="X2930">
            <v>304.3266537317084</v>
          </cell>
          <cell r="Y2930">
            <v>0</v>
          </cell>
          <cell r="Z2930">
            <v>0</v>
          </cell>
          <cell r="AA2930">
            <v>0</v>
          </cell>
          <cell r="AB2930">
            <v>0</v>
          </cell>
        </row>
        <row r="2931">
          <cell r="A2931" t="str">
            <v>E210</v>
          </cell>
          <cell r="B2931">
            <v>3.1</v>
          </cell>
          <cell r="C2931" t="str">
            <v>简易混凝土拌和站</v>
          </cell>
          <cell r="D2931" t="str">
            <v>台班</v>
          </cell>
          <cell r="H2931">
            <v>0.41437499999999999</v>
          </cell>
          <cell r="I2931">
            <v>250.55189949508326</v>
          </cell>
          <cell r="J2931">
            <v>103.82244335327512</v>
          </cell>
          <cell r="K2931">
            <v>112583.65596930627</v>
          </cell>
          <cell r="N2931">
            <v>0.41437499999999999</v>
          </cell>
          <cell r="S2931">
            <v>0.82874999999999999</v>
          </cell>
          <cell r="T2931">
            <v>207.64488670655024</v>
          </cell>
          <cell r="U2931">
            <v>225167.31193861255</v>
          </cell>
          <cell r="X2931">
            <v>103.82244335327512</v>
          </cell>
          <cell r="Y2931">
            <v>0</v>
          </cell>
          <cell r="Z2931">
            <v>0</v>
          </cell>
          <cell r="AA2931">
            <v>0</v>
          </cell>
          <cell r="AB2931">
            <v>0</v>
          </cell>
        </row>
        <row r="2932">
          <cell r="A2932" t="str">
            <v>E211</v>
          </cell>
          <cell r="C2932" t="str">
            <v>装载机</v>
          </cell>
          <cell r="D2932" t="str">
            <v>台班</v>
          </cell>
          <cell r="H2932">
            <v>0.41437499999999999</v>
          </cell>
          <cell r="I2932">
            <v>258.55817310440364</v>
          </cell>
          <cell r="J2932">
            <v>107.14004298013725</v>
          </cell>
          <cell r="K2932">
            <v>116181.21621708061</v>
          </cell>
          <cell r="N2932">
            <v>0.41437499999999999</v>
          </cell>
          <cell r="S2932">
            <v>0.82874999999999999</v>
          </cell>
          <cell r="T2932">
            <v>214.2800859602745</v>
          </cell>
          <cell r="U2932">
            <v>232362.43243416122</v>
          </cell>
          <cell r="X2932">
            <v>107.14004298013725</v>
          </cell>
          <cell r="Y2932">
            <v>0</v>
          </cell>
          <cell r="Z2932">
            <v>0</v>
          </cell>
          <cell r="AA2932">
            <v>0</v>
          </cell>
          <cell r="AB2932">
            <v>0</v>
          </cell>
        </row>
        <row r="2933">
          <cell r="A2933" t="str">
            <v>E212</v>
          </cell>
          <cell r="C2933" t="str">
            <v>翻斗车</v>
          </cell>
          <cell r="D2933" t="str">
            <v>台班</v>
          </cell>
          <cell r="H2933">
            <v>2.7624999999999997</v>
          </cell>
          <cell r="I2933">
            <v>28.392069931632339</v>
          </cell>
          <cell r="J2933">
            <v>78.433093186134329</v>
          </cell>
          <cell r="K2933">
            <v>85051.787404286064</v>
          </cell>
          <cell r="N2933">
            <v>2.7624999999999997</v>
          </cell>
          <cell r="S2933">
            <v>5.5249999999999995</v>
          </cell>
          <cell r="T2933">
            <v>156.86618637226866</v>
          </cell>
          <cell r="U2933">
            <v>170103.57480857213</v>
          </cell>
          <cell r="X2933">
            <v>78.433093186134329</v>
          </cell>
          <cell r="Y2933">
            <v>0</v>
          </cell>
          <cell r="Z2933">
            <v>0</v>
          </cell>
          <cell r="AA2933">
            <v>0</v>
          </cell>
          <cell r="AB2933">
            <v>0</v>
          </cell>
        </row>
        <row r="2934">
          <cell r="A2934" t="str">
            <v>E214</v>
          </cell>
          <cell r="C2934" t="str">
            <v>混凝土振捣器</v>
          </cell>
          <cell r="D2934" t="str">
            <v>台班</v>
          </cell>
          <cell r="H2934">
            <v>1.6575</v>
          </cell>
          <cell r="I2934">
            <v>9.0081895699316519</v>
          </cell>
          <cell r="J2934">
            <v>14.931074212161713</v>
          </cell>
          <cell r="K2934">
            <v>16191.055306166298</v>
          </cell>
          <cell r="N2934">
            <v>1.6575</v>
          </cell>
          <cell r="S2934">
            <v>3.3149999999999999</v>
          </cell>
          <cell r="T2934">
            <v>29.862148424323426</v>
          </cell>
          <cell r="U2934">
            <v>32382.110612332595</v>
          </cell>
          <cell r="X2934">
            <v>14.931074212161713</v>
          </cell>
          <cell r="Y2934">
            <v>0</v>
          </cell>
          <cell r="Z2934">
            <v>0</v>
          </cell>
          <cell r="AA2934">
            <v>0</v>
          </cell>
          <cell r="AB2934">
            <v>0</v>
          </cell>
        </row>
        <row r="2935">
          <cell r="A2935" t="str">
            <v>E080</v>
          </cell>
          <cell r="C2935" t="str">
            <v>汽车吊</v>
          </cell>
          <cell r="D2935" t="str">
            <v>台班</v>
          </cell>
          <cell r="H2935">
            <v>0</v>
          </cell>
          <cell r="I2935">
            <v>222.0589761738392</v>
          </cell>
          <cell r="J2935">
            <v>0</v>
          </cell>
          <cell r="K2935">
            <v>0</v>
          </cell>
          <cell r="S2935">
            <v>0</v>
          </cell>
          <cell r="T2935">
            <v>0</v>
          </cell>
          <cell r="U2935">
            <v>0</v>
          </cell>
          <cell r="X2935">
            <v>0</v>
          </cell>
          <cell r="Y2935">
            <v>0</v>
          </cell>
          <cell r="Z2935">
            <v>0</v>
          </cell>
          <cell r="AA2935">
            <v>0</v>
          </cell>
          <cell r="AB2935">
            <v>0</v>
          </cell>
        </row>
        <row r="2936">
          <cell r="A2936" t="str">
            <v>E030</v>
          </cell>
          <cell r="C2936" t="str">
            <v>自卸车</v>
          </cell>
          <cell r="D2936" t="str">
            <v>台班</v>
          </cell>
          <cell r="H2936">
            <v>0</v>
          </cell>
          <cell r="I2936">
            <v>168.03839454412082</v>
          </cell>
          <cell r="J2936">
            <v>0</v>
          </cell>
          <cell r="K2936">
            <v>0</v>
          </cell>
          <cell r="S2936">
            <v>0</v>
          </cell>
          <cell r="T2936">
            <v>0</v>
          </cell>
          <cell r="U2936">
            <v>0</v>
          </cell>
          <cell r="X2936">
            <v>0</v>
          </cell>
          <cell r="Y2936">
            <v>0</v>
          </cell>
          <cell r="Z2936">
            <v>0</v>
          </cell>
          <cell r="AA2936">
            <v>0</v>
          </cell>
          <cell r="AB2936">
            <v>0</v>
          </cell>
        </row>
        <row r="2937">
          <cell r="C2937">
            <v>0</v>
          </cell>
          <cell r="D2937">
            <v>0</v>
          </cell>
          <cell r="H2937">
            <v>0</v>
          </cell>
          <cell r="I2937">
            <v>0</v>
          </cell>
          <cell r="J2937">
            <v>0</v>
          </cell>
          <cell r="K2937">
            <v>0</v>
          </cell>
          <cell r="S2937">
            <v>0</v>
          </cell>
          <cell r="T2937">
            <v>0</v>
          </cell>
          <cell r="U2937">
            <v>0</v>
          </cell>
          <cell r="X2937">
            <v>0</v>
          </cell>
          <cell r="Y2937">
            <v>0</v>
          </cell>
          <cell r="Z2937">
            <v>0</v>
          </cell>
          <cell r="AA2937">
            <v>0</v>
          </cell>
          <cell r="AB2937">
            <v>0</v>
          </cell>
        </row>
        <row r="2938">
          <cell r="C2938">
            <v>0</v>
          </cell>
          <cell r="D2938">
            <v>0</v>
          </cell>
          <cell r="H2938">
            <v>0</v>
          </cell>
          <cell r="I2938">
            <v>0</v>
          </cell>
          <cell r="J2938">
            <v>0</v>
          </cell>
          <cell r="K2938">
            <v>0</v>
          </cell>
          <cell r="S2938">
            <v>0</v>
          </cell>
          <cell r="T2938">
            <v>0</v>
          </cell>
          <cell r="U2938">
            <v>0</v>
          </cell>
          <cell r="X2938">
            <v>0</v>
          </cell>
          <cell r="Y2938">
            <v>0</v>
          </cell>
          <cell r="Z2938">
            <v>0</v>
          </cell>
          <cell r="AA2938">
            <v>0</v>
          </cell>
          <cell r="AB2938">
            <v>0</v>
          </cell>
        </row>
        <row r="2939">
          <cell r="C2939">
            <v>0</v>
          </cell>
          <cell r="D2939">
            <v>0</v>
          </cell>
          <cell r="H2939">
            <v>0</v>
          </cell>
          <cell r="I2939">
            <v>0</v>
          </cell>
          <cell r="J2939">
            <v>0</v>
          </cell>
          <cell r="K2939">
            <v>0</v>
          </cell>
          <cell r="S2939">
            <v>0</v>
          </cell>
          <cell r="T2939">
            <v>0</v>
          </cell>
          <cell r="U2939">
            <v>0</v>
          </cell>
          <cell r="X2939">
            <v>0</v>
          </cell>
          <cell r="Y2939">
            <v>0</v>
          </cell>
          <cell r="Z2939">
            <v>0</v>
          </cell>
          <cell r="AA2939">
            <v>0</v>
          </cell>
          <cell r="AB2939">
            <v>0</v>
          </cell>
        </row>
        <row r="2940">
          <cell r="C2940">
            <v>0</v>
          </cell>
          <cell r="D2940">
            <v>0</v>
          </cell>
          <cell r="H2940">
            <v>0</v>
          </cell>
          <cell r="I2940">
            <v>0</v>
          </cell>
          <cell r="J2940">
            <v>0</v>
          </cell>
          <cell r="K2940">
            <v>0</v>
          </cell>
          <cell r="S2940">
            <v>0</v>
          </cell>
          <cell r="T2940">
            <v>0</v>
          </cell>
          <cell r="U2940">
            <v>0</v>
          </cell>
          <cell r="X2940">
            <v>0</v>
          </cell>
          <cell r="Y2940">
            <v>0</v>
          </cell>
          <cell r="Z2940">
            <v>0</v>
          </cell>
          <cell r="AA2940">
            <v>0</v>
          </cell>
          <cell r="AB2940">
            <v>0</v>
          </cell>
        </row>
        <row r="2941">
          <cell r="C2941">
            <v>0</v>
          </cell>
          <cell r="D2941">
            <v>0</v>
          </cell>
          <cell r="H2941">
            <v>0</v>
          </cell>
          <cell r="I2941">
            <v>0</v>
          </cell>
          <cell r="J2941">
            <v>0</v>
          </cell>
          <cell r="K2941">
            <v>0</v>
          </cell>
          <cell r="S2941">
            <v>0</v>
          </cell>
          <cell r="T2941">
            <v>0</v>
          </cell>
          <cell r="U2941">
            <v>0</v>
          </cell>
          <cell r="X2941">
            <v>0</v>
          </cell>
          <cell r="Y2941">
            <v>0</v>
          </cell>
          <cell r="Z2941">
            <v>0</v>
          </cell>
          <cell r="AA2941">
            <v>0</v>
          </cell>
          <cell r="AB2941">
            <v>0</v>
          </cell>
        </row>
        <row r="2942">
          <cell r="C2942">
            <v>0</v>
          </cell>
          <cell r="D2942">
            <v>0</v>
          </cell>
          <cell r="H2942">
            <v>0</v>
          </cell>
          <cell r="I2942">
            <v>0</v>
          </cell>
          <cell r="J2942">
            <v>0</v>
          </cell>
          <cell r="K2942">
            <v>0</v>
          </cell>
          <cell r="S2942">
            <v>0</v>
          </cell>
          <cell r="T2942">
            <v>0</v>
          </cell>
          <cell r="U2942">
            <v>0</v>
          </cell>
          <cell r="X2942">
            <v>0</v>
          </cell>
          <cell r="Y2942">
            <v>0</v>
          </cell>
          <cell r="Z2942">
            <v>0</v>
          </cell>
          <cell r="AA2942">
            <v>0</v>
          </cell>
          <cell r="AB2942">
            <v>0</v>
          </cell>
        </row>
        <row r="2943">
          <cell r="B2943">
            <v>4</v>
          </cell>
          <cell r="C2943" t="str">
            <v>直接费</v>
          </cell>
          <cell r="J2943">
            <v>8356.3190315103566</v>
          </cell>
          <cell r="X2943">
            <v>5054.889128945937</v>
          </cell>
          <cell r="Y2943">
            <v>3301.4299025644195</v>
          </cell>
          <cell r="Z2943">
            <v>0</v>
          </cell>
          <cell r="AA2943">
            <v>0</v>
          </cell>
          <cell r="AB2943">
            <v>0</v>
          </cell>
        </row>
        <row r="2944">
          <cell r="B2944">
            <v>5</v>
          </cell>
          <cell r="C2944" t="str">
            <v>其他直接费</v>
          </cell>
          <cell r="J2944">
            <v>1042.7702609878363</v>
          </cell>
          <cell r="X2944">
            <v>630.79066708428581</v>
          </cell>
          <cell r="Y2944">
            <v>411.97959390355044</v>
          </cell>
          <cell r="Z2944">
            <v>0</v>
          </cell>
          <cell r="AA2944">
            <v>0</v>
          </cell>
          <cell r="AB2944">
            <v>0</v>
          </cell>
        </row>
        <row r="2945">
          <cell r="B2945">
            <v>6</v>
          </cell>
          <cell r="C2945" t="str">
            <v>间接费</v>
          </cell>
          <cell r="J2945">
            <v>707.45833384395019</v>
          </cell>
          <cell r="X2945">
            <v>427.95439324958676</v>
          </cell>
          <cell r="Y2945">
            <v>279.50394059436337</v>
          </cell>
          <cell r="Z2945">
            <v>0</v>
          </cell>
          <cell r="AA2945">
            <v>0</v>
          </cell>
          <cell r="AB2945">
            <v>0</v>
          </cell>
        </row>
        <row r="2946">
          <cell r="B2946">
            <v>7</v>
          </cell>
          <cell r="C2946" t="str">
            <v>合计</v>
          </cell>
          <cell r="J2946">
            <v>10106.547626342142</v>
          </cell>
          <cell r="X2946">
            <v>6113.63418927981</v>
          </cell>
          <cell r="Y2946">
            <v>3992.9134370623333</v>
          </cell>
          <cell r="Z2946">
            <v>0</v>
          </cell>
          <cell r="AA2946">
            <v>0</v>
          </cell>
          <cell r="AB2946">
            <v>0</v>
          </cell>
        </row>
        <row r="2951">
          <cell r="A2951" t="str">
            <v>非打印列</v>
          </cell>
          <cell r="B2951" t="str">
            <v>单   价   分   析   表</v>
          </cell>
          <cell r="N2951" t="str">
            <v>工序划分</v>
          </cell>
          <cell r="S2951" t="str">
            <v>汇总项</v>
          </cell>
          <cell r="X2951" t="str">
            <v>分类项</v>
          </cell>
        </row>
        <row r="2953">
          <cell r="A2953" t="str">
            <v>BOQ系数</v>
          </cell>
          <cell r="B2953" t="str">
            <v>项目编号:</v>
          </cell>
          <cell r="D2953" t="str">
            <v>K235</v>
          </cell>
          <cell r="K2953" t="str">
            <v>数量</v>
          </cell>
          <cell r="L2953">
            <v>6</v>
          </cell>
          <cell r="M2953" t="str">
            <v>单价</v>
          </cell>
        </row>
        <row r="2954">
          <cell r="A2954">
            <v>1</v>
          </cell>
          <cell r="B2954" t="str">
            <v>项目名称:</v>
          </cell>
          <cell r="D2954" t="str">
            <v>Depth 3.0m to 3.5m</v>
          </cell>
          <cell r="K2954" t="str">
            <v>单位</v>
          </cell>
          <cell r="L2954" t="str">
            <v>nr</v>
          </cell>
          <cell r="M2954">
            <v>11013.31</v>
          </cell>
          <cell r="N2954" t="str">
            <v>美元</v>
          </cell>
        </row>
        <row r="2955">
          <cell r="A2955" t="str">
            <v>K235</v>
          </cell>
          <cell r="B2955" t="str">
            <v>单   价:</v>
          </cell>
          <cell r="D2955" t="str">
            <v>11013.31USD/nr</v>
          </cell>
          <cell r="K2955" t="str">
            <v>定额单位</v>
          </cell>
          <cell r="L2955">
            <v>1</v>
          </cell>
          <cell r="M2955">
            <v>11942689</v>
          </cell>
          <cell r="N2955" t="str">
            <v>当地币</v>
          </cell>
        </row>
        <row r="2956">
          <cell r="A2956" t="str">
            <v>定额号</v>
          </cell>
          <cell r="B2956" t="str">
            <v>编号</v>
          </cell>
          <cell r="C2956" t="str">
            <v>名称及规格</v>
          </cell>
          <cell r="D2956" t="str">
            <v>单位</v>
          </cell>
          <cell r="E2956" t="str">
            <v>定额</v>
          </cell>
          <cell r="F2956" t="str">
            <v>系数</v>
          </cell>
          <cell r="G2956" t="str">
            <v>效率</v>
          </cell>
          <cell r="H2956" t="str">
            <v>数  量</v>
          </cell>
          <cell r="I2956" t="str">
            <v>单价</v>
          </cell>
          <cell r="J2956" t="str">
            <v>合价</v>
          </cell>
          <cell r="K2956" t="str">
            <v>单价</v>
          </cell>
          <cell r="M2956">
            <v>36.126449476000005</v>
          </cell>
          <cell r="N2956" t="str">
            <v>混凝土36.13方</v>
          </cell>
          <cell r="O2956" t="str">
            <v>钢筋6.14吨</v>
          </cell>
          <cell r="S2956" t="str">
            <v>数量汇总</v>
          </cell>
          <cell r="T2956" t="str">
            <v>价格汇总(美元)</v>
          </cell>
          <cell r="U2956" t="str">
            <v>价格汇总(当地币)</v>
          </cell>
          <cell r="X2956" t="str">
            <v>混凝土36.13方</v>
          </cell>
          <cell r="Y2956" t="str">
            <v>钢筋6.14吨</v>
          </cell>
          <cell r="Z2956">
            <v>0</v>
          </cell>
          <cell r="AA2956">
            <v>0</v>
          </cell>
          <cell r="AB2956">
            <v>0</v>
          </cell>
        </row>
        <row r="2957">
          <cell r="J2957" t="str">
            <v>美元</v>
          </cell>
          <cell r="K2957" t="str">
            <v>当地币</v>
          </cell>
          <cell r="M2957">
            <v>6.1414964109200012</v>
          </cell>
        </row>
        <row r="2958">
          <cell r="A2958" t="str">
            <v>L00</v>
          </cell>
          <cell r="B2958">
            <v>1</v>
          </cell>
          <cell r="C2958" t="str">
            <v>人工</v>
          </cell>
          <cell r="J2958">
            <v>176.14914055090136</v>
          </cell>
          <cell r="K2958">
            <v>191013.75000000003</v>
          </cell>
          <cell r="S2958">
            <v>0</v>
          </cell>
          <cell r="T2958">
            <v>1056.8948433054081</v>
          </cell>
          <cell r="U2958">
            <v>1146082.5000000002</v>
          </cell>
          <cell r="X2958">
            <v>112.44952791278757</v>
          </cell>
          <cell r="Y2958">
            <v>63.699612638113805</v>
          </cell>
          <cell r="Z2958">
            <v>0</v>
          </cell>
          <cell r="AA2958">
            <v>0</v>
          </cell>
          <cell r="AB2958">
            <v>0</v>
          </cell>
        </row>
        <row r="2959">
          <cell r="A2959" t="str">
            <v>L10</v>
          </cell>
          <cell r="B2959">
            <v>1.1000000000000001</v>
          </cell>
          <cell r="C2959" t="str">
            <v>力工</v>
          </cell>
          <cell r="D2959" t="str">
            <v>工日</v>
          </cell>
          <cell r="H2959">
            <v>84.89500000000001</v>
          </cell>
          <cell r="I2959">
            <v>0.69163531637474274</v>
          </cell>
          <cell r="J2959">
            <v>58.716380183633788</v>
          </cell>
          <cell r="K2959">
            <v>63671.250000000007</v>
          </cell>
          <cell r="N2959">
            <v>54.195000000000007</v>
          </cell>
          <cell r="O2959">
            <v>30.7</v>
          </cell>
          <cell r="S2959">
            <v>509.37000000000006</v>
          </cell>
          <cell r="T2959">
            <v>352.29828110180273</v>
          </cell>
          <cell r="U2959">
            <v>382027.50000000006</v>
          </cell>
          <cell r="X2959">
            <v>37.483175970929189</v>
          </cell>
          <cell r="Y2959">
            <v>21.233204212704603</v>
          </cell>
          <cell r="Z2959">
            <v>0</v>
          </cell>
          <cell r="AA2959">
            <v>0</v>
          </cell>
          <cell r="AB2959">
            <v>0</v>
          </cell>
        </row>
        <row r="2960">
          <cell r="A2960" t="str">
            <v>L20</v>
          </cell>
          <cell r="B2960">
            <v>1.2</v>
          </cell>
          <cell r="C2960" t="str">
            <v>技工</v>
          </cell>
          <cell r="D2960" t="str">
            <v>工日</v>
          </cell>
          <cell r="H2960">
            <v>84.89500000000001</v>
          </cell>
          <cell r="I2960">
            <v>1.3832706327494855</v>
          </cell>
          <cell r="J2960">
            <v>117.43276036726758</v>
          </cell>
          <cell r="K2960">
            <v>127342.50000000001</v>
          </cell>
          <cell r="N2960">
            <v>54.195000000000007</v>
          </cell>
          <cell r="O2960">
            <v>30.7</v>
          </cell>
          <cell r="S2960">
            <v>509.37000000000006</v>
          </cell>
          <cell r="T2960">
            <v>704.59656220360546</v>
          </cell>
          <cell r="U2960">
            <v>764055.00000000012</v>
          </cell>
          <cell r="X2960">
            <v>74.966351941858377</v>
          </cell>
          <cell r="Y2960">
            <v>42.466408425409206</v>
          </cell>
          <cell r="Z2960">
            <v>0</v>
          </cell>
          <cell r="AA2960">
            <v>0</v>
          </cell>
          <cell r="AB2960">
            <v>0</v>
          </cell>
        </row>
        <row r="2961">
          <cell r="A2961" t="str">
            <v>M000</v>
          </cell>
          <cell r="B2961">
            <v>2</v>
          </cell>
          <cell r="C2961" t="str">
            <v>建筑材料</v>
          </cell>
          <cell r="J2961">
            <v>8598.2203933976616</v>
          </cell>
          <cell r="K2961">
            <v>9323794.1186251137</v>
          </cell>
          <cell r="S2961">
            <v>0</v>
          </cell>
          <cell r="T2961">
            <v>51589.322360385966</v>
          </cell>
          <cell r="U2961">
            <v>55942764.711750686</v>
          </cell>
          <cell r="X2961">
            <v>5061.4262934699591</v>
          </cell>
          <cell r="Y2961">
            <v>3536.7940999277007</v>
          </cell>
          <cell r="Z2961">
            <v>0</v>
          </cell>
          <cell r="AA2961">
            <v>0</v>
          </cell>
          <cell r="AB2961">
            <v>0</v>
          </cell>
        </row>
        <row r="2962">
          <cell r="A2962" t="str">
            <v>M003</v>
          </cell>
          <cell r="B2962">
            <v>2.1</v>
          </cell>
          <cell r="C2962" t="str">
            <v>施工材料</v>
          </cell>
          <cell r="J2962">
            <v>319.47711198346593</v>
          </cell>
          <cell r="K2962">
            <v>346436.66729385871</v>
          </cell>
          <cell r="S2962">
            <v>0</v>
          </cell>
          <cell r="T2962">
            <v>1916.8626719007957</v>
          </cell>
          <cell r="U2962">
            <v>2078620.0037631523</v>
          </cell>
          <cell r="X2962">
            <v>274.75398413933482</v>
          </cell>
          <cell r="Y2962">
            <v>44.723127844131099</v>
          </cell>
          <cell r="Z2962">
            <v>0</v>
          </cell>
          <cell r="AA2962">
            <v>0</v>
          </cell>
          <cell r="AB2962">
            <v>0</v>
          </cell>
        </row>
        <row r="2963">
          <cell r="A2963" t="str">
            <v>M150</v>
          </cell>
          <cell r="C2963" t="str">
            <v>定型钢模板</v>
          </cell>
          <cell r="D2963" t="str">
            <v>吨</v>
          </cell>
          <cell r="H2963">
            <v>0.14906559999999999</v>
          </cell>
          <cell r="I2963">
            <v>662.61110757096287</v>
          </cell>
          <cell r="J2963">
            <v>98.772522316730118</v>
          </cell>
          <cell r="K2963">
            <v>107107.58977121087</v>
          </cell>
          <cell r="N2963">
            <v>0.14906559999999999</v>
          </cell>
          <cell r="S2963">
            <v>0.8943935999999999</v>
          </cell>
          <cell r="T2963">
            <v>592.63513390038065</v>
          </cell>
          <cell r="U2963">
            <v>642645.53862726525</v>
          </cell>
          <cell r="X2963">
            <v>98.772522316730118</v>
          </cell>
          <cell r="Y2963">
            <v>0</v>
          </cell>
          <cell r="Z2963">
            <v>0</v>
          </cell>
          <cell r="AA2963">
            <v>0</v>
          </cell>
          <cell r="AB2963">
            <v>0</v>
          </cell>
        </row>
        <row r="2964">
          <cell r="A2964" t="str">
            <v>M160</v>
          </cell>
          <cell r="C2964" t="str">
            <v>钢支撑</v>
          </cell>
          <cell r="D2964" t="str">
            <v>吨</v>
          </cell>
          <cell r="H2964">
            <v>0.22359839999999997</v>
          </cell>
          <cell r="I2964">
            <v>728.87221832805926</v>
          </cell>
          <cell r="J2964">
            <v>162.9746618226047</v>
          </cell>
          <cell r="K2964">
            <v>176727.52312249795</v>
          </cell>
          <cell r="N2964">
            <v>0.22359839999999997</v>
          </cell>
          <cell r="S2964">
            <v>1.3415903999999998</v>
          </cell>
          <cell r="T2964">
            <v>977.84797093562815</v>
          </cell>
          <cell r="U2964">
            <v>1060365.1387349877</v>
          </cell>
          <cell r="X2964">
            <v>162.9746618226047</v>
          </cell>
          <cell r="Y2964">
            <v>0</v>
          </cell>
          <cell r="Z2964">
            <v>0</v>
          </cell>
          <cell r="AA2964">
            <v>0</v>
          </cell>
          <cell r="AB2964">
            <v>0</v>
          </cell>
        </row>
        <row r="2965">
          <cell r="A2965" t="str">
            <v>M350</v>
          </cell>
          <cell r="C2965" t="str">
            <v>镀锌铁丝</v>
          </cell>
          <cell r="D2965" t="str">
            <v>千克</v>
          </cell>
          <cell r="H2965">
            <v>49.12</v>
          </cell>
          <cell r="I2965">
            <v>0.91048713037726181</v>
          </cell>
          <cell r="J2965">
            <v>44.723127844131099</v>
          </cell>
          <cell r="K2965">
            <v>48497.156071949874</v>
          </cell>
          <cell r="O2965">
            <v>49.12</v>
          </cell>
          <cell r="S2965">
            <v>294.71999999999997</v>
          </cell>
          <cell r="T2965">
            <v>268.33876706478657</v>
          </cell>
          <cell r="U2965">
            <v>290982.93643169926</v>
          </cell>
          <cell r="X2965">
            <v>0</v>
          </cell>
          <cell r="Y2965">
            <v>44.723127844131099</v>
          </cell>
          <cell r="Z2965">
            <v>0</v>
          </cell>
          <cell r="AA2965">
            <v>0</v>
          </cell>
          <cell r="AB2965">
            <v>0</v>
          </cell>
        </row>
        <row r="2966">
          <cell r="A2966" t="str">
            <v>M230</v>
          </cell>
          <cell r="C2966" t="str">
            <v>水</v>
          </cell>
          <cell r="D2966" t="str">
            <v>方</v>
          </cell>
          <cell r="H2966">
            <v>65.034000000000006</v>
          </cell>
          <cell r="I2966">
            <v>0.2</v>
          </cell>
          <cell r="J2966">
            <v>13.006800000000002</v>
          </cell>
          <cell r="K2966">
            <v>14104.398328200003</v>
          </cell>
          <cell r="N2966">
            <v>65.034000000000006</v>
          </cell>
          <cell r="S2966">
            <v>390.20400000000006</v>
          </cell>
          <cell r="T2966">
            <v>78.040800000000019</v>
          </cell>
          <cell r="U2966">
            <v>84626.389969200012</v>
          </cell>
          <cell r="X2966">
            <v>13.006800000000002</v>
          </cell>
          <cell r="Y2966">
            <v>0</v>
          </cell>
          <cell r="Z2966">
            <v>0</v>
          </cell>
          <cell r="AA2966">
            <v>0</v>
          </cell>
          <cell r="AB2966">
            <v>0</v>
          </cell>
        </row>
        <row r="2967">
          <cell r="C2967">
            <v>0</v>
          </cell>
          <cell r="D2967">
            <v>0</v>
          </cell>
          <cell r="H2967">
            <v>0</v>
          </cell>
          <cell r="I2967">
            <v>0</v>
          </cell>
          <cell r="J2967">
            <v>0</v>
          </cell>
          <cell r="K2967">
            <v>0</v>
          </cell>
          <cell r="S2967">
            <v>0</v>
          </cell>
          <cell r="T2967">
            <v>0</v>
          </cell>
          <cell r="U2967">
            <v>0</v>
          </cell>
          <cell r="X2967">
            <v>0</v>
          </cell>
          <cell r="Y2967">
            <v>0</v>
          </cell>
          <cell r="Z2967">
            <v>0</v>
          </cell>
          <cell r="AA2967">
            <v>0</v>
          </cell>
          <cell r="AB2967">
            <v>0</v>
          </cell>
        </row>
        <row r="2968">
          <cell r="C2968">
            <v>0</v>
          </cell>
          <cell r="D2968">
            <v>0</v>
          </cell>
          <cell r="H2968">
            <v>0</v>
          </cell>
          <cell r="I2968">
            <v>0</v>
          </cell>
          <cell r="J2968">
            <v>0</v>
          </cell>
          <cell r="K2968">
            <v>0</v>
          </cell>
          <cell r="S2968">
            <v>0</v>
          </cell>
          <cell r="T2968">
            <v>0</v>
          </cell>
          <cell r="U2968">
            <v>0</v>
          </cell>
          <cell r="X2968">
            <v>0</v>
          </cell>
          <cell r="Y2968">
            <v>0</v>
          </cell>
          <cell r="Z2968">
            <v>0</v>
          </cell>
          <cell r="AA2968">
            <v>0</v>
          </cell>
          <cell r="AB2968">
            <v>0</v>
          </cell>
        </row>
        <row r="2969">
          <cell r="C2969">
            <v>0</v>
          </cell>
          <cell r="D2969">
            <v>0</v>
          </cell>
          <cell r="H2969">
            <v>0</v>
          </cell>
          <cell r="I2969">
            <v>0</v>
          </cell>
          <cell r="J2969">
            <v>0</v>
          </cell>
          <cell r="K2969">
            <v>0</v>
          </cell>
          <cell r="S2969">
            <v>0</v>
          </cell>
          <cell r="T2969">
            <v>0</v>
          </cell>
          <cell r="U2969">
            <v>0</v>
          </cell>
          <cell r="X2969">
            <v>0</v>
          </cell>
          <cell r="Y2969">
            <v>0</v>
          </cell>
          <cell r="Z2969">
            <v>0</v>
          </cell>
          <cell r="AA2969">
            <v>0</v>
          </cell>
          <cell r="AB2969">
            <v>0</v>
          </cell>
        </row>
        <row r="2970">
          <cell r="A2970" t="str">
            <v>M002</v>
          </cell>
          <cell r="B2970">
            <v>2.2000000000000002</v>
          </cell>
          <cell r="C2970" t="str">
            <v>永久工程材料</v>
          </cell>
          <cell r="J2970">
            <v>8278.7432814141957</v>
          </cell>
          <cell r="K2970">
            <v>8977357.451331256</v>
          </cell>
          <cell r="S2970">
            <v>0</v>
          </cell>
          <cell r="T2970">
            <v>49672.459688485178</v>
          </cell>
          <cell r="U2970">
            <v>53864144.707987532</v>
          </cell>
          <cell r="X2970">
            <v>4786.6723093306246</v>
          </cell>
          <cell r="Y2970">
            <v>3492.0709720835698</v>
          </cell>
          <cell r="Z2970">
            <v>0</v>
          </cell>
          <cell r="AA2970">
            <v>0</v>
          </cell>
          <cell r="AB2970">
            <v>0</v>
          </cell>
        </row>
        <row r="2971">
          <cell r="A2971" t="str">
            <v>M120</v>
          </cell>
          <cell r="C2971" t="str">
            <v>钢筋</v>
          </cell>
          <cell r="D2971" t="str">
            <v>吨</v>
          </cell>
          <cell r="H2971">
            <v>6.3242000000000003</v>
          </cell>
          <cell r="I2971">
            <v>552.17592297580245</v>
          </cell>
          <cell r="J2971">
            <v>3492.0709720835698</v>
          </cell>
          <cell r="K2971">
            <v>3786754.6191693004</v>
          </cell>
          <cell r="O2971">
            <v>6.3242000000000003</v>
          </cell>
          <cell r="S2971">
            <v>37.9452</v>
          </cell>
          <cell r="T2971">
            <v>20952.42583250142</v>
          </cell>
          <cell r="U2971">
            <v>22720527.715015803</v>
          </cell>
          <cell r="X2971">
            <v>0</v>
          </cell>
          <cell r="Y2971">
            <v>3492.0709720835698</v>
          </cell>
          <cell r="Z2971">
            <v>0</v>
          </cell>
          <cell r="AA2971">
            <v>0</v>
          </cell>
          <cell r="AB2971">
            <v>0</v>
          </cell>
        </row>
        <row r="2972">
          <cell r="A2972" t="str">
            <v>M260</v>
          </cell>
          <cell r="C2972" t="str">
            <v>混凝土25/19</v>
          </cell>
          <cell r="D2972" t="str">
            <v>方</v>
          </cell>
          <cell r="H2972">
            <v>37.936500000000002</v>
          </cell>
          <cell r="I2972">
            <v>116.89</v>
          </cell>
          <cell r="J2972">
            <v>4434.3974850000004</v>
          </cell>
          <cell r="K2972">
            <v>4808600.7683679536</v>
          </cell>
          <cell r="N2972">
            <v>37.936500000000002</v>
          </cell>
          <cell r="S2972">
            <v>227.61900000000003</v>
          </cell>
          <cell r="T2972">
            <v>26606.384910000001</v>
          </cell>
          <cell r="U2972">
            <v>28851604.610207722</v>
          </cell>
          <cell r="X2972">
            <v>4434.3974850000004</v>
          </cell>
          <cell r="Y2972">
            <v>0</v>
          </cell>
          <cell r="Z2972">
            <v>0</v>
          </cell>
          <cell r="AA2972">
            <v>0</v>
          </cell>
          <cell r="AB2972">
            <v>0</v>
          </cell>
        </row>
        <row r="2973">
          <cell r="A2973" t="str">
            <v>M380</v>
          </cell>
          <cell r="C2973" t="str">
            <v>人孔井盖600X900mm</v>
          </cell>
          <cell r="D2973" t="str">
            <v>个</v>
          </cell>
          <cell r="H2973">
            <v>2.2000000000000002</v>
          </cell>
          <cell r="I2973">
            <v>120</v>
          </cell>
          <cell r="J2973">
            <v>264</v>
          </cell>
          <cell r="K2973">
            <v>286278.03600000002</v>
          </cell>
          <cell r="N2973">
            <v>2.2000000000000002</v>
          </cell>
          <cell r="S2973">
            <v>13.200000000000001</v>
          </cell>
          <cell r="T2973">
            <v>1584</v>
          </cell>
          <cell r="U2973">
            <v>1717668.216</v>
          </cell>
          <cell r="X2973">
            <v>264</v>
          </cell>
          <cell r="Y2973">
            <v>0</v>
          </cell>
          <cell r="Z2973">
            <v>0</v>
          </cell>
          <cell r="AA2973">
            <v>0</v>
          </cell>
          <cell r="AB2973">
            <v>0</v>
          </cell>
        </row>
        <row r="2974">
          <cell r="A2974" t="str">
            <v>M410</v>
          </cell>
          <cell r="C2974" t="str">
            <v>镀锌钢管</v>
          </cell>
          <cell r="D2974" t="str">
            <v>米</v>
          </cell>
          <cell r="H2974">
            <v>44.8</v>
          </cell>
          <cell r="I2974">
            <v>1.9704201859514412</v>
          </cell>
          <cell r="J2974">
            <v>88.274824330624554</v>
          </cell>
          <cell r="K2974">
            <v>95724.027794000809</v>
          </cell>
          <cell r="N2974">
            <v>44.8</v>
          </cell>
          <cell r="S2974">
            <v>268.79999999999995</v>
          </cell>
          <cell r="T2974">
            <v>529.64894598374735</v>
          </cell>
          <cell r="U2974">
            <v>574344.16676400485</v>
          </cell>
          <cell r="X2974">
            <v>88.274824330624554</v>
          </cell>
          <cell r="Y2974">
            <v>0</v>
          </cell>
          <cell r="Z2974">
            <v>0</v>
          </cell>
          <cell r="AA2974">
            <v>0</v>
          </cell>
          <cell r="AB2974">
            <v>0</v>
          </cell>
        </row>
        <row r="2975">
          <cell r="C2975">
            <v>0</v>
          </cell>
          <cell r="D2975">
            <v>0</v>
          </cell>
          <cell r="H2975">
            <v>0</v>
          </cell>
          <cell r="I2975">
            <v>0</v>
          </cell>
          <cell r="J2975">
            <v>0</v>
          </cell>
          <cell r="K2975">
            <v>0</v>
          </cell>
          <cell r="S2975">
            <v>0</v>
          </cell>
          <cell r="T2975">
            <v>0</v>
          </cell>
          <cell r="U2975">
            <v>0</v>
          </cell>
          <cell r="X2975">
            <v>0</v>
          </cell>
          <cell r="Y2975">
            <v>0</v>
          </cell>
          <cell r="Z2975">
            <v>0</v>
          </cell>
          <cell r="AA2975">
            <v>0</v>
          </cell>
          <cell r="AB2975">
            <v>0</v>
          </cell>
        </row>
        <row r="2976">
          <cell r="A2976" t="str">
            <v>M001</v>
          </cell>
          <cell r="B2976">
            <v>2.2999999999999998</v>
          </cell>
          <cell r="C2976" t="str">
            <v>永久设备</v>
          </cell>
          <cell r="J2976">
            <v>0</v>
          </cell>
          <cell r="K2976">
            <v>0</v>
          </cell>
          <cell r="S2976">
            <v>0</v>
          </cell>
          <cell r="T2976">
            <v>0</v>
          </cell>
          <cell r="U2976">
            <v>0</v>
          </cell>
          <cell r="X2976">
            <v>0</v>
          </cell>
          <cell r="Y2976">
            <v>0</v>
          </cell>
          <cell r="Z2976">
            <v>0</v>
          </cell>
          <cell r="AA2976">
            <v>0</v>
          </cell>
          <cell r="AB2976">
            <v>0</v>
          </cell>
        </row>
        <row r="2977">
          <cell r="C2977">
            <v>0</v>
          </cell>
          <cell r="D2977">
            <v>0</v>
          </cell>
          <cell r="H2977">
            <v>0</v>
          </cell>
          <cell r="I2977">
            <v>0</v>
          </cell>
          <cell r="J2977">
            <v>0</v>
          </cell>
          <cell r="K2977">
            <v>0</v>
          </cell>
          <cell r="S2977">
            <v>0</v>
          </cell>
          <cell r="T2977">
            <v>0</v>
          </cell>
          <cell r="U2977">
            <v>0</v>
          </cell>
          <cell r="X2977">
            <v>0</v>
          </cell>
          <cell r="Y2977">
            <v>0</v>
          </cell>
          <cell r="Z2977">
            <v>0</v>
          </cell>
          <cell r="AA2977">
            <v>0</v>
          </cell>
          <cell r="AB2977">
            <v>0</v>
          </cell>
        </row>
        <row r="2978">
          <cell r="C2978">
            <v>0</v>
          </cell>
          <cell r="D2978">
            <v>0</v>
          </cell>
          <cell r="H2978">
            <v>0</v>
          </cell>
          <cell r="I2978">
            <v>0</v>
          </cell>
          <cell r="J2978">
            <v>0</v>
          </cell>
          <cell r="K2978">
            <v>0</v>
          </cell>
          <cell r="S2978">
            <v>0</v>
          </cell>
          <cell r="T2978">
            <v>0</v>
          </cell>
          <cell r="U2978">
            <v>0</v>
          </cell>
          <cell r="X2978">
            <v>0</v>
          </cell>
          <cell r="Y2978">
            <v>0</v>
          </cell>
          <cell r="Z2978">
            <v>0</v>
          </cell>
          <cell r="AA2978">
            <v>0</v>
          </cell>
          <cell r="AB2978">
            <v>0</v>
          </cell>
        </row>
        <row r="2979">
          <cell r="C2979">
            <v>0</v>
          </cell>
          <cell r="D2979">
            <v>0</v>
          </cell>
          <cell r="H2979">
            <v>0</v>
          </cell>
          <cell r="I2979">
            <v>0</v>
          </cell>
          <cell r="J2979">
            <v>0</v>
          </cell>
          <cell r="K2979">
            <v>0</v>
          </cell>
          <cell r="S2979">
            <v>0</v>
          </cell>
          <cell r="T2979">
            <v>0</v>
          </cell>
          <cell r="U2979">
            <v>0</v>
          </cell>
          <cell r="X2979">
            <v>0</v>
          </cell>
          <cell r="Y2979">
            <v>0</v>
          </cell>
          <cell r="Z2979">
            <v>0</v>
          </cell>
          <cell r="AA2979">
            <v>0</v>
          </cell>
          <cell r="AB2979">
            <v>0</v>
          </cell>
        </row>
        <row r="2980">
          <cell r="A2980" t="str">
            <v>E000</v>
          </cell>
          <cell r="B2980">
            <v>3</v>
          </cell>
          <cell r="C2980" t="str">
            <v>施工设备</v>
          </cell>
          <cell r="J2980">
            <v>331.68392154831452</v>
          </cell>
          <cell r="K2980">
            <v>359673.56679405138</v>
          </cell>
          <cell r="S2980">
            <v>0</v>
          </cell>
          <cell r="T2980">
            <v>1990.1035292898871</v>
          </cell>
          <cell r="U2980">
            <v>2158041.4007643084</v>
          </cell>
          <cell r="X2980">
            <v>331.68392154831452</v>
          </cell>
          <cell r="Y2980">
            <v>0</v>
          </cell>
          <cell r="Z2980">
            <v>0</v>
          </cell>
          <cell r="AA2980">
            <v>0</v>
          </cell>
          <cell r="AB2980">
            <v>0</v>
          </cell>
        </row>
        <row r="2981">
          <cell r="A2981" t="str">
            <v>E210</v>
          </cell>
          <cell r="B2981">
            <v>3.1</v>
          </cell>
          <cell r="C2981" t="str">
            <v>简易混凝土拌和站</v>
          </cell>
          <cell r="D2981" t="str">
            <v>台班</v>
          </cell>
          <cell r="H2981">
            <v>0.45162500000000005</v>
          </cell>
          <cell r="I2981">
            <v>250.55189949508326</v>
          </cell>
          <cell r="J2981">
            <v>113.155501609467</v>
          </cell>
          <cell r="K2981">
            <v>122704.29834603429</v>
          </cell>
          <cell r="N2981">
            <v>0.45162500000000005</v>
          </cell>
          <cell r="S2981">
            <v>2.7097500000000005</v>
          </cell>
          <cell r="T2981">
            <v>678.93300965680191</v>
          </cell>
          <cell r="U2981">
            <v>736225.79007620574</v>
          </cell>
          <cell r="X2981">
            <v>113.155501609467</v>
          </cell>
          <cell r="Y2981">
            <v>0</v>
          </cell>
          <cell r="Z2981">
            <v>0</v>
          </cell>
          <cell r="AA2981">
            <v>0</v>
          </cell>
          <cell r="AB2981">
            <v>0</v>
          </cell>
        </row>
        <row r="2982">
          <cell r="A2982" t="str">
            <v>E211</v>
          </cell>
          <cell r="C2982" t="str">
            <v>装载机</v>
          </cell>
          <cell r="D2982" t="str">
            <v>台班</v>
          </cell>
          <cell r="H2982">
            <v>0.45162500000000005</v>
          </cell>
          <cell r="I2982">
            <v>258.55817310440364</v>
          </cell>
          <cell r="J2982">
            <v>116.7713349282763</v>
          </cell>
          <cell r="K2982">
            <v>126625.2591832013</v>
          </cell>
          <cell r="N2982">
            <v>0.45162500000000005</v>
          </cell>
          <cell r="S2982">
            <v>2.7097500000000005</v>
          </cell>
          <cell r="T2982">
            <v>700.62800956965782</v>
          </cell>
          <cell r="U2982">
            <v>759751.55509920779</v>
          </cell>
          <cell r="X2982">
            <v>116.7713349282763</v>
          </cell>
          <cell r="Y2982">
            <v>0</v>
          </cell>
          <cell r="Z2982">
            <v>0</v>
          </cell>
          <cell r="AA2982">
            <v>0</v>
          </cell>
          <cell r="AB2982">
            <v>0</v>
          </cell>
        </row>
        <row r="2983">
          <cell r="A2983" t="str">
            <v>E212</v>
          </cell>
          <cell r="C2983" t="str">
            <v>翻斗车</v>
          </cell>
          <cell r="D2983" t="str">
            <v>台班</v>
          </cell>
          <cell r="H2983">
            <v>3.0108333333333337</v>
          </cell>
          <cell r="I2983">
            <v>28.392069931632339</v>
          </cell>
          <cell r="J2983">
            <v>85.483790552489708</v>
          </cell>
          <cell r="K2983">
            <v>92697.468443947393</v>
          </cell>
          <cell r="N2983">
            <v>3.0108333333333337</v>
          </cell>
          <cell r="S2983">
            <v>18.065000000000001</v>
          </cell>
          <cell r="T2983">
            <v>512.90274331493822</v>
          </cell>
          <cell r="U2983">
            <v>556184.81066368439</v>
          </cell>
          <cell r="X2983">
            <v>85.483790552489708</v>
          </cell>
          <cell r="Y2983">
            <v>0</v>
          </cell>
          <cell r="Z2983">
            <v>0</v>
          </cell>
          <cell r="AA2983">
            <v>0</v>
          </cell>
          <cell r="AB2983">
            <v>0</v>
          </cell>
        </row>
        <row r="2984">
          <cell r="A2984" t="str">
            <v>E214</v>
          </cell>
          <cell r="C2984" t="str">
            <v>混凝土振捣器</v>
          </cell>
          <cell r="D2984" t="str">
            <v>台班</v>
          </cell>
          <cell r="H2984">
            <v>1.8065000000000002</v>
          </cell>
          <cell r="I2984">
            <v>9.0081895699316519</v>
          </cell>
          <cell r="J2984">
            <v>16.27329445808153</v>
          </cell>
          <cell r="K2984">
            <v>17646.540820868428</v>
          </cell>
          <cell r="N2984">
            <v>1.8065000000000002</v>
          </cell>
          <cell r="S2984">
            <v>10.839000000000002</v>
          </cell>
          <cell r="T2984">
            <v>97.63976674848918</v>
          </cell>
          <cell r="U2984">
            <v>105879.24492521057</v>
          </cell>
          <cell r="X2984">
            <v>16.27329445808153</v>
          </cell>
          <cell r="Y2984">
            <v>0</v>
          </cell>
          <cell r="Z2984">
            <v>0</v>
          </cell>
          <cell r="AA2984">
            <v>0</v>
          </cell>
          <cell r="AB2984">
            <v>0</v>
          </cell>
        </row>
        <row r="2985">
          <cell r="A2985" t="str">
            <v>E080</v>
          </cell>
          <cell r="C2985" t="str">
            <v>汽车吊</v>
          </cell>
          <cell r="D2985" t="str">
            <v>台班</v>
          </cell>
          <cell r="H2985">
            <v>0</v>
          </cell>
          <cell r="I2985">
            <v>222.0589761738392</v>
          </cell>
          <cell r="J2985">
            <v>0</v>
          </cell>
          <cell r="K2985">
            <v>0</v>
          </cell>
          <cell r="S2985">
            <v>0</v>
          </cell>
          <cell r="T2985">
            <v>0</v>
          </cell>
          <cell r="U2985">
            <v>0</v>
          </cell>
          <cell r="X2985">
            <v>0</v>
          </cell>
          <cell r="Y2985">
            <v>0</v>
          </cell>
          <cell r="Z2985">
            <v>0</v>
          </cell>
          <cell r="AA2985">
            <v>0</v>
          </cell>
          <cell r="AB2985">
            <v>0</v>
          </cell>
        </row>
        <row r="2986">
          <cell r="A2986" t="str">
            <v>E030</v>
          </cell>
          <cell r="C2986" t="str">
            <v>自卸车</v>
          </cell>
          <cell r="D2986" t="str">
            <v>台班</v>
          </cell>
          <cell r="H2986">
            <v>0</v>
          </cell>
          <cell r="I2986">
            <v>168.03839454412082</v>
          </cell>
          <cell r="J2986">
            <v>0</v>
          </cell>
          <cell r="K2986">
            <v>0</v>
          </cell>
          <cell r="S2986">
            <v>0</v>
          </cell>
          <cell r="T2986">
            <v>0</v>
          </cell>
          <cell r="U2986">
            <v>0</v>
          </cell>
          <cell r="X2986">
            <v>0</v>
          </cell>
          <cell r="Y2986">
            <v>0</v>
          </cell>
          <cell r="Z2986">
            <v>0</v>
          </cell>
          <cell r="AA2986">
            <v>0</v>
          </cell>
          <cell r="AB2986">
            <v>0</v>
          </cell>
        </row>
        <row r="2987">
          <cell r="C2987">
            <v>0</v>
          </cell>
          <cell r="D2987">
            <v>0</v>
          </cell>
          <cell r="H2987">
            <v>0</v>
          </cell>
          <cell r="I2987">
            <v>0</v>
          </cell>
          <cell r="J2987">
            <v>0</v>
          </cell>
          <cell r="K2987">
            <v>0</v>
          </cell>
          <cell r="S2987">
            <v>0</v>
          </cell>
          <cell r="T2987">
            <v>0</v>
          </cell>
          <cell r="U2987">
            <v>0</v>
          </cell>
          <cell r="X2987">
            <v>0</v>
          </cell>
          <cell r="Y2987">
            <v>0</v>
          </cell>
          <cell r="Z2987">
            <v>0</v>
          </cell>
          <cell r="AA2987">
            <v>0</v>
          </cell>
          <cell r="AB2987">
            <v>0</v>
          </cell>
        </row>
        <row r="2988">
          <cell r="C2988">
            <v>0</v>
          </cell>
          <cell r="D2988">
            <v>0</v>
          </cell>
          <cell r="H2988">
            <v>0</v>
          </cell>
          <cell r="I2988">
            <v>0</v>
          </cell>
          <cell r="J2988">
            <v>0</v>
          </cell>
          <cell r="K2988">
            <v>0</v>
          </cell>
          <cell r="S2988">
            <v>0</v>
          </cell>
          <cell r="T2988">
            <v>0</v>
          </cell>
          <cell r="U2988">
            <v>0</v>
          </cell>
          <cell r="X2988">
            <v>0</v>
          </cell>
          <cell r="Y2988">
            <v>0</v>
          </cell>
          <cell r="Z2988">
            <v>0</v>
          </cell>
          <cell r="AA2988">
            <v>0</v>
          </cell>
          <cell r="AB2988">
            <v>0</v>
          </cell>
        </row>
        <row r="2989">
          <cell r="C2989">
            <v>0</v>
          </cell>
          <cell r="D2989">
            <v>0</v>
          </cell>
          <cell r="H2989">
            <v>0</v>
          </cell>
          <cell r="I2989">
            <v>0</v>
          </cell>
          <cell r="J2989">
            <v>0</v>
          </cell>
          <cell r="K2989">
            <v>0</v>
          </cell>
          <cell r="S2989">
            <v>0</v>
          </cell>
          <cell r="T2989">
            <v>0</v>
          </cell>
          <cell r="U2989">
            <v>0</v>
          </cell>
          <cell r="X2989">
            <v>0</v>
          </cell>
          <cell r="Y2989">
            <v>0</v>
          </cell>
          <cell r="Z2989">
            <v>0</v>
          </cell>
          <cell r="AA2989">
            <v>0</v>
          </cell>
          <cell r="AB2989">
            <v>0</v>
          </cell>
        </row>
        <row r="2990">
          <cell r="C2990">
            <v>0</v>
          </cell>
          <cell r="D2990">
            <v>0</v>
          </cell>
          <cell r="H2990">
            <v>0</v>
          </cell>
          <cell r="I2990">
            <v>0</v>
          </cell>
          <cell r="J2990">
            <v>0</v>
          </cell>
          <cell r="K2990">
            <v>0</v>
          </cell>
          <cell r="S2990">
            <v>0</v>
          </cell>
          <cell r="T2990">
            <v>0</v>
          </cell>
          <cell r="U2990">
            <v>0</v>
          </cell>
          <cell r="X2990">
            <v>0</v>
          </cell>
          <cell r="Y2990">
            <v>0</v>
          </cell>
          <cell r="Z2990">
            <v>0</v>
          </cell>
          <cell r="AA2990">
            <v>0</v>
          </cell>
          <cell r="AB2990">
            <v>0</v>
          </cell>
        </row>
        <row r="2991">
          <cell r="C2991">
            <v>0</v>
          </cell>
          <cell r="D2991">
            <v>0</v>
          </cell>
          <cell r="H2991">
            <v>0</v>
          </cell>
          <cell r="I2991">
            <v>0</v>
          </cell>
          <cell r="J2991">
            <v>0</v>
          </cell>
          <cell r="K2991">
            <v>0</v>
          </cell>
          <cell r="S2991">
            <v>0</v>
          </cell>
          <cell r="T2991">
            <v>0</v>
          </cell>
          <cell r="U2991">
            <v>0</v>
          </cell>
          <cell r="X2991">
            <v>0</v>
          </cell>
          <cell r="Y2991">
            <v>0</v>
          </cell>
          <cell r="Z2991">
            <v>0</v>
          </cell>
          <cell r="AA2991">
            <v>0</v>
          </cell>
          <cell r="AB2991">
            <v>0</v>
          </cell>
        </row>
        <row r="2992">
          <cell r="C2992">
            <v>0</v>
          </cell>
          <cell r="D2992">
            <v>0</v>
          </cell>
          <cell r="H2992">
            <v>0</v>
          </cell>
          <cell r="I2992">
            <v>0</v>
          </cell>
          <cell r="J2992">
            <v>0</v>
          </cell>
          <cell r="K2992">
            <v>0</v>
          </cell>
          <cell r="S2992">
            <v>0</v>
          </cell>
          <cell r="T2992">
            <v>0</v>
          </cell>
          <cell r="U2992">
            <v>0</v>
          </cell>
          <cell r="X2992">
            <v>0</v>
          </cell>
          <cell r="Y2992">
            <v>0</v>
          </cell>
          <cell r="Z2992">
            <v>0</v>
          </cell>
          <cell r="AA2992">
            <v>0</v>
          </cell>
          <cell r="AB2992">
            <v>0</v>
          </cell>
        </row>
        <row r="2993">
          <cell r="B2993">
            <v>4</v>
          </cell>
          <cell r="C2993" t="str">
            <v>直接费</v>
          </cell>
          <cell r="J2993">
            <v>9106.0534554968763</v>
          </cell>
          <cell r="X2993">
            <v>5505.559742931061</v>
          </cell>
          <cell r="Y2993">
            <v>3600.4937125658143</v>
          </cell>
          <cell r="Z2993">
            <v>0</v>
          </cell>
          <cell r="AA2993">
            <v>0</v>
          </cell>
          <cell r="AB2993">
            <v>0</v>
          </cell>
        </row>
        <row r="2994">
          <cell r="B2994">
            <v>5</v>
          </cell>
          <cell r="C2994" t="str">
            <v>其他直接费</v>
          </cell>
          <cell r="J2994">
            <v>1136.32829270299</v>
          </cell>
          <cell r="X2994">
            <v>687.02905530195972</v>
          </cell>
          <cell r="Y2994">
            <v>449.2992374010301</v>
          </cell>
          <cell r="Z2994">
            <v>0</v>
          </cell>
          <cell r="AA2994">
            <v>0</v>
          </cell>
          <cell r="AB2994">
            <v>0</v>
          </cell>
        </row>
        <row r="2995">
          <cell r="B2995">
            <v>6</v>
          </cell>
          <cell r="C2995" t="str">
            <v>间接费</v>
          </cell>
          <cell r="J2995">
            <v>770.93195954192561</v>
          </cell>
          <cell r="X2995">
            <v>466.10883427560378</v>
          </cell>
          <cell r="Y2995">
            <v>304.82312526632171</v>
          </cell>
          <cell r="Z2995">
            <v>0</v>
          </cell>
          <cell r="AA2995">
            <v>0</v>
          </cell>
          <cell r="AB2995">
            <v>0</v>
          </cell>
        </row>
        <row r="2996">
          <cell r="B2996">
            <v>7</v>
          </cell>
          <cell r="C2996" t="str">
            <v>合计</v>
          </cell>
          <cell r="J2996">
            <v>11013.313707741792</v>
          </cell>
          <cell r="X2996">
            <v>6658.6976325086243</v>
          </cell>
          <cell r="Y2996">
            <v>4354.6160752331662</v>
          </cell>
          <cell r="Z2996">
            <v>0</v>
          </cell>
          <cell r="AA2996">
            <v>0</v>
          </cell>
          <cell r="AB2996">
            <v>0</v>
          </cell>
        </row>
        <row r="3001">
          <cell r="A3001" t="str">
            <v>非打印列</v>
          </cell>
          <cell r="B3001" t="str">
            <v>单   价   分   析   表</v>
          </cell>
          <cell r="N3001" t="str">
            <v>工序划分</v>
          </cell>
          <cell r="S3001" t="str">
            <v>汇总项</v>
          </cell>
          <cell r="X3001" t="str">
            <v>分类项</v>
          </cell>
        </row>
        <row r="3003">
          <cell r="A3003" t="str">
            <v>BOQ系数</v>
          </cell>
          <cell r="B3003" t="str">
            <v>项目编号:</v>
          </cell>
          <cell r="D3003" t="str">
            <v>K236</v>
          </cell>
          <cell r="K3003" t="str">
            <v>数量</v>
          </cell>
          <cell r="L3003">
            <v>2</v>
          </cell>
          <cell r="M3003" t="str">
            <v>单价</v>
          </cell>
        </row>
        <row r="3004">
          <cell r="A3004">
            <v>1</v>
          </cell>
          <cell r="B3004" t="str">
            <v>项目名称:</v>
          </cell>
          <cell r="D3004" t="str">
            <v>Depth 3.5m to 4.0m</v>
          </cell>
          <cell r="K3004" t="str">
            <v>单位</v>
          </cell>
          <cell r="L3004" t="str">
            <v>nr</v>
          </cell>
          <cell r="M3004">
            <v>11913.41</v>
          </cell>
          <cell r="N3004" t="str">
            <v>美元</v>
          </cell>
        </row>
        <row r="3005">
          <cell r="A3005" t="str">
            <v>K236</v>
          </cell>
          <cell r="B3005" t="str">
            <v>单   价:</v>
          </cell>
          <cell r="D3005" t="str">
            <v>11913.41USD/nr</v>
          </cell>
          <cell r="K3005" t="str">
            <v>定额单位</v>
          </cell>
          <cell r="L3005">
            <v>1</v>
          </cell>
          <cell r="M3005">
            <v>12918738</v>
          </cell>
          <cell r="N3005" t="str">
            <v>当地币</v>
          </cell>
        </row>
        <row r="3006">
          <cell r="A3006" t="str">
            <v>定额号</v>
          </cell>
          <cell r="B3006" t="str">
            <v>编号</v>
          </cell>
          <cell r="C3006" t="str">
            <v>名称及规格</v>
          </cell>
          <cell r="D3006" t="str">
            <v>单位</v>
          </cell>
          <cell r="E3006" t="str">
            <v>定额</v>
          </cell>
          <cell r="F3006" t="str">
            <v>系数</v>
          </cell>
          <cell r="G3006" t="str">
            <v>效率</v>
          </cell>
          <cell r="H3006" t="str">
            <v>数  量</v>
          </cell>
          <cell r="I3006" t="str">
            <v>单价</v>
          </cell>
          <cell r="J3006" t="str">
            <v>合价</v>
          </cell>
          <cell r="K3006" t="str">
            <v>单价</v>
          </cell>
          <cell r="M3006">
            <v>39.106449475999995</v>
          </cell>
          <cell r="N3006" t="str">
            <v>混凝土39.11方</v>
          </cell>
          <cell r="O3006" t="str">
            <v>钢筋6.65吨</v>
          </cell>
          <cell r="S3006" t="str">
            <v>数量汇总</v>
          </cell>
          <cell r="T3006" t="str">
            <v>价格汇总(美元)</v>
          </cell>
          <cell r="U3006" t="str">
            <v>价格汇总(当地币)</v>
          </cell>
          <cell r="X3006" t="str">
            <v>混凝土39.11方</v>
          </cell>
          <cell r="Y3006" t="str">
            <v>钢筋6.65吨</v>
          </cell>
          <cell r="Z3006">
            <v>0</v>
          </cell>
          <cell r="AA3006">
            <v>0</v>
          </cell>
          <cell r="AB3006">
            <v>0</v>
          </cell>
        </row>
        <row r="3007">
          <cell r="J3007" t="str">
            <v>美元</v>
          </cell>
          <cell r="K3007" t="str">
            <v>当地币</v>
          </cell>
          <cell r="M3007">
            <v>6.6480964109199991</v>
          </cell>
        </row>
        <row r="3008">
          <cell r="A3008" t="str">
            <v>L00</v>
          </cell>
          <cell r="B3008">
            <v>1</v>
          </cell>
          <cell r="C3008" t="str">
            <v>人工</v>
          </cell>
          <cell r="J3008">
            <v>190.71498031375341</v>
          </cell>
          <cell r="K3008">
            <v>206808.74999999997</v>
          </cell>
          <cell r="S3008">
            <v>0</v>
          </cell>
          <cell r="T3008">
            <v>381.42996062750683</v>
          </cell>
          <cell r="U3008">
            <v>413617.49999999994</v>
          </cell>
          <cell r="X3008">
            <v>121.72435750537284</v>
          </cell>
          <cell r="Y3008">
            <v>68.990622808380593</v>
          </cell>
          <cell r="Z3008">
            <v>0</v>
          </cell>
          <cell r="AA3008">
            <v>0</v>
          </cell>
          <cell r="AB3008">
            <v>0</v>
          </cell>
        </row>
        <row r="3009">
          <cell r="A3009" t="str">
            <v>L10</v>
          </cell>
          <cell r="B3009">
            <v>1.1000000000000001</v>
          </cell>
          <cell r="C3009" t="str">
            <v>力工</v>
          </cell>
          <cell r="D3009" t="str">
            <v>工日</v>
          </cell>
          <cell r="H3009">
            <v>91.914999999999992</v>
          </cell>
          <cell r="I3009">
            <v>0.69163531637474274</v>
          </cell>
          <cell r="J3009">
            <v>63.571660104584474</v>
          </cell>
          <cell r="K3009">
            <v>68936.25</v>
          </cell>
          <cell r="N3009">
            <v>58.664999999999999</v>
          </cell>
          <cell r="O3009">
            <v>33.25</v>
          </cell>
          <cell r="S3009">
            <v>183.82999999999998</v>
          </cell>
          <cell r="T3009">
            <v>127.14332020916895</v>
          </cell>
          <cell r="U3009">
            <v>137872.5</v>
          </cell>
          <cell r="X3009">
            <v>40.574785835124281</v>
          </cell>
          <cell r="Y3009">
            <v>22.996874269460196</v>
          </cell>
          <cell r="Z3009">
            <v>0</v>
          </cell>
          <cell r="AA3009">
            <v>0</v>
          </cell>
          <cell r="AB3009">
            <v>0</v>
          </cell>
        </row>
        <row r="3010">
          <cell r="A3010" t="str">
            <v>L20</v>
          </cell>
          <cell r="B3010">
            <v>1.2</v>
          </cell>
          <cell r="C3010" t="str">
            <v>技工</v>
          </cell>
          <cell r="D3010" t="str">
            <v>工日</v>
          </cell>
          <cell r="H3010">
            <v>91.914999999999992</v>
          </cell>
          <cell r="I3010">
            <v>1.3832706327494855</v>
          </cell>
          <cell r="J3010">
            <v>127.14332020916895</v>
          </cell>
          <cell r="K3010">
            <v>137872.5</v>
          </cell>
          <cell r="N3010">
            <v>58.664999999999999</v>
          </cell>
          <cell r="O3010">
            <v>33.25</v>
          </cell>
          <cell r="S3010">
            <v>183.82999999999998</v>
          </cell>
          <cell r="T3010">
            <v>254.2866404183379</v>
          </cell>
          <cell r="U3010">
            <v>275745</v>
          </cell>
          <cell r="X3010">
            <v>81.149571670248562</v>
          </cell>
          <cell r="Y3010">
            <v>45.993748538920393</v>
          </cell>
          <cell r="Z3010">
            <v>0</v>
          </cell>
          <cell r="AA3010">
            <v>0</v>
          </cell>
          <cell r="AB3010">
            <v>0</v>
          </cell>
        </row>
        <row r="3011">
          <cell r="A3011" t="str">
            <v>M000</v>
          </cell>
          <cell r="B3011">
            <v>2</v>
          </cell>
          <cell r="C3011" t="str">
            <v>建筑材料</v>
          </cell>
          <cell r="J3011">
            <v>9300.5145332840602</v>
          </cell>
          <cell r="K3011">
            <v>10085352.402947037</v>
          </cell>
          <cell r="S3011">
            <v>0</v>
          </cell>
          <cell r="T3011">
            <v>18601.02906656812</v>
          </cell>
          <cell r="U3011">
            <v>20170704.805894073</v>
          </cell>
          <cell r="X3011">
            <v>5469.9476335252293</v>
          </cell>
          <cell r="Y3011">
            <v>3830.56689975883</v>
          </cell>
          <cell r="Z3011">
            <v>0</v>
          </cell>
          <cell r="AA3011">
            <v>0</v>
          </cell>
          <cell r="AB3011">
            <v>0</v>
          </cell>
        </row>
        <row r="3012">
          <cell r="A3012" t="str">
            <v>M003</v>
          </cell>
          <cell r="B3012">
            <v>2.1</v>
          </cell>
          <cell r="C3012" t="str">
            <v>施工材料</v>
          </cell>
          <cell r="J3012">
            <v>354.93007648934633</v>
          </cell>
          <cell r="K3012">
            <v>384881.38338901458</v>
          </cell>
          <cell r="S3012">
            <v>0</v>
          </cell>
          <cell r="T3012">
            <v>709.86015297869267</v>
          </cell>
          <cell r="U3012">
            <v>769762.76677802915</v>
          </cell>
          <cell r="X3012">
            <v>306.49216115327602</v>
          </cell>
          <cell r="Y3012">
            <v>48.437915336070333</v>
          </cell>
          <cell r="Z3012">
            <v>0</v>
          </cell>
          <cell r="AA3012">
            <v>0</v>
          </cell>
          <cell r="AB3012">
            <v>0</v>
          </cell>
        </row>
        <row r="3013">
          <cell r="A3013" t="str">
            <v>M150</v>
          </cell>
          <cell r="C3013" t="str">
            <v>定型钢模板</v>
          </cell>
          <cell r="D3013" t="str">
            <v>吨</v>
          </cell>
          <cell r="H3013">
            <v>0.16652960000000003</v>
          </cell>
          <cell r="I3013">
            <v>662.61110757096287</v>
          </cell>
          <cell r="J3013">
            <v>110.34436269934943</v>
          </cell>
          <cell r="K3013">
            <v>119655.93726227809</v>
          </cell>
          <cell r="N3013">
            <v>0.16652960000000003</v>
          </cell>
          <cell r="S3013">
            <v>0.33305920000000006</v>
          </cell>
          <cell r="T3013">
            <v>220.68872539869886</v>
          </cell>
          <cell r="U3013">
            <v>239311.87452455619</v>
          </cell>
          <cell r="X3013">
            <v>110.34436269934943</v>
          </cell>
          <cell r="Y3013">
            <v>0</v>
          </cell>
          <cell r="Z3013">
            <v>0</v>
          </cell>
          <cell r="AA3013">
            <v>0</v>
          </cell>
          <cell r="AB3013">
            <v>0</v>
          </cell>
        </row>
        <row r="3014">
          <cell r="A3014" t="str">
            <v>M160</v>
          </cell>
          <cell r="C3014" t="str">
            <v>钢支撑</v>
          </cell>
          <cell r="D3014" t="str">
            <v>吨</v>
          </cell>
          <cell r="H3014">
            <v>0.24979440000000003</v>
          </cell>
          <cell r="I3014">
            <v>728.87221832805926</v>
          </cell>
          <cell r="J3014">
            <v>182.06819845392658</v>
          </cell>
          <cell r="K3014">
            <v>197432.29648275886</v>
          </cell>
          <cell r="N3014">
            <v>0.24979440000000003</v>
          </cell>
          <cell r="S3014">
            <v>0.49958880000000006</v>
          </cell>
          <cell r="T3014">
            <v>364.13639690785317</v>
          </cell>
          <cell r="U3014">
            <v>394864.59296551772</v>
          </cell>
          <cell r="X3014">
            <v>182.06819845392658</v>
          </cell>
          <cell r="Y3014">
            <v>0</v>
          </cell>
          <cell r="Z3014">
            <v>0</v>
          </cell>
          <cell r="AA3014">
            <v>0</v>
          </cell>
          <cell r="AB3014">
            <v>0</v>
          </cell>
        </row>
        <row r="3015">
          <cell r="A3015" t="str">
            <v>M350</v>
          </cell>
          <cell r="C3015" t="str">
            <v>镀锌铁丝</v>
          </cell>
          <cell r="D3015" t="str">
            <v>千克</v>
          </cell>
          <cell r="H3015">
            <v>53.2</v>
          </cell>
          <cell r="I3015">
            <v>0.91048713037726181</v>
          </cell>
          <cell r="J3015">
            <v>48.437915336070333</v>
          </cell>
          <cell r="K3015">
            <v>52525.421478577635</v>
          </cell>
          <cell r="O3015">
            <v>53.2</v>
          </cell>
          <cell r="S3015">
            <v>106.4</v>
          </cell>
          <cell r="T3015">
            <v>96.875830672140665</v>
          </cell>
          <cell r="U3015">
            <v>105050.84295715527</v>
          </cell>
          <cell r="X3015">
            <v>0</v>
          </cell>
          <cell r="Y3015">
            <v>48.437915336070333</v>
          </cell>
          <cell r="Z3015">
            <v>0</v>
          </cell>
          <cell r="AA3015">
            <v>0</v>
          </cell>
          <cell r="AB3015">
            <v>0</v>
          </cell>
        </row>
        <row r="3016">
          <cell r="A3016" t="str">
            <v>M230</v>
          </cell>
          <cell r="C3016" t="str">
            <v>水</v>
          </cell>
          <cell r="D3016" t="str">
            <v>方</v>
          </cell>
          <cell r="H3016">
            <v>70.397999999999996</v>
          </cell>
          <cell r="I3016">
            <v>0.2</v>
          </cell>
          <cell r="J3016">
            <v>14.079599999999999</v>
          </cell>
          <cell r="K3016">
            <v>15267.7281654</v>
          </cell>
          <cell r="N3016">
            <v>70.397999999999996</v>
          </cell>
          <cell r="S3016">
            <v>140.79599999999999</v>
          </cell>
          <cell r="T3016">
            <v>28.159199999999998</v>
          </cell>
          <cell r="U3016">
            <v>30535.4563308</v>
          </cell>
          <cell r="X3016">
            <v>14.079599999999999</v>
          </cell>
          <cell r="Y3016">
            <v>0</v>
          </cell>
          <cell r="Z3016">
            <v>0</v>
          </cell>
          <cell r="AA3016">
            <v>0</v>
          </cell>
          <cell r="AB3016">
            <v>0</v>
          </cell>
        </row>
        <row r="3017">
          <cell r="C3017">
            <v>0</v>
          </cell>
          <cell r="D3017">
            <v>0</v>
          </cell>
          <cell r="H3017">
            <v>0</v>
          </cell>
          <cell r="I3017">
            <v>0</v>
          </cell>
          <cell r="J3017">
            <v>0</v>
          </cell>
          <cell r="K3017">
            <v>0</v>
          </cell>
          <cell r="S3017">
            <v>0</v>
          </cell>
          <cell r="T3017">
            <v>0</v>
          </cell>
          <cell r="U3017">
            <v>0</v>
          </cell>
          <cell r="X3017">
            <v>0</v>
          </cell>
          <cell r="Y3017">
            <v>0</v>
          </cell>
          <cell r="Z3017">
            <v>0</v>
          </cell>
          <cell r="AA3017">
            <v>0</v>
          </cell>
          <cell r="AB3017">
            <v>0</v>
          </cell>
        </row>
        <row r="3018">
          <cell r="C3018">
            <v>0</v>
          </cell>
          <cell r="D3018">
            <v>0</v>
          </cell>
          <cell r="H3018">
            <v>0</v>
          </cell>
          <cell r="I3018">
            <v>0</v>
          </cell>
          <cell r="J3018">
            <v>0</v>
          </cell>
          <cell r="K3018">
            <v>0</v>
          </cell>
          <cell r="S3018">
            <v>0</v>
          </cell>
          <cell r="T3018">
            <v>0</v>
          </cell>
          <cell r="U3018">
            <v>0</v>
          </cell>
          <cell r="X3018">
            <v>0</v>
          </cell>
          <cell r="Y3018">
            <v>0</v>
          </cell>
          <cell r="Z3018">
            <v>0</v>
          </cell>
          <cell r="AA3018">
            <v>0</v>
          </cell>
          <cell r="AB3018">
            <v>0</v>
          </cell>
        </row>
        <row r="3019">
          <cell r="C3019">
            <v>0</v>
          </cell>
          <cell r="D3019">
            <v>0</v>
          </cell>
          <cell r="H3019">
            <v>0</v>
          </cell>
          <cell r="I3019">
            <v>0</v>
          </cell>
          <cell r="J3019">
            <v>0</v>
          </cell>
          <cell r="K3019">
            <v>0</v>
          </cell>
          <cell r="S3019">
            <v>0</v>
          </cell>
          <cell r="T3019">
            <v>0</v>
          </cell>
          <cell r="U3019">
            <v>0</v>
          </cell>
          <cell r="X3019">
            <v>0</v>
          </cell>
          <cell r="Y3019">
            <v>0</v>
          </cell>
          <cell r="Z3019">
            <v>0</v>
          </cell>
          <cell r="AA3019">
            <v>0</v>
          </cell>
          <cell r="AB3019">
            <v>0</v>
          </cell>
        </row>
        <row r="3020">
          <cell r="A3020" t="str">
            <v>M002</v>
          </cell>
          <cell r="B3020">
            <v>2.2000000000000002</v>
          </cell>
          <cell r="C3020" t="str">
            <v>永久工程材料</v>
          </cell>
          <cell r="J3020">
            <v>8945.5844567947133</v>
          </cell>
          <cell r="K3020">
            <v>9700471.0195580218</v>
          </cell>
          <cell r="S3020">
            <v>0</v>
          </cell>
          <cell r="T3020">
            <v>17891.168913589427</v>
          </cell>
          <cell r="U3020">
            <v>19400942.039116044</v>
          </cell>
          <cell r="X3020">
            <v>5163.455472371953</v>
          </cell>
          <cell r="Y3020">
            <v>3782.1289844227595</v>
          </cell>
          <cell r="Z3020">
            <v>0</v>
          </cell>
          <cell r="AA3020">
            <v>0</v>
          </cell>
          <cell r="AB3020">
            <v>0</v>
          </cell>
        </row>
        <row r="3021">
          <cell r="A3021" t="str">
            <v>M120</v>
          </cell>
          <cell r="C3021" t="str">
            <v>钢筋</v>
          </cell>
          <cell r="D3021" t="str">
            <v>吨</v>
          </cell>
          <cell r="H3021">
            <v>6.8495000000000008</v>
          </cell>
          <cell r="I3021">
            <v>552.17592297580245</v>
          </cell>
          <cell r="J3021">
            <v>3782.1289844227595</v>
          </cell>
          <cell r="K3021">
            <v>4101289.6119667511</v>
          </cell>
          <cell r="O3021">
            <v>6.8495000000000008</v>
          </cell>
          <cell r="S3021">
            <v>13.699000000000002</v>
          </cell>
          <cell r="T3021">
            <v>7564.2579688455189</v>
          </cell>
          <cell r="U3021">
            <v>8202579.2239335021</v>
          </cell>
          <cell r="X3021">
            <v>0</v>
          </cell>
          <cell r="Y3021">
            <v>3782.1289844227595</v>
          </cell>
          <cell r="Z3021">
            <v>0</v>
          </cell>
          <cell r="AA3021">
            <v>0</v>
          </cell>
          <cell r="AB3021">
            <v>0</v>
          </cell>
        </row>
        <row r="3022">
          <cell r="A3022" t="str">
            <v>M260</v>
          </cell>
          <cell r="C3022" t="str">
            <v>混凝土25/19</v>
          </cell>
          <cell r="D3022" t="str">
            <v>方</v>
          </cell>
          <cell r="H3022">
            <v>41.0655</v>
          </cell>
          <cell r="I3022">
            <v>116.89</v>
          </cell>
          <cell r="J3022">
            <v>4800.1462950000005</v>
          </cell>
          <cell r="K3022">
            <v>5205213.8403230179</v>
          </cell>
          <cell r="N3022">
            <v>41.0655</v>
          </cell>
          <cell r="S3022">
            <v>82.131</v>
          </cell>
          <cell r="T3022">
            <v>9600.2925900000009</v>
          </cell>
          <cell r="U3022">
            <v>10410427.680646036</v>
          </cell>
          <cell r="X3022">
            <v>4800.1462950000005</v>
          </cell>
          <cell r="Y3022">
            <v>0</v>
          </cell>
          <cell r="Z3022">
            <v>0</v>
          </cell>
          <cell r="AA3022">
            <v>0</v>
          </cell>
          <cell r="AB3022">
            <v>0</v>
          </cell>
        </row>
        <row r="3023">
          <cell r="A3023" t="str">
            <v>M380</v>
          </cell>
          <cell r="C3023" t="str">
            <v>人孔井盖600X900mm</v>
          </cell>
          <cell r="D3023" t="str">
            <v>个</v>
          </cell>
          <cell r="H3023">
            <v>2.2000000000000002</v>
          </cell>
          <cell r="I3023">
            <v>120</v>
          </cell>
          <cell r="J3023">
            <v>264</v>
          </cell>
          <cell r="K3023">
            <v>286278.03600000002</v>
          </cell>
          <cell r="N3023">
            <v>2.2000000000000002</v>
          </cell>
          <cell r="S3023">
            <v>4.4000000000000004</v>
          </cell>
          <cell r="T3023">
            <v>528</v>
          </cell>
          <cell r="U3023">
            <v>572556.07200000004</v>
          </cell>
          <cell r="X3023">
            <v>264</v>
          </cell>
          <cell r="Y3023">
            <v>0</v>
          </cell>
          <cell r="Z3023">
            <v>0</v>
          </cell>
          <cell r="AA3023">
            <v>0</v>
          </cell>
          <cell r="AB3023">
            <v>0</v>
          </cell>
        </row>
        <row r="3024">
          <cell r="A3024" t="str">
            <v>M410</v>
          </cell>
          <cell r="C3024" t="str">
            <v>镀锌钢管</v>
          </cell>
          <cell r="D3024" t="str">
            <v>米</v>
          </cell>
          <cell r="H3024">
            <v>50.4</v>
          </cell>
          <cell r="I3024">
            <v>1.9704201859514412</v>
          </cell>
          <cell r="J3024">
            <v>99.309177371952629</v>
          </cell>
          <cell r="K3024">
            <v>107689.53126825091</v>
          </cell>
          <cell r="N3024">
            <v>50.4</v>
          </cell>
          <cell r="S3024">
            <v>100.8</v>
          </cell>
          <cell r="T3024">
            <v>198.61835474390526</v>
          </cell>
          <cell r="U3024">
            <v>215379.06253650182</v>
          </cell>
          <cell r="X3024">
            <v>99.309177371952629</v>
          </cell>
          <cell r="Y3024">
            <v>0</v>
          </cell>
          <cell r="Z3024">
            <v>0</v>
          </cell>
          <cell r="AA3024">
            <v>0</v>
          </cell>
          <cell r="AB3024">
            <v>0</v>
          </cell>
        </row>
        <row r="3025">
          <cell r="C3025">
            <v>0</v>
          </cell>
          <cell r="D3025">
            <v>0</v>
          </cell>
          <cell r="H3025">
            <v>0</v>
          </cell>
          <cell r="I3025">
            <v>0</v>
          </cell>
          <cell r="J3025">
            <v>0</v>
          </cell>
          <cell r="K3025">
            <v>0</v>
          </cell>
          <cell r="S3025">
            <v>0</v>
          </cell>
          <cell r="T3025">
            <v>0</v>
          </cell>
          <cell r="U3025">
            <v>0</v>
          </cell>
          <cell r="X3025">
            <v>0</v>
          </cell>
          <cell r="Y3025">
            <v>0</v>
          </cell>
          <cell r="Z3025">
            <v>0</v>
          </cell>
          <cell r="AA3025">
            <v>0</v>
          </cell>
          <cell r="AB3025">
            <v>0</v>
          </cell>
        </row>
        <row r="3026">
          <cell r="A3026" t="str">
            <v>M001</v>
          </cell>
          <cell r="B3026">
            <v>2.2999999999999998</v>
          </cell>
          <cell r="C3026" t="str">
            <v>永久设备</v>
          </cell>
          <cell r="J3026">
            <v>0</v>
          </cell>
          <cell r="K3026">
            <v>0</v>
          </cell>
          <cell r="S3026">
            <v>0</v>
          </cell>
          <cell r="T3026">
            <v>0</v>
          </cell>
          <cell r="U3026">
            <v>0</v>
          </cell>
          <cell r="X3026">
            <v>0</v>
          </cell>
          <cell r="Y3026">
            <v>0</v>
          </cell>
          <cell r="Z3026">
            <v>0</v>
          </cell>
          <cell r="AA3026">
            <v>0</v>
          </cell>
          <cell r="AB3026">
            <v>0</v>
          </cell>
        </row>
        <row r="3027">
          <cell r="C3027">
            <v>0</v>
          </cell>
          <cell r="D3027">
            <v>0</v>
          </cell>
          <cell r="H3027">
            <v>0</v>
          </cell>
          <cell r="I3027">
            <v>0</v>
          </cell>
          <cell r="J3027">
            <v>0</v>
          </cell>
          <cell r="K3027">
            <v>0</v>
          </cell>
          <cell r="S3027">
            <v>0</v>
          </cell>
          <cell r="T3027">
            <v>0</v>
          </cell>
          <cell r="U3027">
            <v>0</v>
          </cell>
          <cell r="X3027">
            <v>0</v>
          </cell>
          <cell r="Y3027">
            <v>0</v>
          </cell>
          <cell r="Z3027">
            <v>0</v>
          </cell>
          <cell r="AA3027">
            <v>0</v>
          </cell>
          <cell r="AB3027">
            <v>0</v>
          </cell>
        </row>
        <row r="3028">
          <cell r="C3028">
            <v>0</v>
          </cell>
          <cell r="D3028">
            <v>0</v>
          </cell>
          <cell r="H3028">
            <v>0</v>
          </cell>
          <cell r="I3028">
            <v>0</v>
          </cell>
          <cell r="J3028">
            <v>0</v>
          </cell>
          <cell r="K3028">
            <v>0</v>
          </cell>
          <cell r="S3028">
            <v>0</v>
          </cell>
          <cell r="T3028">
            <v>0</v>
          </cell>
          <cell r="U3028">
            <v>0</v>
          </cell>
          <cell r="X3028">
            <v>0</v>
          </cell>
          <cell r="Y3028">
            <v>0</v>
          </cell>
          <cell r="Z3028">
            <v>0</v>
          </cell>
          <cell r="AA3028">
            <v>0</v>
          </cell>
          <cell r="AB3028">
            <v>0</v>
          </cell>
        </row>
        <row r="3029">
          <cell r="C3029">
            <v>0</v>
          </cell>
          <cell r="D3029">
            <v>0</v>
          </cell>
          <cell r="H3029">
            <v>0</v>
          </cell>
          <cell r="I3029">
            <v>0</v>
          </cell>
          <cell r="J3029">
            <v>0</v>
          </cell>
          <cell r="K3029">
            <v>0</v>
          </cell>
          <cell r="S3029">
            <v>0</v>
          </cell>
          <cell r="T3029">
            <v>0</v>
          </cell>
          <cell r="U3029">
            <v>0</v>
          </cell>
          <cell r="X3029">
            <v>0</v>
          </cell>
          <cell r="Y3029">
            <v>0</v>
          </cell>
          <cell r="Z3029">
            <v>0</v>
          </cell>
          <cell r="AA3029">
            <v>0</v>
          </cell>
          <cell r="AB3029">
            <v>0</v>
          </cell>
        </row>
        <row r="3030">
          <cell r="A3030" t="str">
            <v>E000</v>
          </cell>
          <cell r="B3030">
            <v>3</v>
          </cell>
          <cell r="C3030" t="str">
            <v>施工设备</v>
          </cell>
          <cell r="J3030">
            <v>359.04118936492057</v>
          </cell>
          <cell r="K3030">
            <v>389339.41869126348</v>
          </cell>
          <cell r="S3030">
            <v>0</v>
          </cell>
          <cell r="T3030">
            <v>718.08237872984114</v>
          </cell>
          <cell r="U3030">
            <v>778678.83738252695</v>
          </cell>
          <cell r="X3030">
            <v>359.04118936492057</v>
          </cell>
          <cell r="Y3030">
            <v>0</v>
          </cell>
          <cell r="Z3030">
            <v>0</v>
          </cell>
          <cell r="AA3030">
            <v>0</v>
          </cell>
          <cell r="AB3030">
            <v>0</v>
          </cell>
        </row>
        <row r="3031">
          <cell r="A3031" t="str">
            <v>E210</v>
          </cell>
          <cell r="B3031">
            <v>3.1</v>
          </cell>
          <cell r="C3031" t="str">
            <v>简易混凝土拌和站</v>
          </cell>
          <cell r="D3031" t="str">
            <v>台班</v>
          </cell>
          <cell r="H3031">
            <v>0.488875</v>
          </cell>
          <cell r="I3031">
            <v>250.55189949508326</v>
          </cell>
          <cell r="J3031">
            <v>122.48855986565883</v>
          </cell>
          <cell r="K3031">
            <v>132824.94072276226</v>
          </cell>
          <cell r="N3031">
            <v>0.488875</v>
          </cell>
          <cell r="S3031">
            <v>0.97775000000000001</v>
          </cell>
          <cell r="T3031">
            <v>244.97711973131766</v>
          </cell>
          <cell r="U3031">
            <v>265649.88144552452</v>
          </cell>
          <cell r="X3031">
            <v>122.48855986565883</v>
          </cell>
          <cell r="Y3031">
            <v>0</v>
          </cell>
          <cell r="Z3031">
            <v>0</v>
          </cell>
          <cell r="AA3031">
            <v>0</v>
          </cell>
          <cell r="AB3031">
            <v>0</v>
          </cell>
        </row>
        <row r="3032">
          <cell r="A3032" t="str">
            <v>E211</v>
          </cell>
          <cell r="C3032" t="str">
            <v>装载机</v>
          </cell>
          <cell r="D3032" t="str">
            <v>台班</v>
          </cell>
          <cell r="H3032">
            <v>0.488875</v>
          </cell>
          <cell r="I3032">
            <v>258.55817310440364</v>
          </cell>
          <cell r="J3032">
            <v>126.40262687641533</v>
          </cell>
          <cell r="K3032">
            <v>137069.30214932194</v>
          </cell>
          <cell r="N3032">
            <v>0.488875</v>
          </cell>
          <cell r="S3032">
            <v>0.97775000000000001</v>
          </cell>
          <cell r="T3032">
            <v>252.80525375283065</v>
          </cell>
          <cell r="U3032">
            <v>274138.60429864388</v>
          </cell>
          <cell r="X3032">
            <v>126.40262687641533</v>
          </cell>
          <cell r="Y3032">
            <v>0</v>
          </cell>
          <cell r="Z3032">
            <v>0</v>
          </cell>
          <cell r="AA3032">
            <v>0</v>
          </cell>
          <cell r="AB3032">
            <v>0</v>
          </cell>
        </row>
        <row r="3033">
          <cell r="A3033" t="str">
            <v>E212</v>
          </cell>
          <cell r="C3033" t="str">
            <v>翻斗车</v>
          </cell>
          <cell r="D3033" t="str">
            <v>台班</v>
          </cell>
          <cell r="H3033">
            <v>3.2591666666666668</v>
          </cell>
          <cell r="I3033">
            <v>28.392069931632339</v>
          </cell>
          <cell r="J3033">
            <v>92.534487918845073</v>
          </cell>
          <cell r="K3033">
            <v>100343.14948360869</v>
          </cell>
          <cell r="N3033">
            <v>3.2591666666666668</v>
          </cell>
          <cell r="S3033">
            <v>6.5183333333333335</v>
          </cell>
          <cell r="T3033">
            <v>185.06897583769015</v>
          </cell>
          <cell r="U3033">
            <v>200686.29896721739</v>
          </cell>
          <cell r="X3033">
            <v>92.534487918845073</v>
          </cell>
          <cell r="Y3033">
            <v>0</v>
          </cell>
          <cell r="Z3033">
            <v>0</v>
          </cell>
          <cell r="AA3033">
            <v>0</v>
          </cell>
          <cell r="AB3033">
            <v>0</v>
          </cell>
        </row>
        <row r="3034">
          <cell r="A3034" t="str">
            <v>E214</v>
          </cell>
          <cell r="C3034" t="str">
            <v>混凝土振捣器</v>
          </cell>
          <cell r="D3034" t="str">
            <v>台班</v>
          </cell>
          <cell r="H3034">
            <v>1.9555</v>
          </cell>
          <cell r="I3034">
            <v>9.0081895699316519</v>
          </cell>
          <cell r="J3034">
            <v>17.615514704001345</v>
          </cell>
          <cell r="K3034">
            <v>19102.026335570557</v>
          </cell>
          <cell r="N3034">
            <v>1.9555</v>
          </cell>
          <cell r="S3034">
            <v>3.911</v>
          </cell>
          <cell r="T3034">
            <v>35.231029408002691</v>
          </cell>
          <cell r="U3034">
            <v>38204.052671141115</v>
          </cell>
          <cell r="X3034">
            <v>17.615514704001345</v>
          </cell>
          <cell r="Y3034">
            <v>0</v>
          </cell>
          <cell r="Z3034">
            <v>0</v>
          </cell>
          <cell r="AA3034">
            <v>0</v>
          </cell>
          <cell r="AB3034">
            <v>0</v>
          </cell>
        </row>
        <row r="3035">
          <cell r="A3035" t="str">
            <v>E080</v>
          </cell>
          <cell r="C3035" t="str">
            <v>汽车吊</v>
          </cell>
          <cell r="D3035" t="str">
            <v>台班</v>
          </cell>
          <cell r="H3035">
            <v>0</v>
          </cell>
          <cell r="I3035">
            <v>222.0589761738392</v>
          </cell>
          <cell r="J3035">
            <v>0</v>
          </cell>
          <cell r="K3035">
            <v>0</v>
          </cell>
          <cell r="S3035">
            <v>0</v>
          </cell>
          <cell r="T3035">
            <v>0</v>
          </cell>
          <cell r="U3035">
            <v>0</v>
          </cell>
          <cell r="X3035">
            <v>0</v>
          </cell>
          <cell r="Y3035">
            <v>0</v>
          </cell>
          <cell r="Z3035">
            <v>0</v>
          </cell>
          <cell r="AA3035">
            <v>0</v>
          </cell>
          <cell r="AB3035">
            <v>0</v>
          </cell>
        </row>
        <row r="3036">
          <cell r="A3036" t="str">
            <v>E030</v>
          </cell>
          <cell r="C3036" t="str">
            <v>自卸车</v>
          </cell>
          <cell r="D3036" t="str">
            <v>台班</v>
          </cell>
          <cell r="H3036">
            <v>0</v>
          </cell>
          <cell r="I3036">
            <v>168.03839454412082</v>
          </cell>
          <cell r="J3036">
            <v>0</v>
          </cell>
          <cell r="K3036">
            <v>0</v>
          </cell>
          <cell r="S3036">
            <v>0</v>
          </cell>
          <cell r="T3036">
            <v>0</v>
          </cell>
          <cell r="U3036">
            <v>0</v>
          </cell>
          <cell r="X3036">
            <v>0</v>
          </cell>
          <cell r="Y3036">
            <v>0</v>
          </cell>
          <cell r="Z3036">
            <v>0</v>
          </cell>
          <cell r="AA3036">
            <v>0</v>
          </cell>
          <cell r="AB3036">
            <v>0</v>
          </cell>
        </row>
        <row r="3037">
          <cell r="C3037">
            <v>0</v>
          </cell>
          <cell r="D3037">
            <v>0</v>
          </cell>
          <cell r="H3037">
            <v>0</v>
          </cell>
          <cell r="I3037">
            <v>0</v>
          </cell>
          <cell r="J3037">
            <v>0</v>
          </cell>
          <cell r="K3037">
            <v>0</v>
          </cell>
          <cell r="S3037">
            <v>0</v>
          </cell>
          <cell r="T3037">
            <v>0</v>
          </cell>
          <cell r="U3037">
            <v>0</v>
          </cell>
          <cell r="X3037">
            <v>0</v>
          </cell>
          <cell r="Y3037">
            <v>0</v>
          </cell>
          <cell r="Z3037">
            <v>0</v>
          </cell>
          <cell r="AA3037">
            <v>0</v>
          </cell>
          <cell r="AB3037">
            <v>0</v>
          </cell>
        </row>
        <row r="3038">
          <cell r="C3038">
            <v>0</v>
          </cell>
          <cell r="D3038">
            <v>0</v>
          </cell>
          <cell r="H3038">
            <v>0</v>
          </cell>
          <cell r="I3038">
            <v>0</v>
          </cell>
          <cell r="J3038">
            <v>0</v>
          </cell>
          <cell r="K3038">
            <v>0</v>
          </cell>
          <cell r="S3038">
            <v>0</v>
          </cell>
          <cell r="T3038">
            <v>0</v>
          </cell>
          <cell r="U3038">
            <v>0</v>
          </cell>
          <cell r="X3038">
            <v>0</v>
          </cell>
          <cell r="Y3038">
            <v>0</v>
          </cell>
          <cell r="Z3038">
            <v>0</v>
          </cell>
          <cell r="AA3038">
            <v>0</v>
          </cell>
          <cell r="AB3038">
            <v>0</v>
          </cell>
        </row>
        <row r="3039">
          <cell r="C3039">
            <v>0</v>
          </cell>
          <cell r="D3039">
            <v>0</v>
          </cell>
          <cell r="H3039">
            <v>0</v>
          </cell>
          <cell r="I3039">
            <v>0</v>
          </cell>
          <cell r="J3039">
            <v>0</v>
          </cell>
          <cell r="K3039">
            <v>0</v>
          </cell>
          <cell r="S3039">
            <v>0</v>
          </cell>
          <cell r="T3039">
            <v>0</v>
          </cell>
          <cell r="U3039">
            <v>0</v>
          </cell>
          <cell r="X3039">
            <v>0</v>
          </cell>
          <cell r="Y3039">
            <v>0</v>
          </cell>
          <cell r="Z3039">
            <v>0</v>
          </cell>
          <cell r="AA3039">
            <v>0</v>
          </cell>
          <cell r="AB3039">
            <v>0</v>
          </cell>
        </row>
        <row r="3040">
          <cell r="C3040">
            <v>0</v>
          </cell>
          <cell r="D3040">
            <v>0</v>
          </cell>
          <cell r="H3040">
            <v>0</v>
          </cell>
          <cell r="I3040">
            <v>0</v>
          </cell>
          <cell r="J3040">
            <v>0</v>
          </cell>
          <cell r="K3040">
            <v>0</v>
          </cell>
          <cell r="S3040">
            <v>0</v>
          </cell>
          <cell r="T3040">
            <v>0</v>
          </cell>
          <cell r="U3040">
            <v>0</v>
          </cell>
          <cell r="X3040">
            <v>0</v>
          </cell>
          <cell r="Y3040">
            <v>0</v>
          </cell>
          <cell r="Z3040">
            <v>0</v>
          </cell>
          <cell r="AA3040">
            <v>0</v>
          </cell>
          <cell r="AB3040">
            <v>0</v>
          </cell>
        </row>
        <row r="3041">
          <cell r="C3041">
            <v>0</v>
          </cell>
          <cell r="D3041">
            <v>0</v>
          </cell>
          <cell r="H3041">
            <v>0</v>
          </cell>
          <cell r="I3041">
            <v>0</v>
          </cell>
          <cell r="J3041">
            <v>0</v>
          </cell>
          <cell r="K3041">
            <v>0</v>
          </cell>
          <cell r="S3041">
            <v>0</v>
          </cell>
          <cell r="T3041">
            <v>0</v>
          </cell>
          <cell r="U3041">
            <v>0</v>
          </cell>
          <cell r="X3041">
            <v>0</v>
          </cell>
          <cell r="Y3041">
            <v>0</v>
          </cell>
          <cell r="Z3041">
            <v>0</v>
          </cell>
          <cell r="AA3041">
            <v>0</v>
          </cell>
          <cell r="AB3041">
            <v>0</v>
          </cell>
        </row>
        <row r="3042">
          <cell r="C3042">
            <v>0</v>
          </cell>
          <cell r="D3042">
            <v>0</v>
          </cell>
          <cell r="H3042">
            <v>0</v>
          </cell>
          <cell r="I3042">
            <v>0</v>
          </cell>
          <cell r="J3042">
            <v>0</v>
          </cell>
          <cell r="K3042">
            <v>0</v>
          </cell>
          <cell r="S3042">
            <v>0</v>
          </cell>
          <cell r="T3042">
            <v>0</v>
          </cell>
          <cell r="U3042">
            <v>0</v>
          </cell>
          <cell r="X3042">
            <v>0</v>
          </cell>
          <cell r="Y3042">
            <v>0</v>
          </cell>
          <cell r="Z3042">
            <v>0</v>
          </cell>
          <cell r="AA3042">
            <v>0</v>
          </cell>
          <cell r="AB3042">
            <v>0</v>
          </cell>
        </row>
        <row r="3043">
          <cell r="B3043">
            <v>4</v>
          </cell>
          <cell r="C3043" t="str">
            <v>直接费</v>
          </cell>
          <cell r="J3043">
            <v>9850.2707029627327</v>
          </cell>
          <cell r="X3043">
            <v>5950.7131803955226</v>
          </cell>
          <cell r="Y3043">
            <v>3899.5575225672105</v>
          </cell>
          <cell r="Z3043">
            <v>0</v>
          </cell>
          <cell r="AA3043">
            <v>0</v>
          </cell>
          <cell r="AB3043">
            <v>0</v>
          </cell>
        </row>
        <row r="3044">
          <cell r="B3044">
            <v>5</v>
          </cell>
          <cell r="C3044" t="str">
            <v>其他直接费</v>
          </cell>
          <cell r="J3044">
            <v>1229.1978457257105</v>
          </cell>
          <cell r="X3044">
            <v>742.57896482720059</v>
          </cell>
          <cell r="Y3044">
            <v>486.61888089850999</v>
          </cell>
          <cell r="Z3044">
            <v>0</v>
          </cell>
          <cell r="AA3044">
            <v>0</v>
          </cell>
          <cell r="AB3044">
            <v>0</v>
          </cell>
        </row>
        <row r="3045">
          <cell r="B3045">
            <v>6</v>
          </cell>
          <cell r="C3045" t="str">
            <v>间接费</v>
          </cell>
          <cell r="J3045">
            <v>833.93849291203355</v>
          </cell>
          <cell r="X3045">
            <v>503.79618297375345</v>
          </cell>
          <cell r="Y3045">
            <v>330.14230993828011</v>
          </cell>
          <cell r="Z3045">
            <v>0</v>
          </cell>
          <cell r="AA3045">
            <v>0</v>
          </cell>
          <cell r="AB3045">
            <v>0</v>
          </cell>
        </row>
        <row r="3046">
          <cell r="B3046">
            <v>7</v>
          </cell>
          <cell r="C3046" t="str">
            <v>合计</v>
          </cell>
          <cell r="J3046">
            <v>11913.407041600476</v>
          </cell>
          <cell r="X3046">
            <v>7197.0883281964761</v>
          </cell>
          <cell r="Y3046">
            <v>4716.3187134040008</v>
          </cell>
          <cell r="Z3046">
            <v>0</v>
          </cell>
          <cell r="AA3046">
            <v>0</v>
          </cell>
          <cell r="AB3046">
            <v>0</v>
          </cell>
        </row>
        <row r="3051">
          <cell r="A3051" t="str">
            <v>非打印列</v>
          </cell>
          <cell r="B3051" t="str">
            <v>单   价   分   析   表</v>
          </cell>
          <cell r="N3051" t="str">
            <v>工序划分</v>
          </cell>
          <cell r="S3051" t="str">
            <v>汇总项</v>
          </cell>
          <cell r="X3051" t="str">
            <v>分类项</v>
          </cell>
        </row>
        <row r="3053">
          <cell r="A3053" t="str">
            <v>BOQ系数</v>
          </cell>
          <cell r="B3053" t="str">
            <v>项目编号:</v>
          </cell>
          <cell r="D3053" t="str">
            <v>K237.1</v>
          </cell>
          <cell r="K3053" t="str">
            <v>数量</v>
          </cell>
          <cell r="L3053">
            <v>3</v>
          </cell>
          <cell r="M3053" t="str">
            <v>单价</v>
          </cell>
        </row>
        <row r="3054">
          <cell r="A3054">
            <v>1</v>
          </cell>
          <cell r="B3054" t="str">
            <v>项目名称:</v>
          </cell>
          <cell r="D3054" t="str">
            <v>Depth 4.0m to 4.5m</v>
          </cell>
          <cell r="K3054" t="str">
            <v>单位</v>
          </cell>
          <cell r="L3054" t="str">
            <v>nr</v>
          </cell>
          <cell r="M3054">
            <v>12813.08</v>
          </cell>
          <cell r="N3054" t="str">
            <v>美元</v>
          </cell>
        </row>
        <row r="3055">
          <cell r="A3055" t="str">
            <v>K237.1</v>
          </cell>
          <cell r="B3055" t="str">
            <v>单   价:</v>
          </cell>
          <cell r="D3055" t="str">
            <v>12813.08USD/nr</v>
          </cell>
          <cell r="K3055" t="str">
            <v>定额单位</v>
          </cell>
          <cell r="L3055">
            <v>1</v>
          </cell>
          <cell r="M3055">
            <v>13894332</v>
          </cell>
          <cell r="N3055" t="str">
            <v>当地币</v>
          </cell>
        </row>
        <row r="3056">
          <cell r="A3056" t="str">
            <v>定额号</v>
          </cell>
          <cell r="B3056" t="str">
            <v>编号</v>
          </cell>
          <cell r="C3056" t="str">
            <v>名称及规格</v>
          </cell>
          <cell r="D3056" t="str">
            <v>单位</v>
          </cell>
          <cell r="E3056" t="str">
            <v>定额</v>
          </cell>
          <cell r="F3056" t="str">
            <v>系数</v>
          </cell>
          <cell r="G3056" t="str">
            <v>效率</v>
          </cell>
          <cell r="H3056" t="str">
            <v>数  量</v>
          </cell>
          <cell r="I3056" t="str">
            <v>单价</v>
          </cell>
          <cell r="J3056" t="str">
            <v>合价</v>
          </cell>
          <cell r="K3056" t="str">
            <v>单价</v>
          </cell>
          <cell r="M3056">
            <v>42.086449476000006</v>
          </cell>
          <cell r="N3056" t="str">
            <v>混凝土42.09方</v>
          </cell>
          <cell r="O3056" t="str">
            <v>钢筋7.15吨</v>
          </cell>
          <cell r="S3056" t="str">
            <v>数量汇总</v>
          </cell>
          <cell r="T3056" t="str">
            <v>价格汇总(美元)</v>
          </cell>
          <cell r="U3056" t="str">
            <v>价格汇总(当地币)</v>
          </cell>
          <cell r="X3056" t="str">
            <v>混凝土42.09方</v>
          </cell>
          <cell r="Y3056" t="str">
            <v>钢筋7.15吨</v>
          </cell>
          <cell r="Z3056">
            <v>0</v>
          </cell>
          <cell r="AA3056">
            <v>0</v>
          </cell>
          <cell r="AB3056">
            <v>0</v>
          </cell>
        </row>
        <row r="3057">
          <cell r="J3057" t="str">
            <v>美元</v>
          </cell>
          <cell r="K3057" t="str">
            <v>当地币</v>
          </cell>
          <cell r="M3057">
            <v>7.1546964109200015</v>
          </cell>
        </row>
        <row r="3058">
          <cell r="A3058" t="str">
            <v>L00</v>
          </cell>
          <cell r="B3058">
            <v>1</v>
          </cell>
          <cell r="C3058" t="str">
            <v>人工</v>
          </cell>
          <cell r="J3058">
            <v>205.17707477914934</v>
          </cell>
          <cell r="K3058">
            <v>222491.25000000003</v>
          </cell>
          <cell r="S3058">
            <v>0</v>
          </cell>
          <cell r="T3058">
            <v>615.53122433744807</v>
          </cell>
          <cell r="U3058">
            <v>667473.75000000012</v>
          </cell>
          <cell r="X3058">
            <v>130.99918709795816</v>
          </cell>
          <cell r="Y3058">
            <v>74.177887681191166</v>
          </cell>
          <cell r="Z3058">
            <v>0</v>
          </cell>
          <cell r="AA3058">
            <v>0</v>
          </cell>
          <cell r="AB3058">
            <v>0</v>
          </cell>
        </row>
        <row r="3059">
          <cell r="A3059" t="str">
            <v>L10</v>
          </cell>
          <cell r="B3059">
            <v>1.1000000000000001</v>
          </cell>
          <cell r="C3059" t="str">
            <v>力工</v>
          </cell>
          <cell r="D3059" t="str">
            <v>工日</v>
          </cell>
          <cell r="H3059">
            <v>98.885000000000005</v>
          </cell>
          <cell r="I3059">
            <v>0.69163531637474274</v>
          </cell>
          <cell r="J3059">
            <v>68.392358259716445</v>
          </cell>
          <cell r="K3059">
            <v>74163.750000000015</v>
          </cell>
          <cell r="N3059">
            <v>63.135000000000005</v>
          </cell>
          <cell r="O3059">
            <v>35.75</v>
          </cell>
          <cell r="S3059">
            <v>296.65500000000003</v>
          </cell>
          <cell r="T3059">
            <v>205.17707477914934</v>
          </cell>
          <cell r="U3059">
            <v>222491.25000000006</v>
          </cell>
          <cell r="X3059">
            <v>43.666395699319388</v>
          </cell>
          <cell r="Y3059">
            <v>24.725962560397054</v>
          </cell>
          <cell r="Z3059">
            <v>0</v>
          </cell>
          <cell r="AA3059">
            <v>0</v>
          </cell>
          <cell r="AB3059">
            <v>0</v>
          </cell>
        </row>
        <row r="3060">
          <cell r="A3060" t="str">
            <v>L20</v>
          </cell>
          <cell r="B3060">
            <v>1.2</v>
          </cell>
          <cell r="C3060" t="str">
            <v>技工</v>
          </cell>
          <cell r="D3060" t="str">
            <v>工日</v>
          </cell>
          <cell r="H3060">
            <v>98.885000000000005</v>
          </cell>
          <cell r="I3060">
            <v>1.3832706327494855</v>
          </cell>
          <cell r="J3060">
            <v>136.78471651943289</v>
          </cell>
          <cell r="K3060">
            <v>148327.50000000003</v>
          </cell>
          <cell r="N3060">
            <v>63.135000000000005</v>
          </cell>
          <cell r="O3060">
            <v>35.75</v>
          </cell>
          <cell r="S3060">
            <v>296.65500000000003</v>
          </cell>
          <cell r="T3060">
            <v>410.35414955829867</v>
          </cell>
          <cell r="U3060">
            <v>444982.50000000012</v>
          </cell>
          <cell r="X3060">
            <v>87.332791398638776</v>
          </cell>
          <cell r="Y3060">
            <v>49.451925120794108</v>
          </cell>
          <cell r="Z3060">
            <v>0</v>
          </cell>
          <cell r="AA3060">
            <v>0</v>
          </cell>
          <cell r="AB3060">
            <v>0</v>
          </cell>
        </row>
        <row r="3061">
          <cell r="A3061" t="str">
            <v>M000</v>
          </cell>
          <cell r="B3061">
            <v>2</v>
          </cell>
          <cell r="C3061" t="str">
            <v>建筑材料</v>
          </cell>
          <cell r="J3061">
            <v>10002.56559871404</v>
          </cell>
          <cell r="K3061">
            <v>10846647.100609923</v>
          </cell>
          <cell r="S3061">
            <v>0</v>
          </cell>
          <cell r="T3061">
            <v>30007.696796142118</v>
          </cell>
          <cell r="U3061">
            <v>32539941.30182977</v>
          </cell>
          <cell r="X3061">
            <v>5883.9861501011628</v>
          </cell>
          <cell r="Y3061">
            <v>4118.5794486128771</v>
          </cell>
          <cell r="Z3061">
            <v>0</v>
          </cell>
          <cell r="AA3061">
            <v>0</v>
          </cell>
          <cell r="AB3061">
            <v>0</v>
          </cell>
        </row>
        <row r="3062">
          <cell r="A3062" t="str">
            <v>M003</v>
          </cell>
          <cell r="B3062">
            <v>2.1</v>
          </cell>
          <cell r="C3062" t="str">
            <v>施工材料</v>
          </cell>
          <cell r="J3062">
            <v>390.31020202479652</v>
          </cell>
          <cell r="K3062">
            <v>423247.11388796207</v>
          </cell>
          <cell r="S3062">
            <v>0</v>
          </cell>
          <cell r="T3062">
            <v>1170.9306060743895</v>
          </cell>
          <cell r="U3062">
            <v>1269741.3416638863</v>
          </cell>
          <cell r="X3062">
            <v>338.23033816721716</v>
          </cell>
          <cell r="Y3062">
            <v>52.079863857579376</v>
          </cell>
          <cell r="Z3062">
            <v>0</v>
          </cell>
          <cell r="AA3062">
            <v>0</v>
          </cell>
          <cell r="AB3062">
            <v>0</v>
          </cell>
        </row>
        <row r="3063">
          <cell r="A3063" t="str">
            <v>M150</v>
          </cell>
          <cell r="C3063" t="str">
            <v>定型钢模板</v>
          </cell>
          <cell r="D3063" t="str">
            <v>吨</v>
          </cell>
          <cell r="H3063">
            <v>0.18399360000000001</v>
          </cell>
          <cell r="I3063">
            <v>662.61110757096287</v>
          </cell>
          <cell r="J3063">
            <v>121.91620308196872</v>
          </cell>
          <cell r="K3063">
            <v>132204.28475334527</v>
          </cell>
          <cell r="N3063">
            <v>0.18399360000000001</v>
          </cell>
          <cell r="S3063">
            <v>0.55198080000000005</v>
          </cell>
          <cell r="T3063">
            <v>365.74860924590615</v>
          </cell>
          <cell r="U3063">
            <v>396612.85426003579</v>
          </cell>
          <cell r="X3063">
            <v>121.91620308196872</v>
          </cell>
          <cell r="Y3063">
            <v>0</v>
          </cell>
          <cell r="Z3063">
            <v>0</v>
          </cell>
          <cell r="AA3063">
            <v>0</v>
          </cell>
          <cell r="AB3063">
            <v>0</v>
          </cell>
        </row>
        <row r="3064">
          <cell r="A3064" t="str">
            <v>M160</v>
          </cell>
          <cell r="C3064" t="str">
            <v>钢支撑</v>
          </cell>
          <cell r="D3064" t="str">
            <v>吨</v>
          </cell>
          <cell r="H3064">
            <v>0.27599040000000002</v>
          </cell>
          <cell r="I3064">
            <v>728.87221832805926</v>
          </cell>
          <cell r="J3064">
            <v>201.16173508524844</v>
          </cell>
          <cell r="K3064">
            <v>218137.06984301977</v>
          </cell>
          <cell r="N3064">
            <v>0.27599040000000002</v>
          </cell>
          <cell r="S3064">
            <v>0.82797120000000013</v>
          </cell>
          <cell r="T3064">
            <v>603.48520525574531</v>
          </cell>
          <cell r="U3064">
            <v>654411.20952905924</v>
          </cell>
          <cell r="X3064">
            <v>201.16173508524844</v>
          </cell>
          <cell r="Y3064">
            <v>0</v>
          </cell>
          <cell r="Z3064">
            <v>0</v>
          </cell>
          <cell r="AA3064">
            <v>0</v>
          </cell>
          <cell r="AB3064">
            <v>0</v>
          </cell>
        </row>
        <row r="3065">
          <cell r="A3065" t="str">
            <v>M350</v>
          </cell>
          <cell r="C3065" t="str">
            <v>镀锌铁丝</v>
          </cell>
          <cell r="D3065" t="str">
            <v>千克</v>
          </cell>
          <cell r="H3065">
            <v>57.2</v>
          </cell>
          <cell r="I3065">
            <v>0.91048713037726181</v>
          </cell>
          <cell r="J3065">
            <v>52.079863857579376</v>
          </cell>
          <cell r="K3065">
            <v>56474.701288996999</v>
          </cell>
          <cell r="O3065">
            <v>57.2</v>
          </cell>
          <cell r="S3065">
            <v>171.60000000000002</v>
          </cell>
          <cell r="T3065">
            <v>156.23959157273814</v>
          </cell>
          <cell r="U3065">
            <v>169424.103866991</v>
          </cell>
          <cell r="X3065">
            <v>0</v>
          </cell>
          <cell r="Y3065">
            <v>52.079863857579376</v>
          </cell>
          <cell r="Z3065">
            <v>0</v>
          </cell>
          <cell r="AA3065">
            <v>0</v>
          </cell>
          <cell r="AB3065">
            <v>0</v>
          </cell>
        </row>
        <row r="3066">
          <cell r="A3066" t="str">
            <v>M230</v>
          </cell>
          <cell r="C3066" t="str">
            <v>水</v>
          </cell>
          <cell r="D3066" t="str">
            <v>方</v>
          </cell>
          <cell r="H3066">
            <v>75.762000000000015</v>
          </cell>
          <cell r="I3066">
            <v>0.2</v>
          </cell>
          <cell r="J3066">
            <v>15.152400000000004</v>
          </cell>
          <cell r="K3066">
            <v>16431.058002600006</v>
          </cell>
          <cell r="N3066">
            <v>75.762000000000015</v>
          </cell>
          <cell r="S3066">
            <v>227.28600000000006</v>
          </cell>
          <cell r="T3066">
            <v>45.457200000000014</v>
          </cell>
          <cell r="U3066">
            <v>49293.174007800015</v>
          </cell>
          <cell r="X3066">
            <v>15.152400000000004</v>
          </cell>
          <cell r="Y3066">
            <v>0</v>
          </cell>
          <cell r="Z3066">
            <v>0</v>
          </cell>
          <cell r="AA3066">
            <v>0</v>
          </cell>
          <cell r="AB3066">
            <v>0</v>
          </cell>
        </row>
        <row r="3067">
          <cell r="C3067">
            <v>0</v>
          </cell>
          <cell r="D3067">
            <v>0</v>
          </cell>
          <cell r="H3067">
            <v>0</v>
          </cell>
          <cell r="I3067">
            <v>0</v>
          </cell>
          <cell r="J3067">
            <v>0</v>
          </cell>
          <cell r="K3067">
            <v>0</v>
          </cell>
          <cell r="S3067">
            <v>0</v>
          </cell>
          <cell r="T3067">
            <v>0</v>
          </cell>
          <cell r="U3067">
            <v>0</v>
          </cell>
          <cell r="X3067">
            <v>0</v>
          </cell>
          <cell r="Y3067">
            <v>0</v>
          </cell>
          <cell r="Z3067">
            <v>0</v>
          </cell>
          <cell r="AA3067">
            <v>0</v>
          </cell>
          <cell r="AB3067">
            <v>0</v>
          </cell>
        </row>
        <row r="3068">
          <cell r="C3068">
            <v>0</v>
          </cell>
          <cell r="D3068">
            <v>0</v>
          </cell>
          <cell r="H3068">
            <v>0</v>
          </cell>
          <cell r="I3068">
            <v>0</v>
          </cell>
          <cell r="J3068">
            <v>0</v>
          </cell>
          <cell r="K3068">
            <v>0</v>
          </cell>
          <cell r="S3068">
            <v>0</v>
          </cell>
          <cell r="T3068">
            <v>0</v>
          </cell>
          <cell r="U3068">
            <v>0</v>
          </cell>
          <cell r="X3068">
            <v>0</v>
          </cell>
          <cell r="Y3068">
            <v>0</v>
          </cell>
          <cell r="Z3068">
            <v>0</v>
          </cell>
          <cell r="AA3068">
            <v>0</v>
          </cell>
          <cell r="AB3068">
            <v>0</v>
          </cell>
        </row>
        <row r="3069">
          <cell r="C3069">
            <v>0</v>
          </cell>
          <cell r="D3069">
            <v>0</v>
          </cell>
          <cell r="H3069">
            <v>0</v>
          </cell>
          <cell r="I3069">
            <v>0</v>
          </cell>
          <cell r="J3069">
            <v>0</v>
          </cell>
          <cell r="K3069">
            <v>0</v>
          </cell>
          <cell r="S3069">
            <v>0</v>
          </cell>
          <cell r="T3069">
            <v>0</v>
          </cell>
          <cell r="U3069">
            <v>0</v>
          </cell>
          <cell r="X3069">
            <v>0</v>
          </cell>
          <cell r="Y3069">
            <v>0</v>
          </cell>
          <cell r="Z3069">
            <v>0</v>
          </cell>
          <cell r="AA3069">
            <v>0</v>
          </cell>
          <cell r="AB3069">
            <v>0</v>
          </cell>
        </row>
        <row r="3070">
          <cell r="A3070" t="str">
            <v>M002</v>
          </cell>
          <cell r="B3070">
            <v>2.2000000000000002</v>
          </cell>
          <cell r="C3070" t="str">
            <v>永久工程材料</v>
          </cell>
          <cell r="J3070">
            <v>9612.2553966892428</v>
          </cell>
          <cell r="K3070">
            <v>10423399.986721961</v>
          </cell>
          <cell r="S3070">
            <v>0</v>
          </cell>
          <cell r="T3070">
            <v>28836.766190067727</v>
          </cell>
          <cell r="U3070">
            <v>31270199.960165881</v>
          </cell>
          <cell r="X3070">
            <v>5545.7558119339456</v>
          </cell>
          <cell r="Y3070">
            <v>4066.4995847552973</v>
          </cell>
          <cell r="Z3070">
            <v>0</v>
          </cell>
          <cell r="AA3070">
            <v>0</v>
          </cell>
          <cell r="AB3070">
            <v>0</v>
          </cell>
        </row>
        <row r="3071">
          <cell r="A3071" t="str">
            <v>M120</v>
          </cell>
          <cell r="C3071" t="str">
            <v>钢筋</v>
          </cell>
          <cell r="D3071" t="str">
            <v>吨</v>
          </cell>
          <cell r="H3071">
            <v>7.3645000000000005</v>
          </cell>
          <cell r="I3071">
            <v>552.17592297580245</v>
          </cell>
          <cell r="J3071">
            <v>4066.4995847552973</v>
          </cell>
          <cell r="K3071">
            <v>4409657.2519642506</v>
          </cell>
          <cell r="O3071">
            <v>7.3645000000000005</v>
          </cell>
          <cell r="S3071">
            <v>22.093500000000002</v>
          </cell>
          <cell r="T3071">
            <v>12199.498754265893</v>
          </cell>
          <cell r="U3071">
            <v>13228971.755892752</v>
          </cell>
          <cell r="X3071">
            <v>0</v>
          </cell>
          <cell r="Y3071">
            <v>4066.4995847552973</v>
          </cell>
          <cell r="Z3071">
            <v>0</v>
          </cell>
          <cell r="AA3071">
            <v>0</v>
          </cell>
          <cell r="AB3071">
            <v>0</v>
          </cell>
        </row>
        <row r="3072">
          <cell r="A3072" t="str">
            <v>M260</v>
          </cell>
          <cell r="C3072" t="str">
            <v>混凝土25/19</v>
          </cell>
          <cell r="D3072" t="str">
            <v>方</v>
          </cell>
          <cell r="H3072">
            <v>44.194500000000005</v>
          </cell>
          <cell r="I3072">
            <v>116.89</v>
          </cell>
          <cell r="J3072">
            <v>5165.8951050000005</v>
          </cell>
          <cell r="K3072">
            <v>5601826.9122780832</v>
          </cell>
          <cell r="N3072">
            <v>44.194500000000005</v>
          </cell>
          <cell r="S3072">
            <v>132.58350000000002</v>
          </cell>
          <cell r="T3072">
            <v>15497.685315000002</v>
          </cell>
          <cell r="U3072">
            <v>16805480.73683425</v>
          </cell>
          <cell r="X3072">
            <v>5165.8951050000005</v>
          </cell>
          <cell r="Y3072">
            <v>0</v>
          </cell>
          <cell r="Z3072">
            <v>0</v>
          </cell>
          <cell r="AA3072">
            <v>0</v>
          </cell>
          <cell r="AB3072">
            <v>0</v>
          </cell>
        </row>
        <row r="3073">
          <cell r="A3073" t="str">
            <v>M380</v>
          </cell>
          <cell r="C3073" t="str">
            <v>人孔井盖600X900mm</v>
          </cell>
          <cell r="D3073" t="str">
            <v>个</v>
          </cell>
          <cell r="H3073">
            <v>2.2000000000000002</v>
          </cell>
          <cell r="I3073">
            <v>120</v>
          </cell>
          <cell r="J3073">
            <v>264</v>
          </cell>
          <cell r="K3073">
            <v>286278.03600000002</v>
          </cell>
          <cell r="N3073">
            <v>2.2000000000000002</v>
          </cell>
          <cell r="S3073">
            <v>6.6000000000000005</v>
          </cell>
          <cell r="T3073">
            <v>792</v>
          </cell>
          <cell r="U3073">
            <v>858834.10800000001</v>
          </cell>
          <cell r="X3073">
            <v>264</v>
          </cell>
          <cell r="Y3073">
            <v>0</v>
          </cell>
          <cell r="Z3073">
            <v>0</v>
          </cell>
          <cell r="AA3073">
            <v>0</v>
          </cell>
          <cell r="AB3073">
            <v>0</v>
          </cell>
        </row>
        <row r="3074">
          <cell r="A3074" t="str">
            <v>M410</v>
          </cell>
          <cell r="C3074" t="str">
            <v>镀锌钢管</v>
          </cell>
          <cell r="D3074" t="str">
            <v>米</v>
          </cell>
          <cell r="H3074">
            <v>58.8</v>
          </cell>
          <cell r="I3074">
            <v>1.9704201859514412</v>
          </cell>
          <cell r="J3074">
            <v>115.86070693394474</v>
          </cell>
          <cell r="K3074">
            <v>125637.78647962608</v>
          </cell>
          <cell r="N3074">
            <v>58.8</v>
          </cell>
          <cell r="S3074">
            <v>176.39999999999998</v>
          </cell>
          <cell r="T3074">
            <v>347.58212080183421</v>
          </cell>
          <cell r="U3074">
            <v>376913.35943887825</v>
          </cell>
          <cell r="X3074">
            <v>115.86070693394474</v>
          </cell>
          <cell r="Y3074">
            <v>0</v>
          </cell>
          <cell r="Z3074">
            <v>0</v>
          </cell>
          <cell r="AA3074">
            <v>0</v>
          </cell>
          <cell r="AB3074">
            <v>0</v>
          </cell>
        </row>
        <row r="3075">
          <cell r="C3075">
            <v>0</v>
          </cell>
          <cell r="D3075">
            <v>0</v>
          </cell>
          <cell r="H3075">
            <v>0</v>
          </cell>
          <cell r="I3075">
            <v>0</v>
          </cell>
          <cell r="J3075">
            <v>0</v>
          </cell>
          <cell r="K3075">
            <v>0</v>
          </cell>
          <cell r="S3075">
            <v>0</v>
          </cell>
          <cell r="T3075">
            <v>0</v>
          </cell>
          <cell r="U3075">
            <v>0</v>
          </cell>
          <cell r="X3075">
            <v>0</v>
          </cell>
          <cell r="Y3075">
            <v>0</v>
          </cell>
          <cell r="Z3075">
            <v>0</v>
          </cell>
          <cell r="AA3075">
            <v>0</v>
          </cell>
          <cell r="AB3075">
            <v>0</v>
          </cell>
        </row>
        <row r="3076">
          <cell r="A3076" t="str">
            <v>M001</v>
          </cell>
          <cell r="B3076">
            <v>2.2999999999999998</v>
          </cell>
          <cell r="C3076" t="str">
            <v>永久设备</v>
          </cell>
          <cell r="J3076">
            <v>0</v>
          </cell>
          <cell r="K3076">
            <v>0</v>
          </cell>
          <cell r="S3076">
            <v>0</v>
          </cell>
          <cell r="T3076">
            <v>0</v>
          </cell>
          <cell r="U3076">
            <v>0</v>
          </cell>
          <cell r="X3076">
            <v>0</v>
          </cell>
          <cell r="Y3076">
            <v>0</v>
          </cell>
          <cell r="Z3076">
            <v>0</v>
          </cell>
          <cell r="AA3076">
            <v>0</v>
          </cell>
          <cell r="AB3076">
            <v>0</v>
          </cell>
        </row>
        <row r="3077">
          <cell r="C3077">
            <v>0</v>
          </cell>
          <cell r="D3077">
            <v>0</v>
          </cell>
          <cell r="H3077">
            <v>0</v>
          </cell>
          <cell r="I3077">
            <v>0</v>
          </cell>
          <cell r="J3077">
            <v>0</v>
          </cell>
          <cell r="K3077">
            <v>0</v>
          </cell>
          <cell r="S3077">
            <v>0</v>
          </cell>
          <cell r="T3077">
            <v>0</v>
          </cell>
          <cell r="U3077">
            <v>0</v>
          </cell>
          <cell r="X3077">
            <v>0</v>
          </cell>
          <cell r="Y3077">
            <v>0</v>
          </cell>
          <cell r="Z3077">
            <v>0</v>
          </cell>
          <cell r="AA3077">
            <v>0</v>
          </cell>
          <cell r="AB3077">
            <v>0</v>
          </cell>
        </row>
        <row r="3078">
          <cell r="C3078">
            <v>0</v>
          </cell>
          <cell r="D3078">
            <v>0</v>
          </cell>
          <cell r="H3078">
            <v>0</v>
          </cell>
          <cell r="I3078">
            <v>0</v>
          </cell>
          <cell r="J3078">
            <v>0</v>
          </cell>
          <cell r="K3078">
            <v>0</v>
          </cell>
          <cell r="S3078">
            <v>0</v>
          </cell>
          <cell r="T3078">
            <v>0</v>
          </cell>
          <cell r="U3078">
            <v>0</v>
          </cell>
          <cell r="X3078">
            <v>0</v>
          </cell>
          <cell r="Y3078">
            <v>0</v>
          </cell>
          <cell r="Z3078">
            <v>0</v>
          </cell>
          <cell r="AA3078">
            <v>0</v>
          </cell>
          <cell r="AB3078">
            <v>0</v>
          </cell>
        </row>
        <row r="3079">
          <cell r="C3079">
            <v>0</v>
          </cell>
          <cell r="D3079">
            <v>0</v>
          </cell>
          <cell r="H3079">
            <v>0</v>
          </cell>
          <cell r="I3079">
            <v>0</v>
          </cell>
          <cell r="J3079">
            <v>0</v>
          </cell>
          <cell r="K3079">
            <v>0</v>
          </cell>
          <cell r="S3079">
            <v>0</v>
          </cell>
          <cell r="T3079">
            <v>0</v>
          </cell>
          <cell r="U3079">
            <v>0</v>
          </cell>
          <cell r="X3079">
            <v>0</v>
          </cell>
          <cell r="Y3079">
            <v>0</v>
          </cell>
          <cell r="Z3079">
            <v>0</v>
          </cell>
          <cell r="AA3079">
            <v>0</v>
          </cell>
          <cell r="AB3079">
            <v>0</v>
          </cell>
        </row>
        <row r="3080">
          <cell r="A3080" t="str">
            <v>E000</v>
          </cell>
          <cell r="B3080">
            <v>3</v>
          </cell>
          <cell r="C3080" t="str">
            <v>施工设备</v>
          </cell>
          <cell r="J3080">
            <v>386.39845718152674</v>
          </cell>
          <cell r="K3080">
            <v>419005.27058847569</v>
          </cell>
          <cell r="S3080">
            <v>0</v>
          </cell>
          <cell r="T3080">
            <v>1159.1953715445802</v>
          </cell>
          <cell r="U3080">
            <v>1257015.811765427</v>
          </cell>
          <cell r="X3080">
            <v>386.39845718152674</v>
          </cell>
          <cell r="Y3080">
            <v>0</v>
          </cell>
          <cell r="Z3080">
            <v>0</v>
          </cell>
          <cell r="AA3080">
            <v>0</v>
          </cell>
          <cell r="AB3080">
            <v>0</v>
          </cell>
        </row>
        <row r="3081">
          <cell r="A3081" t="str">
            <v>E210</v>
          </cell>
          <cell r="B3081">
            <v>3.1</v>
          </cell>
          <cell r="C3081" t="str">
            <v>简易混凝土拌和站</v>
          </cell>
          <cell r="D3081" t="str">
            <v>台班</v>
          </cell>
          <cell r="H3081">
            <v>0.52612500000000006</v>
          </cell>
          <cell r="I3081">
            <v>250.55189949508326</v>
          </cell>
          <cell r="J3081">
            <v>131.82161812185069</v>
          </cell>
          <cell r="K3081">
            <v>142945.58309949026</v>
          </cell>
          <cell r="N3081">
            <v>0.52612500000000006</v>
          </cell>
          <cell r="S3081">
            <v>1.5783750000000003</v>
          </cell>
          <cell r="T3081">
            <v>395.46485436555207</v>
          </cell>
          <cell r="U3081">
            <v>428836.74929847079</v>
          </cell>
          <cell r="X3081">
            <v>131.82161812185069</v>
          </cell>
          <cell r="Y3081">
            <v>0</v>
          </cell>
          <cell r="Z3081">
            <v>0</v>
          </cell>
          <cell r="AA3081">
            <v>0</v>
          </cell>
          <cell r="AB3081">
            <v>0</v>
          </cell>
        </row>
        <row r="3082">
          <cell r="A3082" t="str">
            <v>E211</v>
          </cell>
          <cell r="C3082" t="str">
            <v>装载机</v>
          </cell>
          <cell r="D3082" t="str">
            <v>台班</v>
          </cell>
          <cell r="H3082">
            <v>0.52612500000000006</v>
          </cell>
          <cell r="I3082">
            <v>258.55817310440364</v>
          </cell>
          <cell r="J3082">
            <v>136.03391882455438</v>
          </cell>
          <cell r="K3082">
            <v>147513.34511544264</v>
          </cell>
          <cell r="N3082">
            <v>0.52612500000000006</v>
          </cell>
          <cell r="S3082">
            <v>1.5783750000000003</v>
          </cell>
          <cell r="T3082">
            <v>408.10175647366316</v>
          </cell>
          <cell r="U3082">
            <v>442540.03534632793</v>
          </cell>
          <cell r="X3082">
            <v>136.03391882455438</v>
          </cell>
          <cell r="Y3082">
            <v>0</v>
          </cell>
          <cell r="Z3082">
            <v>0</v>
          </cell>
          <cell r="AA3082">
            <v>0</v>
          </cell>
          <cell r="AB3082">
            <v>0</v>
          </cell>
        </row>
        <row r="3083">
          <cell r="A3083" t="str">
            <v>E212</v>
          </cell>
          <cell r="C3083" t="str">
            <v>翻斗车</v>
          </cell>
          <cell r="D3083" t="str">
            <v>台班</v>
          </cell>
          <cell r="H3083">
            <v>3.5075000000000003</v>
          </cell>
          <cell r="I3083">
            <v>28.392069931632339</v>
          </cell>
          <cell r="J3083">
            <v>99.585185285200438</v>
          </cell>
          <cell r="K3083">
            <v>107988.83052327001</v>
          </cell>
          <cell r="N3083">
            <v>3.5075000000000003</v>
          </cell>
          <cell r="S3083">
            <v>10.522500000000001</v>
          </cell>
          <cell r="T3083">
            <v>298.7555558556013</v>
          </cell>
          <cell r="U3083">
            <v>323966.49156981002</v>
          </cell>
          <cell r="X3083">
            <v>99.585185285200438</v>
          </cell>
          <cell r="Y3083">
            <v>0</v>
          </cell>
          <cell r="Z3083">
            <v>0</v>
          </cell>
          <cell r="AA3083">
            <v>0</v>
          </cell>
          <cell r="AB3083">
            <v>0</v>
          </cell>
        </row>
        <row r="3084">
          <cell r="A3084" t="str">
            <v>E214</v>
          </cell>
          <cell r="C3084" t="str">
            <v>混凝土振捣器</v>
          </cell>
          <cell r="D3084" t="str">
            <v>台班</v>
          </cell>
          <cell r="H3084">
            <v>2.1045000000000003</v>
          </cell>
          <cell r="I3084">
            <v>9.0081895699316519</v>
          </cell>
          <cell r="J3084">
            <v>18.957734949921164</v>
          </cell>
          <cell r="K3084">
            <v>20557.511850272687</v>
          </cell>
          <cell r="N3084">
            <v>2.1045000000000003</v>
          </cell>
          <cell r="S3084">
            <v>6.3135000000000012</v>
          </cell>
          <cell r="T3084">
            <v>56.873204849763496</v>
          </cell>
          <cell r="U3084">
            <v>61672.535550818066</v>
          </cell>
          <cell r="X3084">
            <v>18.957734949921164</v>
          </cell>
          <cell r="Y3084">
            <v>0</v>
          </cell>
          <cell r="Z3084">
            <v>0</v>
          </cell>
          <cell r="AA3084">
            <v>0</v>
          </cell>
          <cell r="AB3084">
            <v>0</v>
          </cell>
        </row>
        <row r="3085">
          <cell r="A3085" t="str">
            <v>E080</v>
          </cell>
          <cell r="C3085" t="str">
            <v>汽车吊</v>
          </cell>
          <cell r="D3085" t="str">
            <v>台班</v>
          </cell>
          <cell r="H3085">
            <v>0</v>
          </cell>
          <cell r="I3085">
            <v>222.0589761738392</v>
          </cell>
          <cell r="J3085">
            <v>0</v>
          </cell>
          <cell r="K3085">
            <v>0</v>
          </cell>
          <cell r="S3085">
            <v>0</v>
          </cell>
          <cell r="T3085">
            <v>0</v>
          </cell>
          <cell r="U3085">
            <v>0</v>
          </cell>
          <cell r="X3085">
            <v>0</v>
          </cell>
          <cell r="Y3085">
            <v>0</v>
          </cell>
          <cell r="Z3085">
            <v>0</v>
          </cell>
          <cell r="AA3085">
            <v>0</v>
          </cell>
          <cell r="AB3085">
            <v>0</v>
          </cell>
        </row>
        <row r="3086">
          <cell r="A3086" t="str">
            <v>E030</v>
          </cell>
          <cell r="C3086" t="str">
            <v>自卸车</v>
          </cell>
          <cell r="D3086" t="str">
            <v>台班</v>
          </cell>
          <cell r="H3086">
            <v>0</v>
          </cell>
          <cell r="I3086">
            <v>168.03839454412082</v>
          </cell>
          <cell r="J3086">
            <v>0</v>
          </cell>
          <cell r="K3086">
            <v>0</v>
          </cell>
          <cell r="S3086">
            <v>0</v>
          </cell>
          <cell r="T3086">
            <v>0</v>
          </cell>
          <cell r="U3086">
            <v>0</v>
          </cell>
          <cell r="X3086">
            <v>0</v>
          </cell>
          <cell r="Y3086">
            <v>0</v>
          </cell>
          <cell r="Z3086">
            <v>0</v>
          </cell>
          <cell r="AA3086">
            <v>0</v>
          </cell>
          <cell r="AB3086">
            <v>0</v>
          </cell>
        </row>
        <row r="3087">
          <cell r="C3087">
            <v>0</v>
          </cell>
          <cell r="D3087">
            <v>0</v>
          </cell>
          <cell r="H3087">
            <v>0</v>
          </cell>
          <cell r="I3087">
            <v>0</v>
          </cell>
          <cell r="J3087">
            <v>0</v>
          </cell>
          <cell r="K3087">
            <v>0</v>
          </cell>
          <cell r="S3087">
            <v>0</v>
          </cell>
          <cell r="T3087">
            <v>0</v>
          </cell>
          <cell r="U3087">
            <v>0</v>
          </cell>
          <cell r="X3087">
            <v>0</v>
          </cell>
          <cell r="Y3087">
            <v>0</v>
          </cell>
          <cell r="Z3087">
            <v>0</v>
          </cell>
          <cell r="AA3087">
            <v>0</v>
          </cell>
          <cell r="AB3087">
            <v>0</v>
          </cell>
        </row>
        <row r="3088">
          <cell r="C3088">
            <v>0</v>
          </cell>
          <cell r="D3088">
            <v>0</v>
          </cell>
          <cell r="H3088">
            <v>0</v>
          </cell>
          <cell r="I3088">
            <v>0</v>
          </cell>
          <cell r="J3088">
            <v>0</v>
          </cell>
          <cell r="K3088">
            <v>0</v>
          </cell>
          <cell r="S3088">
            <v>0</v>
          </cell>
          <cell r="T3088">
            <v>0</v>
          </cell>
          <cell r="U3088">
            <v>0</v>
          </cell>
          <cell r="X3088">
            <v>0</v>
          </cell>
          <cell r="Y3088">
            <v>0</v>
          </cell>
          <cell r="Z3088">
            <v>0</v>
          </cell>
          <cell r="AA3088">
            <v>0</v>
          </cell>
          <cell r="AB3088">
            <v>0</v>
          </cell>
        </row>
        <row r="3089">
          <cell r="C3089">
            <v>0</v>
          </cell>
          <cell r="D3089">
            <v>0</v>
          </cell>
          <cell r="H3089">
            <v>0</v>
          </cell>
          <cell r="I3089">
            <v>0</v>
          </cell>
          <cell r="J3089">
            <v>0</v>
          </cell>
          <cell r="K3089">
            <v>0</v>
          </cell>
          <cell r="S3089">
            <v>0</v>
          </cell>
          <cell r="T3089">
            <v>0</v>
          </cell>
          <cell r="U3089">
            <v>0</v>
          </cell>
          <cell r="X3089">
            <v>0</v>
          </cell>
          <cell r="Y3089">
            <v>0</v>
          </cell>
          <cell r="Z3089">
            <v>0</v>
          </cell>
          <cell r="AA3089">
            <v>0</v>
          </cell>
          <cell r="AB3089">
            <v>0</v>
          </cell>
        </row>
        <row r="3090">
          <cell r="C3090">
            <v>0</v>
          </cell>
          <cell r="D3090">
            <v>0</v>
          </cell>
          <cell r="H3090">
            <v>0</v>
          </cell>
          <cell r="I3090">
            <v>0</v>
          </cell>
          <cell r="J3090">
            <v>0</v>
          </cell>
          <cell r="K3090">
            <v>0</v>
          </cell>
          <cell r="S3090">
            <v>0</v>
          </cell>
          <cell r="T3090">
            <v>0</v>
          </cell>
          <cell r="U3090">
            <v>0</v>
          </cell>
          <cell r="X3090">
            <v>0</v>
          </cell>
          <cell r="Y3090">
            <v>0</v>
          </cell>
          <cell r="Z3090">
            <v>0</v>
          </cell>
          <cell r="AA3090">
            <v>0</v>
          </cell>
          <cell r="AB3090">
            <v>0</v>
          </cell>
        </row>
        <row r="3091">
          <cell r="C3091">
            <v>0</v>
          </cell>
          <cell r="D3091">
            <v>0</v>
          </cell>
          <cell r="H3091">
            <v>0</v>
          </cell>
          <cell r="I3091">
            <v>0</v>
          </cell>
          <cell r="J3091">
            <v>0</v>
          </cell>
          <cell r="K3091">
            <v>0</v>
          </cell>
          <cell r="S3091">
            <v>0</v>
          </cell>
          <cell r="T3091">
            <v>0</v>
          </cell>
          <cell r="U3091">
            <v>0</v>
          </cell>
          <cell r="X3091">
            <v>0</v>
          </cell>
          <cell r="Y3091">
            <v>0</v>
          </cell>
          <cell r="Z3091">
            <v>0</v>
          </cell>
          <cell r="AA3091">
            <v>0</v>
          </cell>
          <cell r="AB3091">
            <v>0</v>
          </cell>
        </row>
        <row r="3092">
          <cell r="C3092">
            <v>0</v>
          </cell>
          <cell r="D3092">
            <v>0</v>
          </cell>
          <cell r="H3092">
            <v>0</v>
          </cell>
          <cell r="I3092">
            <v>0</v>
          </cell>
          <cell r="J3092">
            <v>0</v>
          </cell>
          <cell r="K3092">
            <v>0</v>
          </cell>
          <cell r="S3092">
            <v>0</v>
          </cell>
          <cell r="T3092">
            <v>0</v>
          </cell>
          <cell r="U3092">
            <v>0</v>
          </cell>
          <cell r="X3092">
            <v>0</v>
          </cell>
          <cell r="Y3092">
            <v>0</v>
          </cell>
          <cell r="Z3092">
            <v>0</v>
          </cell>
          <cell r="AA3092">
            <v>0</v>
          </cell>
          <cell r="AB3092">
            <v>0</v>
          </cell>
        </row>
        <row r="3093">
          <cell r="B3093">
            <v>4</v>
          </cell>
          <cell r="C3093" t="str">
            <v>直接费</v>
          </cell>
          <cell r="J3093">
            <v>10594.141130674716</v>
          </cell>
          <cell r="X3093">
            <v>6401.3837943806475</v>
          </cell>
          <cell r="Y3093">
            <v>4192.7573362940684</v>
          </cell>
          <cell r="Z3093">
            <v>0</v>
          </cell>
          <cell r="AA3093">
            <v>0</v>
          </cell>
          <cell r="AB3093">
            <v>0</v>
          </cell>
        </row>
        <row r="3094">
          <cell r="B3094">
            <v>5</v>
          </cell>
          <cell r="C3094" t="str">
            <v>其他直接费</v>
          </cell>
          <cell r="J3094">
            <v>1322.0241197252274</v>
          </cell>
          <cell r="X3094">
            <v>798.81735304487461</v>
          </cell>
          <cell r="Y3094">
            <v>523.20676668035287</v>
          </cell>
          <cell r="Z3094">
            <v>0</v>
          </cell>
          <cell r="AA3094">
            <v>0</v>
          </cell>
          <cell r="AB3094">
            <v>0</v>
          </cell>
        </row>
        <row r="3095">
          <cell r="B3095">
            <v>6</v>
          </cell>
          <cell r="C3095" t="str">
            <v>间接费</v>
          </cell>
          <cell r="J3095">
            <v>896.91566400859801</v>
          </cell>
          <cell r="X3095">
            <v>541.95062399977064</v>
          </cell>
          <cell r="Y3095">
            <v>354.96504000882749</v>
          </cell>
          <cell r="Z3095">
            <v>0</v>
          </cell>
          <cell r="AA3095">
            <v>0</v>
          </cell>
          <cell r="AB3095">
            <v>0</v>
          </cell>
        </row>
        <row r="3096">
          <cell r="B3096">
            <v>7</v>
          </cell>
          <cell r="C3096" t="str">
            <v>合计</v>
          </cell>
          <cell r="J3096">
            <v>12813.080914408542</v>
          </cell>
          <cell r="X3096">
            <v>7742.1517714252932</v>
          </cell>
          <cell r="Y3096">
            <v>5070.9291429832492</v>
          </cell>
          <cell r="Z3096">
            <v>0</v>
          </cell>
          <cell r="AA3096">
            <v>0</v>
          </cell>
          <cell r="AB3096">
            <v>0</v>
          </cell>
        </row>
        <row r="3101">
          <cell r="A3101" t="str">
            <v>非打印列</v>
          </cell>
          <cell r="B3101" t="str">
            <v>单   价   分   析   表</v>
          </cell>
          <cell r="N3101" t="str">
            <v>工序划分</v>
          </cell>
          <cell r="S3101" t="str">
            <v>汇总项</v>
          </cell>
          <cell r="X3101" t="str">
            <v>分类项</v>
          </cell>
        </row>
        <row r="3103">
          <cell r="A3103" t="str">
            <v>BOQ系数</v>
          </cell>
          <cell r="B3103" t="str">
            <v>项目编号:</v>
          </cell>
          <cell r="D3103" t="str">
            <v>K237.2</v>
          </cell>
          <cell r="K3103" t="str">
            <v>数量</v>
          </cell>
          <cell r="L3103">
            <v>1</v>
          </cell>
          <cell r="M3103" t="str">
            <v>单价</v>
          </cell>
        </row>
        <row r="3104">
          <cell r="A3104">
            <v>1</v>
          </cell>
          <cell r="B3104" t="str">
            <v>项目名称:</v>
          </cell>
          <cell r="D3104" t="str">
            <v>Depth 4.5m to 5.0m</v>
          </cell>
          <cell r="K3104" t="str">
            <v>单位</v>
          </cell>
          <cell r="L3104" t="str">
            <v>nr</v>
          </cell>
          <cell r="M3104">
            <v>13713.17</v>
          </cell>
          <cell r="N3104" t="str">
            <v>美元</v>
          </cell>
        </row>
        <row r="3105">
          <cell r="A3105" t="str">
            <v>K237.2</v>
          </cell>
          <cell r="B3105" t="str">
            <v>单   价:</v>
          </cell>
          <cell r="D3105" t="str">
            <v>13713.17USD/nr</v>
          </cell>
          <cell r="K3105" t="str">
            <v>定额单位</v>
          </cell>
          <cell r="L3105">
            <v>1</v>
          </cell>
          <cell r="M3105">
            <v>14870381</v>
          </cell>
          <cell r="N3105" t="str">
            <v>当地币</v>
          </cell>
        </row>
        <row r="3106">
          <cell r="A3106" t="str">
            <v>定额号</v>
          </cell>
          <cell r="B3106" t="str">
            <v>编号</v>
          </cell>
          <cell r="C3106" t="str">
            <v>名称及规格</v>
          </cell>
          <cell r="D3106" t="str">
            <v>单位</v>
          </cell>
          <cell r="E3106" t="str">
            <v>定额</v>
          </cell>
          <cell r="F3106" t="str">
            <v>系数</v>
          </cell>
          <cell r="G3106" t="str">
            <v>效率</v>
          </cell>
          <cell r="H3106" t="str">
            <v>数  量</v>
          </cell>
          <cell r="I3106" t="str">
            <v>单价</v>
          </cell>
          <cell r="J3106" t="str">
            <v>合价</v>
          </cell>
          <cell r="K3106" t="str">
            <v>单价</v>
          </cell>
          <cell r="M3106">
            <v>45.066449475999995</v>
          </cell>
          <cell r="N3106" t="str">
            <v>混凝土45.07方</v>
          </cell>
          <cell r="O3106" t="str">
            <v>钢筋7.66吨</v>
          </cell>
          <cell r="S3106" t="str">
            <v>数量汇总</v>
          </cell>
          <cell r="T3106" t="str">
            <v>价格汇总(美元)</v>
          </cell>
          <cell r="U3106" t="str">
            <v>价格汇总(当地币)</v>
          </cell>
          <cell r="X3106" t="str">
            <v>混凝土45.07方</v>
          </cell>
          <cell r="Y3106" t="str">
            <v>钢筋7.66吨</v>
          </cell>
          <cell r="Z3106">
            <v>0</v>
          </cell>
          <cell r="AA3106">
            <v>0</v>
          </cell>
          <cell r="AB3106">
            <v>0</v>
          </cell>
        </row>
        <row r="3107">
          <cell r="J3107" t="str">
            <v>美元</v>
          </cell>
          <cell r="K3107" t="str">
            <v>当地币</v>
          </cell>
          <cell r="M3107">
            <v>7.6612964109199995</v>
          </cell>
        </row>
        <row r="3108">
          <cell r="A3108" t="str">
            <v>L00</v>
          </cell>
          <cell r="B3108">
            <v>1</v>
          </cell>
          <cell r="C3108" t="str">
            <v>人工</v>
          </cell>
          <cell r="J3108">
            <v>219.74291454200136</v>
          </cell>
          <cell r="K3108">
            <v>238286.24999999997</v>
          </cell>
          <cell r="S3108">
            <v>0</v>
          </cell>
          <cell r="T3108">
            <v>219.74291454200136</v>
          </cell>
          <cell r="U3108">
            <v>238286.24999999997</v>
          </cell>
          <cell r="X3108">
            <v>140.27401669054348</v>
          </cell>
          <cell r="Y3108">
            <v>79.468897851457939</v>
          </cell>
          <cell r="Z3108">
            <v>0</v>
          </cell>
          <cell r="AA3108">
            <v>0</v>
          </cell>
          <cell r="AB3108">
            <v>0</v>
          </cell>
        </row>
        <row r="3109">
          <cell r="A3109" t="str">
            <v>L10</v>
          </cell>
          <cell r="B3109">
            <v>1.1000000000000001</v>
          </cell>
          <cell r="C3109" t="str">
            <v>力工</v>
          </cell>
          <cell r="D3109" t="str">
            <v>工日</v>
          </cell>
          <cell r="H3109">
            <v>105.905</v>
          </cell>
          <cell r="I3109">
            <v>0.69163531637474274</v>
          </cell>
          <cell r="J3109">
            <v>73.247638180667124</v>
          </cell>
          <cell r="K3109">
            <v>79428.75</v>
          </cell>
          <cell r="N3109">
            <v>67.605000000000004</v>
          </cell>
          <cell r="O3109">
            <v>38.299999999999997</v>
          </cell>
          <cell r="S3109">
            <v>105.905</v>
          </cell>
          <cell r="T3109">
            <v>73.247638180667124</v>
          </cell>
          <cell r="U3109">
            <v>79428.75</v>
          </cell>
          <cell r="X3109">
            <v>46.758005563514487</v>
          </cell>
          <cell r="Y3109">
            <v>26.489632617152644</v>
          </cell>
          <cell r="Z3109">
            <v>0</v>
          </cell>
          <cell r="AA3109">
            <v>0</v>
          </cell>
          <cell r="AB3109">
            <v>0</v>
          </cell>
        </row>
        <row r="3110">
          <cell r="A3110" t="str">
            <v>L20</v>
          </cell>
          <cell r="B3110">
            <v>1.2</v>
          </cell>
          <cell r="C3110" t="str">
            <v>技工</v>
          </cell>
          <cell r="D3110" t="str">
            <v>工日</v>
          </cell>
          <cell r="H3110">
            <v>105.905</v>
          </cell>
          <cell r="I3110">
            <v>1.3832706327494855</v>
          </cell>
          <cell r="J3110">
            <v>146.49527636133425</v>
          </cell>
          <cell r="K3110">
            <v>158857.5</v>
          </cell>
          <cell r="N3110">
            <v>67.605000000000004</v>
          </cell>
          <cell r="O3110">
            <v>38.299999999999997</v>
          </cell>
          <cell r="S3110">
            <v>105.905</v>
          </cell>
          <cell r="T3110">
            <v>146.49527636133425</v>
          </cell>
          <cell r="U3110">
            <v>158857.5</v>
          </cell>
          <cell r="X3110">
            <v>93.516011127028975</v>
          </cell>
          <cell r="Y3110">
            <v>52.979265234305288</v>
          </cell>
          <cell r="Z3110">
            <v>0</v>
          </cell>
          <cell r="AA3110">
            <v>0</v>
          </cell>
          <cell r="AB3110">
            <v>0</v>
          </cell>
        </row>
        <row r="3111">
          <cell r="A3111" t="str">
            <v>M000</v>
          </cell>
          <cell r="B3111">
            <v>2</v>
          </cell>
          <cell r="C3111" t="str">
            <v>建筑材料</v>
          </cell>
          <cell r="J3111">
            <v>10704.859738600437</v>
          </cell>
          <cell r="K3111">
            <v>11608205.384931844</v>
          </cell>
          <cell r="S3111">
            <v>0</v>
          </cell>
          <cell r="T3111">
            <v>10704.859738600437</v>
          </cell>
          <cell r="U3111">
            <v>11608205.384931844</v>
          </cell>
          <cell r="X3111">
            <v>6292.5074901564312</v>
          </cell>
          <cell r="Y3111">
            <v>4412.3522484440055</v>
          </cell>
          <cell r="Z3111">
            <v>0</v>
          </cell>
          <cell r="AA3111">
            <v>0</v>
          </cell>
          <cell r="AB3111">
            <v>0</v>
          </cell>
        </row>
        <row r="3112">
          <cell r="A3112" t="str">
            <v>M003</v>
          </cell>
          <cell r="B3112">
            <v>2.1</v>
          </cell>
          <cell r="C3112" t="str">
            <v>施工材料</v>
          </cell>
          <cell r="J3112">
            <v>425.76316653067693</v>
          </cell>
          <cell r="K3112">
            <v>461691.82998311793</v>
          </cell>
          <cell r="S3112">
            <v>0</v>
          </cell>
          <cell r="T3112">
            <v>425.76316653067693</v>
          </cell>
          <cell r="U3112">
            <v>461691.82998311793</v>
          </cell>
          <cell r="X3112">
            <v>369.9685151811583</v>
          </cell>
          <cell r="Y3112">
            <v>55.794651349518603</v>
          </cell>
          <cell r="Z3112">
            <v>0</v>
          </cell>
          <cell r="AA3112">
            <v>0</v>
          </cell>
          <cell r="AB3112">
            <v>0</v>
          </cell>
        </row>
        <row r="3113">
          <cell r="A3113" t="str">
            <v>M150</v>
          </cell>
          <cell r="C3113" t="str">
            <v>定型钢模板</v>
          </cell>
          <cell r="D3113" t="str">
            <v>吨</v>
          </cell>
          <cell r="H3113">
            <v>0.20145760000000001</v>
          </cell>
          <cell r="I3113">
            <v>662.61110757096287</v>
          </cell>
          <cell r="J3113">
            <v>133.48804346458803</v>
          </cell>
          <cell r="K3113">
            <v>144752.6322444125</v>
          </cell>
          <cell r="N3113">
            <v>0.20145760000000001</v>
          </cell>
          <cell r="S3113">
            <v>0.20145760000000001</v>
          </cell>
          <cell r="T3113">
            <v>133.48804346458803</v>
          </cell>
          <cell r="U3113">
            <v>144752.6322444125</v>
          </cell>
          <cell r="X3113">
            <v>133.48804346458803</v>
          </cell>
          <cell r="Y3113">
            <v>0</v>
          </cell>
          <cell r="Z3113">
            <v>0</v>
          </cell>
          <cell r="AA3113">
            <v>0</v>
          </cell>
          <cell r="AB3113">
            <v>0</v>
          </cell>
        </row>
        <row r="3114">
          <cell r="A3114" t="str">
            <v>M160</v>
          </cell>
          <cell r="C3114" t="str">
            <v>钢支撑</v>
          </cell>
          <cell r="D3114" t="str">
            <v>吨</v>
          </cell>
          <cell r="H3114">
            <v>0.30218640000000002</v>
          </cell>
          <cell r="I3114">
            <v>728.87221832805926</v>
          </cell>
          <cell r="J3114">
            <v>220.25527171657026</v>
          </cell>
          <cell r="K3114">
            <v>238841.84320328064</v>
          </cell>
          <cell r="N3114">
            <v>0.30218640000000002</v>
          </cell>
          <cell r="S3114">
            <v>0.30218640000000002</v>
          </cell>
          <cell r="T3114">
            <v>220.25527171657026</v>
          </cell>
          <cell r="U3114">
            <v>238841.84320328064</v>
          </cell>
          <cell r="X3114">
            <v>220.25527171657026</v>
          </cell>
          <cell r="Y3114">
            <v>0</v>
          </cell>
          <cell r="Z3114">
            <v>0</v>
          </cell>
          <cell r="AA3114">
            <v>0</v>
          </cell>
          <cell r="AB3114">
            <v>0</v>
          </cell>
        </row>
        <row r="3115">
          <cell r="A3115" t="str">
            <v>M350</v>
          </cell>
          <cell r="C3115" t="str">
            <v>镀锌铁丝</v>
          </cell>
          <cell r="D3115" t="str">
            <v>千克</v>
          </cell>
          <cell r="H3115">
            <v>61.28</v>
          </cell>
          <cell r="I3115">
            <v>0.91048713037726181</v>
          </cell>
          <cell r="J3115">
            <v>55.794651349518603</v>
          </cell>
          <cell r="K3115">
            <v>60502.96669562476</v>
          </cell>
          <cell r="O3115">
            <v>61.28</v>
          </cell>
          <cell r="S3115">
            <v>61.28</v>
          </cell>
          <cell r="T3115">
            <v>55.794651349518603</v>
          </cell>
          <cell r="U3115">
            <v>60502.96669562476</v>
          </cell>
          <cell r="X3115">
            <v>0</v>
          </cell>
          <cell r="Y3115">
            <v>55.794651349518603</v>
          </cell>
          <cell r="Z3115">
            <v>0</v>
          </cell>
          <cell r="AA3115">
            <v>0</v>
          </cell>
          <cell r="AB3115">
            <v>0</v>
          </cell>
        </row>
        <row r="3116">
          <cell r="A3116" t="str">
            <v>M230</v>
          </cell>
          <cell r="C3116" t="str">
            <v>水</v>
          </cell>
          <cell r="D3116" t="str">
            <v>方</v>
          </cell>
          <cell r="H3116">
            <v>81.126000000000005</v>
          </cell>
          <cell r="I3116">
            <v>0.2</v>
          </cell>
          <cell r="J3116">
            <v>16.225200000000001</v>
          </cell>
          <cell r="K3116">
            <v>17594.387839800002</v>
          </cell>
          <cell r="N3116">
            <v>81.126000000000005</v>
          </cell>
          <cell r="S3116">
            <v>81.126000000000005</v>
          </cell>
          <cell r="T3116">
            <v>16.225200000000001</v>
          </cell>
          <cell r="U3116">
            <v>17594.387839800002</v>
          </cell>
          <cell r="X3116">
            <v>16.225200000000001</v>
          </cell>
          <cell r="Y3116">
            <v>0</v>
          </cell>
          <cell r="Z3116">
            <v>0</v>
          </cell>
          <cell r="AA3116">
            <v>0</v>
          </cell>
          <cell r="AB3116">
            <v>0</v>
          </cell>
        </row>
        <row r="3117">
          <cell r="C3117">
            <v>0</v>
          </cell>
          <cell r="D3117">
            <v>0</v>
          </cell>
          <cell r="H3117">
            <v>0</v>
          </cell>
          <cell r="I3117">
            <v>0</v>
          </cell>
          <cell r="J3117">
            <v>0</v>
          </cell>
          <cell r="K3117">
            <v>0</v>
          </cell>
          <cell r="S3117">
            <v>0</v>
          </cell>
          <cell r="T3117">
            <v>0</v>
          </cell>
          <cell r="U3117">
            <v>0</v>
          </cell>
          <cell r="X3117">
            <v>0</v>
          </cell>
          <cell r="Y3117">
            <v>0</v>
          </cell>
          <cell r="Z3117">
            <v>0</v>
          </cell>
          <cell r="AA3117">
            <v>0</v>
          </cell>
          <cell r="AB3117">
            <v>0</v>
          </cell>
        </row>
        <row r="3118">
          <cell r="C3118">
            <v>0</v>
          </cell>
          <cell r="D3118">
            <v>0</v>
          </cell>
          <cell r="H3118">
            <v>0</v>
          </cell>
          <cell r="I3118">
            <v>0</v>
          </cell>
          <cell r="J3118">
            <v>0</v>
          </cell>
          <cell r="K3118">
            <v>0</v>
          </cell>
          <cell r="S3118">
            <v>0</v>
          </cell>
          <cell r="T3118">
            <v>0</v>
          </cell>
          <cell r="U3118">
            <v>0</v>
          </cell>
          <cell r="X3118">
            <v>0</v>
          </cell>
          <cell r="Y3118">
            <v>0</v>
          </cell>
          <cell r="Z3118">
            <v>0</v>
          </cell>
          <cell r="AA3118">
            <v>0</v>
          </cell>
          <cell r="AB3118">
            <v>0</v>
          </cell>
        </row>
        <row r="3119">
          <cell r="C3119">
            <v>0</v>
          </cell>
          <cell r="D3119">
            <v>0</v>
          </cell>
          <cell r="H3119">
            <v>0</v>
          </cell>
          <cell r="I3119">
            <v>0</v>
          </cell>
          <cell r="J3119">
            <v>0</v>
          </cell>
          <cell r="K3119">
            <v>0</v>
          </cell>
          <cell r="S3119">
            <v>0</v>
          </cell>
          <cell r="T3119">
            <v>0</v>
          </cell>
          <cell r="U3119">
            <v>0</v>
          </cell>
          <cell r="X3119">
            <v>0</v>
          </cell>
          <cell r="Y3119">
            <v>0</v>
          </cell>
          <cell r="Z3119">
            <v>0</v>
          </cell>
          <cell r="AA3119">
            <v>0</v>
          </cell>
          <cell r="AB3119">
            <v>0</v>
          </cell>
        </row>
        <row r="3120">
          <cell r="A3120" t="str">
            <v>M002</v>
          </cell>
          <cell r="B3120">
            <v>2.2000000000000002</v>
          </cell>
          <cell r="C3120" t="str">
            <v>永久工程材料</v>
          </cell>
          <cell r="J3120">
            <v>10279.09657206976</v>
          </cell>
          <cell r="K3120">
            <v>11146513.554948727</v>
          </cell>
          <cell r="S3120">
            <v>0</v>
          </cell>
          <cell r="T3120">
            <v>10279.09657206976</v>
          </cell>
          <cell r="U3120">
            <v>11146513.554948727</v>
          </cell>
          <cell r="X3120">
            <v>5922.538974975273</v>
          </cell>
          <cell r="Y3120">
            <v>4356.5575970944865</v>
          </cell>
          <cell r="Z3120">
            <v>0</v>
          </cell>
          <cell r="AA3120">
            <v>0</v>
          </cell>
          <cell r="AB3120">
            <v>0</v>
          </cell>
        </row>
        <row r="3121">
          <cell r="A3121" t="str">
            <v>M120</v>
          </cell>
          <cell r="C3121" t="str">
            <v>钢筋</v>
          </cell>
          <cell r="D3121" t="str">
            <v>吨</v>
          </cell>
          <cell r="H3121">
            <v>7.8898000000000001</v>
          </cell>
          <cell r="I3121">
            <v>552.17592297580245</v>
          </cell>
          <cell r="J3121">
            <v>4356.5575970944865</v>
          </cell>
          <cell r="K3121">
            <v>4724192.2447617007</v>
          </cell>
          <cell r="O3121">
            <v>7.8898000000000001</v>
          </cell>
          <cell r="S3121">
            <v>7.8898000000000001</v>
          </cell>
          <cell r="T3121">
            <v>4356.5575970944865</v>
          </cell>
          <cell r="U3121">
            <v>4724192.2447617007</v>
          </cell>
          <cell r="X3121">
            <v>0</v>
          </cell>
          <cell r="Y3121">
            <v>4356.5575970944865</v>
          </cell>
          <cell r="Z3121">
            <v>0</v>
          </cell>
          <cell r="AA3121">
            <v>0</v>
          </cell>
          <cell r="AB3121">
            <v>0</v>
          </cell>
        </row>
        <row r="3122">
          <cell r="A3122" t="str">
            <v>M260</v>
          </cell>
          <cell r="C3122" t="str">
            <v>混凝土25/19</v>
          </cell>
          <cell r="D3122" t="str">
            <v>方</v>
          </cell>
          <cell r="H3122">
            <v>47.323500000000003</v>
          </cell>
          <cell r="I3122">
            <v>116.89</v>
          </cell>
          <cell r="J3122">
            <v>5531.6439150000006</v>
          </cell>
          <cell r="K3122">
            <v>5998439.9842331484</v>
          </cell>
          <cell r="N3122">
            <v>47.323500000000003</v>
          </cell>
          <cell r="S3122">
            <v>47.323500000000003</v>
          </cell>
          <cell r="T3122">
            <v>5531.6439150000006</v>
          </cell>
          <cell r="U3122">
            <v>5998439.9842331484</v>
          </cell>
          <cell r="X3122">
            <v>5531.6439150000006</v>
          </cell>
          <cell r="Y3122">
            <v>0</v>
          </cell>
          <cell r="Z3122">
            <v>0</v>
          </cell>
          <cell r="AA3122">
            <v>0</v>
          </cell>
          <cell r="AB3122">
            <v>0</v>
          </cell>
        </row>
        <row r="3123">
          <cell r="A3123" t="str">
            <v>M380</v>
          </cell>
          <cell r="C3123" t="str">
            <v>人孔井盖600X900mm</v>
          </cell>
          <cell r="D3123" t="str">
            <v>个</v>
          </cell>
          <cell r="H3123">
            <v>2.2000000000000002</v>
          </cell>
          <cell r="I3123">
            <v>120</v>
          </cell>
          <cell r="J3123">
            <v>264</v>
          </cell>
          <cell r="K3123">
            <v>286278.03600000002</v>
          </cell>
          <cell r="N3123">
            <v>2.2000000000000002</v>
          </cell>
          <cell r="S3123">
            <v>2.2000000000000002</v>
          </cell>
          <cell r="T3123">
            <v>264</v>
          </cell>
          <cell r="U3123">
            <v>286278.03600000002</v>
          </cell>
          <cell r="X3123">
            <v>264</v>
          </cell>
          <cell r="Y3123">
            <v>0</v>
          </cell>
          <cell r="Z3123">
            <v>0</v>
          </cell>
          <cell r="AA3123">
            <v>0</v>
          </cell>
          <cell r="AB3123">
            <v>0</v>
          </cell>
        </row>
        <row r="3124">
          <cell r="A3124" t="str">
            <v>M410</v>
          </cell>
          <cell r="C3124" t="str">
            <v>镀锌钢管</v>
          </cell>
          <cell r="D3124" t="str">
            <v>米</v>
          </cell>
          <cell r="H3124">
            <v>64.399999999999991</v>
          </cell>
          <cell r="I3124">
            <v>1.9704201859514412</v>
          </cell>
          <cell r="J3124">
            <v>126.8950599752728</v>
          </cell>
          <cell r="K3124">
            <v>137603.28995387617</v>
          </cell>
          <cell r="N3124">
            <v>64.399999999999991</v>
          </cell>
          <cell r="S3124">
            <v>64.399999999999991</v>
          </cell>
          <cell r="T3124">
            <v>126.8950599752728</v>
          </cell>
          <cell r="U3124">
            <v>137603.28995387617</v>
          </cell>
          <cell r="X3124">
            <v>126.8950599752728</v>
          </cell>
          <cell r="Y3124">
            <v>0</v>
          </cell>
          <cell r="Z3124">
            <v>0</v>
          </cell>
          <cell r="AA3124">
            <v>0</v>
          </cell>
          <cell r="AB3124">
            <v>0</v>
          </cell>
        </row>
        <row r="3125">
          <cell r="C3125">
            <v>0</v>
          </cell>
          <cell r="D3125">
            <v>0</v>
          </cell>
          <cell r="H3125">
            <v>0</v>
          </cell>
          <cell r="I3125">
            <v>0</v>
          </cell>
          <cell r="J3125">
            <v>0</v>
          </cell>
          <cell r="K3125">
            <v>0</v>
          </cell>
          <cell r="S3125">
            <v>0</v>
          </cell>
          <cell r="T3125">
            <v>0</v>
          </cell>
          <cell r="U3125">
            <v>0</v>
          </cell>
          <cell r="X3125">
            <v>0</v>
          </cell>
          <cell r="Y3125">
            <v>0</v>
          </cell>
          <cell r="Z3125">
            <v>0</v>
          </cell>
          <cell r="AA3125">
            <v>0</v>
          </cell>
          <cell r="AB3125">
            <v>0</v>
          </cell>
        </row>
        <row r="3126">
          <cell r="A3126" t="str">
            <v>M001</v>
          </cell>
          <cell r="B3126">
            <v>2.2999999999999998</v>
          </cell>
          <cell r="C3126" t="str">
            <v>永久设备</v>
          </cell>
          <cell r="J3126">
            <v>0</v>
          </cell>
          <cell r="K3126">
            <v>0</v>
          </cell>
          <cell r="S3126">
            <v>0</v>
          </cell>
          <cell r="T3126">
            <v>0</v>
          </cell>
          <cell r="U3126">
            <v>0</v>
          </cell>
          <cell r="X3126">
            <v>0</v>
          </cell>
          <cell r="Y3126">
            <v>0</v>
          </cell>
          <cell r="Z3126">
            <v>0</v>
          </cell>
          <cell r="AA3126">
            <v>0</v>
          </cell>
          <cell r="AB3126">
            <v>0</v>
          </cell>
        </row>
        <row r="3127">
          <cell r="C3127">
            <v>0</v>
          </cell>
          <cell r="D3127">
            <v>0</v>
          </cell>
          <cell r="H3127">
            <v>0</v>
          </cell>
          <cell r="I3127">
            <v>0</v>
          </cell>
          <cell r="J3127">
            <v>0</v>
          </cell>
          <cell r="K3127">
            <v>0</v>
          </cell>
          <cell r="S3127">
            <v>0</v>
          </cell>
          <cell r="T3127">
            <v>0</v>
          </cell>
          <cell r="U3127">
            <v>0</v>
          </cell>
          <cell r="X3127">
            <v>0</v>
          </cell>
          <cell r="Y3127">
            <v>0</v>
          </cell>
          <cell r="Z3127">
            <v>0</v>
          </cell>
          <cell r="AA3127">
            <v>0</v>
          </cell>
          <cell r="AB3127">
            <v>0</v>
          </cell>
        </row>
        <row r="3128">
          <cell r="C3128">
            <v>0</v>
          </cell>
          <cell r="D3128">
            <v>0</v>
          </cell>
          <cell r="H3128">
            <v>0</v>
          </cell>
          <cell r="I3128">
            <v>0</v>
          </cell>
          <cell r="J3128">
            <v>0</v>
          </cell>
          <cell r="K3128">
            <v>0</v>
          </cell>
          <cell r="S3128">
            <v>0</v>
          </cell>
          <cell r="T3128">
            <v>0</v>
          </cell>
          <cell r="U3128">
            <v>0</v>
          </cell>
          <cell r="X3128">
            <v>0</v>
          </cell>
          <cell r="Y3128">
            <v>0</v>
          </cell>
          <cell r="Z3128">
            <v>0</v>
          </cell>
          <cell r="AA3128">
            <v>0</v>
          </cell>
          <cell r="AB3128">
            <v>0</v>
          </cell>
        </row>
        <row r="3129">
          <cell r="C3129">
            <v>0</v>
          </cell>
          <cell r="D3129">
            <v>0</v>
          </cell>
          <cell r="H3129">
            <v>0</v>
          </cell>
          <cell r="I3129">
            <v>0</v>
          </cell>
          <cell r="J3129">
            <v>0</v>
          </cell>
          <cell r="K3129">
            <v>0</v>
          </cell>
          <cell r="S3129">
            <v>0</v>
          </cell>
          <cell r="T3129">
            <v>0</v>
          </cell>
          <cell r="U3129">
            <v>0</v>
          </cell>
          <cell r="X3129">
            <v>0</v>
          </cell>
          <cell r="Y3129">
            <v>0</v>
          </cell>
          <cell r="Z3129">
            <v>0</v>
          </cell>
          <cell r="AA3129">
            <v>0</v>
          </cell>
          <cell r="AB3129">
            <v>0</v>
          </cell>
        </row>
        <row r="3130">
          <cell r="A3130" t="str">
            <v>E000</v>
          </cell>
          <cell r="B3130">
            <v>3</v>
          </cell>
          <cell r="C3130" t="str">
            <v>施工设备</v>
          </cell>
          <cell r="J3130">
            <v>413.75572499813268</v>
          </cell>
          <cell r="K3130">
            <v>448671.12248568761</v>
          </cell>
          <cell r="S3130">
            <v>0</v>
          </cell>
          <cell r="T3130">
            <v>413.75572499813268</v>
          </cell>
          <cell r="U3130">
            <v>448671.12248568761</v>
          </cell>
          <cell r="X3130">
            <v>413.75572499813268</v>
          </cell>
          <cell r="Y3130">
            <v>0</v>
          </cell>
          <cell r="Z3130">
            <v>0</v>
          </cell>
          <cell r="AA3130">
            <v>0</v>
          </cell>
          <cell r="AB3130">
            <v>0</v>
          </cell>
        </row>
        <row r="3131">
          <cell r="A3131" t="str">
            <v>E210</v>
          </cell>
          <cell r="B3131">
            <v>3.1</v>
          </cell>
          <cell r="C3131" t="str">
            <v>简易混凝土拌和站</v>
          </cell>
          <cell r="D3131" t="str">
            <v>台班</v>
          </cell>
          <cell r="H3131">
            <v>0.56337499999999996</v>
          </cell>
          <cell r="I3131">
            <v>250.55189949508326</v>
          </cell>
          <cell r="J3131">
            <v>141.15467637804252</v>
          </cell>
          <cell r="K3131">
            <v>153066.22547621821</v>
          </cell>
          <cell r="N3131">
            <v>0.56337499999999996</v>
          </cell>
          <cell r="S3131">
            <v>0.56337499999999996</v>
          </cell>
          <cell r="T3131">
            <v>141.15467637804252</v>
          </cell>
          <cell r="U3131">
            <v>153066.22547621821</v>
          </cell>
          <cell r="X3131">
            <v>141.15467637804252</v>
          </cell>
          <cell r="Y3131">
            <v>0</v>
          </cell>
          <cell r="Z3131">
            <v>0</v>
          </cell>
          <cell r="AA3131">
            <v>0</v>
          </cell>
          <cell r="AB3131">
            <v>0</v>
          </cell>
        </row>
        <row r="3132">
          <cell r="A3132" t="str">
            <v>E211</v>
          </cell>
          <cell r="C3132" t="str">
            <v>装载机</v>
          </cell>
          <cell r="D3132" t="str">
            <v>台班</v>
          </cell>
          <cell r="H3132">
            <v>0.56337499999999996</v>
          </cell>
          <cell r="I3132">
            <v>258.55817310440364</v>
          </cell>
          <cell r="J3132">
            <v>145.6652107726934</v>
          </cell>
          <cell r="K3132">
            <v>157957.38808156329</v>
          </cell>
          <cell r="N3132">
            <v>0.56337499999999996</v>
          </cell>
          <cell r="S3132">
            <v>0.56337499999999996</v>
          </cell>
          <cell r="T3132">
            <v>145.6652107726934</v>
          </cell>
          <cell r="U3132">
            <v>157957.38808156329</v>
          </cell>
          <cell r="X3132">
            <v>145.6652107726934</v>
          </cell>
          <cell r="Y3132">
            <v>0</v>
          </cell>
          <cell r="Z3132">
            <v>0</v>
          </cell>
          <cell r="AA3132">
            <v>0</v>
          </cell>
          <cell r="AB3132">
            <v>0</v>
          </cell>
        </row>
        <row r="3133">
          <cell r="A3133" t="str">
            <v>E212</v>
          </cell>
          <cell r="C3133" t="str">
            <v>翻斗车</v>
          </cell>
          <cell r="D3133" t="str">
            <v>台班</v>
          </cell>
          <cell r="H3133">
            <v>3.7558333333333334</v>
          </cell>
          <cell r="I3133">
            <v>28.392069931632339</v>
          </cell>
          <cell r="J3133">
            <v>106.63588265155579</v>
          </cell>
          <cell r="K3133">
            <v>115634.51156293131</v>
          </cell>
          <cell r="N3133">
            <v>3.7558333333333334</v>
          </cell>
          <cell r="S3133">
            <v>3.7558333333333334</v>
          </cell>
          <cell r="T3133">
            <v>106.63588265155579</v>
          </cell>
          <cell r="U3133">
            <v>115634.51156293131</v>
          </cell>
          <cell r="X3133">
            <v>106.63588265155579</v>
          </cell>
          <cell r="Y3133">
            <v>0</v>
          </cell>
          <cell r="Z3133">
            <v>0</v>
          </cell>
          <cell r="AA3133">
            <v>0</v>
          </cell>
          <cell r="AB3133">
            <v>0</v>
          </cell>
        </row>
        <row r="3134">
          <cell r="A3134" t="str">
            <v>E214</v>
          </cell>
          <cell r="C3134" t="str">
            <v>混凝土振捣器</v>
          </cell>
          <cell r="D3134" t="str">
            <v>台班</v>
          </cell>
          <cell r="H3134">
            <v>2.2534999999999998</v>
          </cell>
          <cell r="I3134">
            <v>9.0081895699316519</v>
          </cell>
          <cell r="J3134">
            <v>20.299955195840976</v>
          </cell>
          <cell r="K3134">
            <v>22012.997364974814</v>
          </cell>
          <cell r="N3134">
            <v>2.2534999999999998</v>
          </cell>
          <cell r="S3134">
            <v>2.2534999999999998</v>
          </cell>
          <cell r="T3134">
            <v>20.299955195840976</v>
          </cell>
          <cell r="U3134">
            <v>22012.997364974814</v>
          </cell>
          <cell r="X3134">
            <v>20.299955195840976</v>
          </cell>
          <cell r="Y3134">
            <v>0</v>
          </cell>
          <cell r="Z3134">
            <v>0</v>
          </cell>
          <cell r="AA3134">
            <v>0</v>
          </cell>
          <cell r="AB3134">
            <v>0</v>
          </cell>
        </row>
        <row r="3135">
          <cell r="A3135" t="str">
            <v>E080</v>
          </cell>
          <cell r="C3135" t="str">
            <v>汽车吊</v>
          </cell>
          <cell r="D3135" t="str">
            <v>台班</v>
          </cell>
          <cell r="H3135">
            <v>0</v>
          </cell>
          <cell r="I3135">
            <v>222.0589761738392</v>
          </cell>
          <cell r="J3135">
            <v>0</v>
          </cell>
          <cell r="K3135">
            <v>0</v>
          </cell>
          <cell r="S3135">
            <v>0</v>
          </cell>
          <cell r="T3135">
            <v>0</v>
          </cell>
          <cell r="U3135">
            <v>0</v>
          </cell>
          <cell r="X3135">
            <v>0</v>
          </cell>
          <cell r="Y3135">
            <v>0</v>
          </cell>
          <cell r="Z3135">
            <v>0</v>
          </cell>
          <cell r="AA3135">
            <v>0</v>
          </cell>
          <cell r="AB3135">
            <v>0</v>
          </cell>
        </row>
        <row r="3136">
          <cell r="A3136" t="str">
            <v>E030</v>
          </cell>
          <cell r="C3136" t="str">
            <v>自卸车</v>
          </cell>
          <cell r="D3136" t="str">
            <v>台班</v>
          </cell>
          <cell r="H3136">
            <v>0</v>
          </cell>
          <cell r="I3136">
            <v>168.03839454412082</v>
          </cell>
          <cell r="J3136">
            <v>0</v>
          </cell>
          <cell r="K3136">
            <v>0</v>
          </cell>
          <cell r="S3136">
            <v>0</v>
          </cell>
          <cell r="T3136">
            <v>0</v>
          </cell>
          <cell r="U3136">
            <v>0</v>
          </cell>
          <cell r="X3136">
            <v>0</v>
          </cell>
          <cell r="Y3136">
            <v>0</v>
          </cell>
          <cell r="Z3136">
            <v>0</v>
          </cell>
          <cell r="AA3136">
            <v>0</v>
          </cell>
          <cell r="AB3136">
            <v>0</v>
          </cell>
        </row>
        <row r="3137">
          <cell r="C3137">
            <v>0</v>
          </cell>
          <cell r="D3137">
            <v>0</v>
          </cell>
          <cell r="H3137">
            <v>0</v>
          </cell>
          <cell r="I3137">
            <v>0</v>
          </cell>
          <cell r="J3137">
            <v>0</v>
          </cell>
          <cell r="K3137">
            <v>0</v>
          </cell>
          <cell r="S3137">
            <v>0</v>
          </cell>
          <cell r="T3137">
            <v>0</v>
          </cell>
          <cell r="U3137">
            <v>0</v>
          </cell>
          <cell r="X3137">
            <v>0</v>
          </cell>
          <cell r="Y3137">
            <v>0</v>
          </cell>
          <cell r="Z3137">
            <v>0</v>
          </cell>
          <cell r="AA3137">
            <v>0</v>
          </cell>
          <cell r="AB3137">
            <v>0</v>
          </cell>
        </row>
        <row r="3138">
          <cell r="C3138">
            <v>0</v>
          </cell>
          <cell r="D3138">
            <v>0</v>
          </cell>
          <cell r="H3138">
            <v>0</v>
          </cell>
          <cell r="I3138">
            <v>0</v>
          </cell>
          <cell r="J3138">
            <v>0</v>
          </cell>
          <cell r="K3138">
            <v>0</v>
          </cell>
          <cell r="S3138">
            <v>0</v>
          </cell>
          <cell r="T3138">
            <v>0</v>
          </cell>
          <cell r="U3138">
            <v>0</v>
          </cell>
          <cell r="X3138">
            <v>0</v>
          </cell>
          <cell r="Y3138">
            <v>0</v>
          </cell>
          <cell r="Z3138">
            <v>0</v>
          </cell>
          <cell r="AA3138">
            <v>0</v>
          </cell>
          <cell r="AB3138">
            <v>0</v>
          </cell>
        </row>
        <row r="3139">
          <cell r="C3139">
            <v>0</v>
          </cell>
          <cell r="D3139">
            <v>0</v>
          </cell>
          <cell r="H3139">
            <v>0</v>
          </cell>
          <cell r="I3139">
            <v>0</v>
          </cell>
          <cell r="J3139">
            <v>0</v>
          </cell>
          <cell r="K3139">
            <v>0</v>
          </cell>
          <cell r="S3139">
            <v>0</v>
          </cell>
          <cell r="T3139">
            <v>0</v>
          </cell>
          <cell r="U3139">
            <v>0</v>
          </cell>
          <cell r="X3139">
            <v>0</v>
          </cell>
          <cell r="Y3139">
            <v>0</v>
          </cell>
          <cell r="Z3139">
            <v>0</v>
          </cell>
          <cell r="AA3139">
            <v>0</v>
          </cell>
          <cell r="AB3139">
            <v>0</v>
          </cell>
        </row>
        <row r="3140">
          <cell r="C3140">
            <v>0</v>
          </cell>
          <cell r="D3140">
            <v>0</v>
          </cell>
          <cell r="H3140">
            <v>0</v>
          </cell>
          <cell r="I3140">
            <v>0</v>
          </cell>
          <cell r="J3140">
            <v>0</v>
          </cell>
          <cell r="K3140">
            <v>0</v>
          </cell>
          <cell r="S3140">
            <v>0</v>
          </cell>
          <cell r="T3140">
            <v>0</v>
          </cell>
          <cell r="U3140">
            <v>0</v>
          </cell>
          <cell r="X3140">
            <v>0</v>
          </cell>
          <cell r="Y3140">
            <v>0</v>
          </cell>
          <cell r="Z3140">
            <v>0</v>
          </cell>
          <cell r="AA3140">
            <v>0</v>
          </cell>
          <cell r="AB3140">
            <v>0</v>
          </cell>
        </row>
        <row r="3141">
          <cell r="C3141">
            <v>0</v>
          </cell>
          <cell r="D3141">
            <v>0</v>
          </cell>
          <cell r="H3141">
            <v>0</v>
          </cell>
          <cell r="I3141">
            <v>0</v>
          </cell>
          <cell r="J3141">
            <v>0</v>
          </cell>
          <cell r="K3141">
            <v>0</v>
          </cell>
          <cell r="S3141">
            <v>0</v>
          </cell>
          <cell r="T3141">
            <v>0</v>
          </cell>
          <cell r="U3141">
            <v>0</v>
          </cell>
          <cell r="X3141">
            <v>0</v>
          </cell>
          <cell r="Y3141">
            <v>0</v>
          </cell>
          <cell r="Z3141">
            <v>0</v>
          </cell>
          <cell r="AA3141">
            <v>0</v>
          </cell>
          <cell r="AB3141">
            <v>0</v>
          </cell>
        </row>
        <row r="3142">
          <cell r="C3142">
            <v>0</v>
          </cell>
          <cell r="D3142">
            <v>0</v>
          </cell>
          <cell r="H3142">
            <v>0</v>
          </cell>
          <cell r="I3142">
            <v>0</v>
          </cell>
          <cell r="J3142">
            <v>0</v>
          </cell>
          <cell r="K3142">
            <v>0</v>
          </cell>
          <cell r="S3142">
            <v>0</v>
          </cell>
          <cell r="T3142">
            <v>0</v>
          </cell>
          <cell r="U3142">
            <v>0</v>
          </cell>
          <cell r="X3142">
            <v>0</v>
          </cell>
          <cell r="Y3142">
            <v>0</v>
          </cell>
          <cell r="Z3142">
            <v>0</v>
          </cell>
          <cell r="AA3142">
            <v>0</v>
          </cell>
          <cell r="AB3142">
            <v>0</v>
          </cell>
        </row>
        <row r="3143">
          <cell r="B3143">
            <v>4</v>
          </cell>
          <cell r="C3143" t="str">
            <v>直接费</v>
          </cell>
          <cell r="J3143">
            <v>11338.35837814057</v>
          </cell>
          <cell r="X3143">
            <v>6846.5372318451073</v>
          </cell>
          <cell r="Y3143">
            <v>4491.8211462954632</v>
          </cell>
          <cell r="Z3143">
            <v>0</v>
          </cell>
          <cell r="AA3143">
            <v>0</v>
          </cell>
          <cell r="AB3143">
            <v>0</v>
          </cell>
        </row>
        <row r="3144">
          <cell r="B3144">
            <v>5</v>
          </cell>
          <cell r="C3144" t="str">
            <v>其他直接费</v>
          </cell>
          <cell r="J3144">
            <v>1414.8936727479479</v>
          </cell>
          <cell r="X3144">
            <v>854.36726257011537</v>
          </cell>
          <cell r="Y3144">
            <v>560.52641017783253</v>
          </cell>
          <cell r="Z3144">
            <v>0</v>
          </cell>
          <cell r="AA3144">
            <v>0</v>
          </cell>
          <cell r="AB3144">
            <v>0</v>
          </cell>
        </row>
        <row r="3145">
          <cell r="B3145">
            <v>6</v>
          </cell>
          <cell r="C3145" t="str">
            <v>间接费</v>
          </cell>
          <cell r="J3145">
            <v>959.92219737870596</v>
          </cell>
          <cell r="X3145">
            <v>579.63797269792008</v>
          </cell>
          <cell r="Y3145">
            <v>380.28422468078583</v>
          </cell>
          <cell r="Z3145">
            <v>0</v>
          </cell>
          <cell r="AA3145">
            <v>0</v>
          </cell>
          <cell r="AB3145">
            <v>0</v>
          </cell>
        </row>
        <row r="3146">
          <cell r="B3146">
            <v>7</v>
          </cell>
          <cell r="C3146" t="str">
            <v>合计</v>
          </cell>
          <cell r="J3146">
            <v>13713.174248267225</v>
          </cell>
          <cell r="X3146">
            <v>8280.5424671131423</v>
          </cell>
          <cell r="Y3146">
            <v>5432.6317811540821</v>
          </cell>
          <cell r="Z3146">
            <v>0</v>
          </cell>
          <cell r="AA3146">
            <v>0</v>
          </cell>
          <cell r="AB3146">
            <v>0</v>
          </cell>
        </row>
        <row r="3151">
          <cell r="A3151" t="str">
            <v>非打印列</v>
          </cell>
          <cell r="B3151" t="str">
            <v>单   价   分   析   表</v>
          </cell>
          <cell r="N3151" t="str">
            <v>工序划分</v>
          </cell>
          <cell r="S3151" t="str">
            <v>汇总项</v>
          </cell>
          <cell r="X3151" t="str">
            <v>分类项</v>
          </cell>
        </row>
        <row r="3153">
          <cell r="A3153" t="str">
            <v>BOQ系数</v>
          </cell>
          <cell r="B3153" t="str">
            <v>项目编号:</v>
          </cell>
          <cell r="D3153" t="str">
            <v>K233.2</v>
          </cell>
          <cell r="K3153" t="str">
            <v>数量</v>
          </cell>
          <cell r="L3153">
            <v>4</v>
          </cell>
          <cell r="M3153" t="str">
            <v>单价</v>
          </cell>
        </row>
        <row r="3154">
          <cell r="A3154">
            <v>1</v>
          </cell>
          <cell r="B3154" t="str">
            <v>项目名称:</v>
          </cell>
          <cell r="D3154" t="str">
            <v>Depth 2.5m to 3.0m</v>
          </cell>
          <cell r="K3154" t="str">
            <v>单位</v>
          </cell>
          <cell r="L3154" t="str">
            <v>nr</v>
          </cell>
          <cell r="M3154">
            <v>9982.4699999999993</v>
          </cell>
          <cell r="N3154" t="str">
            <v>美元</v>
          </cell>
        </row>
        <row r="3155">
          <cell r="A3155" t="str">
            <v>K233.2</v>
          </cell>
          <cell r="B3155" t="str">
            <v>单   价:</v>
          </cell>
          <cell r="D3155" t="str">
            <v>9982.47USD/nr</v>
          </cell>
          <cell r="K3155" t="str">
            <v>定额单位</v>
          </cell>
          <cell r="L3155">
            <v>1</v>
          </cell>
          <cell r="M3155">
            <v>10824856</v>
          </cell>
          <cell r="N3155" t="str">
            <v>当地币</v>
          </cell>
        </row>
        <row r="3156">
          <cell r="A3156" t="str">
            <v>定额号</v>
          </cell>
          <cell r="B3156" t="str">
            <v>编号</v>
          </cell>
          <cell r="C3156" t="str">
            <v>名称及规格</v>
          </cell>
          <cell r="D3156" t="str">
            <v>单位</v>
          </cell>
          <cell r="E3156" t="str">
            <v>定额</v>
          </cell>
          <cell r="F3156" t="str">
            <v>系数</v>
          </cell>
          <cell r="G3156" t="str">
            <v>效率</v>
          </cell>
          <cell r="H3156" t="str">
            <v>数  量</v>
          </cell>
          <cell r="I3156" t="str">
            <v>单价</v>
          </cell>
          <cell r="J3156" t="str">
            <v>合价</v>
          </cell>
          <cell r="K3156" t="str">
            <v>单价</v>
          </cell>
          <cell r="M3156">
            <v>32.695009476000003</v>
          </cell>
          <cell r="N3156" t="str">
            <v>混凝土32.7方</v>
          </cell>
          <cell r="O3156" t="str">
            <v>钢筋5.56吨</v>
          </cell>
          <cell r="S3156" t="str">
            <v>数量汇总</v>
          </cell>
          <cell r="T3156" t="str">
            <v>价格汇总(美元)</v>
          </cell>
          <cell r="U3156" t="str">
            <v>价格汇总(当地币)</v>
          </cell>
          <cell r="X3156" t="str">
            <v>混凝土32.7方</v>
          </cell>
          <cell r="Y3156" t="str">
            <v>钢筋5.56吨</v>
          </cell>
          <cell r="Z3156">
            <v>0</v>
          </cell>
          <cell r="AA3156">
            <v>0</v>
          </cell>
          <cell r="AB3156">
            <v>0</v>
          </cell>
        </row>
        <row r="3157">
          <cell r="J3157" t="str">
            <v>美元</v>
          </cell>
          <cell r="K3157" t="str">
            <v>当地币</v>
          </cell>
          <cell r="M3157">
            <v>5.5581516109200004</v>
          </cell>
        </row>
        <row r="3158">
          <cell r="A3158" t="str">
            <v>L00</v>
          </cell>
          <cell r="B3158">
            <v>1</v>
          </cell>
          <cell r="C3158" t="str">
            <v>人工</v>
          </cell>
          <cell r="J3158">
            <v>159.45652219019692</v>
          </cell>
          <cell r="K3158">
            <v>172912.49999999997</v>
          </cell>
          <cell r="S3158">
            <v>0</v>
          </cell>
          <cell r="T3158">
            <v>637.82608876078768</v>
          </cell>
          <cell r="U3158">
            <v>691649.99999999988</v>
          </cell>
          <cell r="X3158">
            <v>101.77413680454339</v>
          </cell>
          <cell r="Y3158">
            <v>57.682385385653532</v>
          </cell>
          <cell r="Z3158">
            <v>0</v>
          </cell>
          <cell r="AA3158">
            <v>0</v>
          </cell>
          <cell r="AB3158">
            <v>0</v>
          </cell>
        </row>
        <row r="3159">
          <cell r="A3159" t="str">
            <v>L10</v>
          </cell>
          <cell r="B3159">
            <v>1.1000000000000001</v>
          </cell>
          <cell r="C3159" t="str">
            <v>力工</v>
          </cell>
          <cell r="D3159" t="str">
            <v>工日</v>
          </cell>
          <cell r="H3159">
            <v>76.849999999999994</v>
          </cell>
          <cell r="I3159">
            <v>0.69163531637474274</v>
          </cell>
          <cell r="J3159">
            <v>53.152174063398974</v>
          </cell>
          <cell r="K3159">
            <v>57637.499999999993</v>
          </cell>
          <cell r="N3159">
            <v>49.050000000000004</v>
          </cell>
          <cell r="O3159">
            <v>27.799999999999997</v>
          </cell>
          <cell r="S3159">
            <v>307.39999999999998</v>
          </cell>
          <cell r="T3159">
            <v>212.60869625359589</v>
          </cell>
          <cell r="U3159">
            <v>230549.99999999997</v>
          </cell>
          <cell r="X3159">
            <v>33.924712268181132</v>
          </cell>
          <cell r="Y3159">
            <v>19.227461795217845</v>
          </cell>
          <cell r="Z3159">
            <v>0</v>
          </cell>
          <cell r="AA3159">
            <v>0</v>
          </cell>
          <cell r="AB3159">
            <v>0</v>
          </cell>
        </row>
        <row r="3160">
          <cell r="A3160" t="str">
            <v>L20</v>
          </cell>
          <cell r="B3160">
            <v>1.2</v>
          </cell>
          <cell r="C3160" t="str">
            <v>技工</v>
          </cell>
          <cell r="D3160" t="str">
            <v>工日</v>
          </cell>
          <cell r="H3160">
            <v>76.849999999999994</v>
          </cell>
          <cell r="I3160">
            <v>1.3832706327494855</v>
          </cell>
          <cell r="J3160">
            <v>106.30434812679795</v>
          </cell>
          <cell r="K3160">
            <v>115274.99999999999</v>
          </cell>
          <cell r="N3160">
            <v>49.050000000000004</v>
          </cell>
          <cell r="O3160">
            <v>27.799999999999997</v>
          </cell>
          <cell r="S3160">
            <v>307.39999999999998</v>
          </cell>
          <cell r="T3160">
            <v>425.21739250719179</v>
          </cell>
          <cell r="U3160">
            <v>461099.99999999994</v>
          </cell>
          <cell r="X3160">
            <v>67.849424536362264</v>
          </cell>
          <cell r="Y3160">
            <v>38.454923590435691</v>
          </cell>
          <cell r="Z3160">
            <v>0</v>
          </cell>
          <cell r="AA3160">
            <v>0</v>
          </cell>
          <cell r="AB3160">
            <v>0</v>
          </cell>
        </row>
        <row r="3161">
          <cell r="A3161" t="str">
            <v>M000</v>
          </cell>
          <cell r="B3161">
            <v>2</v>
          </cell>
          <cell r="C3161" t="str">
            <v>建筑材料</v>
          </cell>
          <cell r="J3161">
            <v>7794.0773295935323</v>
          </cell>
          <cell r="K3161">
            <v>8451792.2361672781</v>
          </cell>
          <cell r="S3161">
            <v>0</v>
          </cell>
          <cell r="T3161">
            <v>31176.309318374129</v>
          </cell>
          <cell r="U3161">
            <v>33807168.944669113</v>
          </cell>
          <cell r="X3161">
            <v>4591.3777863365267</v>
          </cell>
          <cell r="Y3161">
            <v>3202.6995432570056</v>
          </cell>
          <cell r="Z3161">
            <v>0</v>
          </cell>
          <cell r="AA3161">
            <v>0</v>
          </cell>
          <cell r="AB3161">
            <v>0</v>
          </cell>
        </row>
        <row r="3162">
          <cell r="A3162" t="str">
            <v>M003</v>
          </cell>
          <cell r="B3162">
            <v>2.1</v>
          </cell>
          <cell r="C3162" t="str">
            <v>施工材料</v>
          </cell>
          <cell r="J3162">
            <v>282.73480912707333</v>
          </cell>
          <cell r="K3162">
            <v>306593.81009747513</v>
          </cell>
          <cell r="S3162">
            <v>0</v>
          </cell>
          <cell r="T3162">
            <v>1130.9392365082933</v>
          </cell>
          <cell r="U3162">
            <v>1226375.2403899005</v>
          </cell>
          <cell r="X3162">
            <v>242.23634156789274</v>
          </cell>
          <cell r="Y3162">
            <v>40.498467559180604</v>
          </cell>
          <cell r="Z3162">
            <v>0</v>
          </cell>
          <cell r="AA3162">
            <v>0</v>
          </cell>
          <cell r="AB3162">
            <v>0</v>
          </cell>
        </row>
        <row r="3163">
          <cell r="A3163" t="str">
            <v>M150</v>
          </cell>
          <cell r="C3163" t="str">
            <v>定型钢模板</v>
          </cell>
          <cell r="D3163" t="str">
            <v>吨</v>
          </cell>
          <cell r="H3163">
            <v>0.13124995200000003</v>
          </cell>
          <cell r="I3163">
            <v>662.61110757096287</v>
          </cell>
          <cell r="J3163">
            <v>86.967676063355739</v>
          </cell>
          <cell r="K3163">
            <v>94306.573859476121</v>
          </cell>
          <cell r="N3163">
            <v>0.13124995200000003</v>
          </cell>
          <cell r="S3163">
            <v>0.52499980800000012</v>
          </cell>
          <cell r="T3163">
            <v>347.87070425342296</v>
          </cell>
          <cell r="U3163">
            <v>377226.29543790448</v>
          </cell>
          <cell r="X3163">
            <v>86.967676063355739</v>
          </cell>
          <cell r="Y3163">
            <v>0</v>
          </cell>
          <cell r="Z3163">
            <v>0</v>
          </cell>
          <cell r="AA3163">
            <v>0</v>
          </cell>
          <cell r="AB3163">
            <v>0</v>
          </cell>
        </row>
        <row r="3164">
          <cell r="A3164" t="str">
            <v>M160</v>
          </cell>
          <cell r="C3164" t="str">
            <v>钢支撑</v>
          </cell>
          <cell r="D3164" t="str">
            <v>吨</v>
          </cell>
          <cell r="H3164">
            <v>0.19687492800000006</v>
          </cell>
          <cell r="I3164">
            <v>728.87221832805926</v>
          </cell>
          <cell r="J3164">
            <v>143.49666550453699</v>
          </cell>
          <cell r="K3164">
            <v>155605.84686813562</v>
          </cell>
          <cell r="N3164">
            <v>0.19687492800000006</v>
          </cell>
          <cell r="S3164">
            <v>0.78749971200000024</v>
          </cell>
          <cell r="T3164">
            <v>573.98666201814797</v>
          </cell>
          <cell r="U3164">
            <v>622423.38747254247</v>
          </cell>
          <cell r="X3164">
            <v>143.49666550453699</v>
          </cell>
          <cell r="Y3164">
            <v>0</v>
          </cell>
          <cell r="Z3164">
            <v>0</v>
          </cell>
          <cell r="AA3164">
            <v>0</v>
          </cell>
          <cell r="AB3164">
            <v>0</v>
          </cell>
        </row>
        <row r="3165">
          <cell r="A3165" t="str">
            <v>M350</v>
          </cell>
          <cell r="C3165" t="str">
            <v>镀锌铁丝</v>
          </cell>
          <cell r="D3165" t="str">
            <v>千克</v>
          </cell>
          <cell r="H3165">
            <v>44.48</v>
          </cell>
          <cell r="I3165">
            <v>0.91048713037726181</v>
          </cell>
          <cell r="J3165">
            <v>40.498467559180604</v>
          </cell>
          <cell r="K3165">
            <v>43915.991491863402</v>
          </cell>
          <cell r="O3165">
            <v>44.48</v>
          </cell>
          <cell r="S3165">
            <v>177.92</v>
          </cell>
          <cell r="T3165">
            <v>161.99387023672242</v>
          </cell>
          <cell r="U3165">
            <v>175663.96596745361</v>
          </cell>
          <cell r="X3165">
            <v>0</v>
          </cell>
          <cell r="Y3165">
            <v>40.498467559180604</v>
          </cell>
          <cell r="Z3165">
            <v>0</v>
          </cell>
          <cell r="AA3165">
            <v>0</v>
          </cell>
          <cell r="AB3165">
            <v>0</v>
          </cell>
        </row>
        <row r="3166">
          <cell r="A3166" t="str">
            <v>M230</v>
          </cell>
          <cell r="C3166" t="str">
            <v>水</v>
          </cell>
          <cell r="D3166" t="str">
            <v>方</v>
          </cell>
          <cell r="H3166">
            <v>58.860000000000007</v>
          </cell>
          <cell r="I3166">
            <v>0.2</v>
          </cell>
          <cell r="J3166">
            <v>11.772000000000002</v>
          </cell>
          <cell r="K3166">
            <v>12765.397878000003</v>
          </cell>
          <cell r="N3166">
            <v>58.860000000000007</v>
          </cell>
          <cell r="S3166">
            <v>235.44000000000003</v>
          </cell>
          <cell r="T3166">
            <v>47.088000000000008</v>
          </cell>
          <cell r="U3166">
            <v>51061.591512000014</v>
          </cell>
          <cell r="X3166">
            <v>11.772000000000002</v>
          </cell>
          <cell r="Y3166">
            <v>0</v>
          </cell>
          <cell r="Z3166">
            <v>0</v>
          </cell>
          <cell r="AA3166">
            <v>0</v>
          </cell>
          <cell r="AB3166">
            <v>0</v>
          </cell>
        </row>
        <row r="3167">
          <cell r="C3167">
            <v>0</v>
          </cell>
          <cell r="D3167">
            <v>0</v>
          </cell>
          <cell r="H3167">
            <v>0</v>
          </cell>
          <cell r="I3167">
            <v>0</v>
          </cell>
          <cell r="J3167">
            <v>0</v>
          </cell>
          <cell r="K3167">
            <v>0</v>
          </cell>
          <cell r="S3167">
            <v>0</v>
          </cell>
          <cell r="T3167">
            <v>0</v>
          </cell>
          <cell r="U3167">
            <v>0</v>
          </cell>
          <cell r="X3167">
            <v>0</v>
          </cell>
          <cell r="Y3167">
            <v>0</v>
          </cell>
          <cell r="Z3167">
            <v>0</v>
          </cell>
          <cell r="AA3167">
            <v>0</v>
          </cell>
          <cell r="AB3167">
            <v>0</v>
          </cell>
        </row>
        <row r="3168">
          <cell r="C3168">
            <v>0</v>
          </cell>
          <cell r="D3168">
            <v>0</v>
          </cell>
          <cell r="H3168">
            <v>0</v>
          </cell>
          <cell r="I3168">
            <v>0</v>
          </cell>
          <cell r="J3168">
            <v>0</v>
          </cell>
          <cell r="K3168">
            <v>0</v>
          </cell>
          <cell r="S3168">
            <v>0</v>
          </cell>
          <cell r="T3168">
            <v>0</v>
          </cell>
          <cell r="U3168">
            <v>0</v>
          </cell>
          <cell r="X3168">
            <v>0</v>
          </cell>
          <cell r="Y3168">
            <v>0</v>
          </cell>
          <cell r="Z3168">
            <v>0</v>
          </cell>
          <cell r="AA3168">
            <v>0</v>
          </cell>
          <cell r="AB3168">
            <v>0</v>
          </cell>
        </row>
        <row r="3169">
          <cell r="C3169">
            <v>0</v>
          </cell>
          <cell r="D3169">
            <v>0</v>
          </cell>
          <cell r="H3169">
            <v>0</v>
          </cell>
          <cell r="I3169">
            <v>0</v>
          </cell>
          <cell r="J3169">
            <v>0</v>
          </cell>
          <cell r="K3169">
            <v>0</v>
          </cell>
          <cell r="S3169">
            <v>0</v>
          </cell>
          <cell r="T3169">
            <v>0</v>
          </cell>
          <cell r="U3169">
            <v>0</v>
          </cell>
          <cell r="X3169">
            <v>0</v>
          </cell>
          <cell r="Y3169">
            <v>0</v>
          </cell>
          <cell r="Z3169">
            <v>0</v>
          </cell>
          <cell r="AA3169">
            <v>0</v>
          </cell>
          <cell r="AB3169">
            <v>0</v>
          </cell>
        </row>
        <row r="3170">
          <cell r="A3170" t="str">
            <v>M002</v>
          </cell>
          <cell r="B3170">
            <v>2.2000000000000002</v>
          </cell>
          <cell r="C3170" t="str">
            <v>永久工程材料</v>
          </cell>
          <cell r="J3170">
            <v>7511.3425204664591</v>
          </cell>
          <cell r="K3170">
            <v>8145198.4260698026</v>
          </cell>
          <cell r="S3170">
            <v>0</v>
          </cell>
          <cell r="T3170">
            <v>30045.370081865836</v>
          </cell>
          <cell r="U3170">
            <v>32580793.70427921</v>
          </cell>
          <cell r="X3170">
            <v>4349.1414447686338</v>
          </cell>
          <cell r="Y3170">
            <v>3162.2010756978252</v>
          </cell>
          <cell r="Z3170">
            <v>0</v>
          </cell>
          <cell r="AA3170">
            <v>0</v>
          </cell>
          <cell r="AB3170">
            <v>0</v>
          </cell>
        </row>
        <row r="3171">
          <cell r="A3171" t="str">
            <v>M120</v>
          </cell>
          <cell r="C3171" t="str">
            <v>钢筋</v>
          </cell>
          <cell r="D3171" t="str">
            <v>吨</v>
          </cell>
          <cell r="H3171">
            <v>5.7267999999999999</v>
          </cell>
          <cell r="I3171">
            <v>552.17592297580245</v>
          </cell>
          <cell r="J3171">
            <v>3162.2010756978252</v>
          </cell>
          <cell r="K3171">
            <v>3429048.1567722</v>
          </cell>
          <cell r="O3171">
            <v>5.7267999999999999</v>
          </cell>
          <cell r="S3171">
            <v>22.9072</v>
          </cell>
          <cell r="T3171">
            <v>12648.804302791301</v>
          </cell>
          <cell r="U3171">
            <v>13716192.6270888</v>
          </cell>
          <cell r="X3171">
            <v>0</v>
          </cell>
          <cell r="Y3171">
            <v>3162.2010756978252</v>
          </cell>
          <cell r="Z3171">
            <v>0</v>
          </cell>
          <cell r="AA3171">
            <v>0</v>
          </cell>
          <cell r="AB3171">
            <v>0</v>
          </cell>
        </row>
        <row r="3172">
          <cell r="A3172" t="str">
            <v>M260</v>
          </cell>
          <cell r="C3172" t="str">
            <v>混凝土25/19</v>
          </cell>
          <cell r="D3172" t="str">
            <v>方</v>
          </cell>
          <cell r="H3172">
            <v>34.335000000000008</v>
          </cell>
          <cell r="I3172">
            <v>116.89</v>
          </cell>
          <cell r="J3172">
            <v>4013.4181500000009</v>
          </cell>
          <cell r="K3172">
            <v>4352096.4607149763</v>
          </cell>
          <cell r="N3172">
            <v>34.335000000000008</v>
          </cell>
          <cell r="S3172">
            <v>137.34000000000003</v>
          </cell>
          <cell r="T3172">
            <v>16053.672600000004</v>
          </cell>
          <cell r="U3172">
            <v>17408385.842859905</v>
          </cell>
          <cell r="X3172">
            <v>4013.4181500000009</v>
          </cell>
          <cell r="Y3172">
            <v>0</v>
          </cell>
          <cell r="Z3172">
            <v>0</v>
          </cell>
          <cell r="AA3172">
            <v>0</v>
          </cell>
          <cell r="AB3172">
            <v>0</v>
          </cell>
        </row>
        <row r="3173">
          <cell r="A3173" t="str">
            <v>M380</v>
          </cell>
          <cell r="C3173" t="str">
            <v>人孔井盖600X900mm</v>
          </cell>
          <cell r="D3173" t="str">
            <v>个</v>
          </cell>
          <cell r="H3173">
            <v>2.2000000000000002</v>
          </cell>
          <cell r="I3173">
            <v>120</v>
          </cell>
          <cell r="J3173">
            <v>264</v>
          </cell>
          <cell r="K3173">
            <v>286278.03600000002</v>
          </cell>
          <cell r="N3173">
            <v>2.2000000000000002</v>
          </cell>
          <cell r="S3173">
            <v>8.8000000000000007</v>
          </cell>
          <cell r="T3173">
            <v>1056</v>
          </cell>
          <cell r="U3173">
            <v>1145112.1440000001</v>
          </cell>
          <cell r="X3173">
            <v>264</v>
          </cell>
          <cell r="Y3173">
            <v>0</v>
          </cell>
          <cell r="Z3173">
            <v>0</v>
          </cell>
          <cell r="AA3173">
            <v>0</v>
          </cell>
          <cell r="AB3173">
            <v>0</v>
          </cell>
        </row>
        <row r="3174">
          <cell r="A3174" t="str">
            <v>M410</v>
          </cell>
          <cell r="C3174" t="str">
            <v>镀锌钢管</v>
          </cell>
          <cell r="D3174" t="str">
            <v>米</v>
          </cell>
          <cell r="H3174">
            <v>36.4</v>
          </cell>
          <cell r="I3174">
            <v>1.9704201859514412</v>
          </cell>
          <cell r="J3174">
            <v>71.723294768632456</v>
          </cell>
          <cell r="K3174">
            <v>77775.772582625665</v>
          </cell>
          <cell r="N3174">
            <v>36.4</v>
          </cell>
          <cell r="S3174">
            <v>145.6</v>
          </cell>
          <cell r="T3174">
            <v>286.89317907452983</v>
          </cell>
          <cell r="U3174">
            <v>311103.09033050266</v>
          </cell>
          <cell r="X3174">
            <v>71.723294768632456</v>
          </cell>
          <cell r="Y3174">
            <v>0</v>
          </cell>
          <cell r="Z3174">
            <v>0</v>
          </cell>
          <cell r="AA3174">
            <v>0</v>
          </cell>
          <cell r="AB3174">
            <v>0</v>
          </cell>
        </row>
        <row r="3175">
          <cell r="C3175">
            <v>0</v>
          </cell>
          <cell r="D3175">
            <v>0</v>
          </cell>
          <cell r="H3175">
            <v>0</v>
          </cell>
          <cell r="I3175">
            <v>0</v>
          </cell>
          <cell r="J3175">
            <v>0</v>
          </cell>
          <cell r="K3175">
            <v>0</v>
          </cell>
          <cell r="S3175">
            <v>0</v>
          </cell>
          <cell r="T3175">
            <v>0</v>
          </cell>
          <cell r="U3175">
            <v>0</v>
          </cell>
          <cell r="X3175">
            <v>0</v>
          </cell>
          <cell r="Y3175">
            <v>0</v>
          </cell>
          <cell r="Z3175">
            <v>0</v>
          </cell>
          <cell r="AA3175">
            <v>0</v>
          </cell>
          <cell r="AB3175">
            <v>0</v>
          </cell>
        </row>
        <row r="3176">
          <cell r="A3176" t="str">
            <v>M001</v>
          </cell>
          <cell r="B3176">
            <v>2.2999999999999998</v>
          </cell>
          <cell r="C3176" t="str">
            <v>永久设备</v>
          </cell>
          <cell r="J3176">
            <v>0</v>
          </cell>
          <cell r="K3176">
            <v>0</v>
          </cell>
          <cell r="S3176">
            <v>0</v>
          </cell>
          <cell r="T3176">
            <v>0</v>
          </cell>
          <cell r="U3176">
            <v>0</v>
          </cell>
          <cell r="X3176">
            <v>0</v>
          </cell>
          <cell r="Y3176">
            <v>0</v>
          </cell>
          <cell r="Z3176">
            <v>0</v>
          </cell>
          <cell r="AA3176">
            <v>0</v>
          </cell>
          <cell r="AB3176">
            <v>0</v>
          </cell>
        </row>
        <row r="3177">
          <cell r="C3177">
            <v>0</v>
          </cell>
          <cell r="D3177">
            <v>0</v>
          </cell>
          <cell r="H3177">
            <v>0</v>
          </cell>
          <cell r="I3177">
            <v>0</v>
          </cell>
          <cell r="J3177">
            <v>0</v>
          </cell>
          <cell r="K3177">
            <v>0</v>
          </cell>
          <cell r="S3177">
            <v>0</v>
          </cell>
          <cell r="T3177">
            <v>0</v>
          </cell>
          <cell r="U3177">
            <v>0</v>
          </cell>
          <cell r="X3177">
            <v>0</v>
          </cell>
          <cell r="Y3177">
            <v>0</v>
          </cell>
          <cell r="Z3177">
            <v>0</v>
          </cell>
          <cell r="AA3177">
            <v>0</v>
          </cell>
          <cell r="AB3177">
            <v>0</v>
          </cell>
        </row>
        <row r="3178">
          <cell r="C3178">
            <v>0</v>
          </cell>
          <cell r="D3178">
            <v>0</v>
          </cell>
          <cell r="H3178">
            <v>0</v>
          </cell>
          <cell r="I3178">
            <v>0</v>
          </cell>
          <cell r="J3178">
            <v>0</v>
          </cell>
          <cell r="K3178">
            <v>0</v>
          </cell>
          <cell r="S3178">
            <v>0</v>
          </cell>
          <cell r="T3178">
            <v>0</v>
          </cell>
          <cell r="U3178">
            <v>0</v>
          </cell>
          <cell r="X3178">
            <v>0</v>
          </cell>
          <cell r="Y3178">
            <v>0</v>
          </cell>
          <cell r="Z3178">
            <v>0</v>
          </cell>
          <cell r="AA3178">
            <v>0</v>
          </cell>
          <cell r="AB3178">
            <v>0</v>
          </cell>
        </row>
        <row r="3179">
          <cell r="C3179">
            <v>0</v>
          </cell>
          <cell r="D3179">
            <v>0</v>
          </cell>
          <cell r="H3179">
            <v>0</v>
          </cell>
          <cell r="I3179">
            <v>0</v>
          </cell>
          <cell r="J3179">
            <v>0</v>
          </cell>
          <cell r="K3179">
            <v>0</v>
          </cell>
          <cell r="S3179">
            <v>0</v>
          </cell>
          <cell r="T3179">
            <v>0</v>
          </cell>
          <cell r="U3179">
            <v>0</v>
          </cell>
          <cell r="X3179">
            <v>0</v>
          </cell>
          <cell r="Y3179">
            <v>0</v>
          </cell>
          <cell r="Z3179">
            <v>0</v>
          </cell>
          <cell r="AA3179">
            <v>0</v>
          </cell>
          <cell r="AB3179">
            <v>0</v>
          </cell>
        </row>
        <row r="3180">
          <cell r="A3180" t="str">
            <v>E000</v>
          </cell>
          <cell r="B3180">
            <v>3</v>
          </cell>
          <cell r="C3180" t="str">
            <v>施工设备</v>
          </cell>
          <cell r="J3180">
            <v>300.19552268557669</v>
          </cell>
          <cell r="K3180">
            <v>325527.97216068313</v>
          </cell>
          <cell r="S3180">
            <v>0</v>
          </cell>
          <cell r="T3180">
            <v>1200.7820907423068</v>
          </cell>
          <cell r="U3180">
            <v>1302111.8886427325</v>
          </cell>
          <cell r="X3180">
            <v>300.19552268557669</v>
          </cell>
          <cell r="Y3180">
            <v>0</v>
          </cell>
          <cell r="Z3180">
            <v>0</v>
          </cell>
          <cell r="AA3180">
            <v>0</v>
          </cell>
          <cell r="AB3180">
            <v>0</v>
          </cell>
        </row>
        <row r="3181">
          <cell r="A3181" t="str">
            <v>E210</v>
          </cell>
          <cell r="B3181">
            <v>3.1</v>
          </cell>
          <cell r="C3181" t="str">
            <v>简易混凝土拌和站</v>
          </cell>
          <cell r="D3181" t="str">
            <v>台班</v>
          </cell>
          <cell r="H3181">
            <v>0.40875000000000006</v>
          </cell>
          <cell r="I3181">
            <v>250.55189949508326</v>
          </cell>
          <cell r="J3181">
            <v>102.4130889186153</v>
          </cell>
          <cell r="K3181">
            <v>111055.37104664603</v>
          </cell>
          <cell r="N3181">
            <v>0.40875000000000006</v>
          </cell>
          <cell r="S3181">
            <v>1.6350000000000002</v>
          </cell>
          <cell r="T3181">
            <v>409.65235567446121</v>
          </cell>
          <cell r="U3181">
            <v>444221.48418658413</v>
          </cell>
          <cell r="X3181">
            <v>102.4130889186153</v>
          </cell>
          <cell r="Y3181">
            <v>0</v>
          </cell>
          <cell r="Z3181">
            <v>0</v>
          </cell>
          <cell r="AA3181">
            <v>0</v>
          </cell>
          <cell r="AB3181">
            <v>0</v>
          </cell>
        </row>
        <row r="3182">
          <cell r="A3182" t="str">
            <v>E211</v>
          </cell>
          <cell r="C3182" t="str">
            <v>装载机</v>
          </cell>
          <cell r="D3182" t="str">
            <v>台班</v>
          </cell>
          <cell r="H3182">
            <v>0.40875000000000006</v>
          </cell>
          <cell r="I3182">
            <v>258.55817310440364</v>
          </cell>
          <cell r="J3182">
            <v>105.685653256425</v>
          </cell>
          <cell r="K3182">
            <v>114604.09563494832</v>
          </cell>
          <cell r="N3182">
            <v>0.40875000000000006</v>
          </cell>
          <cell r="S3182">
            <v>1.6350000000000002</v>
          </cell>
          <cell r="T3182">
            <v>422.7426130257</v>
          </cell>
          <cell r="U3182">
            <v>458416.38253979327</v>
          </cell>
          <cell r="X3182">
            <v>105.685653256425</v>
          </cell>
          <cell r="Y3182">
            <v>0</v>
          </cell>
          <cell r="Z3182">
            <v>0</v>
          </cell>
          <cell r="AA3182">
            <v>0</v>
          </cell>
          <cell r="AB3182">
            <v>0</v>
          </cell>
        </row>
        <row r="3183">
          <cell r="A3183" t="str">
            <v>E212</v>
          </cell>
          <cell r="C3183" t="str">
            <v>翻斗车</v>
          </cell>
          <cell r="D3183" t="str">
            <v>台班</v>
          </cell>
          <cell r="H3183">
            <v>2.7250000000000001</v>
          </cell>
          <cell r="I3183">
            <v>28.392069931632339</v>
          </cell>
          <cell r="J3183">
            <v>77.368390563698128</v>
          </cell>
          <cell r="K3183">
            <v>83897.238254001641</v>
          </cell>
          <cell r="N3183">
            <v>2.7250000000000001</v>
          </cell>
          <cell r="S3183">
            <v>10.9</v>
          </cell>
          <cell r="T3183">
            <v>309.47356225479251</v>
          </cell>
          <cell r="U3183">
            <v>335588.95301600656</v>
          </cell>
          <cell r="X3183">
            <v>77.368390563698128</v>
          </cell>
          <cell r="Y3183">
            <v>0</v>
          </cell>
          <cell r="Z3183">
            <v>0</v>
          </cell>
          <cell r="AA3183">
            <v>0</v>
          </cell>
          <cell r="AB3183">
            <v>0</v>
          </cell>
        </row>
        <row r="3184">
          <cell r="A3184" t="str">
            <v>E214</v>
          </cell>
          <cell r="C3184" t="str">
            <v>混凝土振捣器</v>
          </cell>
          <cell r="D3184" t="str">
            <v>台班</v>
          </cell>
          <cell r="H3184">
            <v>1.6350000000000002</v>
          </cell>
          <cell r="I3184">
            <v>9.0081895699316519</v>
          </cell>
          <cell r="J3184">
            <v>14.728389946838252</v>
          </cell>
          <cell r="K3184">
            <v>15971.26722508712</v>
          </cell>
          <cell r="N3184">
            <v>1.6350000000000002</v>
          </cell>
          <cell r="S3184">
            <v>6.5400000000000009</v>
          </cell>
          <cell r="T3184">
            <v>58.913559787353009</v>
          </cell>
          <cell r="U3184">
            <v>63885.06890034848</v>
          </cell>
          <cell r="X3184">
            <v>14.728389946838252</v>
          </cell>
          <cell r="Y3184">
            <v>0</v>
          </cell>
          <cell r="Z3184">
            <v>0</v>
          </cell>
          <cell r="AA3184">
            <v>0</v>
          </cell>
          <cell r="AB3184">
            <v>0</v>
          </cell>
        </row>
        <row r="3185">
          <cell r="A3185" t="str">
            <v>E080</v>
          </cell>
          <cell r="C3185" t="str">
            <v>汽车吊</v>
          </cell>
          <cell r="D3185" t="str">
            <v>台班</v>
          </cell>
          <cell r="H3185">
            <v>0</v>
          </cell>
          <cell r="I3185">
            <v>222.0589761738392</v>
          </cell>
          <cell r="J3185">
            <v>0</v>
          </cell>
          <cell r="K3185">
            <v>0</v>
          </cell>
          <cell r="S3185">
            <v>0</v>
          </cell>
          <cell r="T3185">
            <v>0</v>
          </cell>
          <cell r="U3185">
            <v>0</v>
          </cell>
          <cell r="X3185">
            <v>0</v>
          </cell>
          <cell r="Y3185">
            <v>0</v>
          </cell>
          <cell r="Z3185">
            <v>0</v>
          </cell>
          <cell r="AA3185">
            <v>0</v>
          </cell>
          <cell r="AB3185">
            <v>0</v>
          </cell>
        </row>
        <row r="3186">
          <cell r="A3186" t="str">
            <v>E030</v>
          </cell>
          <cell r="C3186" t="str">
            <v>自卸车</v>
          </cell>
          <cell r="D3186" t="str">
            <v>台班</v>
          </cell>
          <cell r="H3186">
            <v>0</v>
          </cell>
          <cell r="I3186">
            <v>168.03839454412082</v>
          </cell>
          <cell r="J3186">
            <v>0</v>
          </cell>
          <cell r="K3186">
            <v>0</v>
          </cell>
          <cell r="S3186">
            <v>0</v>
          </cell>
          <cell r="T3186">
            <v>0</v>
          </cell>
          <cell r="U3186">
            <v>0</v>
          </cell>
          <cell r="X3186">
            <v>0</v>
          </cell>
          <cell r="Y3186">
            <v>0</v>
          </cell>
          <cell r="Z3186">
            <v>0</v>
          </cell>
          <cell r="AA3186">
            <v>0</v>
          </cell>
          <cell r="AB3186">
            <v>0</v>
          </cell>
        </row>
        <row r="3187">
          <cell r="C3187">
            <v>0</v>
          </cell>
          <cell r="D3187">
            <v>0</v>
          </cell>
          <cell r="H3187">
            <v>0</v>
          </cell>
          <cell r="I3187">
            <v>0</v>
          </cell>
          <cell r="J3187">
            <v>0</v>
          </cell>
          <cell r="K3187">
            <v>0</v>
          </cell>
          <cell r="S3187">
            <v>0</v>
          </cell>
          <cell r="T3187">
            <v>0</v>
          </cell>
          <cell r="U3187">
            <v>0</v>
          </cell>
          <cell r="X3187">
            <v>0</v>
          </cell>
          <cell r="Y3187">
            <v>0</v>
          </cell>
          <cell r="Z3187">
            <v>0</v>
          </cell>
          <cell r="AA3187">
            <v>0</v>
          </cell>
          <cell r="AB3187">
            <v>0</v>
          </cell>
        </row>
        <row r="3188">
          <cell r="C3188">
            <v>0</v>
          </cell>
          <cell r="D3188">
            <v>0</v>
          </cell>
          <cell r="H3188">
            <v>0</v>
          </cell>
          <cell r="I3188">
            <v>0</v>
          </cell>
          <cell r="J3188">
            <v>0</v>
          </cell>
          <cell r="K3188">
            <v>0</v>
          </cell>
          <cell r="S3188">
            <v>0</v>
          </cell>
          <cell r="T3188">
            <v>0</v>
          </cell>
          <cell r="U3188">
            <v>0</v>
          </cell>
          <cell r="X3188">
            <v>0</v>
          </cell>
          <cell r="Y3188">
            <v>0</v>
          </cell>
          <cell r="Z3188">
            <v>0</v>
          </cell>
          <cell r="AA3188">
            <v>0</v>
          </cell>
          <cell r="AB3188">
            <v>0</v>
          </cell>
        </row>
        <row r="3189">
          <cell r="C3189">
            <v>0</v>
          </cell>
          <cell r="D3189">
            <v>0</v>
          </cell>
          <cell r="H3189">
            <v>0</v>
          </cell>
          <cell r="I3189">
            <v>0</v>
          </cell>
          <cell r="J3189">
            <v>0</v>
          </cell>
          <cell r="K3189">
            <v>0</v>
          </cell>
          <cell r="S3189">
            <v>0</v>
          </cell>
          <cell r="T3189">
            <v>0</v>
          </cell>
          <cell r="U3189">
            <v>0</v>
          </cell>
          <cell r="X3189">
            <v>0</v>
          </cell>
          <cell r="Y3189">
            <v>0</v>
          </cell>
          <cell r="Z3189">
            <v>0</v>
          </cell>
          <cell r="AA3189">
            <v>0</v>
          </cell>
          <cell r="AB3189">
            <v>0</v>
          </cell>
        </row>
        <row r="3190">
          <cell r="C3190">
            <v>0</v>
          </cell>
          <cell r="D3190">
            <v>0</v>
          </cell>
          <cell r="H3190">
            <v>0</v>
          </cell>
          <cell r="I3190">
            <v>0</v>
          </cell>
          <cell r="J3190">
            <v>0</v>
          </cell>
          <cell r="K3190">
            <v>0</v>
          </cell>
          <cell r="S3190">
            <v>0</v>
          </cell>
          <cell r="T3190">
            <v>0</v>
          </cell>
          <cell r="U3190">
            <v>0</v>
          </cell>
          <cell r="X3190">
            <v>0</v>
          </cell>
          <cell r="Y3190">
            <v>0</v>
          </cell>
          <cell r="Z3190">
            <v>0</v>
          </cell>
          <cell r="AA3190">
            <v>0</v>
          </cell>
          <cell r="AB3190">
            <v>0</v>
          </cell>
        </row>
        <row r="3191">
          <cell r="C3191">
            <v>0</v>
          </cell>
          <cell r="D3191">
            <v>0</v>
          </cell>
          <cell r="H3191">
            <v>0</v>
          </cell>
          <cell r="I3191">
            <v>0</v>
          </cell>
          <cell r="J3191">
            <v>0</v>
          </cell>
          <cell r="K3191">
            <v>0</v>
          </cell>
          <cell r="S3191">
            <v>0</v>
          </cell>
          <cell r="T3191">
            <v>0</v>
          </cell>
          <cell r="U3191">
            <v>0</v>
          </cell>
          <cell r="X3191">
            <v>0</v>
          </cell>
          <cell r="Y3191">
            <v>0</v>
          </cell>
          <cell r="Z3191">
            <v>0</v>
          </cell>
          <cell r="AA3191">
            <v>0</v>
          </cell>
          <cell r="AB3191">
            <v>0</v>
          </cell>
        </row>
        <row r="3192">
          <cell r="C3192">
            <v>0</v>
          </cell>
          <cell r="D3192">
            <v>0</v>
          </cell>
          <cell r="H3192">
            <v>0</v>
          </cell>
          <cell r="I3192">
            <v>0</v>
          </cell>
          <cell r="J3192">
            <v>0</v>
          </cell>
          <cell r="K3192">
            <v>0</v>
          </cell>
          <cell r="S3192">
            <v>0</v>
          </cell>
          <cell r="T3192">
            <v>0</v>
          </cell>
          <cell r="U3192">
            <v>0</v>
          </cell>
          <cell r="X3192">
            <v>0</v>
          </cell>
          <cell r="Y3192">
            <v>0</v>
          </cell>
          <cell r="Z3192">
            <v>0</v>
          </cell>
          <cell r="AA3192">
            <v>0</v>
          </cell>
          <cell r="AB3192">
            <v>0</v>
          </cell>
        </row>
        <row r="3193">
          <cell r="B3193">
            <v>4</v>
          </cell>
          <cell r="C3193" t="str">
            <v>直接费</v>
          </cell>
          <cell r="J3193">
            <v>8253.729374469307</v>
          </cell>
          <cell r="X3193">
            <v>4993.3474458266473</v>
          </cell>
          <cell r="Y3193">
            <v>3260.3819286426592</v>
          </cell>
          <cell r="Z3193">
            <v>0</v>
          </cell>
          <cell r="AA3193">
            <v>0</v>
          </cell>
          <cell r="AB3193">
            <v>0</v>
          </cell>
        </row>
        <row r="3194">
          <cell r="B3194">
            <v>5</v>
          </cell>
          <cell r="C3194" t="str">
            <v>其他直接费</v>
          </cell>
          <cell r="J3194">
            <v>1029.9682792726871</v>
          </cell>
          <cell r="X3194">
            <v>623.1109893785947</v>
          </cell>
          <cell r="Y3194">
            <v>406.85728989409245</v>
          </cell>
          <cell r="Z3194">
            <v>0</v>
          </cell>
          <cell r="AA3194">
            <v>0</v>
          </cell>
          <cell r="AB3194">
            <v>0</v>
          </cell>
        </row>
        <row r="3195">
          <cell r="B3195">
            <v>6</v>
          </cell>
          <cell r="C3195" t="str">
            <v>间接费</v>
          </cell>
          <cell r="J3195">
            <v>698.77294167950504</v>
          </cell>
          <cell r="X3195">
            <v>422.74418329501833</v>
          </cell>
          <cell r="Y3195">
            <v>276.02875838448676</v>
          </cell>
          <cell r="Z3195">
            <v>0</v>
          </cell>
          <cell r="AA3195">
            <v>0</v>
          </cell>
          <cell r="AB3195">
            <v>0</v>
          </cell>
        </row>
        <row r="3196">
          <cell r="B3196">
            <v>7</v>
          </cell>
          <cell r="C3196" t="str">
            <v>合计</v>
          </cell>
          <cell r="J3196">
            <v>9982.4705954214987</v>
          </cell>
          <cell r="X3196">
            <v>6039.2026185002605</v>
          </cell>
          <cell r="Y3196">
            <v>3943.2679769212382</v>
          </cell>
          <cell r="Z3196">
            <v>0</v>
          </cell>
          <cell r="AA3196">
            <v>0</v>
          </cell>
          <cell r="AB3196">
            <v>0</v>
          </cell>
        </row>
        <row r="3201">
          <cell r="A3201" t="str">
            <v>非打印列</v>
          </cell>
          <cell r="B3201" t="str">
            <v>单   价   分   析   表</v>
          </cell>
          <cell r="N3201" t="str">
            <v>工序划分</v>
          </cell>
          <cell r="S3201" t="str">
            <v>汇总项</v>
          </cell>
          <cell r="X3201" t="str">
            <v>分类项</v>
          </cell>
        </row>
        <row r="3203">
          <cell r="A3203" t="str">
            <v>BOQ系数</v>
          </cell>
          <cell r="B3203" t="str">
            <v>项目编号:</v>
          </cell>
          <cell r="D3203" t="str">
            <v>K234.2</v>
          </cell>
          <cell r="K3203" t="str">
            <v>数量</v>
          </cell>
          <cell r="L3203">
            <v>2</v>
          </cell>
          <cell r="M3203" t="str">
            <v>单价</v>
          </cell>
        </row>
        <row r="3204">
          <cell r="A3204">
            <v>1</v>
          </cell>
          <cell r="B3204" t="str">
            <v>项目名称:</v>
          </cell>
          <cell r="D3204" t="str">
            <v>Depth 3.0m to 3.5m</v>
          </cell>
          <cell r="K3204" t="str">
            <v>单位</v>
          </cell>
          <cell r="L3204" t="str">
            <v>nr</v>
          </cell>
          <cell r="M3204">
            <v>10882.14</v>
          </cell>
          <cell r="N3204" t="str">
            <v>美元</v>
          </cell>
        </row>
        <row r="3205">
          <cell r="A3205" t="str">
            <v>K234.2</v>
          </cell>
          <cell r="B3205" t="str">
            <v>单   价:</v>
          </cell>
          <cell r="D3205" t="str">
            <v>10882.14USD/nr</v>
          </cell>
          <cell r="K3205" t="str">
            <v>定额单位</v>
          </cell>
          <cell r="L3205">
            <v>1</v>
          </cell>
          <cell r="M3205">
            <v>11800451</v>
          </cell>
          <cell r="N3205" t="str">
            <v>当地币</v>
          </cell>
        </row>
        <row r="3206">
          <cell r="A3206" t="str">
            <v>定额号</v>
          </cell>
          <cell r="B3206" t="str">
            <v>编号</v>
          </cell>
          <cell r="C3206" t="str">
            <v>名称及规格</v>
          </cell>
          <cell r="D3206" t="str">
            <v>单位</v>
          </cell>
          <cell r="E3206" t="str">
            <v>定额</v>
          </cell>
          <cell r="F3206" t="str">
            <v>系数</v>
          </cell>
          <cell r="G3206" t="str">
            <v>效率</v>
          </cell>
          <cell r="H3206" t="str">
            <v>数  量</v>
          </cell>
          <cell r="I3206" t="str">
            <v>单价</v>
          </cell>
          <cell r="J3206" t="str">
            <v>合价</v>
          </cell>
          <cell r="K3206" t="str">
            <v>单价</v>
          </cell>
          <cell r="M3206">
            <v>35.675009476</v>
          </cell>
          <cell r="N3206" t="str">
            <v>混凝土35.68方</v>
          </cell>
          <cell r="O3206" t="str">
            <v>钢筋6.06吨</v>
          </cell>
          <cell r="S3206" t="str">
            <v>数量汇总</v>
          </cell>
          <cell r="T3206" t="str">
            <v>价格汇总(美元)</v>
          </cell>
          <cell r="U3206" t="str">
            <v>价格汇总(当地币)</v>
          </cell>
          <cell r="X3206" t="str">
            <v>混凝土35.68方</v>
          </cell>
          <cell r="Y3206" t="str">
            <v>钢筋6.06吨</v>
          </cell>
          <cell r="Z3206">
            <v>0</v>
          </cell>
          <cell r="AA3206">
            <v>0</v>
          </cell>
          <cell r="AB3206">
            <v>0</v>
          </cell>
        </row>
        <row r="3207">
          <cell r="J3207" t="str">
            <v>美元</v>
          </cell>
          <cell r="K3207" t="str">
            <v>当地币</v>
          </cell>
          <cell r="M3207">
            <v>6.0647516109200001</v>
          </cell>
        </row>
        <row r="3208">
          <cell r="A3208" t="str">
            <v>L00</v>
          </cell>
          <cell r="B3208">
            <v>1</v>
          </cell>
          <cell r="C3208" t="str">
            <v>人工</v>
          </cell>
          <cell r="J3208">
            <v>173.91861665559279</v>
          </cell>
          <cell r="K3208">
            <v>188594.99999999997</v>
          </cell>
          <cell r="S3208">
            <v>0</v>
          </cell>
          <cell r="T3208">
            <v>347.83723331118557</v>
          </cell>
          <cell r="U3208">
            <v>377189.99999999994</v>
          </cell>
          <cell r="X3208">
            <v>111.04896639712869</v>
          </cell>
          <cell r="Y3208">
            <v>62.869650258464105</v>
          </cell>
          <cell r="Z3208">
            <v>0</v>
          </cell>
          <cell r="AA3208">
            <v>0</v>
          </cell>
          <cell r="AB3208">
            <v>0</v>
          </cell>
        </row>
        <row r="3209">
          <cell r="A3209" t="str">
            <v>L10</v>
          </cell>
          <cell r="B3209">
            <v>1.1000000000000001</v>
          </cell>
          <cell r="C3209" t="str">
            <v>力工</v>
          </cell>
          <cell r="D3209" t="str">
            <v>工日</v>
          </cell>
          <cell r="H3209">
            <v>83.82</v>
          </cell>
          <cell r="I3209">
            <v>0.69163531637474274</v>
          </cell>
          <cell r="J3209">
            <v>57.972872218530931</v>
          </cell>
          <cell r="K3209">
            <v>62864.999999999993</v>
          </cell>
          <cell r="N3209">
            <v>53.519999999999996</v>
          </cell>
          <cell r="O3209">
            <v>30.299999999999997</v>
          </cell>
          <cell r="S3209">
            <v>167.64</v>
          </cell>
          <cell r="T3209">
            <v>115.94574443706186</v>
          </cell>
          <cell r="U3209">
            <v>125729.99999999999</v>
          </cell>
          <cell r="X3209">
            <v>37.016322132376231</v>
          </cell>
          <cell r="Y3209">
            <v>20.956550086154703</v>
          </cell>
          <cell r="Z3209">
            <v>0</v>
          </cell>
          <cell r="AA3209">
            <v>0</v>
          </cell>
          <cell r="AB3209">
            <v>0</v>
          </cell>
        </row>
        <row r="3210">
          <cell r="A3210" t="str">
            <v>L20</v>
          </cell>
          <cell r="B3210">
            <v>1.2</v>
          </cell>
          <cell r="C3210" t="str">
            <v>技工</v>
          </cell>
          <cell r="D3210" t="str">
            <v>工日</v>
          </cell>
          <cell r="H3210">
            <v>83.82</v>
          </cell>
          <cell r="I3210">
            <v>1.3832706327494855</v>
          </cell>
          <cell r="J3210">
            <v>115.94574443706186</v>
          </cell>
          <cell r="K3210">
            <v>125729.99999999999</v>
          </cell>
          <cell r="N3210">
            <v>53.519999999999996</v>
          </cell>
          <cell r="O3210">
            <v>30.299999999999997</v>
          </cell>
          <cell r="S3210">
            <v>167.64</v>
          </cell>
          <cell r="T3210">
            <v>231.89148887412372</v>
          </cell>
          <cell r="U3210">
            <v>251459.99999999997</v>
          </cell>
          <cell r="X3210">
            <v>74.032644264752463</v>
          </cell>
          <cell r="Y3210">
            <v>41.913100172309406</v>
          </cell>
          <cell r="Z3210">
            <v>0</v>
          </cell>
          <cell r="AA3210">
            <v>0</v>
          </cell>
          <cell r="AB3210">
            <v>0</v>
          </cell>
        </row>
        <row r="3211">
          <cell r="A3211" t="str">
            <v>M000</v>
          </cell>
          <cell r="B3211">
            <v>2</v>
          </cell>
          <cell r="C3211" t="str">
            <v>建筑材料</v>
          </cell>
          <cell r="J3211">
            <v>8496.1283950235102</v>
          </cell>
          <cell r="K3211">
            <v>9213086.9338301625</v>
          </cell>
          <cell r="S3211">
            <v>0</v>
          </cell>
          <cell r="T3211">
            <v>16992.25679004702</v>
          </cell>
          <cell r="U3211">
            <v>18426173.867660325</v>
          </cell>
          <cell r="X3211">
            <v>5005.4163029124575</v>
          </cell>
          <cell r="Y3211">
            <v>3490.7120921110532</v>
          </cell>
          <cell r="Z3211">
            <v>0</v>
          </cell>
          <cell r="AA3211">
            <v>0</v>
          </cell>
          <cell r="AB3211">
            <v>0</v>
          </cell>
        </row>
        <row r="3212">
          <cell r="A3212" t="str">
            <v>M003</v>
          </cell>
          <cell r="B3212">
            <v>2.1</v>
          </cell>
          <cell r="C3212" t="str">
            <v>施工材料</v>
          </cell>
          <cell r="J3212">
            <v>318.11493466252352</v>
          </cell>
          <cell r="K3212">
            <v>344959.54059642256</v>
          </cell>
          <cell r="S3212">
            <v>0</v>
          </cell>
          <cell r="T3212">
            <v>636.22986932504705</v>
          </cell>
          <cell r="U3212">
            <v>689919.08119284513</v>
          </cell>
          <cell r="X3212">
            <v>273.97451858183388</v>
          </cell>
          <cell r="Y3212">
            <v>44.140416080689647</v>
          </cell>
          <cell r="Z3212">
            <v>0</v>
          </cell>
          <cell r="AA3212">
            <v>0</v>
          </cell>
          <cell r="AB3212">
            <v>0</v>
          </cell>
        </row>
        <row r="3213">
          <cell r="A3213" t="str">
            <v>M150</v>
          </cell>
          <cell r="C3213" t="str">
            <v>定型钢模板</v>
          </cell>
          <cell r="D3213" t="str">
            <v>吨</v>
          </cell>
          <cell r="H3213">
            <v>0.14871395200000004</v>
          </cell>
          <cell r="I3213">
            <v>662.61110757096287</v>
          </cell>
          <cell r="J3213">
            <v>98.539516445975039</v>
          </cell>
          <cell r="K3213">
            <v>106854.92135054331</v>
          </cell>
          <cell r="N3213">
            <v>0.14871395200000004</v>
          </cell>
          <cell r="S3213">
            <v>0.29742790400000008</v>
          </cell>
          <cell r="T3213">
            <v>197.07903289195008</v>
          </cell>
          <cell r="U3213">
            <v>213709.84270108663</v>
          </cell>
          <cell r="X3213">
            <v>98.539516445975039</v>
          </cell>
          <cell r="Y3213">
            <v>0</v>
          </cell>
          <cell r="Z3213">
            <v>0</v>
          </cell>
          <cell r="AA3213">
            <v>0</v>
          </cell>
          <cell r="AB3213">
            <v>0</v>
          </cell>
        </row>
        <row r="3214">
          <cell r="A3214" t="str">
            <v>M160</v>
          </cell>
          <cell r="C3214" t="str">
            <v>钢支撑</v>
          </cell>
          <cell r="D3214" t="str">
            <v>吨</v>
          </cell>
          <cell r="H3214">
            <v>0.22307092800000006</v>
          </cell>
          <cell r="I3214">
            <v>728.87221832805926</v>
          </cell>
          <cell r="J3214">
            <v>162.59020213585882</v>
          </cell>
          <cell r="K3214">
            <v>176310.62022839647</v>
          </cell>
          <cell r="N3214">
            <v>0.22307092800000006</v>
          </cell>
          <cell r="S3214">
            <v>0.44614185600000011</v>
          </cell>
          <cell r="T3214">
            <v>325.18040427171763</v>
          </cell>
          <cell r="U3214">
            <v>352621.24045679293</v>
          </cell>
          <cell r="X3214">
            <v>162.59020213585882</v>
          </cell>
          <cell r="Y3214">
            <v>0</v>
          </cell>
          <cell r="Z3214">
            <v>0</v>
          </cell>
          <cell r="AA3214">
            <v>0</v>
          </cell>
          <cell r="AB3214">
            <v>0</v>
          </cell>
        </row>
        <row r="3215">
          <cell r="A3215" t="str">
            <v>M350</v>
          </cell>
          <cell r="C3215" t="str">
            <v>镀锌铁丝</v>
          </cell>
          <cell r="D3215" t="str">
            <v>千克</v>
          </cell>
          <cell r="H3215">
            <v>48.48</v>
          </cell>
          <cell r="I3215">
            <v>0.91048713037726181</v>
          </cell>
          <cell r="J3215">
            <v>44.140416080689647</v>
          </cell>
          <cell r="K3215">
            <v>47865.271302282767</v>
          </cell>
          <cell r="O3215">
            <v>48.48</v>
          </cell>
          <cell r="S3215">
            <v>96.96</v>
          </cell>
          <cell r="T3215">
            <v>88.280832161379294</v>
          </cell>
          <cell r="U3215">
            <v>95730.542604565533</v>
          </cell>
          <cell r="X3215">
            <v>0</v>
          </cell>
          <cell r="Y3215">
            <v>44.140416080689647</v>
          </cell>
          <cell r="Z3215">
            <v>0</v>
          </cell>
          <cell r="AA3215">
            <v>0</v>
          </cell>
          <cell r="AB3215">
            <v>0</v>
          </cell>
        </row>
        <row r="3216">
          <cell r="A3216" t="str">
            <v>M230</v>
          </cell>
          <cell r="C3216" t="str">
            <v>水</v>
          </cell>
          <cell r="D3216" t="str">
            <v>方</v>
          </cell>
          <cell r="H3216">
            <v>64.224000000000004</v>
          </cell>
          <cell r="I3216">
            <v>0.2</v>
          </cell>
          <cell r="J3216">
            <v>12.844800000000001</v>
          </cell>
          <cell r="K3216">
            <v>13928.727715200002</v>
          </cell>
          <cell r="N3216">
            <v>64.224000000000004</v>
          </cell>
          <cell r="S3216">
            <v>128.44800000000001</v>
          </cell>
          <cell r="T3216">
            <v>25.689600000000002</v>
          </cell>
          <cell r="U3216">
            <v>27857.455430400005</v>
          </cell>
          <cell r="X3216">
            <v>12.844800000000001</v>
          </cell>
          <cell r="Y3216">
            <v>0</v>
          </cell>
          <cell r="Z3216">
            <v>0</v>
          </cell>
          <cell r="AA3216">
            <v>0</v>
          </cell>
          <cell r="AB3216">
            <v>0</v>
          </cell>
        </row>
        <row r="3217">
          <cell r="C3217">
            <v>0</v>
          </cell>
          <cell r="D3217">
            <v>0</v>
          </cell>
          <cell r="H3217">
            <v>0</v>
          </cell>
          <cell r="I3217">
            <v>0</v>
          </cell>
          <cell r="J3217">
            <v>0</v>
          </cell>
          <cell r="K3217">
            <v>0</v>
          </cell>
          <cell r="S3217">
            <v>0</v>
          </cell>
          <cell r="T3217">
            <v>0</v>
          </cell>
          <cell r="U3217">
            <v>0</v>
          </cell>
          <cell r="X3217">
            <v>0</v>
          </cell>
          <cell r="Y3217">
            <v>0</v>
          </cell>
          <cell r="Z3217">
            <v>0</v>
          </cell>
          <cell r="AA3217">
            <v>0</v>
          </cell>
          <cell r="AB3217">
            <v>0</v>
          </cell>
        </row>
        <row r="3218">
          <cell r="C3218">
            <v>0</v>
          </cell>
          <cell r="D3218">
            <v>0</v>
          </cell>
          <cell r="H3218">
            <v>0</v>
          </cell>
          <cell r="I3218">
            <v>0</v>
          </cell>
          <cell r="J3218">
            <v>0</v>
          </cell>
          <cell r="K3218">
            <v>0</v>
          </cell>
          <cell r="S3218">
            <v>0</v>
          </cell>
          <cell r="T3218">
            <v>0</v>
          </cell>
          <cell r="U3218">
            <v>0</v>
          </cell>
          <cell r="X3218">
            <v>0</v>
          </cell>
          <cell r="Y3218">
            <v>0</v>
          </cell>
          <cell r="Z3218">
            <v>0</v>
          </cell>
          <cell r="AA3218">
            <v>0</v>
          </cell>
          <cell r="AB3218">
            <v>0</v>
          </cell>
        </row>
        <row r="3219">
          <cell r="C3219">
            <v>0</v>
          </cell>
          <cell r="D3219">
            <v>0</v>
          </cell>
          <cell r="H3219">
            <v>0</v>
          </cell>
          <cell r="I3219">
            <v>0</v>
          </cell>
          <cell r="J3219">
            <v>0</v>
          </cell>
          <cell r="K3219">
            <v>0</v>
          </cell>
          <cell r="S3219">
            <v>0</v>
          </cell>
          <cell r="T3219">
            <v>0</v>
          </cell>
          <cell r="U3219">
            <v>0</v>
          </cell>
          <cell r="X3219">
            <v>0</v>
          </cell>
          <cell r="Y3219">
            <v>0</v>
          </cell>
          <cell r="Z3219">
            <v>0</v>
          </cell>
          <cell r="AA3219">
            <v>0</v>
          </cell>
          <cell r="AB3219">
            <v>0</v>
          </cell>
        </row>
        <row r="3220">
          <cell r="A3220" t="str">
            <v>M002</v>
          </cell>
          <cell r="B3220">
            <v>2.2000000000000002</v>
          </cell>
          <cell r="C3220" t="str">
            <v>永久工程材料</v>
          </cell>
          <cell r="J3220">
            <v>8178.0134603609868</v>
          </cell>
          <cell r="K3220">
            <v>8868127.3932337388</v>
          </cell>
          <cell r="S3220">
            <v>0</v>
          </cell>
          <cell r="T3220">
            <v>16356.026920721974</v>
          </cell>
          <cell r="U3220">
            <v>17736254.786467478</v>
          </cell>
          <cell r="X3220">
            <v>4731.4417843306237</v>
          </cell>
          <cell r="Y3220">
            <v>3446.5716760303635</v>
          </cell>
          <cell r="Z3220">
            <v>0</v>
          </cell>
          <cell r="AA3220">
            <v>0</v>
          </cell>
          <cell r="AB3220">
            <v>0</v>
          </cell>
        </row>
        <row r="3221">
          <cell r="A3221" t="str">
            <v>M120</v>
          </cell>
          <cell r="C3221" t="str">
            <v>钢筋</v>
          </cell>
          <cell r="D3221" t="str">
            <v>吨</v>
          </cell>
          <cell r="H3221">
            <v>6.2417999999999996</v>
          </cell>
          <cell r="I3221">
            <v>552.17592297580245</v>
          </cell>
          <cell r="J3221">
            <v>3446.5716760303635</v>
          </cell>
          <cell r="K3221">
            <v>3737415.7967697</v>
          </cell>
          <cell r="O3221">
            <v>6.2417999999999996</v>
          </cell>
          <cell r="S3221">
            <v>12.483599999999999</v>
          </cell>
          <cell r="T3221">
            <v>6893.143352060727</v>
          </cell>
          <cell r="U3221">
            <v>7474831.5935394</v>
          </cell>
          <cell r="X3221">
            <v>0</v>
          </cell>
          <cell r="Y3221">
            <v>3446.5716760303635</v>
          </cell>
          <cell r="Z3221">
            <v>0</v>
          </cell>
          <cell r="AA3221">
            <v>0</v>
          </cell>
          <cell r="AB3221">
            <v>0</v>
          </cell>
        </row>
        <row r="3222">
          <cell r="A3222" t="str">
            <v>M260</v>
          </cell>
          <cell r="C3222" t="str">
            <v>混凝土25/19</v>
          </cell>
          <cell r="D3222" t="str">
            <v>方</v>
          </cell>
          <cell r="H3222">
            <v>37.463999999999999</v>
          </cell>
          <cell r="I3222">
            <v>116.89</v>
          </cell>
          <cell r="J3222">
            <v>4379.1669599999996</v>
          </cell>
          <cell r="K3222">
            <v>4748709.5326700397</v>
          </cell>
          <cell r="N3222">
            <v>37.463999999999999</v>
          </cell>
          <cell r="S3222">
            <v>74.927999999999997</v>
          </cell>
          <cell r="T3222">
            <v>8758.3339199999991</v>
          </cell>
          <cell r="U3222">
            <v>9497419.0653400794</v>
          </cell>
          <cell r="X3222">
            <v>4379.1669599999996</v>
          </cell>
          <cell r="Y3222">
            <v>0</v>
          </cell>
          <cell r="Z3222">
            <v>0</v>
          </cell>
          <cell r="AA3222">
            <v>0</v>
          </cell>
          <cell r="AB3222">
            <v>0</v>
          </cell>
        </row>
        <row r="3223">
          <cell r="A3223" t="str">
            <v>M380</v>
          </cell>
          <cell r="C3223" t="str">
            <v>人孔井盖600X900mm</v>
          </cell>
          <cell r="D3223" t="str">
            <v>个</v>
          </cell>
          <cell r="H3223">
            <v>2.2000000000000002</v>
          </cell>
          <cell r="I3223">
            <v>120</v>
          </cell>
          <cell r="J3223">
            <v>264</v>
          </cell>
          <cell r="K3223">
            <v>286278.03600000002</v>
          </cell>
          <cell r="N3223">
            <v>2.2000000000000002</v>
          </cell>
          <cell r="S3223">
            <v>4.4000000000000004</v>
          </cell>
          <cell r="T3223">
            <v>528</v>
          </cell>
          <cell r="U3223">
            <v>572556.07200000004</v>
          </cell>
          <cell r="X3223">
            <v>264</v>
          </cell>
          <cell r="Y3223">
            <v>0</v>
          </cell>
          <cell r="Z3223">
            <v>0</v>
          </cell>
          <cell r="AA3223">
            <v>0</v>
          </cell>
          <cell r="AB3223">
            <v>0</v>
          </cell>
        </row>
        <row r="3224">
          <cell r="A3224" t="str">
            <v>M410</v>
          </cell>
          <cell r="C3224" t="str">
            <v>镀锌钢管</v>
          </cell>
          <cell r="D3224" t="str">
            <v>米</v>
          </cell>
          <cell r="H3224">
            <v>44.8</v>
          </cell>
          <cell r="I3224">
            <v>1.9704201859514412</v>
          </cell>
          <cell r="J3224">
            <v>88.274824330624554</v>
          </cell>
          <cell r="K3224">
            <v>95724.027794000809</v>
          </cell>
          <cell r="N3224">
            <v>44.8</v>
          </cell>
          <cell r="S3224">
            <v>89.6</v>
          </cell>
          <cell r="T3224">
            <v>176.54964866124911</v>
          </cell>
          <cell r="U3224">
            <v>191448.05558800162</v>
          </cell>
          <cell r="X3224">
            <v>88.274824330624554</v>
          </cell>
          <cell r="Y3224">
            <v>0</v>
          </cell>
          <cell r="Z3224">
            <v>0</v>
          </cell>
          <cell r="AA3224">
            <v>0</v>
          </cell>
          <cell r="AB3224">
            <v>0</v>
          </cell>
        </row>
        <row r="3225">
          <cell r="C3225">
            <v>0</v>
          </cell>
          <cell r="D3225">
            <v>0</v>
          </cell>
          <cell r="H3225">
            <v>0</v>
          </cell>
          <cell r="I3225">
            <v>0</v>
          </cell>
          <cell r="J3225">
            <v>0</v>
          </cell>
          <cell r="K3225">
            <v>0</v>
          </cell>
          <cell r="S3225">
            <v>0</v>
          </cell>
          <cell r="T3225">
            <v>0</v>
          </cell>
          <cell r="U3225">
            <v>0</v>
          </cell>
          <cell r="X3225">
            <v>0</v>
          </cell>
          <cell r="Y3225">
            <v>0</v>
          </cell>
          <cell r="Z3225">
            <v>0</v>
          </cell>
          <cell r="AA3225">
            <v>0</v>
          </cell>
          <cell r="AB3225">
            <v>0</v>
          </cell>
        </row>
        <row r="3226">
          <cell r="A3226" t="str">
            <v>M001</v>
          </cell>
          <cell r="B3226">
            <v>2.2999999999999998</v>
          </cell>
          <cell r="C3226" t="str">
            <v>永久设备</v>
          </cell>
          <cell r="J3226">
            <v>0</v>
          </cell>
          <cell r="K3226">
            <v>0</v>
          </cell>
          <cell r="S3226">
            <v>0</v>
          </cell>
          <cell r="T3226">
            <v>0</v>
          </cell>
          <cell r="U3226">
            <v>0</v>
          </cell>
          <cell r="X3226">
            <v>0</v>
          </cell>
          <cell r="Y3226">
            <v>0</v>
          </cell>
          <cell r="Z3226">
            <v>0</v>
          </cell>
          <cell r="AA3226">
            <v>0</v>
          </cell>
          <cell r="AB3226">
            <v>0</v>
          </cell>
        </row>
        <row r="3227">
          <cell r="C3227">
            <v>0</v>
          </cell>
          <cell r="D3227">
            <v>0</v>
          </cell>
          <cell r="H3227">
            <v>0</v>
          </cell>
          <cell r="I3227">
            <v>0</v>
          </cell>
          <cell r="J3227">
            <v>0</v>
          </cell>
          <cell r="K3227">
            <v>0</v>
          </cell>
          <cell r="S3227">
            <v>0</v>
          </cell>
          <cell r="T3227">
            <v>0</v>
          </cell>
          <cell r="U3227">
            <v>0</v>
          </cell>
          <cell r="X3227">
            <v>0</v>
          </cell>
          <cell r="Y3227">
            <v>0</v>
          </cell>
          <cell r="Z3227">
            <v>0</v>
          </cell>
          <cell r="AA3227">
            <v>0</v>
          </cell>
          <cell r="AB3227">
            <v>0</v>
          </cell>
        </row>
        <row r="3228">
          <cell r="C3228">
            <v>0</v>
          </cell>
          <cell r="D3228">
            <v>0</v>
          </cell>
          <cell r="H3228">
            <v>0</v>
          </cell>
          <cell r="I3228">
            <v>0</v>
          </cell>
          <cell r="J3228">
            <v>0</v>
          </cell>
          <cell r="K3228">
            <v>0</v>
          </cell>
          <cell r="S3228">
            <v>0</v>
          </cell>
          <cell r="T3228">
            <v>0</v>
          </cell>
          <cell r="U3228">
            <v>0</v>
          </cell>
          <cell r="X3228">
            <v>0</v>
          </cell>
          <cell r="Y3228">
            <v>0</v>
          </cell>
          <cell r="Z3228">
            <v>0</v>
          </cell>
          <cell r="AA3228">
            <v>0</v>
          </cell>
          <cell r="AB3228">
            <v>0</v>
          </cell>
        </row>
        <row r="3229">
          <cell r="C3229">
            <v>0</v>
          </cell>
          <cell r="D3229">
            <v>0</v>
          </cell>
          <cell r="H3229">
            <v>0</v>
          </cell>
          <cell r="I3229">
            <v>0</v>
          </cell>
          <cell r="J3229">
            <v>0</v>
          </cell>
          <cell r="K3229">
            <v>0</v>
          </cell>
          <cell r="S3229">
            <v>0</v>
          </cell>
          <cell r="T3229">
            <v>0</v>
          </cell>
          <cell r="U3229">
            <v>0</v>
          </cell>
          <cell r="X3229">
            <v>0</v>
          </cell>
          <cell r="Y3229">
            <v>0</v>
          </cell>
          <cell r="Z3229">
            <v>0</v>
          </cell>
          <cell r="AA3229">
            <v>0</v>
          </cell>
          <cell r="AB3229">
            <v>0</v>
          </cell>
        </row>
        <row r="3230">
          <cell r="A3230" t="str">
            <v>E000</v>
          </cell>
          <cell r="B3230">
            <v>3</v>
          </cell>
          <cell r="C3230" t="str">
            <v>施工设备</v>
          </cell>
          <cell r="J3230">
            <v>327.55279050218269</v>
          </cell>
          <cell r="K3230">
            <v>355193.82405789517</v>
          </cell>
          <cell r="S3230">
            <v>0</v>
          </cell>
          <cell r="T3230">
            <v>655.10558100436538</v>
          </cell>
          <cell r="U3230">
            <v>710387.64811579033</v>
          </cell>
          <cell r="X3230">
            <v>327.55279050218269</v>
          </cell>
          <cell r="Y3230">
            <v>0</v>
          </cell>
          <cell r="Z3230">
            <v>0</v>
          </cell>
          <cell r="AA3230">
            <v>0</v>
          </cell>
          <cell r="AB3230">
            <v>0</v>
          </cell>
        </row>
        <row r="3231">
          <cell r="A3231" t="str">
            <v>E210</v>
          </cell>
          <cell r="B3231">
            <v>3.1</v>
          </cell>
          <cell r="C3231" t="str">
            <v>简易混凝土拌和站</v>
          </cell>
          <cell r="D3231" t="str">
            <v>台班</v>
          </cell>
          <cell r="H3231">
            <v>0.44600000000000001</v>
          </cell>
          <cell r="I3231">
            <v>250.55189949508326</v>
          </cell>
          <cell r="J3231">
            <v>111.74614717480713</v>
          </cell>
          <cell r="K3231">
            <v>121176.01342337401</v>
          </cell>
          <cell r="N3231">
            <v>0.44600000000000001</v>
          </cell>
          <cell r="S3231">
            <v>0.89200000000000002</v>
          </cell>
          <cell r="T3231">
            <v>223.49229434961427</v>
          </cell>
          <cell r="U3231">
            <v>242352.02684674802</v>
          </cell>
          <cell r="X3231">
            <v>111.74614717480713</v>
          </cell>
          <cell r="Y3231">
            <v>0</v>
          </cell>
          <cell r="Z3231">
            <v>0</v>
          </cell>
          <cell r="AA3231">
            <v>0</v>
          </cell>
          <cell r="AB3231">
            <v>0</v>
          </cell>
        </row>
        <row r="3232">
          <cell r="A3232" t="str">
            <v>E211</v>
          </cell>
          <cell r="C3232" t="str">
            <v>装载机</v>
          </cell>
          <cell r="D3232" t="str">
            <v>台班</v>
          </cell>
          <cell r="H3232">
            <v>0.44600000000000001</v>
          </cell>
          <cell r="I3232">
            <v>258.55817310440364</v>
          </cell>
          <cell r="J3232">
            <v>115.31694520456402</v>
          </cell>
          <cell r="K3232">
            <v>125048.13860106897</v>
          </cell>
          <cell r="N3232">
            <v>0.44600000000000001</v>
          </cell>
          <cell r="S3232">
            <v>0.89200000000000002</v>
          </cell>
          <cell r="T3232">
            <v>230.63389040912804</v>
          </cell>
          <cell r="U3232">
            <v>250096.27720213795</v>
          </cell>
          <cell r="X3232">
            <v>115.31694520456402</v>
          </cell>
          <cell r="Y3232">
            <v>0</v>
          </cell>
          <cell r="Z3232">
            <v>0</v>
          </cell>
          <cell r="AA3232">
            <v>0</v>
          </cell>
          <cell r="AB3232">
            <v>0</v>
          </cell>
        </row>
        <row r="3233">
          <cell r="A3233" t="str">
            <v>E212</v>
          </cell>
          <cell r="C3233" t="str">
            <v>翻斗车</v>
          </cell>
          <cell r="D3233" t="str">
            <v>台班</v>
          </cell>
          <cell r="H3233">
            <v>2.9733333333333332</v>
          </cell>
          <cell r="I3233">
            <v>28.392069931632339</v>
          </cell>
          <cell r="J3233">
            <v>84.419087930053479</v>
          </cell>
          <cell r="K3233">
            <v>91542.919293662941</v>
          </cell>
          <cell r="N3233">
            <v>2.9733333333333332</v>
          </cell>
          <cell r="S3233">
            <v>5.9466666666666663</v>
          </cell>
          <cell r="T3233">
            <v>168.83817586010696</v>
          </cell>
          <cell r="U3233">
            <v>183085.83858732588</v>
          </cell>
          <cell r="X3233">
            <v>84.419087930053479</v>
          </cell>
          <cell r="Y3233">
            <v>0</v>
          </cell>
          <cell r="Z3233">
            <v>0</v>
          </cell>
          <cell r="AA3233">
            <v>0</v>
          </cell>
          <cell r="AB3233">
            <v>0</v>
          </cell>
        </row>
        <row r="3234">
          <cell r="A3234" t="str">
            <v>E214</v>
          </cell>
          <cell r="C3234" t="str">
            <v>混凝土振捣器</v>
          </cell>
          <cell r="D3234" t="str">
            <v>台班</v>
          </cell>
          <cell r="H3234">
            <v>1.784</v>
          </cell>
          <cell r="I3234">
            <v>9.0081895699316519</v>
          </cell>
          <cell r="J3234">
            <v>16.070610192758068</v>
          </cell>
          <cell r="K3234">
            <v>17426.752739789248</v>
          </cell>
          <cell r="N3234">
            <v>1.784</v>
          </cell>
          <cell r="S3234">
            <v>3.5680000000000001</v>
          </cell>
          <cell r="T3234">
            <v>32.141220385516135</v>
          </cell>
          <cell r="U3234">
            <v>34853.505479578496</v>
          </cell>
          <cell r="X3234">
            <v>16.070610192758068</v>
          </cell>
          <cell r="Y3234">
            <v>0</v>
          </cell>
          <cell r="Z3234">
            <v>0</v>
          </cell>
          <cell r="AA3234">
            <v>0</v>
          </cell>
          <cell r="AB3234">
            <v>0</v>
          </cell>
        </row>
        <row r="3235">
          <cell r="A3235" t="str">
            <v>E080</v>
          </cell>
          <cell r="C3235" t="str">
            <v>汽车吊</v>
          </cell>
          <cell r="D3235" t="str">
            <v>台班</v>
          </cell>
          <cell r="H3235">
            <v>0</v>
          </cell>
          <cell r="I3235">
            <v>222.0589761738392</v>
          </cell>
          <cell r="J3235">
            <v>0</v>
          </cell>
          <cell r="K3235">
            <v>0</v>
          </cell>
          <cell r="S3235">
            <v>0</v>
          </cell>
          <cell r="T3235">
            <v>0</v>
          </cell>
          <cell r="U3235">
            <v>0</v>
          </cell>
          <cell r="X3235">
            <v>0</v>
          </cell>
          <cell r="Y3235">
            <v>0</v>
          </cell>
          <cell r="Z3235">
            <v>0</v>
          </cell>
          <cell r="AA3235">
            <v>0</v>
          </cell>
          <cell r="AB3235">
            <v>0</v>
          </cell>
        </row>
        <row r="3236">
          <cell r="A3236" t="str">
            <v>E030</v>
          </cell>
          <cell r="C3236" t="str">
            <v>自卸车</v>
          </cell>
          <cell r="D3236" t="str">
            <v>台班</v>
          </cell>
          <cell r="H3236">
            <v>0</v>
          </cell>
          <cell r="I3236">
            <v>168.03839454412082</v>
          </cell>
          <cell r="J3236">
            <v>0</v>
          </cell>
          <cell r="K3236">
            <v>0</v>
          </cell>
          <cell r="S3236">
            <v>0</v>
          </cell>
          <cell r="T3236">
            <v>0</v>
          </cell>
          <cell r="U3236">
            <v>0</v>
          </cell>
          <cell r="X3236">
            <v>0</v>
          </cell>
          <cell r="Y3236">
            <v>0</v>
          </cell>
          <cell r="Z3236">
            <v>0</v>
          </cell>
          <cell r="AA3236">
            <v>0</v>
          </cell>
          <cell r="AB3236">
            <v>0</v>
          </cell>
        </row>
        <row r="3237">
          <cell r="C3237">
            <v>0</v>
          </cell>
          <cell r="D3237">
            <v>0</v>
          </cell>
          <cell r="H3237">
            <v>0</v>
          </cell>
          <cell r="I3237">
            <v>0</v>
          </cell>
          <cell r="J3237">
            <v>0</v>
          </cell>
          <cell r="K3237">
            <v>0</v>
          </cell>
          <cell r="S3237">
            <v>0</v>
          </cell>
          <cell r="T3237">
            <v>0</v>
          </cell>
          <cell r="U3237">
            <v>0</v>
          </cell>
          <cell r="X3237">
            <v>0</v>
          </cell>
          <cell r="Y3237">
            <v>0</v>
          </cell>
          <cell r="Z3237">
            <v>0</v>
          </cell>
          <cell r="AA3237">
            <v>0</v>
          </cell>
          <cell r="AB3237">
            <v>0</v>
          </cell>
        </row>
        <row r="3238">
          <cell r="C3238">
            <v>0</v>
          </cell>
          <cell r="D3238">
            <v>0</v>
          </cell>
          <cell r="H3238">
            <v>0</v>
          </cell>
          <cell r="I3238">
            <v>0</v>
          </cell>
          <cell r="J3238">
            <v>0</v>
          </cell>
          <cell r="K3238">
            <v>0</v>
          </cell>
          <cell r="S3238">
            <v>0</v>
          </cell>
          <cell r="T3238">
            <v>0</v>
          </cell>
          <cell r="U3238">
            <v>0</v>
          </cell>
          <cell r="X3238">
            <v>0</v>
          </cell>
          <cell r="Y3238">
            <v>0</v>
          </cell>
          <cell r="Z3238">
            <v>0</v>
          </cell>
          <cell r="AA3238">
            <v>0</v>
          </cell>
          <cell r="AB3238">
            <v>0</v>
          </cell>
        </row>
        <row r="3239">
          <cell r="C3239">
            <v>0</v>
          </cell>
          <cell r="D3239">
            <v>0</v>
          </cell>
          <cell r="H3239">
            <v>0</v>
          </cell>
          <cell r="I3239">
            <v>0</v>
          </cell>
          <cell r="J3239">
            <v>0</v>
          </cell>
          <cell r="K3239">
            <v>0</v>
          </cell>
          <cell r="S3239">
            <v>0</v>
          </cell>
          <cell r="T3239">
            <v>0</v>
          </cell>
          <cell r="U3239">
            <v>0</v>
          </cell>
          <cell r="X3239">
            <v>0</v>
          </cell>
          <cell r="Y3239">
            <v>0</v>
          </cell>
          <cell r="Z3239">
            <v>0</v>
          </cell>
          <cell r="AA3239">
            <v>0</v>
          </cell>
          <cell r="AB3239">
            <v>0</v>
          </cell>
        </row>
        <row r="3240">
          <cell r="C3240">
            <v>0</v>
          </cell>
          <cell r="D3240">
            <v>0</v>
          </cell>
          <cell r="H3240">
            <v>0</v>
          </cell>
          <cell r="I3240">
            <v>0</v>
          </cell>
          <cell r="J3240">
            <v>0</v>
          </cell>
          <cell r="K3240">
            <v>0</v>
          </cell>
          <cell r="S3240">
            <v>0</v>
          </cell>
          <cell r="T3240">
            <v>0</v>
          </cell>
          <cell r="U3240">
            <v>0</v>
          </cell>
          <cell r="X3240">
            <v>0</v>
          </cell>
          <cell r="Y3240">
            <v>0</v>
          </cell>
          <cell r="Z3240">
            <v>0</v>
          </cell>
          <cell r="AA3240">
            <v>0</v>
          </cell>
          <cell r="AB3240">
            <v>0</v>
          </cell>
        </row>
        <row r="3241">
          <cell r="C3241">
            <v>0</v>
          </cell>
          <cell r="D3241">
            <v>0</v>
          </cell>
          <cell r="H3241">
            <v>0</v>
          </cell>
          <cell r="I3241">
            <v>0</v>
          </cell>
          <cell r="J3241">
            <v>0</v>
          </cell>
          <cell r="K3241">
            <v>0</v>
          </cell>
          <cell r="S3241">
            <v>0</v>
          </cell>
          <cell r="T3241">
            <v>0</v>
          </cell>
          <cell r="U3241">
            <v>0</v>
          </cell>
          <cell r="X3241">
            <v>0</v>
          </cell>
          <cell r="Y3241">
            <v>0</v>
          </cell>
          <cell r="Z3241">
            <v>0</v>
          </cell>
          <cell r="AA3241">
            <v>0</v>
          </cell>
          <cell r="AB3241">
            <v>0</v>
          </cell>
        </row>
        <row r="3242">
          <cell r="C3242">
            <v>0</v>
          </cell>
          <cell r="D3242">
            <v>0</v>
          </cell>
          <cell r="H3242">
            <v>0</v>
          </cell>
          <cell r="I3242">
            <v>0</v>
          </cell>
          <cell r="J3242">
            <v>0</v>
          </cell>
          <cell r="K3242">
            <v>0</v>
          </cell>
          <cell r="S3242">
            <v>0</v>
          </cell>
          <cell r="T3242">
            <v>0</v>
          </cell>
          <cell r="U3242">
            <v>0</v>
          </cell>
          <cell r="X3242">
            <v>0</v>
          </cell>
          <cell r="Y3242">
            <v>0</v>
          </cell>
          <cell r="Z3242">
            <v>0</v>
          </cell>
          <cell r="AA3242">
            <v>0</v>
          </cell>
          <cell r="AB3242">
            <v>0</v>
          </cell>
        </row>
        <row r="3243">
          <cell r="B3243">
            <v>4</v>
          </cell>
          <cell r="C3243" t="str">
            <v>直接费</v>
          </cell>
          <cell r="J3243">
            <v>8997.5998021812848</v>
          </cell>
          <cell r="X3243">
            <v>5444.0180598117686</v>
          </cell>
          <cell r="Y3243">
            <v>3553.5817423695171</v>
          </cell>
          <cell r="Z3243">
            <v>0</v>
          </cell>
          <cell r="AA3243">
            <v>0</v>
          </cell>
          <cell r="AB3243">
            <v>0</v>
          </cell>
        </row>
        <row r="3244">
          <cell r="B3244">
            <v>5</v>
          </cell>
          <cell r="C3244" t="str">
            <v>其他直接费</v>
          </cell>
          <cell r="J3244">
            <v>1122.7945532722035</v>
          </cell>
          <cell r="X3244">
            <v>679.34937759626825</v>
          </cell>
          <cell r="Y3244">
            <v>443.44517567593527</v>
          </cell>
          <cell r="Z3244">
            <v>0</v>
          </cell>
          <cell r="AA3244">
            <v>0</v>
          </cell>
          <cell r="AB3244">
            <v>0</v>
          </cell>
        </row>
        <row r="3245">
          <cell r="B3245">
            <v>6</v>
          </cell>
          <cell r="C3245" t="str">
            <v>间接费</v>
          </cell>
          <cell r="J3245">
            <v>761.75011277606927</v>
          </cell>
          <cell r="X3245">
            <v>460.89862432103513</v>
          </cell>
          <cell r="Y3245">
            <v>300.85148845503414</v>
          </cell>
          <cell r="Z3245">
            <v>0</v>
          </cell>
          <cell r="AA3245">
            <v>0</v>
          </cell>
          <cell r="AB3245">
            <v>0</v>
          </cell>
        </row>
        <row r="3246">
          <cell r="B3246">
            <v>7</v>
          </cell>
          <cell r="C3246" t="str">
            <v>合计</v>
          </cell>
          <cell r="J3246">
            <v>10882.144468229559</v>
          </cell>
          <cell r="X3246">
            <v>6584.2660617290712</v>
          </cell>
          <cell r="Y3246">
            <v>4297.8784065004866</v>
          </cell>
          <cell r="Z3246">
            <v>0</v>
          </cell>
          <cell r="AA3246">
            <v>0</v>
          </cell>
          <cell r="AB3246">
            <v>0</v>
          </cell>
        </row>
        <row r="3251">
          <cell r="A3251" t="str">
            <v>非打印列</v>
          </cell>
          <cell r="B3251" t="str">
            <v>单   价   分   析   表</v>
          </cell>
          <cell r="N3251" t="str">
            <v>工序划分</v>
          </cell>
          <cell r="S3251" t="str">
            <v>汇总项</v>
          </cell>
          <cell r="X3251" t="str">
            <v>分类项</v>
          </cell>
        </row>
        <row r="3253">
          <cell r="A3253" t="str">
            <v>BOQ系数</v>
          </cell>
          <cell r="B3253" t="str">
            <v>项目编号:</v>
          </cell>
          <cell r="D3253" t="str">
            <v>K237.3</v>
          </cell>
          <cell r="K3253" t="str">
            <v>数量</v>
          </cell>
          <cell r="L3253">
            <v>1</v>
          </cell>
          <cell r="M3253" t="str">
            <v>单价</v>
          </cell>
        </row>
        <row r="3254">
          <cell r="A3254">
            <v>1</v>
          </cell>
          <cell r="B3254" t="str">
            <v>项目名称:</v>
          </cell>
          <cell r="D3254" t="str">
            <v>Depth 5.0m to 5.5m</v>
          </cell>
          <cell r="K3254" t="str">
            <v>单位</v>
          </cell>
          <cell r="L3254" t="str">
            <v>nr</v>
          </cell>
          <cell r="M3254">
            <v>14400.14</v>
          </cell>
          <cell r="N3254" t="str">
            <v>美元</v>
          </cell>
        </row>
        <row r="3255">
          <cell r="A3255" t="str">
            <v>K237.3</v>
          </cell>
          <cell r="B3255" t="str">
            <v>单   价:</v>
          </cell>
          <cell r="D3255" t="str">
            <v>14400.14USD/nr</v>
          </cell>
          <cell r="K3255" t="str">
            <v>定额单位</v>
          </cell>
          <cell r="L3255">
            <v>1</v>
          </cell>
          <cell r="M3255">
            <v>15615322</v>
          </cell>
          <cell r="N3255" t="str">
            <v>当地币</v>
          </cell>
        </row>
        <row r="3256">
          <cell r="A3256" t="str">
            <v>定额号</v>
          </cell>
          <cell r="B3256" t="str">
            <v>编号</v>
          </cell>
          <cell r="C3256" t="str">
            <v>名称及规格</v>
          </cell>
          <cell r="D3256" t="str">
            <v>单位</v>
          </cell>
          <cell r="E3256" t="str">
            <v>定额</v>
          </cell>
          <cell r="F3256" t="str">
            <v>系数</v>
          </cell>
          <cell r="G3256" t="str">
            <v>效率</v>
          </cell>
          <cell r="H3256" t="str">
            <v>数  量</v>
          </cell>
          <cell r="I3256" t="str">
            <v>单价</v>
          </cell>
          <cell r="J3256" t="str">
            <v>合价</v>
          </cell>
          <cell r="K3256" t="str">
            <v>单价</v>
          </cell>
          <cell r="M3256">
            <v>47.595009476000001</v>
          </cell>
          <cell r="N3256" t="str">
            <v>混凝土47.6方</v>
          </cell>
          <cell r="O3256" t="str">
            <v>钢筋8.09吨</v>
          </cell>
          <cell r="S3256" t="str">
            <v>数量汇总</v>
          </cell>
          <cell r="T3256" t="str">
            <v>价格汇总(美元)</v>
          </cell>
          <cell r="U3256" t="str">
            <v>价格汇总(当地币)</v>
          </cell>
          <cell r="X3256" t="str">
            <v>混凝土47.6方</v>
          </cell>
          <cell r="Y3256" t="str">
            <v>钢筋8.09吨</v>
          </cell>
          <cell r="Z3256">
            <v>0</v>
          </cell>
          <cell r="AA3256">
            <v>0</v>
          </cell>
          <cell r="AB3256">
            <v>0</v>
          </cell>
        </row>
        <row r="3257">
          <cell r="J3257" t="str">
            <v>美元</v>
          </cell>
          <cell r="K3257" t="str">
            <v>当地币</v>
          </cell>
          <cell r="M3257">
            <v>8.0911516109200008</v>
          </cell>
        </row>
        <row r="3258">
          <cell r="A3258" t="str">
            <v>L00</v>
          </cell>
          <cell r="B3258">
            <v>1</v>
          </cell>
          <cell r="C3258" t="str">
            <v>人工</v>
          </cell>
          <cell r="J3258">
            <v>281.46099199870156</v>
          </cell>
          <cell r="K3258">
            <v>305212.5</v>
          </cell>
          <cell r="S3258">
            <v>0</v>
          </cell>
          <cell r="T3258">
            <v>281.46099199870156</v>
          </cell>
          <cell r="U3258">
            <v>305212.5</v>
          </cell>
          <cell r="X3258">
            <v>197.53104635662652</v>
          </cell>
          <cell r="Y3258">
            <v>83.92994564207504</v>
          </cell>
          <cell r="Z3258">
            <v>0</v>
          </cell>
          <cell r="AA3258">
            <v>0</v>
          </cell>
          <cell r="AB3258">
            <v>0</v>
          </cell>
        </row>
        <row r="3259">
          <cell r="A3259" t="str">
            <v>L10</v>
          </cell>
          <cell r="B3259">
            <v>1.1000000000000001</v>
          </cell>
          <cell r="C3259" t="str">
            <v>力工</v>
          </cell>
          <cell r="D3259" t="str">
            <v>工日</v>
          </cell>
          <cell r="H3259">
            <v>135.65</v>
          </cell>
          <cell r="I3259">
            <v>0.69163531637474274</v>
          </cell>
          <cell r="J3259">
            <v>93.820330666233858</v>
          </cell>
          <cell r="K3259">
            <v>101737.50000000001</v>
          </cell>
          <cell r="N3259">
            <v>95.2</v>
          </cell>
          <cell r="O3259">
            <v>40.450000000000003</v>
          </cell>
          <cell r="S3259">
            <v>135.65</v>
          </cell>
          <cell r="T3259">
            <v>93.820330666233858</v>
          </cell>
          <cell r="U3259">
            <v>101737.50000000001</v>
          </cell>
          <cell r="X3259">
            <v>65.843682118875506</v>
          </cell>
          <cell r="Y3259">
            <v>27.976648547358344</v>
          </cell>
          <cell r="Z3259">
            <v>0</v>
          </cell>
          <cell r="AA3259">
            <v>0</v>
          </cell>
          <cell r="AB3259">
            <v>0</v>
          </cell>
        </row>
        <row r="3260">
          <cell r="A3260" t="str">
            <v>L20</v>
          </cell>
          <cell r="B3260">
            <v>1.2</v>
          </cell>
          <cell r="C3260" t="str">
            <v>技工</v>
          </cell>
          <cell r="D3260" t="str">
            <v>工日</v>
          </cell>
          <cell r="H3260">
            <v>135.65</v>
          </cell>
          <cell r="I3260">
            <v>1.3832706327494855</v>
          </cell>
          <cell r="J3260">
            <v>187.64066133246772</v>
          </cell>
          <cell r="K3260">
            <v>203475.00000000003</v>
          </cell>
          <cell r="N3260">
            <v>95.2</v>
          </cell>
          <cell r="O3260">
            <v>40.450000000000003</v>
          </cell>
          <cell r="S3260">
            <v>135.65</v>
          </cell>
          <cell r="T3260">
            <v>187.64066133246772</v>
          </cell>
          <cell r="U3260">
            <v>203475.00000000003</v>
          </cell>
          <cell r="X3260">
            <v>131.68736423775101</v>
          </cell>
          <cell r="Y3260">
            <v>55.953297094716689</v>
          </cell>
          <cell r="Z3260">
            <v>0</v>
          </cell>
          <cell r="AA3260">
            <v>0</v>
          </cell>
          <cell r="AB3260">
            <v>0</v>
          </cell>
        </row>
        <row r="3261">
          <cell r="A3261" t="str">
            <v>M000</v>
          </cell>
          <cell r="B3261">
            <v>2</v>
          </cell>
          <cell r="C3261" t="str">
            <v>建筑材料</v>
          </cell>
          <cell r="J3261">
            <v>11187.917548577585</v>
          </cell>
          <cell r="K3261">
            <v>12132026.752790628</v>
          </cell>
          <cell r="S3261">
            <v>0</v>
          </cell>
          <cell r="T3261">
            <v>11187.917548577585</v>
          </cell>
          <cell r="U3261">
            <v>12132026.752790628</v>
          </cell>
          <cell r="X3261">
            <v>6527.8745081190991</v>
          </cell>
          <cell r="Y3261">
            <v>4660.0430404584858</v>
          </cell>
          <cell r="Z3261">
            <v>0</v>
          </cell>
          <cell r="AA3261">
            <v>0</v>
          </cell>
          <cell r="AB3261">
            <v>0</v>
          </cell>
        </row>
        <row r="3262">
          <cell r="A3262" t="str">
            <v>M003</v>
          </cell>
          <cell r="B3262">
            <v>2.1</v>
          </cell>
          <cell r="C3262" t="str">
            <v>施工材料</v>
          </cell>
          <cell r="J3262">
            <v>337.19244565985025</v>
          </cell>
          <cell r="K3262">
            <v>365646.93597552524</v>
          </cell>
          <cell r="S3262">
            <v>0</v>
          </cell>
          <cell r="T3262">
            <v>337.19244565985025</v>
          </cell>
          <cell r="U3262">
            <v>365646.93597552524</v>
          </cell>
          <cell r="X3262">
            <v>278.26571858183388</v>
          </cell>
          <cell r="Y3262">
            <v>58.926727078016384</v>
          </cell>
          <cell r="Z3262">
            <v>0</v>
          </cell>
          <cell r="AA3262">
            <v>0</v>
          </cell>
          <cell r="AB3262">
            <v>0</v>
          </cell>
        </row>
        <row r="3263">
          <cell r="A3263" t="str">
            <v>M150</v>
          </cell>
          <cell r="C3263" t="str">
            <v>定型钢模板</v>
          </cell>
          <cell r="D3263" t="str">
            <v>吨</v>
          </cell>
          <cell r="H3263">
            <v>0.14871395200000004</v>
          </cell>
          <cell r="I3263">
            <v>662.61110757096287</v>
          </cell>
          <cell r="J3263">
            <v>98.539516445975039</v>
          </cell>
          <cell r="K3263">
            <v>106854.92135054331</v>
          </cell>
          <cell r="N3263">
            <v>0.14871395200000004</v>
          </cell>
          <cell r="S3263">
            <v>0.14871395200000004</v>
          </cell>
          <cell r="T3263">
            <v>98.539516445975039</v>
          </cell>
          <cell r="U3263">
            <v>106854.92135054331</v>
          </cell>
          <cell r="X3263">
            <v>98.539516445975039</v>
          </cell>
          <cell r="Y3263">
            <v>0</v>
          </cell>
          <cell r="Z3263">
            <v>0</v>
          </cell>
          <cell r="AA3263">
            <v>0</v>
          </cell>
          <cell r="AB3263">
            <v>0</v>
          </cell>
        </row>
        <row r="3264">
          <cell r="A3264" t="str">
            <v>M160</v>
          </cell>
          <cell r="C3264" t="str">
            <v>钢支撑</v>
          </cell>
          <cell r="D3264" t="str">
            <v>吨</v>
          </cell>
          <cell r="H3264">
            <v>0.22307092800000006</v>
          </cell>
          <cell r="I3264">
            <v>728.87221832805926</v>
          </cell>
          <cell r="J3264">
            <v>162.59020213585882</v>
          </cell>
          <cell r="K3264">
            <v>176310.62022839647</v>
          </cell>
          <cell r="N3264">
            <v>0.22307092800000006</v>
          </cell>
          <cell r="S3264">
            <v>0.22307092800000006</v>
          </cell>
          <cell r="T3264">
            <v>162.59020213585882</v>
          </cell>
          <cell r="U3264">
            <v>176310.62022839647</v>
          </cell>
          <cell r="X3264">
            <v>162.59020213585882</v>
          </cell>
          <cell r="Y3264">
            <v>0</v>
          </cell>
          <cell r="Z3264">
            <v>0</v>
          </cell>
          <cell r="AA3264">
            <v>0</v>
          </cell>
          <cell r="AB3264">
            <v>0</v>
          </cell>
        </row>
        <row r="3265">
          <cell r="A3265" t="str">
            <v>M350</v>
          </cell>
          <cell r="C3265" t="str">
            <v>镀锌铁丝</v>
          </cell>
          <cell r="D3265" t="str">
            <v>千克</v>
          </cell>
          <cell r="H3265">
            <v>64.72</v>
          </cell>
          <cell r="I3265">
            <v>0.91048713037726181</v>
          </cell>
          <cell r="J3265">
            <v>58.926727078016384</v>
          </cell>
          <cell r="K3265">
            <v>63899.347332585421</v>
          </cell>
          <cell r="O3265">
            <v>64.72</v>
          </cell>
          <cell r="S3265">
            <v>64.72</v>
          </cell>
          <cell r="T3265">
            <v>58.926727078016384</v>
          </cell>
          <cell r="U3265">
            <v>63899.347332585421</v>
          </cell>
          <cell r="X3265">
            <v>0</v>
          </cell>
          <cell r="Y3265">
            <v>58.926727078016384</v>
          </cell>
          <cell r="Z3265">
            <v>0</v>
          </cell>
          <cell r="AA3265">
            <v>0</v>
          </cell>
          <cell r="AB3265">
            <v>0</v>
          </cell>
        </row>
        <row r="3266">
          <cell r="A3266" t="str">
            <v>M230</v>
          </cell>
          <cell r="C3266" t="str">
            <v>水</v>
          </cell>
          <cell r="D3266" t="str">
            <v>方</v>
          </cell>
          <cell r="H3266">
            <v>85.68</v>
          </cell>
          <cell r="I3266">
            <v>0.2</v>
          </cell>
          <cell r="J3266">
            <v>17.136000000000003</v>
          </cell>
          <cell r="K3266">
            <v>18582.047064000006</v>
          </cell>
          <cell r="N3266">
            <v>85.68</v>
          </cell>
          <cell r="S3266">
            <v>85.68</v>
          </cell>
          <cell r="T3266">
            <v>17.136000000000003</v>
          </cell>
          <cell r="U3266">
            <v>18582.047064000006</v>
          </cell>
          <cell r="X3266">
            <v>17.136000000000003</v>
          </cell>
          <cell r="Y3266">
            <v>0</v>
          </cell>
          <cell r="Z3266">
            <v>0</v>
          </cell>
          <cell r="AA3266">
            <v>0</v>
          </cell>
          <cell r="AB3266">
            <v>0</v>
          </cell>
        </row>
        <row r="3267">
          <cell r="C3267">
            <v>0</v>
          </cell>
          <cell r="D3267">
            <v>0</v>
          </cell>
          <cell r="H3267">
            <v>0</v>
          </cell>
          <cell r="I3267">
            <v>0</v>
          </cell>
          <cell r="J3267">
            <v>0</v>
          </cell>
          <cell r="K3267">
            <v>0</v>
          </cell>
          <cell r="S3267">
            <v>0</v>
          </cell>
          <cell r="T3267">
            <v>0</v>
          </cell>
          <cell r="U3267">
            <v>0</v>
          </cell>
          <cell r="X3267">
            <v>0</v>
          </cell>
          <cell r="Y3267">
            <v>0</v>
          </cell>
          <cell r="Z3267">
            <v>0</v>
          </cell>
          <cell r="AA3267">
            <v>0</v>
          </cell>
          <cell r="AB3267">
            <v>0</v>
          </cell>
        </row>
        <row r="3268">
          <cell r="C3268">
            <v>0</v>
          </cell>
          <cell r="D3268">
            <v>0</v>
          </cell>
          <cell r="H3268">
            <v>0</v>
          </cell>
          <cell r="I3268">
            <v>0</v>
          </cell>
          <cell r="J3268">
            <v>0</v>
          </cell>
          <cell r="K3268">
            <v>0</v>
          </cell>
          <cell r="S3268">
            <v>0</v>
          </cell>
          <cell r="T3268">
            <v>0</v>
          </cell>
          <cell r="U3268">
            <v>0</v>
          </cell>
          <cell r="X3268">
            <v>0</v>
          </cell>
          <cell r="Y3268">
            <v>0</v>
          </cell>
          <cell r="Z3268">
            <v>0</v>
          </cell>
          <cell r="AA3268">
            <v>0</v>
          </cell>
          <cell r="AB3268">
            <v>0</v>
          </cell>
        </row>
        <row r="3269">
          <cell r="C3269">
            <v>0</v>
          </cell>
          <cell r="D3269">
            <v>0</v>
          </cell>
          <cell r="H3269">
            <v>0</v>
          </cell>
          <cell r="I3269">
            <v>0</v>
          </cell>
          <cell r="J3269">
            <v>0</v>
          </cell>
          <cell r="K3269">
            <v>0</v>
          </cell>
          <cell r="S3269">
            <v>0</v>
          </cell>
          <cell r="T3269">
            <v>0</v>
          </cell>
          <cell r="U3269">
            <v>0</v>
          </cell>
          <cell r="X3269">
            <v>0</v>
          </cell>
          <cell r="Y3269">
            <v>0</v>
          </cell>
          <cell r="Z3269">
            <v>0</v>
          </cell>
          <cell r="AA3269">
            <v>0</v>
          </cell>
          <cell r="AB3269">
            <v>0</v>
          </cell>
        </row>
        <row r="3270">
          <cell r="A3270" t="str">
            <v>M002</v>
          </cell>
          <cell r="B3270">
            <v>2.2000000000000002</v>
          </cell>
          <cell r="C3270" t="str">
            <v>永久工程材料</v>
          </cell>
          <cell r="J3270">
            <v>10850.725102917735</v>
          </cell>
          <cell r="K3270">
            <v>11766379.816815102</v>
          </cell>
          <cell r="S3270">
            <v>0</v>
          </cell>
          <cell r="T3270">
            <v>10850.725102917735</v>
          </cell>
          <cell r="U3270">
            <v>11766379.816815102</v>
          </cell>
          <cell r="X3270">
            <v>6249.6087895372657</v>
          </cell>
          <cell r="Y3270">
            <v>4601.1163133804694</v>
          </cell>
          <cell r="Z3270">
            <v>0</v>
          </cell>
          <cell r="AA3270">
            <v>0</v>
          </cell>
          <cell r="AB3270">
            <v>0</v>
          </cell>
        </row>
        <row r="3271">
          <cell r="A3271" t="str">
            <v>M120</v>
          </cell>
          <cell r="C3271" t="str">
            <v>钢筋</v>
          </cell>
          <cell r="D3271" t="str">
            <v>吨</v>
          </cell>
          <cell r="H3271">
            <v>8.3327000000000009</v>
          </cell>
          <cell r="I3271">
            <v>552.17592297580245</v>
          </cell>
          <cell r="J3271">
            <v>4601.1163133804694</v>
          </cell>
          <cell r="K3271">
            <v>4989388.4151595505</v>
          </cell>
          <cell r="O3271">
            <v>8.3327000000000009</v>
          </cell>
          <cell r="S3271">
            <v>8.3327000000000009</v>
          </cell>
          <cell r="T3271">
            <v>4601.1163133804694</v>
          </cell>
          <cell r="U3271">
            <v>4989388.4151595505</v>
          </cell>
          <cell r="X3271">
            <v>0</v>
          </cell>
          <cell r="Y3271">
            <v>4601.1163133804694</v>
          </cell>
          <cell r="Z3271">
            <v>0</v>
          </cell>
          <cell r="AA3271">
            <v>0</v>
          </cell>
          <cell r="AB3271">
            <v>0</v>
          </cell>
        </row>
        <row r="3272">
          <cell r="A3272" t="str">
            <v>M260</v>
          </cell>
          <cell r="C3272" t="str">
            <v>混凝土25/19</v>
          </cell>
          <cell r="D3272" t="str">
            <v>方</v>
          </cell>
          <cell r="H3272">
            <v>49.980000000000004</v>
          </cell>
          <cell r="I3272">
            <v>116.89</v>
          </cell>
          <cell r="J3272">
            <v>5842.1622000000007</v>
          </cell>
          <cell r="K3272">
            <v>6335161.8204903016</v>
          </cell>
          <cell r="N3272">
            <v>49.980000000000004</v>
          </cell>
          <cell r="S3272">
            <v>49.980000000000004</v>
          </cell>
          <cell r="T3272">
            <v>5842.1622000000007</v>
          </cell>
          <cell r="U3272">
            <v>6335161.8204903016</v>
          </cell>
          <cell r="X3272">
            <v>5842.1622000000007</v>
          </cell>
          <cell r="Y3272">
            <v>0</v>
          </cell>
          <cell r="Z3272">
            <v>0</v>
          </cell>
          <cell r="AA3272">
            <v>0</v>
          </cell>
          <cell r="AB3272">
            <v>0</v>
          </cell>
        </row>
        <row r="3273">
          <cell r="A3273" t="str">
            <v>M380</v>
          </cell>
          <cell r="C3273" t="str">
            <v>人孔井盖600X900mm</v>
          </cell>
          <cell r="D3273" t="str">
            <v>个</v>
          </cell>
          <cell r="H3273">
            <v>2.2000000000000002</v>
          </cell>
          <cell r="I3273">
            <v>120</v>
          </cell>
          <cell r="J3273">
            <v>264</v>
          </cell>
          <cell r="K3273">
            <v>286278.03600000002</v>
          </cell>
          <cell r="N3273">
            <v>2.2000000000000002</v>
          </cell>
          <cell r="S3273">
            <v>2.2000000000000002</v>
          </cell>
          <cell r="T3273">
            <v>264</v>
          </cell>
          <cell r="U3273">
            <v>286278.03600000002</v>
          </cell>
          <cell r="X3273">
            <v>264</v>
          </cell>
          <cell r="Y3273">
            <v>0</v>
          </cell>
          <cell r="Z3273">
            <v>0</v>
          </cell>
          <cell r="AA3273">
            <v>0</v>
          </cell>
          <cell r="AB3273">
            <v>0</v>
          </cell>
        </row>
        <row r="3274">
          <cell r="A3274" t="str">
            <v>M410</v>
          </cell>
          <cell r="C3274" t="str">
            <v>镀锌钢管</v>
          </cell>
          <cell r="D3274" t="str">
            <v>米</v>
          </cell>
          <cell r="H3274">
            <v>72.8</v>
          </cell>
          <cell r="I3274">
            <v>1.9704201859514412</v>
          </cell>
          <cell r="J3274">
            <v>143.44658953726491</v>
          </cell>
          <cell r="K3274">
            <v>155551.54516525133</v>
          </cell>
          <cell r="N3274">
            <v>72.8</v>
          </cell>
          <cell r="S3274">
            <v>72.8</v>
          </cell>
          <cell r="T3274">
            <v>143.44658953726491</v>
          </cell>
          <cell r="U3274">
            <v>155551.54516525133</v>
          </cell>
          <cell r="X3274">
            <v>143.44658953726491</v>
          </cell>
          <cell r="Y3274">
            <v>0</v>
          </cell>
          <cell r="Z3274">
            <v>0</v>
          </cell>
          <cell r="AA3274">
            <v>0</v>
          </cell>
          <cell r="AB3274">
            <v>0</v>
          </cell>
        </row>
        <row r="3275">
          <cell r="C3275">
            <v>0</v>
          </cell>
          <cell r="D3275">
            <v>0</v>
          </cell>
          <cell r="H3275">
            <v>0</v>
          </cell>
          <cell r="I3275">
            <v>0</v>
          </cell>
          <cell r="J3275">
            <v>0</v>
          </cell>
          <cell r="K3275">
            <v>0</v>
          </cell>
          <cell r="S3275">
            <v>0</v>
          </cell>
          <cell r="T3275">
            <v>0</v>
          </cell>
          <cell r="U3275">
            <v>0</v>
          </cell>
          <cell r="X3275">
            <v>0</v>
          </cell>
          <cell r="Y3275">
            <v>0</v>
          </cell>
          <cell r="Z3275">
            <v>0</v>
          </cell>
          <cell r="AA3275">
            <v>0</v>
          </cell>
          <cell r="AB3275">
            <v>0</v>
          </cell>
        </row>
        <row r="3276">
          <cell r="A3276" t="str">
            <v>M001</v>
          </cell>
          <cell r="B3276">
            <v>2.2999999999999998</v>
          </cell>
          <cell r="C3276" t="str">
            <v>永久设备</v>
          </cell>
          <cell r="J3276">
            <v>0</v>
          </cell>
          <cell r="K3276">
            <v>0</v>
          </cell>
          <cell r="S3276">
            <v>0</v>
          </cell>
          <cell r="T3276">
            <v>0</v>
          </cell>
          <cell r="U3276">
            <v>0</v>
          </cell>
          <cell r="X3276">
            <v>0</v>
          </cell>
          <cell r="Y3276">
            <v>0</v>
          </cell>
          <cell r="Z3276">
            <v>0</v>
          </cell>
          <cell r="AA3276">
            <v>0</v>
          </cell>
          <cell r="AB3276">
            <v>0</v>
          </cell>
        </row>
        <row r="3277">
          <cell r="C3277">
            <v>0</v>
          </cell>
          <cell r="D3277">
            <v>0</v>
          </cell>
          <cell r="H3277">
            <v>0</v>
          </cell>
          <cell r="I3277">
            <v>0</v>
          </cell>
          <cell r="J3277">
            <v>0</v>
          </cell>
          <cell r="K3277">
            <v>0</v>
          </cell>
          <cell r="S3277">
            <v>0</v>
          </cell>
          <cell r="T3277">
            <v>0</v>
          </cell>
          <cell r="U3277">
            <v>0</v>
          </cell>
          <cell r="X3277">
            <v>0</v>
          </cell>
          <cell r="Y3277">
            <v>0</v>
          </cell>
          <cell r="Z3277">
            <v>0</v>
          </cell>
          <cell r="AA3277">
            <v>0</v>
          </cell>
          <cell r="AB3277">
            <v>0</v>
          </cell>
        </row>
        <row r="3278">
          <cell r="C3278">
            <v>0</v>
          </cell>
          <cell r="D3278">
            <v>0</v>
          </cell>
          <cell r="H3278">
            <v>0</v>
          </cell>
          <cell r="I3278">
            <v>0</v>
          </cell>
          <cell r="J3278">
            <v>0</v>
          </cell>
          <cell r="K3278">
            <v>0</v>
          </cell>
          <cell r="S3278">
            <v>0</v>
          </cell>
          <cell r="T3278">
            <v>0</v>
          </cell>
          <cell r="U3278">
            <v>0</v>
          </cell>
          <cell r="X3278">
            <v>0</v>
          </cell>
          <cell r="Y3278">
            <v>0</v>
          </cell>
          <cell r="Z3278">
            <v>0</v>
          </cell>
          <cell r="AA3278">
            <v>0</v>
          </cell>
          <cell r="AB3278">
            <v>0</v>
          </cell>
        </row>
        <row r="3279">
          <cell r="C3279">
            <v>0</v>
          </cell>
          <cell r="D3279">
            <v>0</v>
          </cell>
          <cell r="H3279">
            <v>0</v>
          </cell>
          <cell r="I3279">
            <v>0</v>
          </cell>
          <cell r="J3279">
            <v>0</v>
          </cell>
          <cell r="K3279">
            <v>0</v>
          </cell>
          <cell r="S3279">
            <v>0</v>
          </cell>
          <cell r="T3279">
            <v>0</v>
          </cell>
          <cell r="U3279">
            <v>0</v>
          </cell>
          <cell r="X3279">
            <v>0</v>
          </cell>
          <cell r="Y3279">
            <v>0</v>
          </cell>
          <cell r="Z3279">
            <v>0</v>
          </cell>
          <cell r="AA3279">
            <v>0</v>
          </cell>
          <cell r="AB3279">
            <v>0</v>
          </cell>
        </row>
        <row r="3280">
          <cell r="A3280" t="str">
            <v>E000</v>
          </cell>
          <cell r="B3280">
            <v>3</v>
          </cell>
          <cell r="C3280" t="str">
            <v>施工设备</v>
          </cell>
          <cell r="J3280">
            <v>436.98186176860696</v>
          </cell>
          <cell r="K3280">
            <v>473857.23164674354</v>
          </cell>
          <cell r="S3280">
            <v>0</v>
          </cell>
          <cell r="T3280">
            <v>436.98186176860696</v>
          </cell>
          <cell r="U3280">
            <v>473857.23164674354</v>
          </cell>
          <cell r="X3280">
            <v>436.98186176860696</v>
          </cell>
          <cell r="Y3280">
            <v>0</v>
          </cell>
          <cell r="Z3280">
            <v>0</v>
          </cell>
          <cell r="AA3280">
            <v>0</v>
          </cell>
          <cell r="AB3280">
            <v>0</v>
          </cell>
        </row>
        <row r="3281">
          <cell r="A3281" t="str">
            <v>E210</v>
          </cell>
          <cell r="B3281">
            <v>3.1</v>
          </cell>
          <cell r="C3281" t="str">
            <v>简易混凝土拌和站</v>
          </cell>
          <cell r="D3281" t="str">
            <v>台班</v>
          </cell>
          <cell r="H3281">
            <v>0.59499999999999997</v>
          </cell>
          <cell r="I3281">
            <v>250.55189949508326</v>
          </cell>
          <cell r="J3281">
            <v>149.07838019957453</v>
          </cell>
          <cell r="K3281">
            <v>161658.58293028592</v>
          </cell>
          <cell r="N3281">
            <v>0.59499999999999997</v>
          </cell>
          <cell r="S3281">
            <v>0.59499999999999997</v>
          </cell>
          <cell r="T3281">
            <v>149.07838019957453</v>
          </cell>
          <cell r="U3281">
            <v>161658.58293028592</v>
          </cell>
          <cell r="X3281">
            <v>149.07838019957453</v>
          </cell>
          <cell r="Y3281">
            <v>0</v>
          </cell>
          <cell r="Z3281">
            <v>0</v>
          </cell>
          <cell r="AA3281">
            <v>0</v>
          </cell>
          <cell r="AB3281">
            <v>0</v>
          </cell>
        </row>
        <row r="3282">
          <cell r="A3282" t="str">
            <v>E211</v>
          </cell>
          <cell r="C3282" t="str">
            <v>装载机</v>
          </cell>
          <cell r="D3282" t="str">
            <v>台班</v>
          </cell>
          <cell r="H3282">
            <v>0.59499999999999997</v>
          </cell>
          <cell r="I3282">
            <v>258.55817310440364</v>
          </cell>
          <cell r="J3282">
            <v>153.84211299712015</v>
          </cell>
          <cell r="K3282">
            <v>166824.31046555165</v>
          </cell>
          <cell r="N3282">
            <v>0.59499999999999997</v>
          </cell>
          <cell r="S3282">
            <v>0.59499999999999997</v>
          </cell>
          <cell r="T3282">
            <v>153.84211299712015</v>
          </cell>
          <cell r="U3282">
            <v>166824.31046555165</v>
          </cell>
          <cell r="X3282">
            <v>153.84211299712015</v>
          </cell>
          <cell r="Y3282">
            <v>0</v>
          </cell>
          <cell r="Z3282">
            <v>0</v>
          </cell>
          <cell r="AA3282">
            <v>0</v>
          </cell>
          <cell r="AB3282">
            <v>0</v>
          </cell>
        </row>
        <row r="3283">
          <cell r="A3283" t="str">
            <v>E212</v>
          </cell>
          <cell r="C3283" t="str">
            <v>翻斗车</v>
          </cell>
          <cell r="D3283" t="str">
            <v>台班</v>
          </cell>
          <cell r="H3283">
            <v>3.9666666666666668</v>
          </cell>
          <cell r="I3283">
            <v>28.392069931632339</v>
          </cell>
          <cell r="J3283">
            <v>112.62187739547494</v>
          </cell>
          <cell r="K3283">
            <v>122125.6434523082</v>
          </cell>
          <cell r="N3283">
            <v>3.9666666666666668</v>
          </cell>
          <cell r="S3283">
            <v>3.9666666666666668</v>
          </cell>
          <cell r="T3283">
            <v>112.62187739547494</v>
          </cell>
          <cell r="U3283">
            <v>122125.6434523082</v>
          </cell>
          <cell r="X3283">
            <v>112.62187739547494</v>
          </cell>
          <cell r="Y3283">
            <v>0</v>
          </cell>
          <cell r="Z3283">
            <v>0</v>
          </cell>
          <cell r="AA3283">
            <v>0</v>
          </cell>
          <cell r="AB3283">
            <v>0</v>
          </cell>
        </row>
        <row r="3284">
          <cell r="A3284" t="str">
            <v>E214</v>
          </cell>
          <cell r="C3284" t="str">
            <v>混凝土振捣器</v>
          </cell>
          <cell r="D3284" t="str">
            <v>台班</v>
          </cell>
          <cell r="H3284">
            <v>2.38</v>
          </cell>
          <cell r="I3284">
            <v>9.0081895699316519</v>
          </cell>
          <cell r="J3284">
            <v>21.439491176437329</v>
          </cell>
          <cell r="K3284">
            <v>23248.69479859776</v>
          </cell>
          <cell r="N3284">
            <v>2.38</v>
          </cell>
          <cell r="S3284">
            <v>2.38</v>
          </cell>
          <cell r="T3284">
            <v>21.439491176437329</v>
          </cell>
          <cell r="U3284">
            <v>23248.69479859776</v>
          </cell>
          <cell r="X3284">
            <v>21.439491176437329</v>
          </cell>
          <cell r="Y3284">
            <v>0</v>
          </cell>
          <cell r="Z3284">
            <v>0</v>
          </cell>
          <cell r="AA3284">
            <v>0</v>
          </cell>
          <cell r="AB3284">
            <v>0</v>
          </cell>
        </row>
        <row r="3285">
          <cell r="A3285" t="str">
            <v>E080</v>
          </cell>
          <cell r="C3285" t="str">
            <v>汽车吊</v>
          </cell>
          <cell r="D3285" t="str">
            <v>台班</v>
          </cell>
          <cell r="H3285">
            <v>0</v>
          </cell>
          <cell r="I3285">
            <v>222.0589761738392</v>
          </cell>
          <cell r="J3285">
            <v>0</v>
          </cell>
          <cell r="K3285">
            <v>0</v>
          </cell>
          <cell r="S3285">
            <v>0</v>
          </cell>
          <cell r="T3285">
            <v>0</v>
          </cell>
          <cell r="U3285">
            <v>0</v>
          </cell>
          <cell r="X3285">
            <v>0</v>
          </cell>
          <cell r="Y3285">
            <v>0</v>
          </cell>
          <cell r="Z3285">
            <v>0</v>
          </cell>
          <cell r="AA3285">
            <v>0</v>
          </cell>
          <cell r="AB3285">
            <v>0</v>
          </cell>
        </row>
        <row r="3286">
          <cell r="A3286" t="str">
            <v>E030</v>
          </cell>
          <cell r="C3286" t="str">
            <v>自卸车</v>
          </cell>
          <cell r="D3286" t="str">
            <v>台班</v>
          </cell>
          <cell r="H3286">
            <v>0</v>
          </cell>
          <cell r="I3286">
            <v>168.03839454412082</v>
          </cell>
          <cell r="J3286">
            <v>0</v>
          </cell>
          <cell r="K3286">
            <v>0</v>
          </cell>
          <cell r="S3286">
            <v>0</v>
          </cell>
          <cell r="T3286">
            <v>0</v>
          </cell>
          <cell r="U3286">
            <v>0</v>
          </cell>
          <cell r="X3286">
            <v>0</v>
          </cell>
          <cell r="Y3286">
            <v>0</v>
          </cell>
          <cell r="Z3286">
            <v>0</v>
          </cell>
          <cell r="AA3286">
            <v>0</v>
          </cell>
          <cell r="AB3286">
            <v>0</v>
          </cell>
        </row>
        <row r="3287">
          <cell r="C3287">
            <v>0</v>
          </cell>
          <cell r="D3287">
            <v>0</v>
          </cell>
          <cell r="H3287">
            <v>0</v>
          </cell>
          <cell r="I3287">
            <v>0</v>
          </cell>
          <cell r="J3287">
            <v>0</v>
          </cell>
          <cell r="K3287">
            <v>0</v>
          </cell>
          <cell r="S3287">
            <v>0</v>
          </cell>
          <cell r="T3287">
            <v>0</v>
          </cell>
          <cell r="U3287">
            <v>0</v>
          </cell>
          <cell r="X3287">
            <v>0</v>
          </cell>
          <cell r="Y3287">
            <v>0</v>
          </cell>
          <cell r="Z3287">
            <v>0</v>
          </cell>
          <cell r="AA3287">
            <v>0</v>
          </cell>
          <cell r="AB3287">
            <v>0</v>
          </cell>
        </row>
        <row r="3288">
          <cell r="C3288">
            <v>0</v>
          </cell>
          <cell r="D3288">
            <v>0</v>
          </cell>
          <cell r="H3288">
            <v>0</v>
          </cell>
          <cell r="I3288">
            <v>0</v>
          </cell>
          <cell r="J3288">
            <v>0</v>
          </cell>
          <cell r="K3288">
            <v>0</v>
          </cell>
          <cell r="S3288">
            <v>0</v>
          </cell>
          <cell r="T3288">
            <v>0</v>
          </cell>
          <cell r="U3288">
            <v>0</v>
          </cell>
          <cell r="X3288">
            <v>0</v>
          </cell>
          <cell r="Y3288">
            <v>0</v>
          </cell>
          <cell r="Z3288">
            <v>0</v>
          </cell>
          <cell r="AA3288">
            <v>0</v>
          </cell>
          <cell r="AB3288">
            <v>0</v>
          </cell>
        </row>
        <row r="3289">
          <cell r="C3289">
            <v>0</v>
          </cell>
          <cell r="D3289">
            <v>0</v>
          </cell>
          <cell r="H3289">
            <v>0</v>
          </cell>
          <cell r="I3289">
            <v>0</v>
          </cell>
          <cell r="J3289">
            <v>0</v>
          </cell>
          <cell r="K3289">
            <v>0</v>
          </cell>
          <cell r="S3289">
            <v>0</v>
          </cell>
          <cell r="T3289">
            <v>0</v>
          </cell>
          <cell r="U3289">
            <v>0</v>
          </cell>
          <cell r="X3289">
            <v>0</v>
          </cell>
          <cell r="Y3289">
            <v>0</v>
          </cell>
          <cell r="Z3289">
            <v>0</v>
          </cell>
          <cell r="AA3289">
            <v>0</v>
          </cell>
          <cell r="AB3289">
            <v>0</v>
          </cell>
        </row>
        <row r="3290">
          <cell r="C3290">
            <v>0</v>
          </cell>
          <cell r="D3290">
            <v>0</v>
          </cell>
          <cell r="H3290">
            <v>0</v>
          </cell>
          <cell r="I3290">
            <v>0</v>
          </cell>
          <cell r="J3290">
            <v>0</v>
          </cell>
          <cell r="K3290">
            <v>0</v>
          </cell>
          <cell r="S3290">
            <v>0</v>
          </cell>
          <cell r="T3290">
            <v>0</v>
          </cell>
          <cell r="U3290">
            <v>0</v>
          </cell>
          <cell r="X3290">
            <v>0</v>
          </cell>
          <cell r="Y3290">
            <v>0</v>
          </cell>
          <cell r="Z3290">
            <v>0</v>
          </cell>
          <cell r="AA3290">
            <v>0</v>
          </cell>
          <cell r="AB3290">
            <v>0</v>
          </cell>
        </row>
        <row r="3291">
          <cell r="C3291">
            <v>0</v>
          </cell>
          <cell r="D3291">
            <v>0</v>
          </cell>
          <cell r="H3291">
            <v>0</v>
          </cell>
          <cell r="I3291">
            <v>0</v>
          </cell>
          <cell r="J3291">
            <v>0</v>
          </cell>
          <cell r="K3291">
            <v>0</v>
          </cell>
          <cell r="S3291">
            <v>0</v>
          </cell>
          <cell r="T3291">
            <v>0</v>
          </cell>
          <cell r="U3291">
            <v>0</v>
          </cell>
          <cell r="X3291">
            <v>0</v>
          </cell>
          <cell r="Y3291">
            <v>0</v>
          </cell>
          <cell r="Z3291">
            <v>0</v>
          </cell>
          <cell r="AA3291">
            <v>0</v>
          </cell>
          <cell r="AB3291">
            <v>0</v>
          </cell>
        </row>
        <row r="3292">
          <cell r="C3292">
            <v>0</v>
          </cell>
          <cell r="D3292">
            <v>0</v>
          </cell>
          <cell r="H3292">
            <v>0</v>
          </cell>
          <cell r="I3292">
            <v>0</v>
          </cell>
          <cell r="J3292">
            <v>0</v>
          </cell>
          <cell r="K3292">
            <v>0</v>
          </cell>
          <cell r="S3292">
            <v>0</v>
          </cell>
          <cell r="T3292">
            <v>0</v>
          </cell>
          <cell r="U3292">
            <v>0</v>
          </cell>
          <cell r="X3292">
            <v>0</v>
          </cell>
          <cell r="Y3292">
            <v>0</v>
          </cell>
          <cell r="Z3292">
            <v>0</v>
          </cell>
          <cell r="AA3292">
            <v>0</v>
          </cell>
          <cell r="AB3292">
            <v>0</v>
          </cell>
        </row>
        <row r="3293">
          <cell r="B3293">
            <v>4</v>
          </cell>
          <cell r="C3293" t="str">
            <v>直接费</v>
          </cell>
          <cell r="J3293">
            <v>11906.360402344893</v>
          </cell>
          <cell r="X3293">
            <v>7162.3874162443326</v>
          </cell>
          <cell r="Y3293">
            <v>4743.9729861005608</v>
          </cell>
          <cell r="Z3293">
            <v>0</v>
          </cell>
          <cell r="AA3293">
            <v>0</v>
          </cell>
          <cell r="AB3293">
            <v>0</v>
          </cell>
        </row>
        <row r="3294">
          <cell r="B3294">
            <v>5</v>
          </cell>
          <cell r="C3294" t="str">
            <v>其他直接费</v>
          </cell>
          <cell r="J3294">
            <v>1485.7736399664932</v>
          </cell>
          <cell r="X3294">
            <v>893.78164801627588</v>
          </cell>
          <cell r="Y3294">
            <v>591.99199195021731</v>
          </cell>
          <cell r="Z3294">
            <v>0</v>
          </cell>
          <cell r="AA3294">
            <v>0</v>
          </cell>
          <cell r="AB3294">
            <v>0</v>
          </cell>
        </row>
        <row r="3295">
          <cell r="B3295">
            <v>6</v>
          </cell>
          <cell r="C3295" t="str">
            <v>间接费</v>
          </cell>
          <cell r="J3295">
            <v>1008.0100892062336</v>
          </cell>
          <cell r="X3295">
            <v>606.37831666477712</v>
          </cell>
          <cell r="Y3295">
            <v>401.63177254145648</v>
          </cell>
          <cell r="Z3295">
            <v>0</v>
          </cell>
          <cell r="AA3295">
            <v>0</v>
          </cell>
          <cell r="AB3295">
            <v>0</v>
          </cell>
        </row>
        <row r="3296">
          <cell r="B3296">
            <v>7</v>
          </cell>
          <cell r="C3296" t="str">
            <v>合计</v>
          </cell>
          <cell r="J3296">
            <v>14400.14413151762</v>
          </cell>
          <cell r="X3296">
            <v>8662.5473809253854</v>
          </cell>
          <cell r="Y3296">
            <v>5737.5967505922345</v>
          </cell>
          <cell r="Z3296">
            <v>0</v>
          </cell>
          <cell r="AA3296">
            <v>0</v>
          </cell>
          <cell r="AB3296">
            <v>0</v>
          </cell>
        </row>
        <row r="3301">
          <cell r="A3301" t="str">
            <v>非打印列</v>
          </cell>
          <cell r="B3301" t="str">
            <v>单   价   分   析   表</v>
          </cell>
          <cell r="N3301" t="str">
            <v>工序划分</v>
          </cell>
          <cell r="S3301" t="str">
            <v>汇总项</v>
          </cell>
          <cell r="X3301" t="str">
            <v>分类项</v>
          </cell>
        </row>
        <row r="3303">
          <cell r="A3303" t="str">
            <v>BOQ系数</v>
          </cell>
          <cell r="B3303" t="str">
            <v>项目编号:</v>
          </cell>
          <cell r="D3303" t="str">
            <v>K441</v>
          </cell>
          <cell r="K3303" t="str">
            <v>数量</v>
          </cell>
          <cell r="L3303">
            <v>99</v>
          </cell>
          <cell r="M3303" t="str">
            <v>单价</v>
          </cell>
        </row>
        <row r="3304">
          <cell r="A3304">
            <v>0.01</v>
          </cell>
          <cell r="B3304" t="str">
            <v>项目名称:</v>
          </cell>
          <cell r="D3304" t="str">
            <v>Cross sectional area not exceeding 0.25m2</v>
          </cell>
          <cell r="K3304" t="str">
            <v>单位</v>
          </cell>
          <cell r="L3304" t="str">
            <v>m</v>
          </cell>
          <cell r="M3304">
            <v>19.809999999999999</v>
          </cell>
          <cell r="N3304" t="str">
            <v>美元</v>
          </cell>
        </row>
        <row r="3305">
          <cell r="A3305" t="str">
            <v>K441</v>
          </cell>
          <cell r="B3305" t="str">
            <v>单   价:</v>
          </cell>
          <cell r="D3305" t="str">
            <v>19.81USD/m</v>
          </cell>
          <cell r="K3305" t="str">
            <v>定额单位</v>
          </cell>
          <cell r="L3305">
            <v>100</v>
          </cell>
          <cell r="M3305">
            <v>21481</v>
          </cell>
          <cell r="N3305" t="str">
            <v>当地币</v>
          </cell>
        </row>
        <row r="3306">
          <cell r="A3306" t="str">
            <v>定额号</v>
          </cell>
          <cell r="B3306" t="str">
            <v>编号</v>
          </cell>
          <cell r="C3306" t="str">
            <v>名称及规格</v>
          </cell>
          <cell r="D3306" t="str">
            <v>单位</v>
          </cell>
          <cell r="E3306" t="str">
            <v>定额</v>
          </cell>
          <cell r="F3306" t="str">
            <v>系数</v>
          </cell>
          <cell r="G3306" t="str">
            <v>效率</v>
          </cell>
          <cell r="H3306" t="str">
            <v>数  量</v>
          </cell>
          <cell r="I3306" t="str">
            <v>单价</v>
          </cell>
          <cell r="J3306" t="str">
            <v>合价</v>
          </cell>
          <cell r="K3306" t="str">
            <v>单价</v>
          </cell>
          <cell r="N3306" t="str">
            <v>浆砌排水沟25方</v>
          </cell>
          <cell r="S3306" t="str">
            <v>数量汇总</v>
          </cell>
          <cell r="T3306" t="str">
            <v>价格汇总(美元)</v>
          </cell>
          <cell r="U3306" t="str">
            <v>价格汇总(当地币)</v>
          </cell>
          <cell r="X3306" t="str">
            <v>浆砌排水沟25方</v>
          </cell>
          <cell r="Y3306">
            <v>0</v>
          </cell>
          <cell r="Z3306">
            <v>0</v>
          </cell>
          <cell r="AA3306">
            <v>0</v>
          </cell>
          <cell r="AB3306">
            <v>0</v>
          </cell>
        </row>
        <row r="3307">
          <cell r="J3307" t="str">
            <v>美元</v>
          </cell>
          <cell r="K3307" t="str">
            <v>当地币</v>
          </cell>
        </row>
        <row r="3308">
          <cell r="A3308" t="str">
            <v>L00</v>
          </cell>
          <cell r="B3308">
            <v>1</v>
          </cell>
          <cell r="C3308" t="str">
            <v>人工</v>
          </cell>
          <cell r="J3308">
            <v>46.166657368014079</v>
          </cell>
          <cell r="K3308">
            <v>50062.5</v>
          </cell>
          <cell r="S3308">
            <v>0</v>
          </cell>
          <cell r="T3308">
            <v>45.704990794333938</v>
          </cell>
          <cell r="U3308">
            <v>49561.875</v>
          </cell>
          <cell r="X3308">
            <v>0.46166657368014086</v>
          </cell>
          <cell r="Y3308">
            <v>0</v>
          </cell>
          <cell r="Z3308">
            <v>0</v>
          </cell>
          <cell r="AA3308">
            <v>0</v>
          </cell>
          <cell r="AB3308">
            <v>0</v>
          </cell>
        </row>
        <row r="3309">
          <cell r="A3309" t="str">
            <v>L10</v>
          </cell>
          <cell r="B3309">
            <v>1.1000000000000001</v>
          </cell>
          <cell r="C3309" t="str">
            <v>力工</v>
          </cell>
          <cell r="D3309" t="str">
            <v>工日</v>
          </cell>
          <cell r="H3309">
            <v>22.25</v>
          </cell>
          <cell r="I3309">
            <v>0.69163531637474274</v>
          </cell>
          <cell r="J3309">
            <v>15.388885789338026</v>
          </cell>
          <cell r="K3309">
            <v>16687.5</v>
          </cell>
          <cell r="N3309">
            <v>22.25</v>
          </cell>
          <cell r="S3309">
            <v>22.0275</v>
          </cell>
          <cell r="T3309">
            <v>15.234996931444647</v>
          </cell>
          <cell r="U3309">
            <v>16520.625</v>
          </cell>
          <cell r="X3309">
            <v>0.15388885789338028</v>
          </cell>
          <cell r="Y3309">
            <v>0</v>
          </cell>
          <cell r="Z3309">
            <v>0</v>
          </cell>
          <cell r="AA3309">
            <v>0</v>
          </cell>
          <cell r="AB3309">
            <v>0</v>
          </cell>
        </row>
        <row r="3310">
          <cell r="A3310" t="str">
            <v>L20</v>
          </cell>
          <cell r="B3310">
            <v>1.2</v>
          </cell>
          <cell r="C3310" t="str">
            <v>技工</v>
          </cell>
          <cell r="D3310" t="str">
            <v>工日</v>
          </cell>
          <cell r="H3310">
            <v>22.25</v>
          </cell>
          <cell r="I3310">
            <v>1.3832706327494855</v>
          </cell>
          <cell r="J3310">
            <v>30.777771578676052</v>
          </cell>
          <cell r="K3310">
            <v>33375</v>
          </cell>
          <cell r="N3310">
            <v>22.25</v>
          </cell>
          <cell r="S3310">
            <v>22.0275</v>
          </cell>
          <cell r="T3310">
            <v>30.469993862889293</v>
          </cell>
          <cell r="U3310">
            <v>33041.25</v>
          </cell>
          <cell r="X3310">
            <v>0.30777771578676055</v>
          </cell>
          <cell r="Y3310">
            <v>0</v>
          </cell>
          <cell r="Z3310">
            <v>0</v>
          </cell>
          <cell r="AA3310">
            <v>0</v>
          </cell>
          <cell r="AB3310">
            <v>0</v>
          </cell>
        </row>
        <row r="3311">
          <cell r="A3311" t="str">
            <v>M000</v>
          </cell>
          <cell r="B3311">
            <v>2</v>
          </cell>
          <cell r="C3311" t="str">
            <v>建筑材料</v>
          </cell>
          <cell r="J3311">
            <v>1515.3089618689346</v>
          </cell>
          <cell r="K3311">
            <v>1643180.5815796875</v>
          </cell>
          <cell r="S3311">
            <v>0</v>
          </cell>
          <cell r="T3311">
            <v>1500.1558722502452</v>
          </cell>
          <cell r="U3311">
            <v>1626748.7757638907</v>
          </cell>
          <cell r="X3311">
            <v>15.153089618689346</v>
          </cell>
          <cell r="Y3311">
            <v>0</v>
          </cell>
          <cell r="Z3311">
            <v>0</v>
          </cell>
          <cell r="AA3311">
            <v>0</v>
          </cell>
          <cell r="AB3311">
            <v>0</v>
          </cell>
        </row>
        <row r="3312">
          <cell r="A3312" t="str">
            <v>M003</v>
          </cell>
          <cell r="B3312">
            <v>2.1</v>
          </cell>
          <cell r="C3312" t="str">
            <v>施工材料</v>
          </cell>
          <cell r="J3312">
            <v>0</v>
          </cell>
          <cell r="K3312">
            <v>0</v>
          </cell>
          <cell r="S3312">
            <v>0</v>
          </cell>
          <cell r="T3312">
            <v>0</v>
          </cell>
          <cell r="U3312">
            <v>0</v>
          </cell>
          <cell r="X3312">
            <v>0</v>
          </cell>
          <cell r="Y3312">
            <v>0</v>
          </cell>
          <cell r="Z3312">
            <v>0</v>
          </cell>
          <cell r="AA3312">
            <v>0</v>
          </cell>
          <cell r="AB3312">
            <v>0</v>
          </cell>
        </row>
        <row r="3313">
          <cell r="C3313">
            <v>0</v>
          </cell>
          <cell r="D3313">
            <v>0</v>
          </cell>
          <cell r="H3313">
            <v>0</v>
          </cell>
          <cell r="I3313">
            <v>0</v>
          </cell>
          <cell r="J3313">
            <v>0</v>
          </cell>
          <cell r="K3313">
            <v>0</v>
          </cell>
          <cell r="S3313">
            <v>0</v>
          </cell>
          <cell r="T3313">
            <v>0</v>
          </cell>
          <cell r="U3313">
            <v>0</v>
          </cell>
          <cell r="X3313">
            <v>0</v>
          </cell>
          <cell r="Y3313">
            <v>0</v>
          </cell>
          <cell r="Z3313">
            <v>0</v>
          </cell>
          <cell r="AA3313">
            <v>0</v>
          </cell>
          <cell r="AB3313">
            <v>0</v>
          </cell>
        </row>
        <row r="3314">
          <cell r="C3314">
            <v>0</v>
          </cell>
          <cell r="D3314">
            <v>0</v>
          </cell>
          <cell r="H3314">
            <v>0</v>
          </cell>
          <cell r="I3314">
            <v>0</v>
          </cell>
          <cell r="J3314">
            <v>0</v>
          </cell>
          <cell r="K3314">
            <v>0</v>
          </cell>
          <cell r="S3314">
            <v>0</v>
          </cell>
          <cell r="T3314">
            <v>0</v>
          </cell>
          <cell r="U3314">
            <v>0</v>
          </cell>
          <cell r="X3314">
            <v>0</v>
          </cell>
          <cell r="Y3314">
            <v>0</v>
          </cell>
          <cell r="Z3314">
            <v>0</v>
          </cell>
          <cell r="AA3314">
            <v>0</v>
          </cell>
          <cell r="AB3314">
            <v>0</v>
          </cell>
        </row>
        <row r="3315">
          <cell r="C3315">
            <v>0</v>
          </cell>
          <cell r="D3315">
            <v>0</v>
          </cell>
          <cell r="H3315">
            <v>0</v>
          </cell>
          <cell r="I3315">
            <v>0</v>
          </cell>
          <cell r="J3315">
            <v>0</v>
          </cell>
          <cell r="K3315">
            <v>0</v>
          </cell>
          <cell r="S3315">
            <v>0</v>
          </cell>
          <cell r="T3315">
            <v>0</v>
          </cell>
          <cell r="U3315">
            <v>0</v>
          </cell>
          <cell r="X3315">
            <v>0</v>
          </cell>
          <cell r="Y3315">
            <v>0</v>
          </cell>
          <cell r="Z3315">
            <v>0</v>
          </cell>
          <cell r="AA3315">
            <v>0</v>
          </cell>
          <cell r="AB3315">
            <v>0</v>
          </cell>
        </row>
        <row r="3316">
          <cell r="C3316">
            <v>0</v>
          </cell>
          <cell r="D3316">
            <v>0</v>
          </cell>
          <cell r="H3316">
            <v>0</v>
          </cell>
          <cell r="I3316">
            <v>0</v>
          </cell>
          <cell r="J3316">
            <v>0</v>
          </cell>
          <cell r="K3316">
            <v>0</v>
          </cell>
          <cell r="S3316">
            <v>0</v>
          </cell>
          <cell r="T3316">
            <v>0</v>
          </cell>
          <cell r="U3316">
            <v>0</v>
          </cell>
          <cell r="X3316">
            <v>0</v>
          </cell>
          <cell r="Y3316">
            <v>0</v>
          </cell>
          <cell r="Z3316">
            <v>0</v>
          </cell>
          <cell r="AA3316">
            <v>0</v>
          </cell>
          <cell r="AB3316">
            <v>0</v>
          </cell>
        </row>
        <row r="3317">
          <cell r="C3317">
            <v>0</v>
          </cell>
          <cell r="D3317">
            <v>0</v>
          </cell>
          <cell r="H3317">
            <v>0</v>
          </cell>
          <cell r="I3317">
            <v>0</v>
          </cell>
          <cell r="J3317">
            <v>0</v>
          </cell>
          <cell r="K3317">
            <v>0</v>
          </cell>
          <cell r="S3317">
            <v>0</v>
          </cell>
          <cell r="T3317">
            <v>0</v>
          </cell>
          <cell r="U3317">
            <v>0</v>
          </cell>
          <cell r="X3317">
            <v>0</v>
          </cell>
          <cell r="Y3317">
            <v>0</v>
          </cell>
          <cell r="Z3317">
            <v>0</v>
          </cell>
          <cell r="AA3317">
            <v>0</v>
          </cell>
          <cell r="AB3317">
            <v>0</v>
          </cell>
        </row>
        <row r="3318">
          <cell r="C3318">
            <v>0</v>
          </cell>
          <cell r="D3318">
            <v>0</v>
          </cell>
          <cell r="H3318">
            <v>0</v>
          </cell>
          <cell r="I3318">
            <v>0</v>
          </cell>
          <cell r="J3318">
            <v>0</v>
          </cell>
          <cell r="K3318">
            <v>0</v>
          </cell>
          <cell r="S3318">
            <v>0</v>
          </cell>
          <cell r="T3318">
            <v>0</v>
          </cell>
          <cell r="U3318">
            <v>0</v>
          </cell>
          <cell r="X3318">
            <v>0</v>
          </cell>
          <cell r="Y3318">
            <v>0</v>
          </cell>
          <cell r="Z3318">
            <v>0</v>
          </cell>
          <cell r="AA3318">
            <v>0</v>
          </cell>
          <cell r="AB3318">
            <v>0</v>
          </cell>
        </row>
        <row r="3319">
          <cell r="C3319">
            <v>0</v>
          </cell>
          <cell r="D3319">
            <v>0</v>
          </cell>
          <cell r="H3319">
            <v>0</v>
          </cell>
          <cell r="I3319">
            <v>0</v>
          </cell>
          <cell r="J3319">
            <v>0</v>
          </cell>
          <cell r="K3319">
            <v>0</v>
          </cell>
          <cell r="S3319">
            <v>0</v>
          </cell>
          <cell r="T3319">
            <v>0</v>
          </cell>
          <cell r="U3319">
            <v>0</v>
          </cell>
          <cell r="X3319">
            <v>0</v>
          </cell>
          <cell r="Y3319">
            <v>0</v>
          </cell>
          <cell r="Z3319">
            <v>0</v>
          </cell>
          <cell r="AA3319">
            <v>0</v>
          </cell>
          <cell r="AB3319">
            <v>0</v>
          </cell>
        </row>
        <row r="3320">
          <cell r="A3320" t="str">
            <v>M002</v>
          </cell>
          <cell r="B3320">
            <v>2.2000000000000002</v>
          </cell>
          <cell r="C3320" t="str">
            <v>永久工程材料</v>
          </cell>
          <cell r="J3320">
            <v>1515.3089618689346</v>
          </cell>
          <cell r="K3320">
            <v>1643180.5815796875</v>
          </cell>
          <cell r="S3320">
            <v>0</v>
          </cell>
          <cell r="T3320">
            <v>1500.1558722502452</v>
          </cell>
          <cell r="U3320">
            <v>1626748.7757638907</v>
          </cell>
          <cell r="X3320">
            <v>15.153089618689346</v>
          </cell>
          <cell r="Y3320">
            <v>0</v>
          </cell>
          <cell r="Z3320">
            <v>0</v>
          </cell>
          <cell r="AA3320">
            <v>0</v>
          </cell>
          <cell r="AB3320">
            <v>0</v>
          </cell>
        </row>
        <row r="3321">
          <cell r="A3321" t="str">
            <v>M280</v>
          </cell>
          <cell r="C3321" t="str">
            <v>砂浆</v>
          </cell>
          <cell r="D3321" t="str">
            <v>方</v>
          </cell>
          <cell r="H3321">
            <v>8.75</v>
          </cell>
          <cell r="I3321">
            <v>86.82</v>
          </cell>
          <cell r="J3321">
            <v>759.67499999999995</v>
          </cell>
          <cell r="K3321">
            <v>823781.31438750005</v>
          </cell>
          <cell r="N3321">
            <v>8.75</v>
          </cell>
          <cell r="S3321">
            <v>8.6624999999999996</v>
          </cell>
          <cell r="T3321">
            <v>752.07824999999991</v>
          </cell>
          <cell r="U3321">
            <v>815543.50124362507</v>
          </cell>
          <cell r="X3321">
            <v>7.5967500000000001</v>
          </cell>
          <cell r="Y3321">
            <v>0</v>
          </cell>
          <cell r="Z3321">
            <v>0</v>
          </cell>
          <cell r="AA3321">
            <v>0</v>
          </cell>
          <cell r="AB3321">
            <v>0</v>
          </cell>
        </row>
        <row r="3322">
          <cell r="A3322" t="str">
            <v>M100</v>
          </cell>
          <cell r="C3322" t="str">
            <v>块石</v>
          </cell>
          <cell r="D3322" t="str">
            <v>方</v>
          </cell>
          <cell r="H3322">
            <v>37.375</v>
          </cell>
          <cell r="I3322">
            <v>20.217631086794235</v>
          </cell>
          <cell r="J3322">
            <v>755.63396186893453</v>
          </cell>
          <cell r="K3322">
            <v>819399.26719218749</v>
          </cell>
          <cell r="N3322">
            <v>37.375</v>
          </cell>
          <cell r="S3322">
            <v>37.001249999999999</v>
          </cell>
          <cell r="T3322">
            <v>748.07762225024521</v>
          </cell>
          <cell r="U3322">
            <v>811205.27452026564</v>
          </cell>
          <cell r="X3322">
            <v>7.5563396186893454</v>
          </cell>
          <cell r="Y3322">
            <v>0</v>
          </cell>
          <cell r="Z3322">
            <v>0</v>
          </cell>
          <cell r="AA3322">
            <v>0</v>
          </cell>
          <cell r="AB3322">
            <v>0</v>
          </cell>
        </row>
        <row r="3323">
          <cell r="C3323">
            <v>0</v>
          </cell>
          <cell r="D3323">
            <v>0</v>
          </cell>
          <cell r="H3323">
            <v>0</v>
          </cell>
          <cell r="I3323">
            <v>0</v>
          </cell>
          <cell r="J3323">
            <v>0</v>
          </cell>
          <cell r="K3323">
            <v>0</v>
          </cell>
          <cell r="S3323">
            <v>0</v>
          </cell>
          <cell r="T3323">
            <v>0</v>
          </cell>
          <cell r="U3323">
            <v>0</v>
          </cell>
          <cell r="X3323">
            <v>0</v>
          </cell>
          <cell r="Y3323">
            <v>0</v>
          </cell>
          <cell r="Z3323">
            <v>0</v>
          </cell>
          <cell r="AA3323">
            <v>0</v>
          </cell>
          <cell r="AB3323">
            <v>0</v>
          </cell>
        </row>
        <row r="3324">
          <cell r="C3324">
            <v>0</v>
          </cell>
          <cell r="D3324">
            <v>0</v>
          </cell>
          <cell r="H3324">
            <v>0</v>
          </cell>
          <cell r="I3324">
            <v>0</v>
          </cell>
          <cell r="J3324">
            <v>0</v>
          </cell>
          <cell r="K3324">
            <v>0</v>
          </cell>
          <cell r="S3324">
            <v>0</v>
          </cell>
          <cell r="T3324">
            <v>0</v>
          </cell>
          <cell r="U3324">
            <v>0</v>
          </cell>
          <cell r="X3324">
            <v>0</v>
          </cell>
          <cell r="Y3324">
            <v>0</v>
          </cell>
          <cell r="Z3324">
            <v>0</v>
          </cell>
          <cell r="AA3324">
            <v>0</v>
          </cell>
          <cell r="AB3324">
            <v>0</v>
          </cell>
        </row>
        <row r="3325">
          <cell r="C3325">
            <v>0</v>
          </cell>
          <cell r="D3325">
            <v>0</v>
          </cell>
          <cell r="H3325">
            <v>0</v>
          </cell>
          <cell r="I3325">
            <v>0</v>
          </cell>
          <cell r="J3325">
            <v>0</v>
          </cell>
          <cell r="K3325">
            <v>0</v>
          </cell>
          <cell r="S3325">
            <v>0</v>
          </cell>
          <cell r="T3325">
            <v>0</v>
          </cell>
          <cell r="U3325">
            <v>0</v>
          </cell>
          <cell r="X3325">
            <v>0</v>
          </cell>
          <cell r="Y3325">
            <v>0</v>
          </cell>
          <cell r="Z3325">
            <v>0</v>
          </cell>
          <cell r="AA3325">
            <v>0</v>
          </cell>
          <cell r="AB3325">
            <v>0</v>
          </cell>
        </row>
        <row r="3326">
          <cell r="A3326" t="str">
            <v>M001</v>
          </cell>
          <cell r="B3326">
            <v>2.2999999999999998</v>
          </cell>
          <cell r="C3326" t="str">
            <v>永久设备</v>
          </cell>
          <cell r="J3326">
            <v>0</v>
          </cell>
          <cell r="K3326">
            <v>0</v>
          </cell>
          <cell r="S3326">
            <v>0</v>
          </cell>
          <cell r="T3326">
            <v>0</v>
          </cell>
          <cell r="U3326">
            <v>0</v>
          </cell>
          <cell r="X3326">
            <v>0</v>
          </cell>
          <cell r="Y3326">
            <v>0</v>
          </cell>
          <cell r="Z3326">
            <v>0</v>
          </cell>
          <cell r="AA3326">
            <v>0</v>
          </cell>
          <cell r="AB3326">
            <v>0</v>
          </cell>
        </row>
        <row r="3327">
          <cell r="C3327">
            <v>0</v>
          </cell>
          <cell r="D3327">
            <v>0</v>
          </cell>
          <cell r="H3327">
            <v>0</v>
          </cell>
          <cell r="I3327">
            <v>0</v>
          </cell>
          <cell r="J3327">
            <v>0</v>
          </cell>
          <cell r="K3327">
            <v>0</v>
          </cell>
          <cell r="S3327">
            <v>0</v>
          </cell>
          <cell r="T3327">
            <v>0</v>
          </cell>
          <cell r="U3327">
            <v>0</v>
          </cell>
          <cell r="X3327">
            <v>0</v>
          </cell>
          <cell r="Y3327">
            <v>0</v>
          </cell>
          <cell r="Z3327">
            <v>0</v>
          </cell>
          <cell r="AA3327">
            <v>0</v>
          </cell>
          <cell r="AB3327">
            <v>0</v>
          </cell>
        </row>
        <row r="3328">
          <cell r="C3328">
            <v>0</v>
          </cell>
          <cell r="D3328">
            <v>0</v>
          </cell>
          <cell r="H3328">
            <v>0</v>
          </cell>
          <cell r="I3328">
            <v>0</v>
          </cell>
          <cell r="J3328">
            <v>0</v>
          </cell>
          <cell r="K3328">
            <v>0</v>
          </cell>
          <cell r="S3328">
            <v>0</v>
          </cell>
          <cell r="T3328">
            <v>0</v>
          </cell>
          <cell r="U3328">
            <v>0</v>
          </cell>
          <cell r="X3328">
            <v>0</v>
          </cell>
          <cell r="Y3328">
            <v>0</v>
          </cell>
          <cell r="Z3328">
            <v>0</v>
          </cell>
          <cell r="AA3328">
            <v>0</v>
          </cell>
          <cell r="AB3328">
            <v>0</v>
          </cell>
        </row>
        <row r="3329">
          <cell r="C3329">
            <v>0</v>
          </cell>
          <cell r="D3329">
            <v>0</v>
          </cell>
          <cell r="H3329">
            <v>0</v>
          </cell>
          <cell r="I3329">
            <v>0</v>
          </cell>
          <cell r="J3329">
            <v>0</v>
          </cell>
          <cell r="K3329">
            <v>0</v>
          </cell>
          <cell r="S3329">
            <v>0</v>
          </cell>
          <cell r="T3329">
            <v>0</v>
          </cell>
          <cell r="U3329">
            <v>0</v>
          </cell>
          <cell r="X3329">
            <v>0</v>
          </cell>
          <cell r="Y3329">
            <v>0</v>
          </cell>
          <cell r="Z3329">
            <v>0</v>
          </cell>
          <cell r="AA3329">
            <v>0</v>
          </cell>
          <cell r="AB3329">
            <v>0</v>
          </cell>
        </row>
        <row r="3330">
          <cell r="A3330" t="str">
            <v>E000</v>
          </cell>
          <cell r="B3330">
            <v>3</v>
          </cell>
          <cell r="C3330" t="str">
            <v>施工设备</v>
          </cell>
          <cell r="J3330">
            <v>76.386465182384129</v>
          </cell>
          <cell r="K3330">
            <v>82832.451626497394</v>
          </cell>
          <cell r="S3330">
            <v>0</v>
          </cell>
          <cell r="T3330">
            <v>75.622600530560291</v>
          </cell>
          <cell r="U3330">
            <v>82004.127110232424</v>
          </cell>
          <cell r="X3330">
            <v>0.76386465182384133</v>
          </cell>
          <cell r="Y3330">
            <v>0</v>
          </cell>
          <cell r="Z3330">
            <v>0</v>
          </cell>
          <cell r="AA3330">
            <v>0</v>
          </cell>
          <cell r="AB3330">
            <v>0</v>
          </cell>
        </row>
        <row r="3331">
          <cell r="A3331" t="str">
            <v>E210</v>
          </cell>
          <cell r="B3331">
            <v>3.1</v>
          </cell>
          <cell r="C3331" t="str">
            <v>简易混凝土拌和站</v>
          </cell>
          <cell r="D3331" t="str">
            <v>台班</v>
          </cell>
          <cell r="H3331">
            <v>0.109375</v>
          </cell>
          <cell r="I3331">
            <v>250.55189949508326</v>
          </cell>
          <cell r="J3331">
            <v>27.404114007274732</v>
          </cell>
          <cell r="K3331">
            <v>29716.651273949621</v>
          </cell>
          <cell r="N3331">
            <v>0.109375</v>
          </cell>
          <cell r="S3331">
            <v>0.10828125</v>
          </cell>
          <cell r="T3331">
            <v>27.130072867201985</v>
          </cell>
          <cell r="U3331">
            <v>29419.484761210126</v>
          </cell>
          <cell r="X3331">
            <v>0.27404114007274732</v>
          </cell>
          <cell r="Y3331">
            <v>0</v>
          </cell>
          <cell r="Z3331">
            <v>0</v>
          </cell>
          <cell r="AA3331">
            <v>0</v>
          </cell>
          <cell r="AB3331">
            <v>0</v>
          </cell>
        </row>
        <row r="3332">
          <cell r="A3332" t="str">
            <v>E211</v>
          </cell>
          <cell r="C3332" t="str">
            <v>装载机</v>
          </cell>
          <cell r="D3332" t="str">
            <v>台班</v>
          </cell>
          <cell r="H3332">
            <v>0.109375</v>
          </cell>
          <cell r="I3332">
            <v>258.55817310440364</v>
          </cell>
          <cell r="J3332">
            <v>28.279800183294149</v>
          </cell>
          <cell r="K3332">
            <v>30666.233541461705</v>
          </cell>
          <cell r="N3332">
            <v>0.109375</v>
          </cell>
          <cell r="S3332">
            <v>0.10828125</v>
          </cell>
          <cell r="T3332">
            <v>27.997002181461209</v>
          </cell>
          <cell r="U3332">
            <v>30359.571206047087</v>
          </cell>
          <cell r="X3332">
            <v>0.28279800183294151</v>
          </cell>
          <cell r="Y3332">
            <v>0</v>
          </cell>
          <cell r="Z3332">
            <v>0</v>
          </cell>
          <cell r="AA3332">
            <v>0</v>
          </cell>
          <cell r="AB3332">
            <v>0</v>
          </cell>
        </row>
        <row r="3333">
          <cell r="A3333" t="str">
            <v>E212</v>
          </cell>
          <cell r="C3333" t="str">
            <v>翻斗车</v>
          </cell>
          <cell r="D3333" t="str">
            <v>台班</v>
          </cell>
          <cell r="H3333">
            <v>0.72916666666666663</v>
          </cell>
          <cell r="I3333">
            <v>28.392069931632339</v>
          </cell>
          <cell r="J3333">
            <v>20.702550991815247</v>
          </cell>
          <cell r="K3333">
            <v>22449.566811086064</v>
          </cell>
          <cell r="N3333">
            <v>0.72916666666666663</v>
          </cell>
          <cell r="S3333">
            <v>0.72187499999999993</v>
          </cell>
          <cell r="T3333">
            <v>20.495525481897094</v>
          </cell>
          <cell r="U3333">
            <v>22225.071142975205</v>
          </cell>
          <cell r="X3333">
            <v>0.20702550991815247</v>
          </cell>
          <cell r="Y3333">
            <v>0</v>
          </cell>
          <cell r="Z3333">
            <v>0</v>
          </cell>
          <cell r="AA3333">
            <v>0</v>
          </cell>
          <cell r="AB3333">
            <v>0</v>
          </cell>
        </row>
        <row r="3334">
          <cell r="C3334">
            <v>0</v>
          </cell>
          <cell r="D3334">
            <v>0</v>
          </cell>
          <cell r="H3334">
            <v>0</v>
          </cell>
          <cell r="I3334">
            <v>0</v>
          </cell>
          <cell r="J3334">
            <v>0</v>
          </cell>
          <cell r="K3334">
            <v>0</v>
          </cell>
          <cell r="S3334">
            <v>0</v>
          </cell>
          <cell r="T3334">
            <v>0</v>
          </cell>
          <cell r="U3334">
            <v>0</v>
          </cell>
          <cell r="X3334">
            <v>0</v>
          </cell>
          <cell r="Y3334">
            <v>0</v>
          </cell>
          <cell r="Z3334">
            <v>0</v>
          </cell>
          <cell r="AA3334">
            <v>0</v>
          </cell>
          <cell r="AB3334">
            <v>0</v>
          </cell>
        </row>
        <row r="3335">
          <cell r="C3335">
            <v>0</v>
          </cell>
          <cell r="D3335">
            <v>0</v>
          </cell>
          <cell r="H3335">
            <v>0</v>
          </cell>
          <cell r="I3335">
            <v>0</v>
          </cell>
          <cell r="J3335">
            <v>0</v>
          </cell>
          <cell r="K3335">
            <v>0</v>
          </cell>
          <cell r="S3335">
            <v>0</v>
          </cell>
          <cell r="T3335">
            <v>0</v>
          </cell>
          <cell r="U3335">
            <v>0</v>
          </cell>
          <cell r="X3335">
            <v>0</v>
          </cell>
          <cell r="Y3335">
            <v>0</v>
          </cell>
          <cell r="Z3335">
            <v>0</v>
          </cell>
          <cell r="AA3335">
            <v>0</v>
          </cell>
          <cell r="AB3335">
            <v>0</v>
          </cell>
        </row>
        <row r="3336">
          <cell r="C3336">
            <v>0</v>
          </cell>
          <cell r="D3336">
            <v>0</v>
          </cell>
          <cell r="H3336">
            <v>0</v>
          </cell>
          <cell r="I3336">
            <v>0</v>
          </cell>
          <cell r="J3336">
            <v>0</v>
          </cell>
          <cell r="K3336">
            <v>0</v>
          </cell>
          <cell r="S3336">
            <v>0</v>
          </cell>
          <cell r="T3336">
            <v>0</v>
          </cell>
          <cell r="U3336">
            <v>0</v>
          </cell>
          <cell r="X3336">
            <v>0</v>
          </cell>
          <cell r="Y3336">
            <v>0</v>
          </cell>
          <cell r="Z3336">
            <v>0</v>
          </cell>
          <cell r="AA3336">
            <v>0</v>
          </cell>
          <cell r="AB3336">
            <v>0</v>
          </cell>
        </row>
        <row r="3337">
          <cell r="C3337">
            <v>0</v>
          </cell>
          <cell r="D3337">
            <v>0</v>
          </cell>
          <cell r="H3337">
            <v>0</v>
          </cell>
          <cell r="I3337">
            <v>0</v>
          </cell>
          <cell r="J3337">
            <v>0</v>
          </cell>
          <cell r="K3337">
            <v>0</v>
          </cell>
          <cell r="S3337">
            <v>0</v>
          </cell>
          <cell r="T3337">
            <v>0</v>
          </cell>
          <cell r="U3337">
            <v>0</v>
          </cell>
          <cell r="X3337">
            <v>0</v>
          </cell>
          <cell r="Y3337">
            <v>0</v>
          </cell>
          <cell r="Z3337">
            <v>0</v>
          </cell>
          <cell r="AA3337">
            <v>0</v>
          </cell>
          <cell r="AB3337">
            <v>0</v>
          </cell>
        </row>
        <row r="3338">
          <cell r="C3338">
            <v>0</v>
          </cell>
          <cell r="D3338">
            <v>0</v>
          </cell>
          <cell r="H3338">
            <v>0</v>
          </cell>
          <cell r="I3338">
            <v>0</v>
          </cell>
          <cell r="J3338">
            <v>0</v>
          </cell>
          <cell r="K3338">
            <v>0</v>
          </cell>
          <cell r="S3338">
            <v>0</v>
          </cell>
          <cell r="T3338">
            <v>0</v>
          </cell>
          <cell r="U3338">
            <v>0</v>
          </cell>
          <cell r="X3338">
            <v>0</v>
          </cell>
          <cell r="Y3338">
            <v>0</v>
          </cell>
          <cell r="Z3338">
            <v>0</v>
          </cell>
          <cell r="AA3338">
            <v>0</v>
          </cell>
          <cell r="AB3338">
            <v>0</v>
          </cell>
        </row>
        <row r="3339">
          <cell r="C3339">
            <v>0</v>
          </cell>
          <cell r="D3339">
            <v>0</v>
          </cell>
          <cell r="H3339">
            <v>0</v>
          </cell>
          <cell r="I3339">
            <v>0</v>
          </cell>
          <cell r="J3339">
            <v>0</v>
          </cell>
          <cell r="K3339">
            <v>0</v>
          </cell>
          <cell r="S3339">
            <v>0</v>
          </cell>
          <cell r="T3339">
            <v>0</v>
          </cell>
          <cell r="U3339">
            <v>0</v>
          </cell>
          <cell r="X3339">
            <v>0</v>
          </cell>
          <cell r="Y3339">
            <v>0</v>
          </cell>
          <cell r="Z3339">
            <v>0</v>
          </cell>
          <cell r="AA3339">
            <v>0</v>
          </cell>
          <cell r="AB3339">
            <v>0</v>
          </cell>
        </row>
        <row r="3340">
          <cell r="C3340">
            <v>0</v>
          </cell>
          <cell r="D3340">
            <v>0</v>
          </cell>
          <cell r="H3340">
            <v>0</v>
          </cell>
          <cell r="I3340">
            <v>0</v>
          </cell>
          <cell r="J3340">
            <v>0</v>
          </cell>
          <cell r="K3340">
            <v>0</v>
          </cell>
          <cell r="S3340">
            <v>0</v>
          </cell>
          <cell r="T3340">
            <v>0</v>
          </cell>
          <cell r="U3340">
            <v>0</v>
          </cell>
          <cell r="X3340">
            <v>0</v>
          </cell>
          <cell r="Y3340">
            <v>0</v>
          </cell>
          <cell r="Z3340">
            <v>0</v>
          </cell>
          <cell r="AA3340">
            <v>0</v>
          </cell>
          <cell r="AB3340">
            <v>0</v>
          </cell>
        </row>
        <row r="3341">
          <cell r="C3341">
            <v>0</v>
          </cell>
          <cell r="D3341">
            <v>0</v>
          </cell>
          <cell r="H3341">
            <v>0</v>
          </cell>
          <cell r="I3341">
            <v>0</v>
          </cell>
          <cell r="J3341">
            <v>0</v>
          </cell>
          <cell r="K3341">
            <v>0</v>
          </cell>
          <cell r="S3341">
            <v>0</v>
          </cell>
          <cell r="T3341">
            <v>0</v>
          </cell>
          <cell r="U3341">
            <v>0</v>
          </cell>
          <cell r="X3341">
            <v>0</v>
          </cell>
          <cell r="Y3341">
            <v>0</v>
          </cell>
          <cell r="Z3341">
            <v>0</v>
          </cell>
          <cell r="AA3341">
            <v>0</v>
          </cell>
          <cell r="AB3341">
            <v>0</v>
          </cell>
        </row>
        <row r="3342">
          <cell r="C3342">
            <v>0</v>
          </cell>
          <cell r="D3342">
            <v>0</v>
          </cell>
          <cell r="H3342">
            <v>0</v>
          </cell>
          <cell r="I3342">
            <v>0</v>
          </cell>
          <cell r="J3342">
            <v>0</v>
          </cell>
          <cell r="K3342">
            <v>0</v>
          </cell>
          <cell r="S3342">
            <v>0</v>
          </cell>
          <cell r="T3342">
            <v>0</v>
          </cell>
          <cell r="U3342">
            <v>0</v>
          </cell>
          <cell r="X3342">
            <v>0</v>
          </cell>
          <cell r="Y3342">
            <v>0</v>
          </cell>
          <cell r="Z3342">
            <v>0</v>
          </cell>
          <cell r="AA3342">
            <v>0</v>
          </cell>
          <cell r="AB3342">
            <v>0</v>
          </cell>
        </row>
        <row r="3343">
          <cell r="B3343">
            <v>4</v>
          </cell>
          <cell r="C3343" t="str">
            <v>直接费</v>
          </cell>
          <cell r="J3343">
            <v>1637.8620844193329</v>
          </cell>
          <cell r="X3343">
            <v>16.378620844193328</v>
          </cell>
          <cell r="Y3343">
            <v>0</v>
          </cell>
          <cell r="Z3343">
            <v>0</v>
          </cell>
          <cell r="AA3343">
            <v>0</v>
          </cell>
          <cell r="AB3343">
            <v>0</v>
          </cell>
        </row>
        <row r="3344">
          <cell r="B3344">
            <v>5</v>
          </cell>
          <cell r="C3344" t="str">
            <v>其他直接费</v>
          </cell>
          <cell r="J3344">
            <v>204.38591044594591</v>
          </cell>
          <cell r="X3344">
            <v>2.0438591044594592</v>
          </cell>
          <cell r="Y3344">
            <v>0</v>
          </cell>
          <cell r="Z3344">
            <v>0</v>
          </cell>
          <cell r="AA3344">
            <v>0</v>
          </cell>
          <cell r="AB3344">
            <v>0</v>
          </cell>
        </row>
        <row r="3345">
          <cell r="B3345">
            <v>6</v>
          </cell>
          <cell r="C3345" t="str">
            <v>间接费</v>
          </cell>
          <cell r="J3345">
            <v>138.66382757050488</v>
          </cell>
          <cell r="X3345">
            <v>1.3866382757050486</v>
          </cell>
          <cell r="Y3345">
            <v>0</v>
          </cell>
          <cell r="Z3345">
            <v>0</v>
          </cell>
          <cell r="AA3345">
            <v>0</v>
          </cell>
          <cell r="AB3345">
            <v>0</v>
          </cell>
        </row>
        <row r="3346">
          <cell r="B3346">
            <v>7</v>
          </cell>
          <cell r="C3346" t="str">
            <v>合计</v>
          </cell>
          <cell r="J3346">
            <v>1980.9118224357837</v>
          </cell>
          <cell r="X3346">
            <v>19.809118224357835</v>
          </cell>
          <cell r="Y3346">
            <v>0</v>
          </cell>
          <cell r="Z3346">
            <v>0</v>
          </cell>
          <cell r="AA3346">
            <v>0</v>
          </cell>
          <cell r="AB3346">
            <v>0</v>
          </cell>
        </row>
        <row r="3351">
          <cell r="A3351" t="str">
            <v>非打印列</v>
          </cell>
          <cell r="B3351" t="str">
            <v>单   价   分   析   表</v>
          </cell>
          <cell r="N3351" t="str">
            <v>工序划分</v>
          </cell>
          <cell r="S3351" t="str">
            <v>汇总项</v>
          </cell>
          <cell r="X3351" t="str">
            <v>分类项</v>
          </cell>
        </row>
        <row r="3353">
          <cell r="A3353" t="str">
            <v>BOQ系数</v>
          </cell>
          <cell r="B3353" t="str">
            <v>项目编号:</v>
          </cell>
          <cell r="D3353" t="str">
            <v>K442</v>
          </cell>
          <cell r="K3353" t="str">
            <v>数量</v>
          </cell>
          <cell r="L3353">
            <v>38</v>
          </cell>
          <cell r="M3353" t="str">
            <v>单价</v>
          </cell>
        </row>
        <row r="3354">
          <cell r="A3354">
            <v>0.01</v>
          </cell>
          <cell r="B3354" t="str">
            <v>项目名称:</v>
          </cell>
          <cell r="D3354" t="str">
            <v xml:space="preserve">Cross sectional area are 0.25m2 to 0.5m2 </v>
          </cell>
          <cell r="K3354" t="str">
            <v>单位</v>
          </cell>
          <cell r="L3354" t="str">
            <v>m</v>
          </cell>
          <cell r="M3354">
            <v>35.659999999999997</v>
          </cell>
          <cell r="N3354" t="str">
            <v>美元</v>
          </cell>
        </row>
        <row r="3355">
          <cell r="A3355" t="str">
            <v>K442</v>
          </cell>
          <cell r="B3355" t="str">
            <v>单   价:</v>
          </cell>
          <cell r="D3355" t="str">
            <v>35.66USD/m</v>
          </cell>
          <cell r="K3355" t="str">
            <v>定额单位</v>
          </cell>
          <cell r="L3355">
            <v>100</v>
          </cell>
          <cell r="M3355">
            <v>38665</v>
          </cell>
          <cell r="N3355" t="str">
            <v>当地币</v>
          </cell>
        </row>
        <row r="3356">
          <cell r="A3356" t="str">
            <v>定额号</v>
          </cell>
          <cell r="B3356" t="str">
            <v>编号</v>
          </cell>
          <cell r="C3356" t="str">
            <v>名称及规格</v>
          </cell>
          <cell r="D3356" t="str">
            <v>单位</v>
          </cell>
          <cell r="E3356" t="str">
            <v>定额</v>
          </cell>
          <cell r="F3356" t="str">
            <v>系数</v>
          </cell>
          <cell r="G3356" t="str">
            <v>效率</v>
          </cell>
          <cell r="H3356" t="str">
            <v>数  量</v>
          </cell>
          <cell r="I3356" t="str">
            <v>单价</v>
          </cell>
          <cell r="J3356" t="str">
            <v>合价</v>
          </cell>
          <cell r="K3356" t="str">
            <v>单价</v>
          </cell>
          <cell r="N3356" t="str">
            <v>浆砌排水沟45方</v>
          </cell>
          <cell r="S3356" t="str">
            <v>数量汇总</v>
          </cell>
          <cell r="T3356" t="str">
            <v>价格汇总(美元)</v>
          </cell>
          <cell r="U3356" t="str">
            <v>价格汇总(当地币)</v>
          </cell>
          <cell r="X3356" t="str">
            <v>浆砌排水沟45方</v>
          </cell>
          <cell r="Y3356">
            <v>0</v>
          </cell>
          <cell r="Z3356">
            <v>0</v>
          </cell>
          <cell r="AA3356">
            <v>0</v>
          </cell>
          <cell r="AB3356">
            <v>0</v>
          </cell>
        </row>
        <row r="3357">
          <cell r="J3357" t="str">
            <v>美元</v>
          </cell>
          <cell r="K3357" t="str">
            <v>当地币</v>
          </cell>
        </row>
        <row r="3358">
          <cell r="A3358" t="str">
            <v>L00</v>
          </cell>
          <cell r="B3358">
            <v>1</v>
          </cell>
          <cell r="C3358" t="str">
            <v>人工</v>
          </cell>
          <cell r="J3358">
            <v>83.099983262425326</v>
          </cell>
          <cell r="K3358">
            <v>90112.499999999985</v>
          </cell>
          <cell r="S3358">
            <v>0</v>
          </cell>
          <cell r="T3358">
            <v>31.577993639721623</v>
          </cell>
          <cell r="U3358">
            <v>34242.749999999993</v>
          </cell>
          <cell r="X3358">
            <v>0.83099983262425337</v>
          </cell>
          <cell r="Y3358">
            <v>0</v>
          </cell>
          <cell r="Z3358">
            <v>0</v>
          </cell>
          <cell r="AA3358">
            <v>0</v>
          </cell>
          <cell r="AB3358">
            <v>0</v>
          </cell>
        </row>
        <row r="3359">
          <cell r="A3359" t="str">
            <v>L10</v>
          </cell>
          <cell r="B3359">
            <v>1.1000000000000001</v>
          </cell>
          <cell r="C3359" t="str">
            <v>力工</v>
          </cell>
          <cell r="D3359" t="str">
            <v>工日</v>
          </cell>
          <cell r="H3359">
            <v>40.049999999999997</v>
          </cell>
          <cell r="I3359">
            <v>0.69163531637474274</v>
          </cell>
          <cell r="J3359">
            <v>27.699994420808444</v>
          </cell>
          <cell r="K3359">
            <v>30037.499999999996</v>
          </cell>
          <cell r="N3359">
            <v>40.049999999999997</v>
          </cell>
          <cell r="S3359">
            <v>15.218999999999999</v>
          </cell>
          <cell r="T3359">
            <v>10.525997879907209</v>
          </cell>
          <cell r="U3359">
            <v>11414.249999999998</v>
          </cell>
          <cell r="X3359">
            <v>0.27699994420808444</v>
          </cell>
          <cell r="Y3359">
            <v>0</v>
          </cell>
          <cell r="Z3359">
            <v>0</v>
          </cell>
          <cell r="AA3359">
            <v>0</v>
          </cell>
          <cell r="AB3359">
            <v>0</v>
          </cell>
        </row>
        <row r="3360">
          <cell r="A3360" t="str">
            <v>L20</v>
          </cell>
          <cell r="B3360">
            <v>1.2</v>
          </cell>
          <cell r="C3360" t="str">
            <v>技工</v>
          </cell>
          <cell r="D3360" t="str">
            <v>工日</v>
          </cell>
          <cell r="H3360">
            <v>40.049999999999997</v>
          </cell>
          <cell r="I3360">
            <v>1.3832706327494855</v>
          </cell>
          <cell r="J3360">
            <v>55.399988841616889</v>
          </cell>
          <cell r="K3360">
            <v>60074.999999999993</v>
          </cell>
          <cell r="N3360">
            <v>40.049999999999997</v>
          </cell>
          <cell r="S3360">
            <v>15.218999999999999</v>
          </cell>
          <cell r="T3360">
            <v>21.051995759814417</v>
          </cell>
          <cell r="U3360">
            <v>22828.499999999996</v>
          </cell>
          <cell r="X3360">
            <v>0.55399988841616887</v>
          </cell>
          <cell r="Y3360">
            <v>0</v>
          </cell>
          <cell r="Z3360">
            <v>0</v>
          </cell>
          <cell r="AA3360">
            <v>0</v>
          </cell>
          <cell r="AB3360">
            <v>0</v>
          </cell>
        </row>
        <row r="3361">
          <cell r="A3361" t="str">
            <v>M000</v>
          </cell>
          <cell r="B3361">
            <v>2</v>
          </cell>
          <cell r="C3361" t="str">
            <v>建筑材料</v>
          </cell>
          <cell r="J3361">
            <v>2727.5561313640819</v>
          </cell>
          <cell r="K3361">
            <v>2957725.046843437</v>
          </cell>
          <cell r="S3361">
            <v>0</v>
          </cell>
          <cell r="T3361">
            <v>1036.4713299183511</v>
          </cell>
          <cell r="U3361">
            <v>1123935.517800506</v>
          </cell>
          <cell r="X3361">
            <v>27.275561313640818</v>
          </cell>
          <cell r="Y3361">
            <v>0</v>
          </cell>
          <cell r="Z3361">
            <v>0</v>
          </cell>
          <cell r="AA3361">
            <v>0</v>
          </cell>
          <cell r="AB3361">
            <v>0</v>
          </cell>
        </row>
        <row r="3362">
          <cell r="A3362" t="str">
            <v>M003</v>
          </cell>
          <cell r="B3362">
            <v>2.1</v>
          </cell>
          <cell r="C3362" t="str">
            <v>施工材料</v>
          </cell>
          <cell r="J3362">
            <v>0</v>
          </cell>
          <cell r="K3362">
            <v>0</v>
          </cell>
          <cell r="S3362">
            <v>0</v>
          </cell>
          <cell r="T3362">
            <v>0</v>
          </cell>
          <cell r="U3362">
            <v>0</v>
          </cell>
          <cell r="X3362">
            <v>0</v>
          </cell>
          <cell r="Y3362">
            <v>0</v>
          </cell>
          <cell r="Z3362">
            <v>0</v>
          </cell>
          <cell r="AA3362">
            <v>0</v>
          </cell>
          <cell r="AB3362">
            <v>0</v>
          </cell>
        </row>
        <row r="3363">
          <cell r="C3363">
            <v>0</v>
          </cell>
          <cell r="D3363">
            <v>0</v>
          </cell>
          <cell r="H3363">
            <v>0</v>
          </cell>
          <cell r="I3363">
            <v>0</v>
          </cell>
          <cell r="J3363">
            <v>0</v>
          </cell>
          <cell r="K3363">
            <v>0</v>
          </cell>
          <cell r="S3363">
            <v>0</v>
          </cell>
          <cell r="T3363">
            <v>0</v>
          </cell>
          <cell r="U3363">
            <v>0</v>
          </cell>
          <cell r="X3363">
            <v>0</v>
          </cell>
          <cell r="Y3363">
            <v>0</v>
          </cell>
          <cell r="Z3363">
            <v>0</v>
          </cell>
          <cell r="AA3363">
            <v>0</v>
          </cell>
          <cell r="AB3363">
            <v>0</v>
          </cell>
        </row>
        <row r="3364">
          <cell r="C3364">
            <v>0</v>
          </cell>
          <cell r="D3364">
            <v>0</v>
          </cell>
          <cell r="H3364">
            <v>0</v>
          </cell>
          <cell r="I3364">
            <v>0</v>
          </cell>
          <cell r="J3364">
            <v>0</v>
          </cell>
          <cell r="K3364">
            <v>0</v>
          </cell>
          <cell r="S3364">
            <v>0</v>
          </cell>
          <cell r="T3364">
            <v>0</v>
          </cell>
          <cell r="U3364">
            <v>0</v>
          </cell>
          <cell r="X3364">
            <v>0</v>
          </cell>
          <cell r="Y3364">
            <v>0</v>
          </cell>
          <cell r="Z3364">
            <v>0</v>
          </cell>
          <cell r="AA3364">
            <v>0</v>
          </cell>
          <cell r="AB3364">
            <v>0</v>
          </cell>
        </row>
        <row r="3365">
          <cell r="C3365">
            <v>0</v>
          </cell>
          <cell r="D3365">
            <v>0</v>
          </cell>
          <cell r="H3365">
            <v>0</v>
          </cell>
          <cell r="I3365">
            <v>0</v>
          </cell>
          <cell r="J3365">
            <v>0</v>
          </cell>
          <cell r="K3365">
            <v>0</v>
          </cell>
          <cell r="S3365">
            <v>0</v>
          </cell>
          <cell r="T3365">
            <v>0</v>
          </cell>
          <cell r="U3365">
            <v>0</v>
          </cell>
          <cell r="X3365">
            <v>0</v>
          </cell>
          <cell r="Y3365">
            <v>0</v>
          </cell>
          <cell r="Z3365">
            <v>0</v>
          </cell>
          <cell r="AA3365">
            <v>0</v>
          </cell>
          <cell r="AB3365">
            <v>0</v>
          </cell>
        </row>
        <row r="3366">
          <cell r="C3366">
            <v>0</v>
          </cell>
          <cell r="D3366">
            <v>0</v>
          </cell>
          <cell r="H3366">
            <v>0</v>
          </cell>
          <cell r="I3366">
            <v>0</v>
          </cell>
          <cell r="J3366">
            <v>0</v>
          </cell>
          <cell r="K3366">
            <v>0</v>
          </cell>
          <cell r="S3366">
            <v>0</v>
          </cell>
          <cell r="T3366">
            <v>0</v>
          </cell>
          <cell r="U3366">
            <v>0</v>
          </cell>
          <cell r="X3366">
            <v>0</v>
          </cell>
          <cell r="Y3366">
            <v>0</v>
          </cell>
          <cell r="Z3366">
            <v>0</v>
          </cell>
          <cell r="AA3366">
            <v>0</v>
          </cell>
          <cell r="AB3366">
            <v>0</v>
          </cell>
        </row>
        <row r="3367">
          <cell r="C3367">
            <v>0</v>
          </cell>
          <cell r="D3367">
            <v>0</v>
          </cell>
          <cell r="H3367">
            <v>0</v>
          </cell>
          <cell r="I3367">
            <v>0</v>
          </cell>
          <cell r="J3367">
            <v>0</v>
          </cell>
          <cell r="K3367">
            <v>0</v>
          </cell>
          <cell r="S3367">
            <v>0</v>
          </cell>
          <cell r="T3367">
            <v>0</v>
          </cell>
          <cell r="U3367">
            <v>0</v>
          </cell>
          <cell r="X3367">
            <v>0</v>
          </cell>
          <cell r="Y3367">
            <v>0</v>
          </cell>
          <cell r="Z3367">
            <v>0</v>
          </cell>
          <cell r="AA3367">
            <v>0</v>
          </cell>
          <cell r="AB3367">
            <v>0</v>
          </cell>
        </row>
        <row r="3368">
          <cell r="C3368">
            <v>0</v>
          </cell>
          <cell r="D3368">
            <v>0</v>
          </cell>
          <cell r="H3368">
            <v>0</v>
          </cell>
          <cell r="I3368">
            <v>0</v>
          </cell>
          <cell r="J3368">
            <v>0</v>
          </cell>
          <cell r="K3368">
            <v>0</v>
          </cell>
          <cell r="S3368">
            <v>0</v>
          </cell>
          <cell r="T3368">
            <v>0</v>
          </cell>
          <cell r="U3368">
            <v>0</v>
          </cell>
          <cell r="X3368">
            <v>0</v>
          </cell>
          <cell r="Y3368">
            <v>0</v>
          </cell>
          <cell r="Z3368">
            <v>0</v>
          </cell>
          <cell r="AA3368">
            <v>0</v>
          </cell>
          <cell r="AB3368">
            <v>0</v>
          </cell>
        </row>
        <row r="3369">
          <cell r="C3369">
            <v>0</v>
          </cell>
          <cell r="D3369">
            <v>0</v>
          </cell>
          <cell r="H3369">
            <v>0</v>
          </cell>
          <cell r="I3369">
            <v>0</v>
          </cell>
          <cell r="J3369">
            <v>0</v>
          </cell>
          <cell r="K3369">
            <v>0</v>
          </cell>
          <cell r="S3369">
            <v>0</v>
          </cell>
          <cell r="T3369">
            <v>0</v>
          </cell>
          <cell r="U3369">
            <v>0</v>
          </cell>
          <cell r="X3369">
            <v>0</v>
          </cell>
          <cell r="Y3369">
            <v>0</v>
          </cell>
          <cell r="Z3369">
            <v>0</v>
          </cell>
          <cell r="AA3369">
            <v>0</v>
          </cell>
          <cell r="AB3369">
            <v>0</v>
          </cell>
        </row>
        <row r="3370">
          <cell r="A3370" t="str">
            <v>M002</v>
          </cell>
          <cell r="B3370">
            <v>2.2000000000000002</v>
          </cell>
          <cell r="C3370" t="str">
            <v>永久工程材料</v>
          </cell>
          <cell r="J3370">
            <v>2727.5561313640819</v>
          </cell>
          <cell r="K3370">
            <v>2957725.046843437</v>
          </cell>
          <cell r="S3370">
            <v>0</v>
          </cell>
          <cell r="T3370">
            <v>1036.4713299183511</v>
          </cell>
          <cell r="U3370">
            <v>1123935.517800506</v>
          </cell>
          <cell r="X3370">
            <v>27.275561313640818</v>
          </cell>
          <cell r="Y3370">
            <v>0</v>
          </cell>
          <cell r="Z3370">
            <v>0</v>
          </cell>
          <cell r="AA3370">
            <v>0</v>
          </cell>
          <cell r="AB3370">
            <v>0</v>
          </cell>
        </row>
        <row r="3371">
          <cell r="A3371" t="str">
            <v>M280</v>
          </cell>
          <cell r="C3371" t="str">
            <v>砂浆</v>
          </cell>
          <cell r="D3371" t="str">
            <v>方</v>
          </cell>
          <cell r="H3371">
            <v>15.749999999999998</v>
          </cell>
          <cell r="I3371">
            <v>86.82</v>
          </cell>
          <cell r="J3371">
            <v>1367.4149999999997</v>
          </cell>
          <cell r="K3371">
            <v>1482806.3658974997</v>
          </cell>
          <cell r="N3371">
            <v>15.749999999999998</v>
          </cell>
          <cell r="S3371">
            <v>5.9849999999999994</v>
          </cell>
          <cell r="T3371">
            <v>519.6176999999999</v>
          </cell>
          <cell r="U3371">
            <v>563466.4190410499</v>
          </cell>
          <cell r="X3371">
            <v>13.674149999999997</v>
          </cell>
          <cell r="Y3371">
            <v>0</v>
          </cell>
          <cell r="Z3371">
            <v>0</v>
          </cell>
          <cell r="AA3371">
            <v>0</v>
          </cell>
          <cell r="AB3371">
            <v>0</v>
          </cell>
        </row>
        <row r="3372">
          <cell r="A3372" t="str">
            <v>M100</v>
          </cell>
          <cell r="C3372" t="str">
            <v>块石</v>
          </cell>
          <cell r="D3372" t="str">
            <v>方</v>
          </cell>
          <cell r="H3372">
            <v>67.274999999999991</v>
          </cell>
          <cell r="I3372">
            <v>20.217631086794235</v>
          </cell>
          <cell r="J3372">
            <v>1360.141131364082</v>
          </cell>
          <cell r="K3372">
            <v>1474918.6809459371</v>
          </cell>
          <cell r="N3372">
            <v>67.274999999999991</v>
          </cell>
          <cell r="S3372">
            <v>25.564499999999995</v>
          </cell>
          <cell r="T3372">
            <v>516.8536299183512</v>
          </cell>
          <cell r="U3372">
            <v>560469.09875945607</v>
          </cell>
          <cell r="X3372">
            <v>13.601411313640821</v>
          </cell>
          <cell r="Y3372">
            <v>0</v>
          </cell>
          <cell r="Z3372">
            <v>0</v>
          </cell>
          <cell r="AA3372">
            <v>0</v>
          </cell>
          <cell r="AB3372">
            <v>0</v>
          </cell>
        </row>
        <row r="3373">
          <cell r="C3373">
            <v>0</v>
          </cell>
          <cell r="D3373">
            <v>0</v>
          </cell>
          <cell r="H3373">
            <v>0</v>
          </cell>
          <cell r="I3373">
            <v>0</v>
          </cell>
          <cell r="J3373">
            <v>0</v>
          </cell>
          <cell r="K3373">
            <v>0</v>
          </cell>
          <cell r="S3373">
            <v>0</v>
          </cell>
          <cell r="T3373">
            <v>0</v>
          </cell>
          <cell r="U3373">
            <v>0</v>
          </cell>
          <cell r="X3373">
            <v>0</v>
          </cell>
          <cell r="Y3373">
            <v>0</v>
          </cell>
          <cell r="Z3373">
            <v>0</v>
          </cell>
          <cell r="AA3373">
            <v>0</v>
          </cell>
          <cell r="AB3373">
            <v>0</v>
          </cell>
        </row>
        <row r="3374">
          <cell r="C3374">
            <v>0</v>
          </cell>
          <cell r="D3374">
            <v>0</v>
          </cell>
          <cell r="H3374">
            <v>0</v>
          </cell>
          <cell r="I3374">
            <v>0</v>
          </cell>
          <cell r="J3374">
            <v>0</v>
          </cell>
          <cell r="K3374">
            <v>0</v>
          </cell>
          <cell r="S3374">
            <v>0</v>
          </cell>
          <cell r="T3374">
            <v>0</v>
          </cell>
          <cell r="U3374">
            <v>0</v>
          </cell>
          <cell r="X3374">
            <v>0</v>
          </cell>
          <cell r="Y3374">
            <v>0</v>
          </cell>
          <cell r="Z3374">
            <v>0</v>
          </cell>
          <cell r="AA3374">
            <v>0</v>
          </cell>
          <cell r="AB3374">
            <v>0</v>
          </cell>
        </row>
        <row r="3375">
          <cell r="C3375">
            <v>0</v>
          </cell>
          <cell r="D3375">
            <v>0</v>
          </cell>
          <cell r="H3375">
            <v>0</v>
          </cell>
          <cell r="I3375">
            <v>0</v>
          </cell>
          <cell r="J3375">
            <v>0</v>
          </cell>
          <cell r="K3375">
            <v>0</v>
          </cell>
          <cell r="S3375">
            <v>0</v>
          </cell>
          <cell r="T3375">
            <v>0</v>
          </cell>
          <cell r="U3375">
            <v>0</v>
          </cell>
          <cell r="X3375">
            <v>0</v>
          </cell>
          <cell r="Y3375">
            <v>0</v>
          </cell>
          <cell r="Z3375">
            <v>0</v>
          </cell>
          <cell r="AA3375">
            <v>0</v>
          </cell>
          <cell r="AB3375">
            <v>0</v>
          </cell>
        </row>
        <row r="3376">
          <cell r="A3376" t="str">
            <v>M001</v>
          </cell>
          <cell r="B3376">
            <v>2.2999999999999998</v>
          </cell>
          <cell r="C3376" t="str">
            <v>永久设备</v>
          </cell>
          <cell r="J3376">
            <v>0</v>
          </cell>
          <cell r="K3376">
            <v>0</v>
          </cell>
          <cell r="S3376">
            <v>0</v>
          </cell>
          <cell r="T3376">
            <v>0</v>
          </cell>
          <cell r="U3376">
            <v>0</v>
          </cell>
          <cell r="X3376">
            <v>0</v>
          </cell>
          <cell r="Y3376">
            <v>0</v>
          </cell>
          <cell r="Z3376">
            <v>0</v>
          </cell>
          <cell r="AA3376">
            <v>0</v>
          </cell>
          <cell r="AB3376">
            <v>0</v>
          </cell>
        </row>
        <row r="3377">
          <cell r="C3377">
            <v>0</v>
          </cell>
          <cell r="D3377">
            <v>0</v>
          </cell>
          <cell r="H3377">
            <v>0</v>
          </cell>
          <cell r="I3377">
            <v>0</v>
          </cell>
          <cell r="J3377">
            <v>0</v>
          </cell>
          <cell r="K3377">
            <v>0</v>
          </cell>
          <cell r="S3377">
            <v>0</v>
          </cell>
          <cell r="T3377">
            <v>0</v>
          </cell>
          <cell r="U3377">
            <v>0</v>
          </cell>
          <cell r="X3377">
            <v>0</v>
          </cell>
          <cell r="Y3377">
            <v>0</v>
          </cell>
          <cell r="Z3377">
            <v>0</v>
          </cell>
          <cell r="AA3377">
            <v>0</v>
          </cell>
          <cell r="AB3377">
            <v>0</v>
          </cell>
        </row>
        <row r="3378">
          <cell r="C3378">
            <v>0</v>
          </cell>
          <cell r="D3378">
            <v>0</v>
          </cell>
          <cell r="H3378">
            <v>0</v>
          </cell>
          <cell r="I3378">
            <v>0</v>
          </cell>
          <cell r="J3378">
            <v>0</v>
          </cell>
          <cell r="K3378">
            <v>0</v>
          </cell>
          <cell r="S3378">
            <v>0</v>
          </cell>
          <cell r="T3378">
            <v>0</v>
          </cell>
          <cell r="U3378">
            <v>0</v>
          </cell>
          <cell r="X3378">
            <v>0</v>
          </cell>
          <cell r="Y3378">
            <v>0</v>
          </cell>
          <cell r="Z3378">
            <v>0</v>
          </cell>
          <cell r="AA3378">
            <v>0</v>
          </cell>
          <cell r="AB3378">
            <v>0</v>
          </cell>
        </row>
        <row r="3379">
          <cell r="C3379">
            <v>0</v>
          </cell>
          <cell r="D3379">
            <v>0</v>
          </cell>
          <cell r="H3379">
            <v>0</v>
          </cell>
          <cell r="I3379">
            <v>0</v>
          </cell>
          <cell r="J3379">
            <v>0</v>
          </cell>
          <cell r="K3379">
            <v>0</v>
          </cell>
          <cell r="S3379">
            <v>0</v>
          </cell>
          <cell r="T3379">
            <v>0</v>
          </cell>
          <cell r="U3379">
            <v>0</v>
          </cell>
          <cell r="X3379">
            <v>0</v>
          </cell>
          <cell r="Y3379">
            <v>0</v>
          </cell>
          <cell r="Z3379">
            <v>0</v>
          </cell>
          <cell r="AA3379">
            <v>0</v>
          </cell>
          <cell r="AB3379">
            <v>0</v>
          </cell>
        </row>
        <row r="3380">
          <cell r="A3380" t="str">
            <v>E000</v>
          </cell>
          <cell r="B3380">
            <v>3</v>
          </cell>
          <cell r="C3380" t="str">
            <v>施工设备</v>
          </cell>
          <cell r="J3380">
            <v>137.49563732829142</v>
          </cell>
          <cell r="K3380">
            <v>149098.41292769529</v>
          </cell>
          <cell r="S3380">
            <v>0</v>
          </cell>
          <cell r="T3380">
            <v>52.24834218475074</v>
          </cell>
          <cell r="U3380">
            <v>56657.396912524207</v>
          </cell>
          <cell r="X3380">
            <v>1.3749563732829142</v>
          </cell>
          <cell r="Y3380">
            <v>0</v>
          </cell>
          <cell r="Z3380">
            <v>0</v>
          </cell>
          <cell r="AA3380">
            <v>0</v>
          </cell>
          <cell r="AB3380">
            <v>0</v>
          </cell>
        </row>
        <row r="3381">
          <cell r="A3381" t="str">
            <v>E210</v>
          </cell>
          <cell r="B3381">
            <v>3.1</v>
          </cell>
          <cell r="C3381" t="str">
            <v>简易混凝土拌和站</v>
          </cell>
          <cell r="D3381" t="str">
            <v>台班</v>
          </cell>
          <cell r="H3381">
            <v>0.19687499999999997</v>
          </cell>
          <cell r="I3381">
            <v>250.55189949508326</v>
          </cell>
          <cell r="J3381">
            <v>49.327405213094508</v>
          </cell>
          <cell r="K3381">
            <v>53489.972293109313</v>
          </cell>
          <cell r="N3381">
            <v>0.19687499999999997</v>
          </cell>
          <cell r="S3381">
            <v>7.481249999999999E-2</v>
          </cell>
          <cell r="T3381">
            <v>18.744413980975914</v>
          </cell>
          <cell r="U3381">
            <v>20326.189471381538</v>
          </cell>
          <cell r="X3381">
            <v>0.49327405213094511</v>
          </cell>
          <cell r="Y3381">
            <v>0</v>
          </cell>
          <cell r="Z3381">
            <v>0</v>
          </cell>
          <cell r="AA3381">
            <v>0</v>
          </cell>
          <cell r="AB3381">
            <v>0</v>
          </cell>
        </row>
        <row r="3382">
          <cell r="A3382" t="str">
            <v>E211</v>
          </cell>
          <cell r="C3382" t="str">
            <v>装载机</v>
          </cell>
          <cell r="D3382" t="str">
            <v>台班</v>
          </cell>
          <cell r="H3382">
            <v>0.19687499999999997</v>
          </cell>
          <cell r="I3382">
            <v>258.55817310440364</v>
          </cell>
          <cell r="J3382">
            <v>50.903640329929459</v>
          </cell>
          <cell r="K3382">
            <v>55199.220374631055</v>
          </cell>
          <cell r="N3382">
            <v>0.19687499999999997</v>
          </cell>
          <cell r="S3382">
            <v>7.481249999999999E-2</v>
          </cell>
          <cell r="T3382">
            <v>19.343383325373196</v>
          </cell>
          <cell r="U3382">
            <v>20975.703742359801</v>
          </cell>
          <cell r="X3382">
            <v>0.50903640329929456</v>
          </cell>
          <cell r="Y3382">
            <v>0</v>
          </cell>
          <cell r="Z3382">
            <v>0</v>
          </cell>
          <cell r="AA3382">
            <v>0</v>
          </cell>
          <cell r="AB3382">
            <v>0</v>
          </cell>
        </row>
        <row r="3383">
          <cell r="A3383" t="str">
            <v>E212</v>
          </cell>
          <cell r="C3383" t="str">
            <v>翻斗车</v>
          </cell>
          <cell r="D3383" t="str">
            <v>台班</v>
          </cell>
          <cell r="H3383">
            <v>1.3124999999999998</v>
          </cell>
          <cell r="I3383">
            <v>28.392069931632339</v>
          </cell>
          <cell r="J3383">
            <v>37.264591785267442</v>
          </cell>
          <cell r="K3383">
            <v>40409.220259954913</v>
          </cell>
          <cell r="N3383">
            <v>1.3124999999999998</v>
          </cell>
          <cell r="S3383">
            <v>0.49874999999999992</v>
          </cell>
          <cell r="T3383">
            <v>14.160544878401629</v>
          </cell>
          <cell r="U3383">
            <v>15355.503698782866</v>
          </cell>
          <cell r="X3383">
            <v>0.37264591785267442</v>
          </cell>
          <cell r="Y3383">
            <v>0</v>
          </cell>
          <cell r="Z3383">
            <v>0</v>
          </cell>
          <cell r="AA3383">
            <v>0</v>
          </cell>
          <cell r="AB3383">
            <v>0</v>
          </cell>
        </row>
        <row r="3384">
          <cell r="C3384">
            <v>0</v>
          </cell>
          <cell r="D3384">
            <v>0</v>
          </cell>
          <cell r="H3384">
            <v>0</v>
          </cell>
          <cell r="I3384">
            <v>0</v>
          </cell>
          <cell r="J3384">
            <v>0</v>
          </cell>
          <cell r="K3384">
            <v>0</v>
          </cell>
          <cell r="S3384">
            <v>0</v>
          </cell>
          <cell r="T3384">
            <v>0</v>
          </cell>
          <cell r="U3384">
            <v>0</v>
          </cell>
          <cell r="X3384">
            <v>0</v>
          </cell>
          <cell r="Y3384">
            <v>0</v>
          </cell>
          <cell r="Z3384">
            <v>0</v>
          </cell>
          <cell r="AA3384">
            <v>0</v>
          </cell>
          <cell r="AB3384">
            <v>0</v>
          </cell>
        </row>
        <row r="3385">
          <cell r="C3385">
            <v>0</v>
          </cell>
          <cell r="D3385">
            <v>0</v>
          </cell>
          <cell r="H3385">
            <v>0</v>
          </cell>
          <cell r="I3385">
            <v>0</v>
          </cell>
          <cell r="J3385">
            <v>0</v>
          </cell>
          <cell r="K3385">
            <v>0</v>
          </cell>
          <cell r="S3385">
            <v>0</v>
          </cell>
          <cell r="T3385">
            <v>0</v>
          </cell>
          <cell r="U3385">
            <v>0</v>
          </cell>
          <cell r="X3385">
            <v>0</v>
          </cell>
          <cell r="Y3385">
            <v>0</v>
          </cell>
          <cell r="Z3385">
            <v>0</v>
          </cell>
          <cell r="AA3385">
            <v>0</v>
          </cell>
          <cell r="AB3385">
            <v>0</v>
          </cell>
        </row>
        <row r="3386">
          <cell r="C3386">
            <v>0</v>
          </cell>
          <cell r="D3386">
            <v>0</v>
          </cell>
          <cell r="H3386">
            <v>0</v>
          </cell>
          <cell r="I3386">
            <v>0</v>
          </cell>
          <cell r="J3386">
            <v>0</v>
          </cell>
          <cell r="K3386">
            <v>0</v>
          </cell>
          <cell r="S3386">
            <v>0</v>
          </cell>
          <cell r="T3386">
            <v>0</v>
          </cell>
          <cell r="U3386">
            <v>0</v>
          </cell>
          <cell r="X3386">
            <v>0</v>
          </cell>
          <cell r="Y3386">
            <v>0</v>
          </cell>
          <cell r="Z3386">
            <v>0</v>
          </cell>
          <cell r="AA3386">
            <v>0</v>
          </cell>
          <cell r="AB3386">
            <v>0</v>
          </cell>
        </row>
        <row r="3387">
          <cell r="C3387">
            <v>0</v>
          </cell>
          <cell r="D3387">
            <v>0</v>
          </cell>
          <cell r="H3387">
            <v>0</v>
          </cell>
          <cell r="I3387">
            <v>0</v>
          </cell>
          <cell r="J3387">
            <v>0</v>
          </cell>
          <cell r="K3387">
            <v>0</v>
          </cell>
          <cell r="S3387">
            <v>0</v>
          </cell>
          <cell r="T3387">
            <v>0</v>
          </cell>
          <cell r="U3387">
            <v>0</v>
          </cell>
          <cell r="X3387">
            <v>0</v>
          </cell>
          <cell r="Y3387">
            <v>0</v>
          </cell>
          <cell r="Z3387">
            <v>0</v>
          </cell>
          <cell r="AA3387">
            <v>0</v>
          </cell>
          <cell r="AB3387">
            <v>0</v>
          </cell>
        </row>
        <row r="3388">
          <cell r="C3388">
            <v>0</v>
          </cell>
          <cell r="D3388">
            <v>0</v>
          </cell>
          <cell r="H3388">
            <v>0</v>
          </cell>
          <cell r="I3388">
            <v>0</v>
          </cell>
          <cell r="J3388">
            <v>0</v>
          </cell>
          <cell r="K3388">
            <v>0</v>
          </cell>
          <cell r="S3388">
            <v>0</v>
          </cell>
          <cell r="T3388">
            <v>0</v>
          </cell>
          <cell r="U3388">
            <v>0</v>
          </cell>
          <cell r="X3388">
            <v>0</v>
          </cell>
          <cell r="Y3388">
            <v>0</v>
          </cell>
          <cell r="Z3388">
            <v>0</v>
          </cell>
          <cell r="AA3388">
            <v>0</v>
          </cell>
          <cell r="AB3388">
            <v>0</v>
          </cell>
        </row>
        <row r="3389">
          <cell r="C3389">
            <v>0</v>
          </cell>
          <cell r="D3389">
            <v>0</v>
          </cell>
          <cell r="H3389">
            <v>0</v>
          </cell>
          <cell r="I3389">
            <v>0</v>
          </cell>
          <cell r="J3389">
            <v>0</v>
          </cell>
          <cell r="K3389">
            <v>0</v>
          </cell>
          <cell r="S3389">
            <v>0</v>
          </cell>
          <cell r="T3389">
            <v>0</v>
          </cell>
          <cell r="U3389">
            <v>0</v>
          </cell>
          <cell r="X3389">
            <v>0</v>
          </cell>
          <cell r="Y3389">
            <v>0</v>
          </cell>
          <cell r="Z3389">
            <v>0</v>
          </cell>
          <cell r="AA3389">
            <v>0</v>
          </cell>
          <cell r="AB3389">
            <v>0</v>
          </cell>
        </row>
        <row r="3390">
          <cell r="C3390">
            <v>0</v>
          </cell>
          <cell r="D3390">
            <v>0</v>
          </cell>
          <cell r="H3390">
            <v>0</v>
          </cell>
          <cell r="I3390">
            <v>0</v>
          </cell>
          <cell r="J3390">
            <v>0</v>
          </cell>
          <cell r="K3390">
            <v>0</v>
          </cell>
          <cell r="S3390">
            <v>0</v>
          </cell>
          <cell r="T3390">
            <v>0</v>
          </cell>
          <cell r="U3390">
            <v>0</v>
          </cell>
          <cell r="X3390">
            <v>0</v>
          </cell>
          <cell r="Y3390">
            <v>0</v>
          </cell>
          <cell r="Z3390">
            <v>0</v>
          </cell>
          <cell r="AA3390">
            <v>0</v>
          </cell>
          <cell r="AB3390">
            <v>0</v>
          </cell>
        </row>
        <row r="3391">
          <cell r="C3391">
            <v>0</v>
          </cell>
          <cell r="D3391">
            <v>0</v>
          </cell>
          <cell r="H3391">
            <v>0</v>
          </cell>
          <cell r="I3391">
            <v>0</v>
          </cell>
          <cell r="J3391">
            <v>0</v>
          </cell>
          <cell r="K3391">
            <v>0</v>
          </cell>
          <cell r="S3391">
            <v>0</v>
          </cell>
          <cell r="T3391">
            <v>0</v>
          </cell>
          <cell r="U3391">
            <v>0</v>
          </cell>
          <cell r="X3391">
            <v>0</v>
          </cell>
          <cell r="Y3391">
            <v>0</v>
          </cell>
          <cell r="Z3391">
            <v>0</v>
          </cell>
          <cell r="AA3391">
            <v>0</v>
          </cell>
          <cell r="AB3391">
            <v>0</v>
          </cell>
        </row>
        <row r="3392">
          <cell r="C3392">
            <v>0</v>
          </cell>
          <cell r="D3392">
            <v>0</v>
          </cell>
          <cell r="H3392">
            <v>0</v>
          </cell>
          <cell r="I3392">
            <v>0</v>
          </cell>
          <cell r="J3392">
            <v>0</v>
          </cell>
          <cell r="K3392">
            <v>0</v>
          </cell>
          <cell r="S3392">
            <v>0</v>
          </cell>
          <cell r="T3392">
            <v>0</v>
          </cell>
          <cell r="U3392">
            <v>0</v>
          </cell>
          <cell r="X3392">
            <v>0</v>
          </cell>
          <cell r="Y3392">
            <v>0</v>
          </cell>
          <cell r="Z3392">
            <v>0</v>
          </cell>
          <cell r="AA3392">
            <v>0</v>
          </cell>
          <cell r="AB3392">
            <v>0</v>
          </cell>
        </row>
        <row r="3393">
          <cell r="B3393">
            <v>4</v>
          </cell>
          <cell r="C3393" t="str">
            <v>直接费</v>
          </cell>
          <cell r="J3393">
            <v>2948.1517519547983</v>
          </cell>
          <cell r="X3393">
            <v>29.481517519547985</v>
          </cell>
          <cell r="Y3393">
            <v>0</v>
          </cell>
          <cell r="Z3393">
            <v>0</v>
          </cell>
          <cell r="AA3393">
            <v>0</v>
          </cell>
          <cell r="AB3393">
            <v>0</v>
          </cell>
        </row>
        <row r="3394">
          <cell r="B3394">
            <v>5</v>
          </cell>
          <cell r="C3394" t="str">
            <v>其他直接费</v>
          </cell>
          <cell r="J3394">
            <v>367.89463880270256</v>
          </cell>
          <cell r="X3394">
            <v>3.6789463880270259</v>
          </cell>
          <cell r="Y3394">
            <v>0</v>
          </cell>
          <cell r="Z3394">
            <v>0</v>
          </cell>
          <cell r="AA3394">
            <v>0</v>
          </cell>
          <cell r="AB3394">
            <v>0</v>
          </cell>
        </row>
        <row r="3395">
          <cell r="B3395">
            <v>6</v>
          </cell>
          <cell r="C3395" t="str">
            <v>间接费</v>
          </cell>
          <cell r="J3395">
            <v>249.59488962690872</v>
          </cell>
          <cell r="X3395">
            <v>2.4959488962690877</v>
          </cell>
          <cell r="Y3395">
            <v>0</v>
          </cell>
          <cell r="Z3395">
            <v>0</v>
          </cell>
          <cell r="AA3395">
            <v>0</v>
          </cell>
          <cell r="AB3395">
            <v>0</v>
          </cell>
        </row>
        <row r="3396">
          <cell r="B3396">
            <v>7</v>
          </cell>
          <cell r="C3396" t="str">
            <v>合计</v>
          </cell>
          <cell r="J3396">
            <v>3565.6412803844096</v>
          </cell>
          <cell r="X3396">
            <v>35.656412803844105</v>
          </cell>
          <cell r="Y3396">
            <v>0</v>
          </cell>
          <cell r="Z3396">
            <v>0</v>
          </cell>
          <cell r="AA3396">
            <v>0</v>
          </cell>
          <cell r="AB3396">
            <v>0</v>
          </cell>
        </row>
        <row r="3401">
          <cell r="A3401" t="str">
            <v>非打印列</v>
          </cell>
          <cell r="B3401" t="str">
            <v>单   价   分   析   表</v>
          </cell>
          <cell r="N3401" t="str">
            <v>工序划分</v>
          </cell>
          <cell r="S3401" t="str">
            <v>汇总项</v>
          </cell>
          <cell r="X3401" t="str">
            <v>分类项</v>
          </cell>
        </row>
        <row r="3403">
          <cell r="A3403" t="str">
            <v>BOQ系数</v>
          </cell>
          <cell r="B3403" t="str">
            <v>项目编号:</v>
          </cell>
          <cell r="D3403" t="str">
            <v>K613.1</v>
          </cell>
          <cell r="K3403" t="str">
            <v>数量</v>
          </cell>
          <cell r="L3403">
            <v>2</v>
          </cell>
          <cell r="M3403" t="str">
            <v>单价</v>
          </cell>
        </row>
        <row r="3404">
          <cell r="A3404">
            <v>1</v>
          </cell>
          <cell r="B3404" t="str">
            <v>项目名称:</v>
          </cell>
          <cell r="D3404" t="str">
            <v>Stream crossing; 3-10m wide; pipe nominal bore 1200mm; pipe surround in mass concrete as per drg No. K1168/PTD/MS/01</v>
          </cell>
          <cell r="K3404" t="str">
            <v>单位</v>
          </cell>
          <cell r="L3404" t="str">
            <v>nr</v>
          </cell>
          <cell r="M3404">
            <v>11429.26</v>
          </cell>
          <cell r="N3404" t="str">
            <v>美元</v>
          </cell>
        </row>
        <row r="3405">
          <cell r="A3405" t="str">
            <v>K613.1</v>
          </cell>
          <cell r="B3405" t="str">
            <v>单   价:</v>
          </cell>
          <cell r="D3405" t="str">
            <v>11429.26USD/nr</v>
          </cell>
          <cell r="K3405" t="str">
            <v>定额单位</v>
          </cell>
          <cell r="L3405">
            <v>1</v>
          </cell>
          <cell r="M3405">
            <v>12393739</v>
          </cell>
          <cell r="N3405" t="str">
            <v>当地币</v>
          </cell>
        </row>
        <row r="3406">
          <cell r="A3406" t="str">
            <v>定额号</v>
          </cell>
          <cell r="B3406" t="str">
            <v>编号</v>
          </cell>
          <cell r="C3406" t="str">
            <v>名称及规格</v>
          </cell>
          <cell r="D3406" t="str">
            <v>单位</v>
          </cell>
          <cell r="E3406" t="str">
            <v>定额</v>
          </cell>
          <cell r="F3406" t="str">
            <v>系数</v>
          </cell>
          <cell r="G3406" t="str">
            <v>效率</v>
          </cell>
          <cell r="H3406" t="str">
            <v>数  量</v>
          </cell>
          <cell r="I3406" t="str">
            <v>单价</v>
          </cell>
          <cell r="J3406" t="str">
            <v>合价</v>
          </cell>
          <cell r="K3406" t="str">
            <v>单价</v>
          </cell>
          <cell r="M3406">
            <v>22.03231615</v>
          </cell>
          <cell r="N3406" t="str">
            <v>混凝土22.03方</v>
          </cell>
          <cell r="O3406" t="str">
            <v>钢管10米</v>
          </cell>
          <cell r="S3406" t="str">
            <v>数量汇总</v>
          </cell>
          <cell r="T3406" t="str">
            <v>价格汇总(美元)</v>
          </cell>
          <cell r="U3406" t="str">
            <v>价格汇总(当地币)</v>
          </cell>
          <cell r="X3406" t="str">
            <v>混凝土22.03方</v>
          </cell>
          <cell r="Y3406" t="str">
            <v>钢管10米</v>
          </cell>
          <cell r="Z3406">
            <v>0</v>
          </cell>
          <cell r="AA3406">
            <v>0</v>
          </cell>
          <cell r="AB3406">
            <v>0</v>
          </cell>
        </row>
        <row r="3407">
          <cell r="J3407" t="str">
            <v>美元</v>
          </cell>
          <cell r="K3407" t="str">
            <v>当地币</v>
          </cell>
        </row>
        <row r="3408">
          <cell r="A3408" t="str">
            <v>L00</v>
          </cell>
          <cell r="B3408">
            <v>1</v>
          </cell>
          <cell r="C3408" t="str">
            <v>人工</v>
          </cell>
          <cell r="J3408">
            <v>45.710178059206747</v>
          </cell>
          <cell r="K3408">
            <v>49567.5</v>
          </cell>
          <cell r="S3408">
            <v>0</v>
          </cell>
          <cell r="T3408">
            <v>91.420356118413494</v>
          </cell>
          <cell r="U3408">
            <v>99135</v>
          </cell>
          <cell r="X3408">
            <v>45.710178059206747</v>
          </cell>
          <cell r="Y3408">
            <v>0</v>
          </cell>
          <cell r="Z3408">
            <v>0</v>
          </cell>
          <cell r="AA3408">
            <v>0</v>
          </cell>
          <cell r="AB3408">
            <v>0</v>
          </cell>
        </row>
        <row r="3409">
          <cell r="A3409" t="str">
            <v>L10</v>
          </cell>
          <cell r="B3409">
            <v>1.1000000000000001</v>
          </cell>
          <cell r="C3409" t="str">
            <v>力工</v>
          </cell>
          <cell r="D3409" t="str">
            <v>工日</v>
          </cell>
          <cell r="H3409">
            <v>22.03</v>
          </cell>
          <cell r="I3409">
            <v>0.69163531637474274</v>
          </cell>
          <cell r="J3409">
            <v>15.236726019735583</v>
          </cell>
          <cell r="K3409">
            <v>16522.5</v>
          </cell>
          <cell r="N3409">
            <v>22.03</v>
          </cell>
          <cell r="S3409">
            <v>44.06</v>
          </cell>
          <cell r="T3409">
            <v>30.473452039471166</v>
          </cell>
          <cell r="U3409">
            <v>33045</v>
          </cell>
          <cell r="X3409">
            <v>15.236726019735583</v>
          </cell>
          <cell r="Y3409">
            <v>0</v>
          </cell>
          <cell r="Z3409">
            <v>0</v>
          </cell>
          <cell r="AA3409">
            <v>0</v>
          </cell>
          <cell r="AB3409">
            <v>0</v>
          </cell>
        </row>
        <row r="3410">
          <cell r="A3410" t="str">
            <v>L20</v>
          </cell>
          <cell r="B3410">
            <v>1.2</v>
          </cell>
          <cell r="C3410" t="str">
            <v>技工</v>
          </cell>
          <cell r="D3410" t="str">
            <v>工日</v>
          </cell>
          <cell r="H3410">
            <v>22.03</v>
          </cell>
          <cell r="I3410">
            <v>1.3832706327494855</v>
          </cell>
          <cell r="J3410">
            <v>30.473452039471166</v>
          </cell>
          <cell r="K3410">
            <v>33045</v>
          </cell>
          <cell r="N3410">
            <v>22.03</v>
          </cell>
          <cell r="S3410">
            <v>44.06</v>
          </cell>
          <cell r="T3410">
            <v>60.946904078942332</v>
          </cell>
          <cell r="U3410">
            <v>66090</v>
          </cell>
          <cell r="X3410">
            <v>30.473452039471166</v>
          </cell>
          <cell r="Y3410">
            <v>0</v>
          </cell>
          <cell r="Z3410">
            <v>0</v>
          </cell>
          <cell r="AA3410">
            <v>0</v>
          </cell>
          <cell r="AB3410">
            <v>0</v>
          </cell>
        </row>
        <row r="3411">
          <cell r="A3411" t="str">
            <v>M000</v>
          </cell>
          <cell r="B3411">
            <v>2</v>
          </cell>
          <cell r="C3411" t="str">
            <v>建筑材料</v>
          </cell>
          <cell r="J3411">
            <v>9129.2528445885127</v>
          </cell>
          <cell r="K3411">
            <v>9899638.5397583824</v>
          </cell>
          <cell r="S3411">
            <v>0</v>
          </cell>
          <cell r="T3411">
            <v>18258.505689177025</v>
          </cell>
          <cell r="U3411">
            <v>19799277.079516765</v>
          </cell>
          <cell r="X3411">
            <v>2737.1411337100149</v>
          </cell>
          <cell r="Y3411">
            <v>0</v>
          </cell>
          <cell r="Z3411">
            <v>0</v>
          </cell>
          <cell r="AA3411">
            <v>0</v>
          </cell>
          <cell r="AB3411">
            <v>0</v>
          </cell>
        </row>
        <row r="3412">
          <cell r="A3412" t="str">
            <v>M003</v>
          </cell>
          <cell r="B3412">
            <v>2.1</v>
          </cell>
          <cell r="C3412" t="str">
            <v>施工材料</v>
          </cell>
          <cell r="J3412">
            <v>33.300098710014396</v>
          </cell>
          <cell r="K3412">
            <v>36110.177489807029</v>
          </cell>
          <cell r="S3412">
            <v>0</v>
          </cell>
          <cell r="T3412">
            <v>66.600197420028792</v>
          </cell>
          <cell r="U3412">
            <v>72220.354979614058</v>
          </cell>
          <cell r="X3412">
            <v>33.300098710014396</v>
          </cell>
          <cell r="Y3412">
            <v>0</v>
          </cell>
          <cell r="Z3412">
            <v>0</v>
          </cell>
          <cell r="AA3412">
            <v>0</v>
          </cell>
          <cell r="AB3412">
            <v>0</v>
          </cell>
        </row>
        <row r="3413">
          <cell r="A3413" t="str">
            <v>M150</v>
          </cell>
          <cell r="C3413" t="str">
            <v>定型钢模板</v>
          </cell>
          <cell r="D3413" t="str">
            <v>吨</v>
          </cell>
          <cell r="H3413">
            <v>2.4701200000000003E-2</v>
          </cell>
          <cell r="I3413">
            <v>662.61110757096287</v>
          </cell>
          <cell r="J3413">
            <v>16.367289490331871</v>
          </cell>
          <cell r="K3413">
            <v>17748.467764907764</v>
          </cell>
          <cell r="N3413">
            <v>2.4701200000000003E-2</v>
          </cell>
          <cell r="S3413">
            <v>4.9402400000000006E-2</v>
          </cell>
          <cell r="T3413">
            <v>32.734578980663741</v>
          </cell>
          <cell r="U3413">
            <v>35496.935529815528</v>
          </cell>
          <cell r="X3413">
            <v>16.367289490331871</v>
          </cell>
          <cell r="Y3413">
            <v>0</v>
          </cell>
          <cell r="Z3413">
            <v>0</v>
          </cell>
          <cell r="AA3413">
            <v>0</v>
          </cell>
          <cell r="AB3413">
            <v>0</v>
          </cell>
        </row>
        <row r="3414">
          <cell r="A3414" t="str">
            <v>M160</v>
          </cell>
          <cell r="C3414" t="str">
            <v>钢支撑</v>
          </cell>
          <cell r="D3414" t="str">
            <v>吨</v>
          </cell>
          <cell r="H3414">
            <v>1.2350600000000002E-2</v>
          </cell>
          <cell r="I3414">
            <v>728.87221832805926</v>
          </cell>
          <cell r="J3414">
            <v>9.0020092196825292</v>
          </cell>
          <cell r="K3414">
            <v>9761.6572706992702</v>
          </cell>
          <cell r="N3414">
            <v>1.2350600000000002E-2</v>
          </cell>
          <cell r="S3414">
            <v>2.4701200000000003E-2</v>
          </cell>
          <cell r="T3414">
            <v>18.004018439365058</v>
          </cell>
          <cell r="U3414">
            <v>19523.31454139854</v>
          </cell>
          <cell r="X3414">
            <v>9.0020092196825292</v>
          </cell>
          <cell r="Y3414">
            <v>0</v>
          </cell>
          <cell r="Z3414">
            <v>0</v>
          </cell>
          <cell r="AA3414">
            <v>0</v>
          </cell>
          <cell r="AB3414">
            <v>0</v>
          </cell>
        </row>
        <row r="3415">
          <cell r="A3415" t="str">
            <v>M230</v>
          </cell>
          <cell r="C3415" t="str">
            <v>水</v>
          </cell>
          <cell r="D3415" t="str">
            <v>方</v>
          </cell>
          <cell r="H3415">
            <v>39.654000000000003</v>
          </cell>
          <cell r="I3415">
            <v>0.2</v>
          </cell>
          <cell r="J3415">
            <v>7.9308000000000014</v>
          </cell>
          <cell r="K3415">
            <v>8600.0524542000021</v>
          </cell>
          <cell r="N3415">
            <v>39.654000000000003</v>
          </cell>
          <cell r="S3415">
            <v>79.308000000000007</v>
          </cell>
          <cell r="T3415">
            <v>15.861600000000003</v>
          </cell>
          <cell r="U3415">
            <v>17200.104908400004</v>
          </cell>
          <cell r="X3415">
            <v>7.9308000000000014</v>
          </cell>
          <cell r="Y3415">
            <v>0</v>
          </cell>
          <cell r="Z3415">
            <v>0</v>
          </cell>
          <cell r="AA3415">
            <v>0</v>
          </cell>
          <cell r="AB3415">
            <v>0</v>
          </cell>
        </row>
        <row r="3416">
          <cell r="C3416">
            <v>0</v>
          </cell>
          <cell r="D3416">
            <v>0</v>
          </cell>
          <cell r="H3416">
            <v>0</v>
          </cell>
          <cell r="I3416">
            <v>0</v>
          </cell>
          <cell r="J3416">
            <v>0</v>
          </cell>
          <cell r="K3416">
            <v>0</v>
          </cell>
          <cell r="S3416">
            <v>0</v>
          </cell>
          <cell r="T3416">
            <v>0</v>
          </cell>
          <cell r="U3416">
            <v>0</v>
          </cell>
          <cell r="X3416">
            <v>0</v>
          </cell>
          <cell r="Y3416">
            <v>0</v>
          </cell>
          <cell r="Z3416">
            <v>0</v>
          </cell>
          <cell r="AA3416">
            <v>0</v>
          </cell>
          <cell r="AB3416">
            <v>0</v>
          </cell>
        </row>
        <row r="3417">
          <cell r="C3417">
            <v>0</v>
          </cell>
          <cell r="D3417">
            <v>0</v>
          </cell>
          <cell r="H3417">
            <v>0</v>
          </cell>
          <cell r="I3417">
            <v>0</v>
          </cell>
          <cell r="J3417">
            <v>0</v>
          </cell>
          <cell r="K3417">
            <v>0</v>
          </cell>
          <cell r="S3417">
            <v>0</v>
          </cell>
          <cell r="T3417">
            <v>0</v>
          </cell>
          <cell r="U3417">
            <v>0</v>
          </cell>
          <cell r="X3417">
            <v>0</v>
          </cell>
          <cell r="Y3417">
            <v>0</v>
          </cell>
          <cell r="Z3417">
            <v>0</v>
          </cell>
          <cell r="AA3417">
            <v>0</v>
          </cell>
          <cell r="AB3417">
            <v>0</v>
          </cell>
        </row>
        <row r="3418">
          <cell r="C3418">
            <v>0</v>
          </cell>
          <cell r="D3418">
            <v>0</v>
          </cell>
          <cell r="H3418">
            <v>0</v>
          </cell>
          <cell r="I3418">
            <v>0</v>
          </cell>
          <cell r="J3418">
            <v>0</v>
          </cell>
          <cell r="K3418">
            <v>0</v>
          </cell>
          <cell r="S3418">
            <v>0</v>
          </cell>
          <cell r="T3418">
            <v>0</v>
          </cell>
          <cell r="U3418">
            <v>0</v>
          </cell>
          <cell r="X3418">
            <v>0</v>
          </cell>
          <cell r="Y3418">
            <v>0</v>
          </cell>
          <cell r="Z3418">
            <v>0</v>
          </cell>
          <cell r="AA3418">
            <v>0</v>
          </cell>
          <cell r="AB3418">
            <v>0</v>
          </cell>
        </row>
        <row r="3419">
          <cell r="C3419">
            <v>0</v>
          </cell>
          <cell r="D3419">
            <v>0</v>
          </cell>
          <cell r="H3419">
            <v>0</v>
          </cell>
          <cell r="I3419">
            <v>0</v>
          </cell>
          <cell r="J3419">
            <v>0</v>
          </cell>
          <cell r="K3419">
            <v>0</v>
          </cell>
          <cell r="S3419">
            <v>0</v>
          </cell>
          <cell r="T3419">
            <v>0</v>
          </cell>
          <cell r="U3419">
            <v>0</v>
          </cell>
          <cell r="X3419">
            <v>0</v>
          </cell>
          <cell r="Y3419">
            <v>0</v>
          </cell>
          <cell r="Z3419">
            <v>0</v>
          </cell>
          <cell r="AA3419">
            <v>0</v>
          </cell>
          <cell r="AB3419">
            <v>0</v>
          </cell>
        </row>
        <row r="3420">
          <cell r="A3420" t="str">
            <v>M002</v>
          </cell>
          <cell r="B3420">
            <v>2.2000000000000002</v>
          </cell>
          <cell r="C3420" t="str">
            <v>永久工程材料</v>
          </cell>
          <cell r="J3420">
            <v>9095.9527458784978</v>
          </cell>
          <cell r="K3420">
            <v>9863528.3622685745</v>
          </cell>
          <cell r="S3420">
            <v>0</v>
          </cell>
          <cell r="T3420">
            <v>18191.905491756996</v>
          </cell>
          <cell r="U3420">
            <v>19727056.724537149</v>
          </cell>
          <cell r="X3420">
            <v>2703.8410350000004</v>
          </cell>
          <cell r="Y3420">
            <v>0</v>
          </cell>
          <cell r="Z3420">
            <v>0</v>
          </cell>
          <cell r="AA3420">
            <v>0</v>
          </cell>
          <cell r="AB3420">
            <v>0</v>
          </cell>
        </row>
        <row r="3421">
          <cell r="A3421" t="str">
            <v>M120</v>
          </cell>
          <cell r="C3421" t="str">
            <v>钢筋</v>
          </cell>
          <cell r="D3421" t="str">
            <v>吨</v>
          </cell>
          <cell r="H3421">
            <v>0</v>
          </cell>
          <cell r="I3421">
            <v>552.17592297580245</v>
          </cell>
          <cell r="J3421">
            <v>0</v>
          </cell>
          <cell r="K3421">
            <v>0</v>
          </cell>
          <cell r="S3421">
            <v>0</v>
          </cell>
          <cell r="T3421">
            <v>0</v>
          </cell>
          <cell r="U3421">
            <v>0</v>
          </cell>
          <cell r="X3421">
            <v>0</v>
          </cell>
          <cell r="Y3421">
            <v>0</v>
          </cell>
          <cell r="Z3421">
            <v>0</v>
          </cell>
          <cell r="AA3421">
            <v>0</v>
          </cell>
          <cell r="AB3421">
            <v>0</v>
          </cell>
        </row>
        <row r="3422">
          <cell r="A3422" t="str">
            <v>M260</v>
          </cell>
          <cell r="C3422" t="str">
            <v>混凝土25/19</v>
          </cell>
          <cell r="D3422" t="str">
            <v>方</v>
          </cell>
          <cell r="H3422">
            <v>23.131500000000003</v>
          </cell>
          <cell r="I3422">
            <v>116.89</v>
          </cell>
          <cell r="J3422">
            <v>2703.8410350000004</v>
          </cell>
          <cell r="K3422">
            <v>2932008.716500028</v>
          </cell>
          <cell r="N3422">
            <v>23.131500000000003</v>
          </cell>
          <cell r="S3422">
            <v>46.263000000000005</v>
          </cell>
          <cell r="T3422">
            <v>5407.6820700000007</v>
          </cell>
          <cell r="U3422">
            <v>5864017.4330000561</v>
          </cell>
          <cell r="X3422">
            <v>2703.8410350000004</v>
          </cell>
          <cell r="Y3422">
            <v>0</v>
          </cell>
          <cell r="Z3422">
            <v>0</v>
          </cell>
          <cell r="AA3422">
            <v>0</v>
          </cell>
          <cell r="AB3422">
            <v>0</v>
          </cell>
        </row>
        <row r="3423">
          <cell r="C3423" t="str">
            <v>直径1200MM钢管10米</v>
          </cell>
          <cell r="D3423">
            <v>0</v>
          </cell>
          <cell r="H3423">
            <v>10</v>
          </cell>
          <cell r="I3423">
            <v>639.21117108784961</v>
          </cell>
          <cell r="J3423">
            <v>6392.1117108784965</v>
          </cell>
          <cell r="K3423">
            <v>6931519.6457685456</v>
          </cell>
          <cell r="S3423">
            <v>20</v>
          </cell>
          <cell r="T3423">
            <v>12784.223421756993</v>
          </cell>
          <cell r="U3423">
            <v>13863039.291537091</v>
          </cell>
          <cell r="X3423">
            <v>0</v>
          </cell>
          <cell r="Y3423">
            <v>0</v>
          </cell>
          <cell r="Z3423">
            <v>0</v>
          </cell>
          <cell r="AA3423">
            <v>0</v>
          </cell>
          <cell r="AB3423">
            <v>0</v>
          </cell>
        </row>
        <row r="3424">
          <cell r="C3424">
            <v>0</v>
          </cell>
          <cell r="D3424">
            <v>0</v>
          </cell>
          <cell r="H3424">
            <v>0</v>
          </cell>
          <cell r="I3424">
            <v>0</v>
          </cell>
          <cell r="J3424">
            <v>0</v>
          </cell>
          <cell r="K3424">
            <v>0</v>
          </cell>
          <cell r="S3424">
            <v>0</v>
          </cell>
          <cell r="T3424">
            <v>0</v>
          </cell>
          <cell r="U3424">
            <v>0</v>
          </cell>
          <cell r="X3424">
            <v>0</v>
          </cell>
          <cell r="Y3424">
            <v>0</v>
          </cell>
          <cell r="Z3424">
            <v>0</v>
          </cell>
          <cell r="AA3424">
            <v>0</v>
          </cell>
          <cell r="AB3424">
            <v>0</v>
          </cell>
        </row>
        <row r="3425">
          <cell r="C3425">
            <v>0</v>
          </cell>
          <cell r="D3425">
            <v>0</v>
          </cell>
          <cell r="H3425">
            <v>0</v>
          </cell>
          <cell r="I3425">
            <v>0</v>
          </cell>
          <cell r="J3425">
            <v>0</v>
          </cell>
          <cell r="K3425">
            <v>0</v>
          </cell>
          <cell r="S3425">
            <v>0</v>
          </cell>
          <cell r="T3425">
            <v>0</v>
          </cell>
          <cell r="U3425">
            <v>0</v>
          </cell>
          <cell r="X3425">
            <v>0</v>
          </cell>
          <cell r="Y3425">
            <v>0</v>
          </cell>
          <cell r="Z3425">
            <v>0</v>
          </cell>
          <cell r="AA3425">
            <v>0</v>
          </cell>
          <cell r="AB3425">
            <v>0</v>
          </cell>
        </row>
        <row r="3426">
          <cell r="A3426" t="str">
            <v>M001</v>
          </cell>
          <cell r="B3426">
            <v>2.2999999999999998</v>
          </cell>
          <cell r="C3426" t="str">
            <v>永久设备</v>
          </cell>
          <cell r="J3426">
            <v>0</v>
          </cell>
          <cell r="K3426">
            <v>0</v>
          </cell>
          <cell r="S3426">
            <v>0</v>
          </cell>
          <cell r="T3426">
            <v>0</v>
          </cell>
          <cell r="U3426">
            <v>0</v>
          </cell>
          <cell r="X3426">
            <v>0</v>
          </cell>
          <cell r="Y3426">
            <v>0</v>
          </cell>
          <cell r="Z3426">
            <v>0</v>
          </cell>
          <cell r="AA3426">
            <v>0</v>
          </cell>
          <cell r="AB3426">
            <v>0</v>
          </cell>
        </row>
        <row r="3427">
          <cell r="C3427">
            <v>0</v>
          </cell>
          <cell r="D3427">
            <v>0</v>
          </cell>
          <cell r="H3427">
            <v>0</v>
          </cell>
          <cell r="I3427">
            <v>0</v>
          </cell>
          <cell r="J3427">
            <v>0</v>
          </cell>
          <cell r="K3427">
            <v>0</v>
          </cell>
          <cell r="S3427">
            <v>0</v>
          </cell>
          <cell r="T3427">
            <v>0</v>
          </cell>
          <cell r="U3427">
            <v>0</v>
          </cell>
          <cell r="X3427">
            <v>0</v>
          </cell>
          <cell r="Y3427">
            <v>0</v>
          </cell>
          <cell r="Z3427">
            <v>0</v>
          </cell>
          <cell r="AA3427">
            <v>0</v>
          </cell>
          <cell r="AB3427">
            <v>0</v>
          </cell>
        </row>
        <row r="3428">
          <cell r="C3428">
            <v>0</v>
          </cell>
          <cell r="D3428">
            <v>0</v>
          </cell>
          <cell r="H3428">
            <v>0</v>
          </cell>
          <cell r="I3428">
            <v>0</v>
          </cell>
          <cell r="J3428">
            <v>0</v>
          </cell>
          <cell r="K3428">
            <v>0</v>
          </cell>
          <cell r="S3428">
            <v>0</v>
          </cell>
          <cell r="T3428">
            <v>0</v>
          </cell>
          <cell r="U3428">
            <v>0</v>
          </cell>
          <cell r="X3428">
            <v>0</v>
          </cell>
          <cell r="Y3428">
            <v>0</v>
          </cell>
          <cell r="Z3428">
            <v>0</v>
          </cell>
          <cell r="AA3428">
            <v>0</v>
          </cell>
          <cell r="AB3428">
            <v>0</v>
          </cell>
        </row>
        <row r="3429">
          <cell r="C3429">
            <v>0</v>
          </cell>
          <cell r="D3429">
            <v>0</v>
          </cell>
          <cell r="H3429">
            <v>0</v>
          </cell>
          <cell r="I3429">
            <v>0</v>
          </cell>
          <cell r="J3429">
            <v>0</v>
          </cell>
          <cell r="K3429">
            <v>0</v>
          </cell>
          <cell r="S3429">
            <v>0</v>
          </cell>
          <cell r="T3429">
            <v>0</v>
          </cell>
          <cell r="U3429">
            <v>0</v>
          </cell>
          <cell r="X3429">
            <v>0</v>
          </cell>
          <cell r="Y3429">
            <v>0</v>
          </cell>
          <cell r="Z3429">
            <v>0</v>
          </cell>
          <cell r="AA3429">
            <v>0</v>
          </cell>
          <cell r="AB3429">
            <v>0</v>
          </cell>
        </row>
        <row r="3430">
          <cell r="A3430" t="str">
            <v>E000</v>
          </cell>
          <cell r="B3430">
            <v>3</v>
          </cell>
          <cell r="C3430" t="str">
            <v>施工设备</v>
          </cell>
          <cell r="J3430">
            <v>275.0069680522364</v>
          </cell>
          <cell r="K3430">
            <v>298213.84356177645</v>
          </cell>
          <cell r="S3430">
            <v>0</v>
          </cell>
          <cell r="T3430">
            <v>550.0139361044728</v>
          </cell>
          <cell r="U3430">
            <v>596427.6871235529</v>
          </cell>
          <cell r="X3430">
            <v>275.0069680522364</v>
          </cell>
          <cell r="Y3430">
            <v>0</v>
          </cell>
          <cell r="Z3430">
            <v>0</v>
          </cell>
          <cell r="AA3430">
            <v>0</v>
          </cell>
          <cell r="AB3430">
            <v>0</v>
          </cell>
        </row>
        <row r="3431">
          <cell r="A3431" t="str">
            <v>E210</v>
          </cell>
          <cell r="B3431">
            <v>3.1</v>
          </cell>
          <cell r="C3431" t="str">
            <v>简易混凝土拌和站</v>
          </cell>
          <cell r="D3431" t="str">
            <v>台班</v>
          </cell>
          <cell r="H3431">
            <v>0.27537500000000004</v>
          </cell>
          <cell r="I3431">
            <v>250.55189949508326</v>
          </cell>
          <cell r="J3431">
            <v>68.995729323458562</v>
          </cell>
          <cell r="K3431">
            <v>74818.037436012601</v>
          </cell>
          <cell r="N3431">
            <v>0.27537500000000004</v>
          </cell>
          <cell r="S3431">
            <v>0.55075000000000007</v>
          </cell>
          <cell r="T3431">
            <v>137.99145864691712</v>
          </cell>
          <cell r="U3431">
            <v>149636.0748720252</v>
          </cell>
          <cell r="X3431">
            <v>68.995729323458562</v>
          </cell>
          <cell r="Y3431">
            <v>0</v>
          </cell>
          <cell r="Z3431">
            <v>0</v>
          </cell>
          <cell r="AA3431">
            <v>0</v>
          </cell>
          <cell r="AB3431">
            <v>0</v>
          </cell>
        </row>
        <row r="3432">
          <cell r="A3432" t="str">
            <v>E211</v>
          </cell>
          <cell r="C3432" t="str">
            <v>装载机</v>
          </cell>
          <cell r="D3432" t="str">
            <v>台班</v>
          </cell>
          <cell r="H3432">
            <v>0.27537500000000004</v>
          </cell>
          <cell r="I3432">
            <v>258.55817310440364</v>
          </cell>
          <cell r="J3432">
            <v>71.200456918625164</v>
          </cell>
          <cell r="K3432">
            <v>77208.81427638873</v>
          </cell>
          <cell r="N3432">
            <v>0.27537500000000004</v>
          </cell>
          <cell r="S3432">
            <v>0.55075000000000007</v>
          </cell>
          <cell r="T3432">
            <v>142.40091383725033</v>
          </cell>
          <cell r="U3432">
            <v>154417.62855277746</v>
          </cell>
          <cell r="X3432">
            <v>71.200456918625164</v>
          </cell>
          <cell r="Y3432">
            <v>0</v>
          </cell>
          <cell r="Z3432">
            <v>0</v>
          </cell>
          <cell r="AA3432">
            <v>0</v>
          </cell>
          <cell r="AB3432">
            <v>0</v>
          </cell>
        </row>
        <row r="3433">
          <cell r="A3433" t="str">
            <v>E212</v>
          </cell>
          <cell r="C3433" t="str">
            <v>翻斗车</v>
          </cell>
          <cell r="D3433" t="str">
            <v>台班</v>
          </cell>
          <cell r="H3433">
            <v>1.8358333333333334</v>
          </cell>
          <cell r="I3433">
            <v>28.392069931632339</v>
          </cell>
          <cell r="J3433">
            <v>52.123108382821705</v>
          </cell>
          <cell r="K3433">
            <v>56521.59506836869</v>
          </cell>
          <cell r="N3433">
            <v>1.8358333333333334</v>
          </cell>
          <cell r="S3433">
            <v>3.6716666666666669</v>
          </cell>
          <cell r="T3433">
            <v>104.24621676564341</v>
          </cell>
          <cell r="U3433">
            <v>113043.19013673738</v>
          </cell>
          <cell r="X3433">
            <v>52.123108382821705</v>
          </cell>
          <cell r="Y3433">
            <v>0</v>
          </cell>
          <cell r="Z3433">
            <v>0</v>
          </cell>
          <cell r="AA3433">
            <v>0</v>
          </cell>
          <cell r="AB3433">
            <v>0</v>
          </cell>
        </row>
        <row r="3434">
          <cell r="A3434" t="str">
            <v>E214</v>
          </cell>
          <cell r="C3434" t="str">
            <v>混凝土振捣器</v>
          </cell>
          <cell r="D3434" t="str">
            <v>台班</v>
          </cell>
          <cell r="H3434">
            <v>9.1791666666666671</v>
          </cell>
          <cell r="I3434">
            <v>9.0081895699316519</v>
          </cell>
          <cell r="J3434">
            <v>82.687673427330964</v>
          </cell>
          <cell r="K3434">
            <v>89665.396781006435</v>
          </cell>
          <cell r="N3434">
            <v>9.1791666666666671</v>
          </cell>
          <cell r="S3434">
            <v>18.358333333333334</v>
          </cell>
          <cell r="T3434">
            <v>165.37534685466193</v>
          </cell>
          <cell r="U3434">
            <v>179330.79356201287</v>
          </cell>
          <cell r="X3434">
            <v>82.687673427330964</v>
          </cell>
          <cell r="Y3434">
            <v>0</v>
          </cell>
          <cell r="Z3434">
            <v>0</v>
          </cell>
          <cell r="AA3434">
            <v>0</v>
          </cell>
          <cell r="AB3434">
            <v>0</v>
          </cell>
        </row>
        <row r="3435">
          <cell r="A3435" t="str">
            <v>E080</v>
          </cell>
          <cell r="C3435" t="str">
            <v>汽车吊</v>
          </cell>
          <cell r="D3435" t="str">
            <v>台班</v>
          </cell>
          <cell r="H3435">
            <v>0</v>
          </cell>
          <cell r="I3435">
            <v>222.0589761738392</v>
          </cell>
          <cell r="J3435">
            <v>0</v>
          </cell>
          <cell r="K3435">
            <v>0</v>
          </cell>
          <cell r="S3435">
            <v>0</v>
          </cell>
          <cell r="T3435">
            <v>0</v>
          </cell>
          <cell r="U3435">
            <v>0</v>
          </cell>
          <cell r="X3435">
            <v>0</v>
          </cell>
          <cell r="Y3435">
            <v>0</v>
          </cell>
          <cell r="Z3435">
            <v>0</v>
          </cell>
          <cell r="AA3435">
            <v>0</v>
          </cell>
          <cell r="AB3435">
            <v>0</v>
          </cell>
        </row>
        <row r="3436">
          <cell r="A3436" t="str">
            <v>E030</v>
          </cell>
          <cell r="C3436" t="str">
            <v>自卸车</v>
          </cell>
          <cell r="D3436" t="str">
            <v>台班</v>
          </cell>
          <cell r="H3436">
            <v>0</v>
          </cell>
          <cell r="I3436">
            <v>168.03839454412082</v>
          </cell>
          <cell r="J3436">
            <v>0</v>
          </cell>
          <cell r="K3436">
            <v>0</v>
          </cell>
          <cell r="S3436">
            <v>0</v>
          </cell>
          <cell r="T3436">
            <v>0</v>
          </cell>
          <cell r="U3436">
            <v>0</v>
          </cell>
          <cell r="X3436">
            <v>0</v>
          </cell>
          <cell r="Y3436">
            <v>0</v>
          </cell>
          <cell r="Z3436">
            <v>0</v>
          </cell>
          <cell r="AA3436">
            <v>0</v>
          </cell>
          <cell r="AB3436">
            <v>0</v>
          </cell>
        </row>
        <row r="3437">
          <cell r="C3437">
            <v>0</v>
          </cell>
          <cell r="D3437">
            <v>0</v>
          </cell>
          <cell r="H3437">
            <v>0</v>
          </cell>
          <cell r="I3437">
            <v>0</v>
          </cell>
          <cell r="J3437">
            <v>0</v>
          </cell>
          <cell r="K3437">
            <v>0</v>
          </cell>
          <cell r="S3437">
            <v>0</v>
          </cell>
          <cell r="T3437">
            <v>0</v>
          </cell>
          <cell r="U3437">
            <v>0</v>
          </cell>
          <cell r="X3437">
            <v>0</v>
          </cell>
          <cell r="Y3437">
            <v>0</v>
          </cell>
          <cell r="Z3437">
            <v>0</v>
          </cell>
          <cell r="AA3437">
            <v>0</v>
          </cell>
          <cell r="AB3437">
            <v>0</v>
          </cell>
        </row>
        <row r="3438">
          <cell r="C3438">
            <v>0</v>
          </cell>
          <cell r="D3438">
            <v>0</v>
          </cell>
          <cell r="H3438">
            <v>0</v>
          </cell>
          <cell r="I3438">
            <v>0</v>
          </cell>
          <cell r="J3438">
            <v>0</v>
          </cell>
          <cell r="K3438">
            <v>0</v>
          </cell>
          <cell r="S3438">
            <v>0</v>
          </cell>
          <cell r="T3438">
            <v>0</v>
          </cell>
          <cell r="U3438">
            <v>0</v>
          </cell>
          <cell r="X3438">
            <v>0</v>
          </cell>
          <cell r="Y3438">
            <v>0</v>
          </cell>
          <cell r="Z3438">
            <v>0</v>
          </cell>
          <cell r="AA3438">
            <v>0</v>
          </cell>
          <cell r="AB3438">
            <v>0</v>
          </cell>
        </row>
        <row r="3439">
          <cell r="C3439">
            <v>0</v>
          </cell>
          <cell r="D3439">
            <v>0</v>
          </cell>
          <cell r="H3439">
            <v>0</v>
          </cell>
          <cell r="I3439">
            <v>0</v>
          </cell>
          <cell r="J3439">
            <v>0</v>
          </cell>
          <cell r="K3439">
            <v>0</v>
          </cell>
          <cell r="S3439">
            <v>0</v>
          </cell>
          <cell r="T3439">
            <v>0</v>
          </cell>
          <cell r="U3439">
            <v>0</v>
          </cell>
          <cell r="X3439">
            <v>0</v>
          </cell>
          <cell r="Y3439">
            <v>0</v>
          </cell>
          <cell r="Z3439">
            <v>0</v>
          </cell>
          <cell r="AA3439">
            <v>0</v>
          </cell>
          <cell r="AB3439">
            <v>0</v>
          </cell>
        </row>
        <row r="3440">
          <cell r="C3440">
            <v>0</v>
          </cell>
          <cell r="D3440">
            <v>0</v>
          </cell>
          <cell r="H3440">
            <v>0</v>
          </cell>
          <cell r="I3440">
            <v>0</v>
          </cell>
          <cell r="J3440">
            <v>0</v>
          </cell>
          <cell r="K3440">
            <v>0</v>
          </cell>
          <cell r="S3440">
            <v>0</v>
          </cell>
          <cell r="T3440">
            <v>0</v>
          </cell>
          <cell r="U3440">
            <v>0</v>
          </cell>
          <cell r="X3440">
            <v>0</v>
          </cell>
          <cell r="Y3440">
            <v>0</v>
          </cell>
          <cell r="Z3440">
            <v>0</v>
          </cell>
          <cell r="AA3440">
            <v>0</v>
          </cell>
          <cell r="AB3440">
            <v>0</v>
          </cell>
        </row>
        <row r="3441">
          <cell r="C3441">
            <v>0</v>
          </cell>
          <cell r="D3441">
            <v>0</v>
          </cell>
          <cell r="H3441">
            <v>0</v>
          </cell>
          <cell r="I3441">
            <v>0</v>
          </cell>
          <cell r="J3441">
            <v>0</v>
          </cell>
          <cell r="K3441">
            <v>0</v>
          </cell>
          <cell r="S3441">
            <v>0</v>
          </cell>
          <cell r="T3441">
            <v>0</v>
          </cell>
          <cell r="U3441">
            <v>0</v>
          </cell>
          <cell r="X3441">
            <v>0</v>
          </cell>
          <cell r="Y3441">
            <v>0</v>
          </cell>
          <cell r="Z3441">
            <v>0</v>
          </cell>
          <cell r="AA3441">
            <v>0</v>
          </cell>
          <cell r="AB3441">
            <v>0</v>
          </cell>
        </row>
        <row r="3442">
          <cell r="C3442">
            <v>0</v>
          </cell>
          <cell r="D3442">
            <v>0</v>
          </cell>
          <cell r="H3442">
            <v>0</v>
          </cell>
          <cell r="I3442">
            <v>0</v>
          </cell>
          <cell r="J3442">
            <v>0</v>
          </cell>
          <cell r="K3442">
            <v>0</v>
          </cell>
          <cell r="S3442">
            <v>0</v>
          </cell>
          <cell r="T3442">
            <v>0</v>
          </cell>
          <cell r="U3442">
            <v>0</v>
          </cell>
          <cell r="X3442">
            <v>0</v>
          </cell>
          <cell r="Y3442">
            <v>0</v>
          </cell>
          <cell r="Z3442">
            <v>0</v>
          </cell>
          <cell r="AA3442">
            <v>0</v>
          </cell>
          <cell r="AB3442">
            <v>0</v>
          </cell>
        </row>
        <row r="3443">
          <cell r="B3443">
            <v>4</v>
          </cell>
          <cell r="C3443" t="str">
            <v>直接费</v>
          </cell>
          <cell r="J3443">
            <v>9449.9699906999558</v>
          </cell>
          <cell r="X3443">
            <v>3057.8582798214579</v>
          </cell>
          <cell r="Y3443">
            <v>0</v>
          </cell>
          <cell r="Z3443">
            <v>0</v>
          </cell>
          <cell r="AA3443">
            <v>0</v>
          </cell>
          <cell r="AB3443">
            <v>0</v>
          </cell>
        </row>
        <row r="3444">
          <cell r="B3444">
            <v>5</v>
          </cell>
          <cell r="C3444" t="str">
            <v>其他直接费</v>
          </cell>
          <cell r="J3444">
            <v>1179.2450283876169</v>
          </cell>
          <cell r="X3444">
            <v>381.58472223108851</v>
          </cell>
          <cell r="Y3444">
            <v>0</v>
          </cell>
          <cell r="Z3444">
            <v>0</v>
          </cell>
          <cell r="AA3444">
            <v>0</v>
          </cell>
          <cell r="AB3444">
            <v>0</v>
          </cell>
        </row>
        <row r="3445">
          <cell r="B3445">
            <v>6</v>
          </cell>
          <cell r="C3445" t="str">
            <v>间接费</v>
          </cell>
          <cell r="J3445">
            <v>800.04844229691423</v>
          </cell>
          <cell r="X3445">
            <v>258.8828066061057</v>
          </cell>
          <cell r="Y3445">
            <v>0</v>
          </cell>
          <cell r="Z3445">
            <v>0</v>
          </cell>
          <cell r="AA3445">
            <v>0</v>
          </cell>
          <cell r="AB3445">
            <v>0</v>
          </cell>
        </row>
        <row r="3446">
          <cell r="B3446">
            <v>7</v>
          </cell>
          <cell r="C3446" t="str">
            <v>合计</v>
          </cell>
          <cell r="J3446">
            <v>11429.263461384488</v>
          </cell>
          <cell r="X3446">
            <v>3698.325808658652</v>
          </cell>
          <cell r="Y3446">
            <v>0</v>
          </cell>
          <cell r="Z3446">
            <v>0</v>
          </cell>
          <cell r="AA3446">
            <v>0</v>
          </cell>
          <cell r="AB3446">
            <v>0</v>
          </cell>
        </row>
        <row r="3451">
          <cell r="A3451" t="str">
            <v>非打印列</v>
          </cell>
          <cell r="B3451" t="str">
            <v>单   价   分   析   表</v>
          </cell>
          <cell r="N3451" t="str">
            <v>工序划分</v>
          </cell>
          <cell r="S3451" t="str">
            <v>汇总项</v>
          </cell>
          <cell r="X3451" t="str">
            <v>分类项</v>
          </cell>
        </row>
        <row r="3453">
          <cell r="A3453" t="str">
            <v>BOQ系数</v>
          </cell>
          <cell r="B3453" t="str">
            <v>项目编号:</v>
          </cell>
          <cell r="D3453" t="str">
            <v>K613.2</v>
          </cell>
          <cell r="K3453" t="str">
            <v>数量</v>
          </cell>
          <cell r="L3453">
            <v>2</v>
          </cell>
          <cell r="M3453" t="str">
            <v>单价</v>
          </cell>
        </row>
        <row r="3454">
          <cell r="A3454">
            <v>1</v>
          </cell>
          <cell r="B3454" t="str">
            <v>项目名称:</v>
          </cell>
          <cell r="D3454" t="str">
            <v>Ditto; pipe nominal bore 1100mm ref drg No. K1168/PTD/MS/02</v>
          </cell>
          <cell r="K3454" t="str">
            <v>单位</v>
          </cell>
          <cell r="L3454" t="str">
            <v>nr</v>
          </cell>
          <cell r="M3454">
            <v>10544.12</v>
          </cell>
          <cell r="N3454" t="str">
            <v>美元</v>
          </cell>
        </row>
        <row r="3455">
          <cell r="A3455" t="str">
            <v>K613.2</v>
          </cell>
          <cell r="B3455" t="str">
            <v>单   价:</v>
          </cell>
          <cell r="D3455" t="str">
            <v>10544.12USD/nr</v>
          </cell>
          <cell r="K3455" t="str">
            <v>定额单位</v>
          </cell>
          <cell r="L3455">
            <v>1</v>
          </cell>
          <cell r="M3455">
            <v>11433902</v>
          </cell>
          <cell r="N3455" t="str">
            <v>当地币</v>
          </cell>
        </row>
        <row r="3456">
          <cell r="A3456" t="str">
            <v>定额号</v>
          </cell>
          <cell r="B3456" t="str">
            <v>编号</v>
          </cell>
          <cell r="C3456" t="str">
            <v>名称及规格</v>
          </cell>
          <cell r="D3456" t="str">
            <v>单位</v>
          </cell>
          <cell r="E3456" t="str">
            <v>定额</v>
          </cell>
          <cell r="F3456" t="str">
            <v>系数</v>
          </cell>
          <cell r="G3456" t="str">
            <v>效率</v>
          </cell>
          <cell r="H3456" t="str">
            <v>数  量</v>
          </cell>
          <cell r="I3456" t="str">
            <v>单价</v>
          </cell>
          <cell r="J3456" t="str">
            <v>合价</v>
          </cell>
          <cell r="K3456" t="str">
            <v>单价</v>
          </cell>
          <cell r="M3456">
            <v>21.2344966</v>
          </cell>
          <cell r="N3456" t="str">
            <v>混凝土21.23方</v>
          </cell>
          <cell r="O3456" t="str">
            <v>钢管10米</v>
          </cell>
          <cell r="S3456" t="str">
            <v>数量汇总</v>
          </cell>
          <cell r="T3456" t="str">
            <v>价格汇总(美元)</v>
          </cell>
          <cell r="U3456" t="str">
            <v>价格汇总(当地币)</v>
          </cell>
          <cell r="X3456" t="str">
            <v>混凝土21.23方</v>
          </cell>
          <cell r="Y3456" t="str">
            <v>钢管10米</v>
          </cell>
          <cell r="Z3456">
            <v>0</v>
          </cell>
          <cell r="AA3456">
            <v>0</v>
          </cell>
          <cell r="AB3456">
            <v>0</v>
          </cell>
        </row>
        <row r="3457">
          <cell r="J3457" t="str">
            <v>美元</v>
          </cell>
          <cell r="K3457" t="str">
            <v>当地币</v>
          </cell>
        </row>
        <row r="3458">
          <cell r="A3458" t="str">
            <v>L00</v>
          </cell>
          <cell r="B3458">
            <v>1</v>
          </cell>
          <cell r="C3458" t="str">
            <v>人工</v>
          </cell>
          <cell r="J3458">
            <v>44.050253299907368</v>
          </cell>
          <cell r="K3458">
            <v>47767.500000000007</v>
          </cell>
          <cell r="S3458">
            <v>0</v>
          </cell>
          <cell r="T3458">
            <v>88.100506599814736</v>
          </cell>
          <cell r="U3458">
            <v>95535.000000000015</v>
          </cell>
          <cell r="X3458">
            <v>44.050253299907368</v>
          </cell>
          <cell r="Y3458">
            <v>0</v>
          </cell>
          <cell r="Z3458">
            <v>0</v>
          </cell>
          <cell r="AA3458">
            <v>0</v>
          </cell>
          <cell r="AB3458">
            <v>0</v>
          </cell>
        </row>
        <row r="3459">
          <cell r="A3459" t="str">
            <v>L10</v>
          </cell>
          <cell r="B3459">
            <v>1.1000000000000001</v>
          </cell>
          <cell r="C3459" t="str">
            <v>力工</v>
          </cell>
          <cell r="D3459" t="str">
            <v>工日</v>
          </cell>
          <cell r="H3459">
            <v>21.23</v>
          </cell>
          <cell r="I3459">
            <v>0.69163531637474274</v>
          </cell>
          <cell r="J3459">
            <v>14.683417766635788</v>
          </cell>
          <cell r="K3459">
            <v>15922.5</v>
          </cell>
          <cell r="N3459">
            <v>21.23</v>
          </cell>
          <cell r="S3459">
            <v>42.46</v>
          </cell>
          <cell r="T3459">
            <v>29.366835533271576</v>
          </cell>
          <cell r="U3459">
            <v>31845</v>
          </cell>
          <cell r="X3459">
            <v>14.683417766635788</v>
          </cell>
          <cell r="Y3459">
            <v>0</v>
          </cell>
          <cell r="Z3459">
            <v>0</v>
          </cell>
          <cell r="AA3459">
            <v>0</v>
          </cell>
          <cell r="AB3459">
            <v>0</v>
          </cell>
        </row>
        <row r="3460">
          <cell r="A3460" t="str">
            <v>L20</v>
          </cell>
          <cell r="B3460">
            <v>1.2</v>
          </cell>
          <cell r="C3460" t="str">
            <v>技工</v>
          </cell>
          <cell r="D3460" t="str">
            <v>工日</v>
          </cell>
          <cell r="H3460">
            <v>21.23</v>
          </cell>
          <cell r="I3460">
            <v>1.3832706327494855</v>
          </cell>
          <cell r="J3460">
            <v>29.366835533271576</v>
          </cell>
          <cell r="K3460">
            <v>31845</v>
          </cell>
          <cell r="N3460">
            <v>21.23</v>
          </cell>
          <cell r="S3460">
            <v>42.46</v>
          </cell>
          <cell r="T3460">
            <v>58.733671066543153</v>
          </cell>
          <cell r="U3460">
            <v>63690</v>
          </cell>
          <cell r="X3460">
            <v>29.366835533271576</v>
          </cell>
          <cell r="Y3460">
            <v>0</v>
          </cell>
          <cell r="Z3460">
            <v>0</v>
          </cell>
          <cell r="AA3460">
            <v>0</v>
          </cell>
          <cell r="AB3460">
            <v>0</v>
          </cell>
        </row>
        <row r="3461">
          <cell r="A3461" t="str">
            <v>M000</v>
          </cell>
          <cell r="B3461">
            <v>2</v>
          </cell>
          <cell r="C3461" t="str">
            <v>建筑材料</v>
          </cell>
          <cell r="J3461">
            <v>8409.0438545022043</v>
          </cell>
          <cell r="K3461">
            <v>9118653.6337301545</v>
          </cell>
          <cell r="S3461">
            <v>0</v>
          </cell>
          <cell r="T3461">
            <v>16818.087709004409</v>
          </cell>
          <cell r="U3461">
            <v>18237307.267460309</v>
          </cell>
          <cell r="X3461">
            <v>2637.1627035304391</v>
          </cell>
          <cell r="Y3461">
            <v>0</v>
          </cell>
          <cell r="Z3461">
            <v>0</v>
          </cell>
          <cell r="AA3461">
            <v>0</v>
          </cell>
          <cell r="AB3461">
            <v>0</v>
          </cell>
        </row>
        <row r="3462">
          <cell r="A3462" t="str">
            <v>M003</v>
          </cell>
          <cell r="B3462">
            <v>2.1</v>
          </cell>
          <cell r="C3462" t="str">
            <v>施工材料</v>
          </cell>
          <cell r="J3462">
            <v>31.509268530438927</v>
          </cell>
          <cell r="K3462">
            <v>34168.225419282811</v>
          </cell>
          <cell r="S3462">
            <v>0</v>
          </cell>
          <cell r="T3462">
            <v>63.018537060877854</v>
          </cell>
          <cell r="U3462">
            <v>68336.450838565623</v>
          </cell>
          <cell r="X3462">
            <v>31.509268530438927</v>
          </cell>
          <cell r="Y3462">
            <v>0</v>
          </cell>
          <cell r="Z3462">
            <v>0</v>
          </cell>
          <cell r="AA3462">
            <v>0</v>
          </cell>
          <cell r="AB3462">
            <v>0</v>
          </cell>
        </row>
        <row r="3463">
          <cell r="A3463" t="str">
            <v>M150</v>
          </cell>
          <cell r="C3463" t="str">
            <v>定型钢模板</v>
          </cell>
          <cell r="D3463" t="str">
            <v>吨</v>
          </cell>
          <cell r="H3463">
            <v>2.3206399999999999E-2</v>
          </cell>
          <cell r="I3463">
            <v>662.61110757096287</v>
          </cell>
          <cell r="J3463">
            <v>15.376818406734792</v>
          </cell>
          <cell r="K3463">
            <v>16674.414293214719</v>
          </cell>
          <cell r="N3463">
            <v>2.3206399999999999E-2</v>
          </cell>
          <cell r="S3463">
            <v>4.6412799999999997E-2</v>
          </cell>
          <cell r="T3463">
            <v>30.753636813469583</v>
          </cell>
          <cell r="U3463">
            <v>33348.828586429438</v>
          </cell>
          <cell r="X3463">
            <v>15.376818406734792</v>
          </cell>
          <cell r="Y3463">
            <v>0</v>
          </cell>
          <cell r="Z3463">
            <v>0</v>
          </cell>
          <cell r="AA3463">
            <v>0</v>
          </cell>
          <cell r="AB3463">
            <v>0</v>
          </cell>
        </row>
        <row r="3464">
          <cell r="A3464" t="str">
            <v>M160</v>
          </cell>
          <cell r="C3464" t="str">
            <v>钢支撑</v>
          </cell>
          <cell r="D3464" t="str">
            <v>吨</v>
          </cell>
          <cell r="H3464">
            <v>1.1603199999999999E-2</v>
          </cell>
          <cell r="I3464">
            <v>728.87221832805926</v>
          </cell>
          <cell r="J3464">
            <v>8.4572501237041369</v>
          </cell>
          <cell r="K3464">
            <v>9170.9278612680973</v>
          </cell>
          <cell r="N3464">
            <v>1.1603199999999999E-2</v>
          </cell>
          <cell r="S3464">
            <v>2.3206399999999999E-2</v>
          </cell>
          <cell r="T3464">
            <v>16.914500247408274</v>
          </cell>
          <cell r="U3464">
            <v>18341.855722536195</v>
          </cell>
          <cell r="X3464">
            <v>8.4572501237041369</v>
          </cell>
          <cell r="Y3464">
            <v>0</v>
          </cell>
          <cell r="Z3464">
            <v>0</v>
          </cell>
          <cell r="AA3464">
            <v>0</v>
          </cell>
          <cell r="AB3464">
            <v>0</v>
          </cell>
        </row>
        <row r="3465">
          <cell r="A3465" t="str">
            <v>M230</v>
          </cell>
          <cell r="C3465" t="str">
            <v>水</v>
          </cell>
          <cell r="D3465" t="str">
            <v>方</v>
          </cell>
          <cell r="H3465">
            <v>38.376000000000005</v>
          </cell>
          <cell r="I3465">
            <v>0.2</v>
          </cell>
          <cell r="J3465">
            <v>7.6752000000000011</v>
          </cell>
          <cell r="K3465">
            <v>8322.8832648000025</v>
          </cell>
          <cell r="N3465">
            <v>38.376000000000005</v>
          </cell>
          <cell r="S3465">
            <v>76.75200000000001</v>
          </cell>
          <cell r="T3465">
            <v>15.350400000000002</v>
          </cell>
          <cell r="U3465">
            <v>16645.766529600005</v>
          </cell>
          <cell r="X3465">
            <v>7.6752000000000011</v>
          </cell>
          <cell r="Y3465">
            <v>0</v>
          </cell>
          <cell r="Z3465">
            <v>0</v>
          </cell>
          <cell r="AA3465">
            <v>0</v>
          </cell>
          <cell r="AB3465">
            <v>0</v>
          </cell>
        </row>
        <row r="3466">
          <cell r="C3466">
            <v>0</v>
          </cell>
          <cell r="D3466">
            <v>0</v>
          </cell>
          <cell r="H3466">
            <v>0</v>
          </cell>
          <cell r="I3466">
            <v>0</v>
          </cell>
          <cell r="J3466">
            <v>0</v>
          </cell>
          <cell r="K3466">
            <v>0</v>
          </cell>
          <cell r="S3466">
            <v>0</v>
          </cell>
          <cell r="T3466">
            <v>0</v>
          </cell>
          <cell r="U3466">
            <v>0</v>
          </cell>
          <cell r="X3466">
            <v>0</v>
          </cell>
          <cell r="Y3466">
            <v>0</v>
          </cell>
          <cell r="Z3466">
            <v>0</v>
          </cell>
          <cell r="AA3466">
            <v>0</v>
          </cell>
          <cell r="AB3466">
            <v>0</v>
          </cell>
        </row>
        <row r="3467">
          <cell r="C3467">
            <v>0</v>
          </cell>
          <cell r="D3467">
            <v>0</v>
          </cell>
          <cell r="H3467">
            <v>0</v>
          </cell>
          <cell r="I3467">
            <v>0</v>
          </cell>
          <cell r="J3467">
            <v>0</v>
          </cell>
          <cell r="K3467">
            <v>0</v>
          </cell>
          <cell r="S3467">
            <v>0</v>
          </cell>
          <cell r="T3467">
            <v>0</v>
          </cell>
          <cell r="U3467">
            <v>0</v>
          </cell>
          <cell r="X3467">
            <v>0</v>
          </cell>
          <cell r="Y3467">
            <v>0</v>
          </cell>
          <cell r="Z3467">
            <v>0</v>
          </cell>
          <cell r="AA3467">
            <v>0</v>
          </cell>
          <cell r="AB3467">
            <v>0</v>
          </cell>
        </row>
        <row r="3468">
          <cell r="C3468">
            <v>0</v>
          </cell>
          <cell r="D3468">
            <v>0</v>
          </cell>
          <cell r="H3468">
            <v>0</v>
          </cell>
          <cell r="I3468">
            <v>0</v>
          </cell>
          <cell r="J3468">
            <v>0</v>
          </cell>
          <cell r="K3468">
            <v>0</v>
          </cell>
          <cell r="S3468">
            <v>0</v>
          </cell>
          <cell r="T3468">
            <v>0</v>
          </cell>
          <cell r="U3468">
            <v>0</v>
          </cell>
          <cell r="X3468">
            <v>0</v>
          </cell>
          <cell r="Y3468">
            <v>0</v>
          </cell>
          <cell r="Z3468">
            <v>0</v>
          </cell>
          <cell r="AA3468">
            <v>0</v>
          </cell>
          <cell r="AB3468">
            <v>0</v>
          </cell>
        </row>
        <row r="3469">
          <cell r="C3469">
            <v>0</v>
          </cell>
          <cell r="D3469">
            <v>0</v>
          </cell>
          <cell r="H3469">
            <v>0</v>
          </cell>
          <cell r="I3469">
            <v>0</v>
          </cell>
          <cell r="J3469">
            <v>0</v>
          </cell>
          <cell r="K3469">
            <v>0</v>
          </cell>
          <cell r="S3469">
            <v>0</v>
          </cell>
          <cell r="T3469">
            <v>0</v>
          </cell>
          <cell r="U3469">
            <v>0</v>
          </cell>
          <cell r="X3469">
            <v>0</v>
          </cell>
          <cell r="Y3469">
            <v>0</v>
          </cell>
          <cell r="Z3469">
            <v>0</v>
          </cell>
          <cell r="AA3469">
            <v>0</v>
          </cell>
          <cell r="AB3469">
            <v>0</v>
          </cell>
        </row>
        <row r="3470">
          <cell r="A3470" t="str">
            <v>M002</v>
          </cell>
          <cell r="B3470">
            <v>2.2000000000000002</v>
          </cell>
          <cell r="C3470" t="str">
            <v>永久工程材料</v>
          </cell>
          <cell r="J3470">
            <v>8377.5345859717654</v>
          </cell>
          <cell r="K3470">
            <v>9084485.4083108716</v>
          </cell>
          <cell r="S3470">
            <v>0</v>
          </cell>
          <cell r="T3470">
            <v>16755.069171943531</v>
          </cell>
          <cell r="U3470">
            <v>18168970.816621743</v>
          </cell>
          <cell r="X3470">
            <v>2605.6534350000002</v>
          </cell>
          <cell r="Y3470">
            <v>0</v>
          </cell>
          <cell r="Z3470">
            <v>0</v>
          </cell>
          <cell r="AA3470">
            <v>0</v>
          </cell>
          <cell r="AB3470">
            <v>0</v>
          </cell>
        </row>
        <row r="3471">
          <cell r="A3471" t="str">
            <v>M120</v>
          </cell>
          <cell r="C3471" t="str">
            <v>钢筋</v>
          </cell>
          <cell r="D3471" t="str">
            <v>吨</v>
          </cell>
          <cell r="H3471">
            <v>0</v>
          </cell>
          <cell r="I3471">
            <v>552.17592297580245</v>
          </cell>
          <cell r="J3471">
            <v>0</v>
          </cell>
          <cell r="K3471">
            <v>0</v>
          </cell>
          <cell r="S3471">
            <v>0</v>
          </cell>
          <cell r="T3471">
            <v>0</v>
          </cell>
          <cell r="U3471">
            <v>0</v>
          </cell>
          <cell r="X3471">
            <v>0</v>
          </cell>
          <cell r="Y3471">
            <v>0</v>
          </cell>
          <cell r="Z3471">
            <v>0</v>
          </cell>
          <cell r="AA3471">
            <v>0</v>
          </cell>
          <cell r="AB3471">
            <v>0</v>
          </cell>
        </row>
        <row r="3472">
          <cell r="A3472" t="str">
            <v>M260</v>
          </cell>
          <cell r="C3472" t="str">
            <v>混凝土25/19</v>
          </cell>
          <cell r="D3472" t="str">
            <v>方</v>
          </cell>
          <cell r="H3472">
            <v>22.291500000000003</v>
          </cell>
          <cell r="I3472">
            <v>116.89</v>
          </cell>
          <cell r="J3472">
            <v>2605.6534350000002</v>
          </cell>
          <cell r="K3472">
            <v>2825535.4085926278</v>
          </cell>
          <cell r="N3472">
            <v>22.291500000000003</v>
          </cell>
          <cell r="S3472">
            <v>44.583000000000006</v>
          </cell>
          <cell r="T3472">
            <v>5211.3068700000003</v>
          </cell>
          <cell r="U3472">
            <v>5651070.8171852557</v>
          </cell>
          <cell r="X3472">
            <v>2605.6534350000002</v>
          </cell>
          <cell r="Y3472">
            <v>0</v>
          </cell>
          <cell r="Z3472">
            <v>0</v>
          </cell>
          <cell r="AA3472">
            <v>0</v>
          </cell>
          <cell r="AB3472">
            <v>0</v>
          </cell>
        </row>
        <row r="3473">
          <cell r="C3473" t="str">
            <v>直径1200MM钢管10米</v>
          </cell>
          <cell r="D3473">
            <v>0</v>
          </cell>
          <cell r="H3473">
            <v>10</v>
          </cell>
          <cell r="I3473">
            <v>577.18811509717648</v>
          </cell>
          <cell r="J3473">
            <v>5771.8811509717652</v>
          </cell>
          <cell r="K3473">
            <v>6258949.9997182442</v>
          </cell>
          <cell r="S3473">
            <v>20</v>
          </cell>
          <cell r="T3473">
            <v>11543.76230194353</v>
          </cell>
          <cell r="U3473">
            <v>12517899.999436488</v>
          </cell>
          <cell r="X3473">
            <v>0</v>
          </cell>
          <cell r="Y3473">
            <v>0</v>
          </cell>
          <cell r="Z3473">
            <v>0</v>
          </cell>
          <cell r="AA3473">
            <v>0</v>
          </cell>
          <cell r="AB3473">
            <v>0</v>
          </cell>
        </row>
        <row r="3474">
          <cell r="C3474">
            <v>0</v>
          </cell>
          <cell r="D3474">
            <v>0</v>
          </cell>
          <cell r="H3474">
            <v>0</v>
          </cell>
          <cell r="I3474">
            <v>0</v>
          </cell>
          <cell r="J3474">
            <v>0</v>
          </cell>
          <cell r="K3474">
            <v>0</v>
          </cell>
          <cell r="S3474">
            <v>0</v>
          </cell>
          <cell r="T3474">
            <v>0</v>
          </cell>
          <cell r="U3474">
            <v>0</v>
          </cell>
          <cell r="X3474">
            <v>0</v>
          </cell>
          <cell r="Y3474">
            <v>0</v>
          </cell>
          <cell r="Z3474">
            <v>0</v>
          </cell>
          <cell r="AA3474">
            <v>0</v>
          </cell>
          <cell r="AB3474">
            <v>0</v>
          </cell>
        </row>
        <row r="3475">
          <cell r="C3475">
            <v>0</v>
          </cell>
          <cell r="D3475">
            <v>0</v>
          </cell>
          <cell r="H3475">
            <v>0</v>
          </cell>
          <cell r="I3475">
            <v>0</v>
          </cell>
          <cell r="J3475">
            <v>0</v>
          </cell>
          <cell r="K3475">
            <v>0</v>
          </cell>
          <cell r="S3475">
            <v>0</v>
          </cell>
          <cell r="T3475">
            <v>0</v>
          </cell>
          <cell r="U3475">
            <v>0</v>
          </cell>
          <cell r="X3475">
            <v>0</v>
          </cell>
          <cell r="Y3475">
            <v>0</v>
          </cell>
          <cell r="Z3475">
            <v>0</v>
          </cell>
          <cell r="AA3475">
            <v>0</v>
          </cell>
          <cell r="AB3475">
            <v>0</v>
          </cell>
        </row>
        <row r="3476">
          <cell r="A3476" t="str">
            <v>M001</v>
          </cell>
          <cell r="B3476">
            <v>2.2999999999999998</v>
          </cell>
          <cell r="C3476" t="str">
            <v>永久设备</v>
          </cell>
          <cell r="J3476">
            <v>0</v>
          </cell>
          <cell r="K3476">
            <v>0</v>
          </cell>
          <cell r="S3476">
            <v>0</v>
          </cell>
          <cell r="T3476">
            <v>0</v>
          </cell>
          <cell r="U3476">
            <v>0</v>
          </cell>
          <cell r="X3476">
            <v>0</v>
          </cell>
          <cell r="Y3476">
            <v>0</v>
          </cell>
          <cell r="Z3476">
            <v>0</v>
          </cell>
          <cell r="AA3476">
            <v>0</v>
          </cell>
          <cell r="AB3476">
            <v>0</v>
          </cell>
        </row>
        <row r="3477">
          <cell r="C3477">
            <v>0</v>
          </cell>
          <cell r="D3477">
            <v>0</v>
          </cell>
          <cell r="H3477">
            <v>0</v>
          </cell>
          <cell r="I3477">
            <v>0</v>
          </cell>
          <cell r="J3477">
            <v>0</v>
          </cell>
          <cell r="K3477">
            <v>0</v>
          </cell>
          <cell r="S3477">
            <v>0</v>
          </cell>
          <cell r="T3477">
            <v>0</v>
          </cell>
          <cell r="U3477">
            <v>0</v>
          </cell>
          <cell r="X3477">
            <v>0</v>
          </cell>
          <cell r="Y3477">
            <v>0</v>
          </cell>
          <cell r="Z3477">
            <v>0</v>
          </cell>
          <cell r="AA3477">
            <v>0</v>
          </cell>
          <cell r="AB3477">
            <v>0</v>
          </cell>
        </row>
        <row r="3478">
          <cell r="C3478">
            <v>0</v>
          </cell>
          <cell r="D3478">
            <v>0</v>
          </cell>
          <cell r="H3478">
            <v>0</v>
          </cell>
          <cell r="I3478">
            <v>0</v>
          </cell>
          <cell r="J3478">
            <v>0</v>
          </cell>
          <cell r="K3478">
            <v>0</v>
          </cell>
          <cell r="S3478">
            <v>0</v>
          </cell>
          <cell r="T3478">
            <v>0</v>
          </cell>
          <cell r="U3478">
            <v>0</v>
          </cell>
          <cell r="X3478">
            <v>0</v>
          </cell>
          <cell r="Y3478">
            <v>0</v>
          </cell>
          <cell r="Z3478">
            <v>0</v>
          </cell>
          <cell r="AA3478">
            <v>0</v>
          </cell>
          <cell r="AB3478">
            <v>0</v>
          </cell>
        </row>
        <row r="3479">
          <cell r="C3479">
            <v>0</v>
          </cell>
          <cell r="D3479">
            <v>0</v>
          </cell>
          <cell r="H3479">
            <v>0</v>
          </cell>
          <cell r="I3479">
            <v>0</v>
          </cell>
          <cell r="J3479">
            <v>0</v>
          </cell>
          <cell r="K3479">
            <v>0</v>
          </cell>
          <cell r="S3479">
            <v>0</v>
          </cell>
          <cell r="T3479">
            <v>0</v>
          </cell>
          <cell r="U3479">
            <v>0</v>
          </cell>
          <cell r="X3479">
            <v>0</v>
          </cell>
          <cell r="Y3479">
            <v>0</v>
          </cell>
          <cell r="Z3479">
            <v>0</v>
          </cell>
          <cell r="AA3479">
            <v>0</v>
          </cell>
          <cell r="AB3479">
            <v>0</v>
          </cell>
        </row>
        <row r="3480">
          <cell r="A3480" t="str">
            <v>E000</v>
          </cell>
          <cell r="B3480">
            <v>3</v>
          </cell>
          <cell r="C3480" t="str">
            <v>施工设备</v>
          </cell>
          <cell r="J3480">
            <v>265.02033280748878</v>
          </cell>
          <cell r="K3480">
            <v>287384.47112194798</v>
          </cell>
          <cell r="S3480">
            <v>0</v>
          </cell>
          <cell r="T3480">
            <v>530.04066561497757</v>
          </cell>
          <cell r="U3480">
            <v>574768.94224389596</v>
          </cell>
          <cell r="X3480">
            <v>265.02033280748878</v>
          </cell>
          <cell r="Y3480">
            <v>0</v>
          </cell>
          <cell r="Z3480">
            <v>0</v>
          </cell>
          <cell r="AA3480">
            <v>0</v>
          </cell>
          <cell r="AB3480">
            <v>0</v>
          </cell>
        </row>
        <row r="3481">
          <cell r="A3481" t="str">
            <v>E210</v>
          </cell>
          <cell r="B3481">
            <v>3.1</v>
          </cell>
          <cell r="C3481" t="str">
            <v>简易混凝土拌和站</v>
          </cell>
          <cell r="D3481" t="str">
            <v>台班</v>
          </cell>
          <cell r="H3481">
            <v>0.26537500000000003</v>
          </cell>
          <cell r="I3481">
            <v>250.55189949508326</v>
          </cell>
          <cell r="J3481">
            <v>66.490210328507729</v>
          </cell>
          <cell r="K3481">
            <v>72101.086462394349</v>
          </cell>
          <cell r="N3481">
            <v>0.26537500000000003</v>
          </cell>
          <cell r="S3481">
            <v>0.53075000000000006</v>
          </cell>
          <cell r="T3481">
            <v>132.98042065701546</v>
          </cell>
          <cell r="U3481">
            <v>144202.1729247887</v>
          </cell>
          <cell r="X3481">
            <v>66.490210328507729</v>
          </cell>
          <cell r="Y3481">
            <v>0</v>
          </cell>
          <cell r="Z3481">
            <v>0</v>
          </cell>
          <cell r="AA3481">
            <v>0</v>
          </cell>
          <cell r="AB3481">
            <v>0</v>
          </cell>
        </row>
        <row r="3482">
          <cell r="A3482" t="str">
            <v>E211</v>
          </cell>
          <cell r="C3482" t="str">
            <v>装载机</v>
          </cell>
          <cell r="D3482" t="str">
            <v>台班</v>
          </cell>
          <cell r="H3482">
            <v>0.26537500000000003</v>
          </cell>
          <cell r="I3482">
            <v>258.55817310440364</v>
          </cell>
          <cell r="J3482">
            <v>68.61487518758112</v>
          </cell>
          <cell r="K3482">
            <v>74405.044352597935</v>
          </cell>
          <cell r="N3482">
            <v>0.26537500000000003</v>
          </cell>
          <cell r="S3482">
            <v>0.53075000000000006</v>
          </cell>
          <cell r="T3482">
            <v>137.22975037516224</v>
          </cell>
          <cell r="U3482">
            <v>148810.08870519587</v>
          </cell>
          <cell r="X3482">
            <v>68.61487518758112</v>
          </cell>
          <cell r="Y3482">
            <v>0</v>
          </cell>
          <cell r="Z3482">
            <v>0</v>
          </cell>
          <cell r="AA3482">
            <v>0</v>
          </cell>
          <cell r="AB3482">
            <v>0</v>
          </cell>
        </row>
        <row r="3483">
          <cell r="A3483" t="str">
            <v>E212</v>
          </cell>
          <cell r="C3483" t="str">
            <v>翻斗车</v>
          </cell>
          <cell r="D3483" t="str">
            <v>台班</v>
          </cell>
          <cell r="H3483">
            <v>1.7691666666666668</v>
          </cell>
          <cell r="I3483">
            <v>28.392069931632339</v>
          </cell>
          <cell r="J3483">
            <v>50.230303720712882</v>
          </cell>
          <cell r="K3483">
            <v>54469.06324564082</v>
          </cell>
          <cell r="N3483">
            <v>1.7691666666666668</v>
          </cell>
          <cell r="S3483">
            <v>3.5383333333333336</v>
          </cell>
          <cell r="T3483">
            <v>100.46060744142576</v>
          </cell>
          <cell r="U3483">
            <v>108938.12649128164</v>
          </cell>
          <cell r="X3483">
            <v>50.230303720712882</v>
          </cell>
          <cell r="Y3483">
            <v>0</v>
          </cell>
          <cell r="Z3483">
            <v>0</v>
          </cell>
          <cell r="AA3483">
            <v>0</v>
          </cell>
          <cell r="AB3483">
            <v>0</v>
          </cell>
        </row>
        <row r="3484">
          <cell r="A3484" t="str">
            <v>E214</v>
          </cell>
          <cell r="C3484" t="str">
            <v>混凝土振捣器</v>
          </cell>
          <cell r="D3484" t="str">
            <v>台班</v>
          </cell>
          <cell r="H3484">
            <v>8.8458333333333332</v>
          </cell>
          <cell r="I3484">
            <v>9.0081895699316519</v>
          </cell>
          <cell r="J3484">
            <v>79.684943570687068</v>
          </cell>
          <cell r="K3484">
            <v>86409.27706131486</v>
          </cell>
          <cell r="N3484">
            <v>8.8458333333333332</v>
          </cell>
          <cell r="S3484">
            <v>17.691666666666666</v>
          </cell>
          <cell r="T3484">
            <v>159.36988714137414</v>
          </cell>
          <cell r="U3484">
            <v>172818.55412262972</v>
          </cell>
          <cell r="X3484">
            <v>79.684943570687068</v>
          </cell>
          <cell r="Y3484">
            <v>0</v>
          </cell>
          <cell r="Z3484">
            <v>0</v>
          </cell>
          <cell r="AA3484">
            <v>0</v>
          </cell>
          <cell r="AB3484">
            <v>0</v>
          </cell>
        </row>
        <row r="3485">
          <cell r="A3485" t="str">
            <v>E080</v>
          </cell>
          <cell r="C3485" t="str">
            <v>汽车吊</v>
          </cell>
          <cell r="D3485" t="str">
            <v>台班</v>
          </cell>
          <cell r="H3485">
            <v>0</v>
          </cell>
          <cell r="I3485">
            <v>222.0589761738392</v>
          </cell>
          <cell r="J3485">
            <v>0</v>
          </cell>
          <cell r="K3485">
            <v>0</v>
          </cell>
          <cell r="S3485">
            <v>0</v>
          </cell>
          <cell r="T3485">
            <v>0</v>
          </cell>
          <cell r="U3485">
            <v>0</v>
          </cell>
          <cell r="X3485">
            <v>0</v>
          </cell>
          <cell r="Y3485">
            <v>0</v>
          </cell>
          <cell r="Z3485">
            <v>0</v>
          </cell>
          <cell r="AA3485">
            <v>0</v>
          </cell>
          <cell r="AB3485">
            <v>0</v>
          </cell>
        </row>
        <row r="3486">
          <cell r="A3486" t="str">
            <v>E030</v>
          </cell>
          <cell r="C3486" t="str">
            <v>自卸车</v>
          </cell>
          <cell r="D3486" t="str">
            <v>台班</v>
          </cell>
          <cell r="H3486">
            <v>0</v>
          </cell>
          <cell r="I3486">
            <v>168.03839454412082</v>
          </cell>
          <cell r="J3486">
            <v>0</v>
          </cell>
          <cell r="K3486">
            <v>0</v>
          </cell>
          <cell r="S3486">
            <v>0</v>
          </cell>
          <cell r="T3486">
            <v>0</v>
          </cell>
          <cell r="U3486">
            <v>0</v>
          </cell>
          <cell r="X3486">
            <v>0</v>
          </cell>
          <cell r="Y3486">
            <v>0</v>
          </cell>
          <cell r="Z3486">
            <v>0</v>
          </cell>
          <cell r="AA3486">
            <v>0</v>
          </cell>
          <cell r="AB3486">
            <v>0</v>
          </cell>
        </row>
        <row r="3487">
          <cell r="C3487">
            <v>0</v>
          </cell>
          <cell r="D3487">
            <v>0</v>
          </cell>
          <cell r="H3487">
            <v>0</v>
          </cell>
          <cell r="I3487">
            <v>0</v>
          </cell>
          <cell r="J3487">
            <v>0</v>
          </cell>
          <cell r="K3487">
            <v>0</v>
          </cell>
          <cell r="S3487">
            <v>0</v>
          </cell>
          <cell r="T3487">
            <v>0</v>
          </cell>
          <cell r="U3487">
            <v>0</v>
          </cell>
          <cell r="X3487">
            <v>0</v>
          </cell>
          <cell r="Y3487">
            <v>0</v>
          </cell>
          <cell r="Z3487">
            <v>0</v>
          </cell>
          <cell r="AA3487">
            <v>0</v>
          </cell>
          <cell r="AB3487">
            <v>0</v>
          </cell>
        </row>
        <row r="3488">
          <cell r="C3488">
            <v>0</v>
          </cell>
          <cell r="D3488">
            <v>0</v>
          </cell>
          <cell r="H3488">
            <v>0</v>
          </cell>
          <cell r="I3488">
            <v>0</v>
          </cell>
          <cell r="J3488">
            <v>0</v>
          </cell>
          <cell r="K3488">
            <v>0</v>
          </cell>
          <cell r="S3488">
            <v>0</v>
          </cell>
          <cell r="T3488">
            <v>0</v>
          </cell>
          <cell r="U3488">
            <v>0</v>
          </cell>
          <cell r="X3488">
            <v>0</v>
          </cell>
          <cell r="Y3488">
            <v>0</v>
          </cell>
          <cell r="Z3488">
            <v>0</v>
          </cell>
          <cell r="AA3488">
            <v>0</v>
          </cell>
          <cell r="AB3488">
            <v>0</v>
          </cell>
        </row>
        <row r="3489">
          <cell r="C3489">
            <v>0</v>
          </cell>
          <cell r="D3489">
            <v>0</v>
          </cell>
          <cell r="H3489">
            <v>0</v>
          </cell>
          <cell r="I3489">
            <v>0</v>
          </cell>
          <cell r="J3489">
            <v>0</v>
          </cell>
          <cell r="K3489">
            <v>0</v>
          </cell>
          <cell r="S3489">
            <v>0</v>
          </cell>
          <cell r="T3489">
            <v>0</v>
          </cell>
          <cell r="U3489">
            <v>0</v>
          </cell>
          <cell r="X3489">
            <v>0</v>
          </cell>
          <cell r="Y3489">
            <v>0</v>
          </cell>
          <cell r="Z3489">
            <v>0</v>
          </cell>
          <cell r="AA3489">
            <v>0</v>
          </cell>
          <cell r="AB3489">
            <v>0</v>
          </cell>
        </row>
        <row r="3490">
          <cell r="C3490">
            <v>0</v>
          </cell>
          <cell r="D3490">
            <v>0</v>
          </cell>
          <cell r="H3490">
            <v>0</v>
          </cell>
          <cell r="I3490">
            <v>0</v>
          </cell>
          <cell r="J3490">
            <v>0</v>
          </cell>
          <cell r="K3490">
            <v>0</v>
          </cell>
          <cell r="S3490">
            <v>0</v>
          </cell>
          <cell r="T3490">
            <v>0</v>
          </cell>
          <cell r="U3490">
            <v>0</v>
          </cell>
          <cell r="X3490">
            <v>0</v>
          </cell>
          <cell r="Y3490">
            <v>0</v>
          </cell>
          <cell r="Z3490">
            <v>0</v>
          </cell>
          <cell r="AA3490">
            <v>0</v>
          </cell>
          <cell r="AB3490">
            <v>0</v>
          </cell>
        </row>
        <row r="3491">
          <cell r="C3491">
            <v>0</v>
          </cell>
          <cell r="D3491">
            <v>0</v>
          </cell>
          <cell r="H3491">
            <v>0</v>
          </cell>
          <cell r="I3491">
            <v>0</v>
          </cell>
          <cell r="J3491">
            <v>0</v>
          </cell>
          <cell r="K3491">
            <v>0</v>
          </cell>
          <cell r="S3491">
            <v>0</v>
          </cell>
          <cell r="T3491">
            <v>0</v>
          </cell>
          <cell r="U3491">
            <v>0</v>
          </cell>
          <cell r="X3491">
            <v>0</v>
          </cell>
          <cell r="Y3491">
            <v>0</v>
          </cell>
          <cell r="Z3491">
            <v>0</v>
          </cell>
          <cell r="AA3491">
            <v>0</v>
          </cell>
          <cell r="AB3491">
            <v>0</v>
          </cell>
        </row>
        <row r="3492">
          <cell r="C3492">
            <v>0</v>
          </cell>
          <cell r="D3492">
            <v>0</v>
          </cell>
          <cell r="H3492">
            <v>0</v>
          </cell>
          <cell r="I3492">
            <v>0</v>
          </cell>
          <cell r="J3492">
            <v>0</v>
          </cell>
          <cell r="K3492">
            <v>0</v>
          </cell>
          <cell r="S3492">
            <v>0</v>
          </cell>
          <cell r="T3492">
            <v>0</v>
          </cell>
          <cell r="U3492">
            <v>0</v>
          </cell>
          <cell r="X3492">
            <v>0</v>
          </cell>
          <cell r="Y3492">
            <v>0</v>
          </cell>
          <cell r="Z3492">
            <v>0</v>
          </cell>
          <cell r="AA3492">
            <v>0</v>
          </cell>
          <cell r="AB3492">
            <v>0</v>
          </cell>
        </row>
        <row r="3493">
          <cell r="B3493">
            <v>4</v>
          </cell>
          <cell r="C3493" t="str">
            <v>直接费</v>
          </cell>
          <cell r="J3493">
            <v>8718.1144406096009</v>
          </cell>
          <cell r="X3493">
            <v>2946.2332896378352</v>
          </cell>
          <cell r="Y3493">
            <v>0</v>
          </cell>
          <cell r="Z3493">
            <v>0</v>
          </cell>
          <cell r="AA3493">
            <v>0</v>
          </cell>
          <cell r="AB3493">
            <v>0</v>
          </cell>
        </row>
        <row r="3494">
          <cell r="B3494">
            <v>5</v>
          </cell>
          <cell r="C3494" t="str">
            <v>其他直接费</v>
          </cell>
          <cell r="J3494">
            <v>1087.9180696997819</v>
          </cell>
          <cell r="X3494">
            <v>367.65523728590892</v>
          </cell>
          <cell r="Y3494">
            <v>0</v>
          </cell>
          <cell r="Z3494">
            <v>0</v>
          </cell>
          <cell r="AA3494">
            <v>0</v>
          </cell>
          <cell r="AB3494">
            <v>0</v>
          </cell>
        </row>
        <row r="3495">
          <cell r="B3495">
            <v>6</v>
          </cell>
          <cell r="C3495" t="str">
            <v>间接费</v>
          </cell>
          <cell r="J3495">
            <v>738.08846851791066</v>
          </cell>
          <cell r="X3495">
            <v>249.43246976845393</v>
          </cell>
          <cell r="Y3495">
            <v>0</v>
          </cell>
          <cell r="Z3495">
            <v>0</v>
          </cell>
          <cell r="AA3495">
            <v>0</v>
          </cell>
          <cell r="AB3495">
            <v>0</v>
          </cell>
        </row>
        <row r="3496">
          <cell r="B3496">
            <v>7</v>
          </cell>
          <cell r="C3496" t="str">
            <v>合计</v>
          </cell>
          <cell r="J3496">
            <v>10544.120978827292</v>
          </cell>
          <cell r="X3496">
            <v>3563.3209966921982</v>
          </cell>
          <cell r="Y3496">
            <v>0</v>
          </cell>
          <cell r="Z3496">
            <v>0</v>
          </cell>
          <cell r="AA3496">
            <v>0</v>
          </cell>
          <cell r="AB3496">
            <v>0</v>
          </cell>
        </row>
        <row r="3501">
          <cell r="A3501" t="str">
            <v>非打印列</v>
          </cell>
          <cell r="B3501" t="str">
            <v>单   价   分   析   表</v>
          </cell>
          <cell r="N3501" t="str">
            <v>工序划分</v>
          </cell>
          <cell r="S3501" t="str">
            <v>汇总项</v>
          </cell>
          <cell r="X3501" t="str">
            <v>分类项</v>
          </cell>
        </row>
        <row r="3503">
          <cell r="A3503" t="str">
            <v>BOQ系数</v>
          </cell>
          <cell r="B3503" t="str">
            <v>项目编号:</v>
          </cell>
          <cell r="D3503" t="str">
            <v>K732</v>
          </cell>
          <cell r="K3503" t="str">
            <v>数量</v>
          </cell>
          <cell r="L3503">
            <v>56</v>
          </cell>
          <cell r="M3503" t="str">
            <v>单价</v>
          </cell>
        </row>
        <row r="3504">
          <cell r="A3504">
            <v>0.01</v>
          </cell>
          <cell r="B3504" t="str">
            <v>项目名称:</v>
          </cell>
          <cell r="D3504" t="str">
            <v>Temporary and permanent reinstatement of minor unsurfaces roads and tracks</v>
          </cell>
          <cell r="K3504" t="str">
            <v>单位</v>
          </cell>
          <cell r="L3504" t="str">
            <v>m</v>
          </cell>
          <cell r="M3504">
            <v>36.93</v>
          </cell>
          <cell r="N3504" t="str">
            <v>美元</v>
          </cell>
        </row>
        <row r="3505">
          <cell r="A3505" t="str">
            <v>K732</v>
          </cell>
          <cell r="B3505" t="str">
            <v>单   价:</v>
          </cell>
          <cell r="D3505" t="str">
            <v>36.93USD/m</v>
          </cell>
          <cell r="K3505" t="str">
            <v>定额单位</v>
          </cell>
          <cell r="L3505">
            <v>100</v>
          </cell>
          <cell r="M3505">
            <v>40046</v>
          </cell>
          <cell r="N3505" t="str">
            <v>当地币</v>
          </cell>
        </row>
        <row r="3506">
          <cell r="A3506" t="str">
            <v>定额号</v>
          </cell>
          <cell r="B3506" t="str">
            <v>编号</v>
          </cell>
          <cell r="C3506" t="str">
            <v>名称及规格</v>
          </cell>
          <cell r="D3506" t="str">
            <v>单位</v>
          </cell>
          <cell r="E3506" t="str">
            <v>定额</v>
          </cell>
          <cell r="F3506" t="str">
            <v>系数</v>
          </cell>
          <cell r="G3506" t="str">
            <v>效率</v>
          </cell>
          <cell r="H3506" t="str">
            <v>数  量</v>
          </cell>
          <cell r="I3506" t="str">
            <v>单价</v>
          </cell>
          <cell r="J3506" t="str">
            <v>合价</v>
          </cell>
          <cell r="K3506" t="str">
            <v>单价</v>
          </cell>
          <cell r="N3506" t="str">
            <v>道路100米</v>
          </cell>
          <cell r="S3506" t="str">
            <v>数量汇总</v>
          </cell>
          <cell r="T3506" t="str">
            <v>价格汇总(美元)</v>
          </cell>
          <cell r="U3506" t="str">
            <v>价格汇总(当地币)</v>
          </cell>
          <cell r="X3506" t="str">
            <v>道路100米</v>
          </cell>
          <cell r="Y3506">
            <v>0</v>
          </cell>
          <cell r="Z3506">
            <v>0</v>
          </cell>
          <cell r="AA3506">
            <v>0</v>
          </cell>
          <cell r="AB3506">
            <v>0</v>
          </cell>
        </row>
        <row r="3507">
          <cell r="J3507" t="str">
            <v>美元</v>
          </cell>
          <cell r="K3507" t="str">
            <v>当地币</v>
          </cell>
        </row>
        <row r="3508">
          <cell r="A3508" t="str">
            <v>L00</v>
          </cell>
          <cell r="B3508">
            <v>1</v>
          </cell>
          <cell r="C3508" t="str">
            <v>人工</v>
          </cell>
          <cell r="J3508">
            <v>20.749059491242281</v>
          </cell>
          <cell r="K3508">
            <v>22500</v>
          </cell>
          <cell r="S3508">
            <v>0</v>
          </cell>
          <cell r="T3508">
            <v>11.619473315095679</v>
          </cell>
          <cell r="U3508">
            <v>12600.000000000002</v>
          </cell>
          <cell r="X3508">
            <v>0.2074905949124228</v>
          </cell>
          <cell r="Y3508">
            <v>0</v>
          </cell>
          <cell r="Z3508">
            <v>0</v>
          </cell>
          <cell r="AA3508">
            <v>0</v>
          </cell>
          <cell r="AB3508">
            <v>0</v>
          </cell>
        </row>
        <row r="3509">
          <cell r="A3509" t="str">
            <v>L10</v>
          </cell>
          <cell r="B3509">
            <v>1.1000000000000001</v>
          </cell>
          <cell r="C3509" t="str">
            <v>力工</v>
          </cell>
          <cell r="D3509" t="str">
            <v>工日</v>
          </cell>
          <cell r="H3509">
            <v>10</v>
          </cell>
          <cell r="I3509">
            <v>0.69163531637474274</v>
          </cell>
          <cell r="J3509">
            <v>6.9163531637474271</v>
          </cell>
          <cell r="K3509">
            <v>7500</v>
          </cell>
          <cell r="N3509">
            <v>10</v>
          </cell>
          <cell r="S3509">
            <v>5.6000000000000005</v>
          </cell>
          <cell r="T3509">
            <v>3.8731577716985597</v>
          </cell>
          <cell r="U3509">
            <v>4200</v>
          </cell>
          <cell r="X3509">
            <v>6.9163531637474268E-2</v>
          </cell>
          <cell r="Y3509">
            <v>0</v>
          </cell>
          <cell r="Z3509">
            <v>0</v>
          </cell>
          <cell r="AA3509">
            <v>0</v>
          </cell>
          <cell r="AB3509">
            <v>0</v>
          </cell>
        </row>
        <row r="3510">
          <cell r="A3510" t="str">
            <v>L20</v>
          </cell>
          <cell r="B3510">
            <v>1.2</v>
          </cell>
          <cell r="C3510" t="str">
            <v>技工</v>
          </cell>
          <cell r="D3510" t="str">
            <v>工日</v>
          </cell>
          <cell r="H3510">
            <v>10</v>
          </cell>
          <cell r="I3510">
            <v>1.3832706327494855</v>
          </cell>
          <cell r="J3510">
            <v>13.832706327494854</v>
          </cell>
          <cell r="K3510">
            <v>15000</v>
          </cell>
          <cell r="N3510">
            <v>10</v>
          </cell>
          <cell r="S3510">
            <v>5.6000000000000005</v>
          </cell>
          <cell r="T3510">
            <v>7.7463155433971194</v>
          </cell>
          <cell r="U3510">
            <v>8400</v>
          </cell>
          <cell r="X3510">
            <v>0.13832706327494854</v>
          </cell>
          <cell r="Y3510">
            <v>0</v>
          </cell>
          <cell r="Z3510">
            <v>0</v>
          </cell>
          <cell r="AA3510">
            <v>0</v>
          </cell>
          <cell r="AB3510">
            <v>0</v>
          </cell>
        </row>
        <row r="3511">
          <cell r="A3511" t="str">
            <v>M000</v>
          </cell>
          <cell r="B3511">
            <v>2</v>
          </cell>
          <cell r="C3511" t="str">
            <v>建筑材料</v>
          </cell>
          <cell r="J3511">
            <v>3032.6446630191358</v>
          </cell>
          <cell r="K3511">
            <v>3288558.9318750002</v>
          </cell>
          <cell r="S3511">
            <v>0</v>
          </cell>
          <cell r="T3511">
            <v>1698.2810112907162</v>
          </cell>
          <cell r="U3511">
            <v>1841593.0018500003</v>
          </cell>
          <cell r="X3511">
            <v>30.326446630191359</v>
          </cell>
          <cell r="Y3511">
            <v>0</v>
          </cell>
          <cell r="Z3511">
            <v>0</v>
          </cell>
          <cell r="AA3511">
            <v>0</v>
          </cell>
          <cell r="AB3511">
            <v>0</v>
          </cell>
        </row>
        <row r="3512">
          <cell r="A3512" t="str">
            <v>M003</v>
          </cell>
          <cell r="B3512">
            <v>2.1</v>
          </cell>
          <cell r="C3512" t="str">
            <v>施工材料</v>
          </cell>
          <cell r="J3512">
            <v>3032.6446630191358</v>
          </cell>
          <cell r="K3512">
            <v>3288558.9318750002</v>
          </cell>
          <cell r="S3512">
            <v>0</v>
          </cell>
          <cell r="T3512">
            <v>1698.2810112907162</v>
          </cell>
          <cell r="U3512">
            <v>1841593.0018500003</v>
          </cell>
          <cell r="X3512">
            <v>30.326446630191359</v>
          </cell>
          <cell r="Y3512">
            <v>0</v>
          </cell>
          <cell r="Z3512">
            <v>0</v>
          </cell>
          <cell r="AA3512">
            <v>0</v>
          </cell>
          <cell r="AB3512">
            <v>0</v>
          </cell>
        </row>
        <row r="3513">
          <cell r="A3513" t="str">
            <v>M020</v>
          </cell>
          <cell r="C3513" t="str">
            <v>碎石</v>
          </cell>
          <cell r="D3513" t="str">
            <v>方</v>
          </cell>
          <cell r="H3513">
            <v>105</v>
          </cell>
          <cell r="I3513">
            <v>28.882330123991768</v>
          </cell>
          <cell r="J3513">
            <v>3032.6446630191358</v>
          </cell>
          <cell r="K3513">
            <v>3288558.9318750002</v>
          </cell>
          <cell r="N3513">
            <v>105</v>
          </cell>
          <cell r="S3513">
            <v>58.800000000000004</v>
          </cell>
          <cell r="T3513">
            <v>1698.2810112907162</v>
          </cell>
          <cell r="U3513">
            <v>1841593.0018500003</v>
          </cell>
          <cell r="X3513">
            <v>30.326446630191359</v>
          </cell>
          <cell r="Y3513">
            <v>0</v>
          </cell>
          <cell r="Z3513">
            <v>0</v>
          </cell>
          <cell r="AA3513">
            <v>0</v>
          </cell>
          <cell r="AB3513">
            <v>0</v>
          </cell>
        </row>
        <row r="3514">
          <cell r="C3514">
            <v>0</v>
          </cell>
          <cell r="D3514">
            <v>0</v>
          </cell>
          <cell r="H3514">
            <v>0</v>
          </cell>
          <cell r="I3514">
            <v>0</v>
          </cell>
          <cell r="J3514">
            <v>0</v>
          </cell>
          <cell r="K3514">
            <v>0</v>
          </cell>
          <cell r="S3514">
            <v>0</v>
          </cell>
          <cell r="T3514">
            <v>0</v>
          </cell>
          <cell r="U3514">
            <v>0</v>
          </cell>
          <cell r="X3514">
            <v>0</v>
          </cell>
          <cell r="Y3514">
            <v>0</v>
          </cell>
          <cell r="Z3514">
            <v>0</v>
          </cell>
          <cell r="AA3514">
            <v>0</v>
          </cell>
          <cell r="AB3514">
            <v>0</v>
          </cell>
        </row>
        <row r="3515">
          <cell r="C3515">
            <v>0</v>
          </cell>
          <cell r="D3515">
            <v>0</v>
          </cell>
          <cell r="H3515">
            <v>0</v>
          </cell>
          <cell r="I3515">
            <v>0</v>
          </cell>
          <cell r="J3515">
            <v>0</v>
          </cell>
          <cell r="K3515">
            <v>0</v>
          </cell>
          <cell r="S3515">
            <v>0</v>
          </cell>
          <cell r="T3515">
            <v>0</v>
          </cell>
          <cell r="U3515">
            <v>0</v>
          </cell>
          <cell r="X3515">
            <v>0</v>
          </cell>
          <cell r="Y3515">
            <v>0</v>
          </cell>
          <cell r="Z3515">
            <v>0</v>
          </cell>
          <cell r="AA3515">
            <v>0</v>
          </cell>
          <cell r="AB3515">
            <v>0</v>
          </cell>
        </row>
        <row r="3516">
          <cell r="C3516">
            <v>0</v>
          </cell>
          <cell r="D3516">
            <v>0</v>
          </cell>
          <cell r="H3516">
            <v>0</v>
          </cell>
          <cell r="I3516">
            <v>0</v>
          </cell>
          <cell r="J3516">
            <v>0</v>
          </cell>
          <cell r="K3516">
            <v>0</v>
          </cell>
          <cell r="S3516">
            <v>0</v>
          </cell>
          <cell r="T3516">
            <v>0</v>
          </cell>
          <cell r="U3516">
            <v>0</v>
          </cell>
          <cell r="X3516">
            <v>0</v>
          </cell>
          <cell r="Y3516">
            <v>0</v>
          </cell>
          <cell r="Z3516">
            <v>0</v>
          </cell>
          <cell r="AA3516">
            <v>0</v>
          </cell>
          <cell r="AB3516">
            <v>0</v>
          </cell>
        </row>
        <row r="3517">
          <cell r="C3517">
            <v>0</v>
          </cell>
          <cell r="D3517">
            <v>0</v>
          </cell>
          <cell r="H3517">
            <v>0</v>
          </cell>
          <cell r="I3517">
            <v>0</v>
          </cell>
          <cell r="J3517">
            <v>0</v>
          </cell>
          <cell r="K3517">
            <v>0</v>
          </cell>
          <cell r="S3517">
            <v>0</v>
          </cell>
          <cell r="T3517">
            <v>0</v>
          </cell>
          <cell r="U3517">
            <v>0</v>
          </cell>
          <cell r="X3517">
            <v>0</v>
          </cell>
          <cell r="Y3517">
            <v>0</v>
          </cell>
          <cell r="Z3517">
            <v>0</v>
          </cell>
          <cell r="AA3517">
            <v>0</v>
          </cell>
          <cell r="AB3517">
            <v>0</v>
          </cell>
        </row>
        <row r="3518">
          <cell r="C3518">
            <v>0</v>
          </cell>
          <cell r="D3518">
            <v>0</v>
          </cell>
          <cell r="H3518">
            <v>0</v>
          </cell>
          <cell r="I3518">
            <v>0</v>
          </cell>
          <cell r="J3518">
            <v>0</v>
          </cell>
          <cell r="K3518">
            <v>0</v>
          </cell>
          <cell r="S3518">
            <v>0</v>
          </cell>
          <cell r="T3518">
            <v>0</v>
          </cell>
          <cell r="U3518">
            <v>0</v>
          </cell>
          <cell r="X3518">
            <v>0</v>
          </cell>
          <cell r="Y3518">
            <v>0</v>
          </cell>
          <cell r="Z3518">
            <v>0</v>
          </cell>
          <cell r="AA3518">
            <v>0</v>
          </cell>
          <cell r="AB3518">
            <v>0</v>
          </cell>
        </row>
        <row r="3519">
          <cell r="C3519">
            <v>0</v>
          </cell>
          <cell r="D3519">
            <v>0</v>
          </cell>
          <cell r="H3519">
            <v>0</v>
          </cell>
          <cell r="I3519">
            <v>0</v>
          </cell>
          <cell r="J3519">
            <v>0</v>
          </cell>
          <cell r="K3519">
            <v>0</v>
          </cell>
          <cell r="S3519">
            <v>0</v>
          </cell>
          <cell r="T3519">
            <v>0</v>
          </cell>
          <cell r="U3519">
            <v>0</v>
          </cell>
          <cell r="X3519">
            <v>0</v>
          </cell>
          <cell r="Y3519">
            <v>0</v>
          </cell>
          <cell r="Z3519">
            <v>0</v>
          </cell>
          <cell r="AA3519">
            <v>0</v>
          </cell>
          <cell r="AB3519">
            <v>0</v>
          </cell>
        </row>
        <row r="3520">
          <cell r="A3520" t="str">
            <v>M002</v>
          </cell>
          <cell r="B3520">
            <v>2.2000000000000002</v>
          </cell>
          <cell r="C3520" t="str">
            <v>永久工程材料</v>
          </cell>
          <cell r="J3520">
            <v>0</v>
          </cell>
          <cell r="K3520">
            <v>0</v>
          </cell>
          <cell r="S3520">
            <v>0</v>
          </cell>
          <cell r="T3520">
            <v>0</v>
          </cell>
          <cell r="U3520">
            <v>0</v>
          </cell>
          <cell r="X3520">
            <v>0</v>
          </cell>
          <cell r="Y3520">
            <v>0</v>
          </cell>
          <cell r="Z3520">
            <v>0</v>
          </cell>
          <cell r="AA3520">
            <v>0</v>
          </cell>
          <cell r="AB3520">
            <v>0</v>
          </cell>
        </row>
        <row r="3521">
          <cell r="C3521">
            <v>0</v>
          </cell>
          <cell r="D3521">
            <v>0</v>
          </cell>
          <cell r="H3521">
            <v>0</v>
          </cell>
          <cell r="I3521">
            <v>0</v>
          </cell>
          <cell r="J3521">
            <v>0</v>
          </cell>
          <cell r="K3521">
            <v>0</v>
          </cell>
          <cell r="S3521">
            <v>0</v>
          </cell>
          <cell r="T3521">
            <v>0</v>
          </cell>
          <cell r="U3521">
            <v>0</v>
          </cell>
          <cell r="X3521">
            <v>0</v>
          </cell>
          <cell r="Y3521">
            <v>0</v>
          </cell>
          <cell r="Z3521">
            <v>0</v>
          </cell>
          <cell r="AA3521">
            <v>0</v>
          </cell>
          <cell r="AB3521">
            <v>0</v>
          </cell>
        </row>
        <row r="3522">
          <cell r="C3522">
            <v>0</v>
          </cell>
          <cell r="D3522">
            <v>0</v>
          </cell>
          <cell r="H3522">
            <v>0</v>
          </cell>
          <cell r="I3522">
            <v>0</v>
          </cell>
          <cell r="J3522">
            <v>0</v>
          </cell>
          <cell r="K3522">
            <v>0</v>
          </cell>
          <cell r="S3522">
            <v>0</v>
          </cell>
          <cell r="T3522">
            <v>0</v>
          </cell>
          <cell r="U3522">
            <v>0</v>
          </cell>
          <cell r="X3522">
            <v>0</v>
          </cell>
          <cell r="Y3522">
            <v>0</v>
          </cell>
          <cell r="Z3522">
            <v>0</v>
          </cell>
          <cell r="AA3522">
            <v>0</v>
          </cell>
          <cell r="AB3522">
            <v>0</v>
          </cell>
        </row>
        <row r="3523">
          <cell r="C3523">
            <v>0</v>
          </cell>
          <cell r="D3523">
            <v>0</v>
          </cell>
          <cell r="H3523">
            <v>0</v>
          </cell>
          <cell r="I3523">
            <v>0</v>
          </cell>
          <cell r="J3523">
            <v>0</v>
          </cell>
          <cell r="K3523">
            <v>0</v>
          </cell>
          <cell r="S3523">
            <v>0</v>
          </cell>
          <cell r="T3523">
            <v>0</v>
          </cell>
          <cell r="U3523">
            <v>0</v>
          </cell>
          <cell r="X3523">
            <v>0</v>
          </cell>
          <cell r="Y3523">
            <v>0</v>
          </cell>
          <cell r="Z3523">
            <v>0</v>
          </cell>
          <cell r="AA3523">
            <v>0</v>
          </cell>
          <cell r="AB3523">
            <v>0</v>
          </cell>
        </row>
        <row r="3524">
          <cell r="C3524">
            <v>0</v>
          </cell>
          <cell r="D3524">
            <v>0</v>
          </cell>
          <cell r="H3524">
            <v>0</v>
          </cell>
          <cell r="I3524">
            <v>0</v>
          </cell>
          <cell r="J3524">
            <v>0</v>
          </cell>
          <cell r="K3524">
            <v>0</v>
          </cell>
          <cell r="S3524">
            <v>0</v>
          </cell>
          <cell r="T3524">
            <v>0</v>
          </cell>
          <cell r="U3524">
            <v>0</v>
          </cell>
          <cell r="X3524">
            <v>0</v>
          </cell>
          <cell r="Y3524">
            <v>0</v>
          </cell>
          <cell r="Z3524">
            <v>0</v>
          </cell>
          <cell r="AA3524">
            <v>0</v>
          </cell>
          <cell r="AB3524">
            <v>0</v>
          </cell>
        </row>
        <row r="3525">
          <cell r="C3525">
            <v>0</v>
          </cell>
          <cell r="D3525">
            <v>0</v>
          </cell>
          <cell r="H3525">
            <v>0</v>
          </cell>
          <cell r="I3525">
            <v>0</v>
          </cell>
          <cell r="J3525">
            <v>0</v>
          </cell>
          <cell r="K3525">
            <v>0</v>
          </cell>
          <cell r="S3525">
            <v>0</v>
          </cell>
          <cell r="T3525">
            <v>0</v>
          </cell>
          <cell r="U3525">
            <v>0</v>
          </cell>
          <cell r="X3525">
            <v>0</v>
          </cell>
          <cell r="Y3525">
            <v>0</v>
          </cell>
          <cell r="Z3525">
            <v>0</v>
          </cell>
          <cell r="AA3525">
            <v>0</v>
          </cell>
          <cell r="AB3525">
            <v>0</v>
          </cell>
        </row>
        <row r="3526">
          <cell r="A3526" t="str">
            <v>M001</v>
          </cell>
          <cell r="B3526">
            <v>2.2999999999999998</v>
          </cell>
          <cell r="C3526" t="str">
            <v>永久设备</v>
          </cell>
          <cell r="J3526">
            <v>0</v>
          </cell>
          <cell r="K3526">
            <v>0</v>
          </cell>
          <cell r="S3526">
            <v>0</v>
          </cell>
          <cell r="T3526">
            <v>0</v>
          </cell>
          <cell r="U3526">
            <v>0</v>
          </cell>
          <cell r="X3526">
            <v>0</v>
          </cell>
          <cell r="Y3526">
            <v>0</v>
          </cell>
          <cell r="Z3526">
            <v>0</v>
          </cell>
          <cell r="AA3526">
            <v>0</v>
          </cell>
          <cell r="AB3526">
            <v>0</v>
          </cell>
        </row>
        <row r="3527">
          <cell r="C3527">
            <v>0</v>
          </cell>
          <cell r="D3527">
            <v>0</v>
          </cell>
          <cell r="H3527">
            <v>0</v>
          </cell>
          <cell r="I3527">
            <v>0</v>
          </cell>
          <cell r="J3527">
            <v>0</v>
          </cell>
          <cell r="K3527">
            <v>0</v>
          </cell>
          <cell r="S3527">
            <v>0</v>
          </cell>
          <cell r="T3527">
            <v>0</v>
          </cell>
          <cell r="U3527">
            <v>0</v>
          </cell>
          <cell r="X3527">
            <v>0</v>
          </cell>
          <cell r="Y3527">
            <v>0</v>
          </cell>
          <cell r="Z3527">
            <v>0</v>
          </cell>
          <cell r="AA3527">
            <v>0</v>
          </cell>
          <cell r="AB3527">
            <v>0</v>
          </cell>
        </row>
        <row r="3528">
          <cell r="C3528">
            <v>0</v>
          </cell>
          <cell r="D3528">
            <v>0</v>
          </cell>
          <cell r="H3528">
            <v>0</v>
          </cell>
          <cell r="I3528">
            <v>0</v>
          </cell>
          <cell r="J3528">
            <v>0</v>
          </cell>
          <cell r="K3528">
            <v>0</v>
          </cell>
          <cell r="S3528">
            <v>0</v>
          </cell>
          <cell r="T3528">
            <v>0</v>
          </cell>
          <cell r="U3528">
            <v>0</v>
          </cell>
          <cell r="X3528">
            <v>0</v>
          </cell>
          <cell r="Y3528">
            <v>0</v>
          </cell>
          <cell r="Z3528">
            <v>0</v>
          </cell>
          <cell r="AA3528">
            <v>0</v>
          </cell>
          <cell r="AB3528">
            <v>0</v>
          </cell>
        </row>
        <row r="3529">
          <cell r="C3529">
            <v>0</v>
          </cell>
          <cell r="D3529">
            <v>0</v>
          </cell>
          <cell r="H3529">
            <v>0</v>
          </cell>
          <cell r="I3529">
            <v>0</v>
          </cell>
          <cell r="J3529">
            <v>0</v>
          </cell>
          <cell r="K3529">
            <v>0</v>
          </cell>
          <cell r="S3529">
            <v>0</v>
          </cell>
          <cell r="T3529">
            <v>0</v>
          </cell>
          <cell r="U3529">
            <v>0</v>
          </cell>
          <cell r="X3529">
            <v>0</v>
          </cell>
          <cell r="Y3529">
            <v>0</v>
          </cell>
          <cell r="Z3529">
            <v>0</v>
          </cell>
          <cell r="AA3529">
            <v>0</v>
          </cell>
          <cell r="AB3529">
            <v>0</v>
          </cell>
        </row>
        <row r="3530">
          <cell r="A3530" t="str">
            <v>E000</v>
          </cell>
          <cell r="B3530">
            <v>3</v>
          </cell>
          <cell r="C3530" t="str">
            <v>施工设备</v>
          </cell>
          <cell r="J3530">
            <v>0</v>
          </cell>
          <cell r="K3530">
            <v>0</v>
          </cell>
          <cell r="S3530">
            <v>0</v>
          </cell>
          <cell r="T3530">
            <v>0</v>
          </cell>
          <cell r="U3530">
            <v>0</v>
          </cell>
          <cell r="X3530">
            <v>0</v>
          </cell>
          <cell r="Y3530">
            <v>0</v>
          </cell>
          <cell r="Z3530">
            <v>0</v>
          </cell>
          <cell r="AA3530">
            <v>0</v>
          </cell>
          <cell r="AB3530">
            <v>0</v>
          </cell>
        </row>
        <row r="3531">
          <cell r="B3531">
            <v>3.1</v>
          </cell>
          <cell r="C3531">
            <v>0</v>
          </cell>
          <cell r="D3531">
            <v>0</v>
          </cell>
          <cell r="H3531">
            <v>0</v>
          </cell>
          <cell r="I3531">
            <v>0</v>
          </cell>
          <cell r="J3531">
            <v>0</v>
          </cell>
          <cell r="K3531">
            <v>0</v>
          </cell>
          <cell r="S3531">
            <v>0</v>
          </cell>
          <cell r="T3531">
            <v>0</v>
          </cell>
          <cell r="U3531">
            <v>0</v>
          </cell>
          <cell r="X3531">
            <v>0</v>
          </cell>
          <cell r="Y3531">
            <v>0</v>
          </cell>
          <cell r="Z3531">
            <v>0</v>
          </cell>
          <cell r="AA3531">
            <v>0</v>
          </cell>
          <cell r="AB3531">
            <v>0</v>
          </cell>
        </row>
        <row r="3532">
          <cell r="C3532">
            <v>0</v>
          </cell>
          <cell r="D3532">
            <v>0</v>
          </cell>
          <cell r="H3532">
            <v>0</v>
          </cell>
          <cell r="I3532">
            <v>0</v>
          </cell>
          <cell r="J3532">
            <v>0</v>
          </cell>
          <cell r="K3532">
            <v>0</v>
          </cell>
          <cell r="S3532">
            <v>0</v>
          </cell>
          <cell r="T3532">
            <v>0</v>
          </cell>
          <cell r="U3532">
            <v>0</v>
          </cell>
          <cell r="X3532">
            <v>0</v>
          </cell>
          <cell r="Y3532">
            <v>0</v>
          </cell>
          <cell r="Z3532">
            <v>0</v>
          </cell>
          <cell r="AA3532">
            <v>0</v>
          </cell>
          <cell r="AB3532">
            <v>0</v>
          </cell>
        </row>
        <row r="3533">
          <cell r="C3533">
            <v>0</v>
          </cell>
          <cell r="D3533">
            <v>0</v>
          </cell>
          <cell r="H3533">
            <v>0</v>
          </cell>
          <cell r="I3533">
            <v>0</v>
          </cell>
          <cell r="J3533">
            <v>0</v>
          </cell>
          <cell r="K3533">
            <v>0</v>
          </cell>
          <cell r="S3533">
            <v>0</v>
          </cell>
          <cell r="T3533">
            <v>0</v>
          </cell>
          <cell r="U3533">
            <v>0</v>
          </cell>
          <cell r="X3533">
            <v>0</v>
          </cell>
          <cell r="Y3533">
            <v>0</v>
          </cell>
          <cell r="Z3533">
            <v>0</v>
          </cell>
          <cell r="AA3533">
            <v>0</v>
          </cell>
          <cell r="AB3533">
            <v>0</v>
          </cell>
        </row>
        <row r="3534">
          <cell r="C3534">
            <v>0</v>
          </cell>
          <cell r="D3534">
            <v>0</v>
          </cell>
          <cell r="H3534">
            <v>0</v>
          </cell>
          <cell r="I3534">
            <v>0</v>
          </cell>
          <cell r="J3534">
            <v>0</v>
          </cell>
          <cell r="K3534">
            <v>0</v>
          </cell>
          <cell r="S3534">
            <v>0</v>
          </cell>
          <cell r="T3534">
            <v>0</v>
          </cell>
          <cell r="U3534">
            <v>0</v>
          </cell>
          <cell r="X3534">
            <v>0</v>
          </cell>
          <cell r="Y3534">
            <v>0</v>
          </cell>
          <cell r="Z3534">
            <v>0</v>
          </cell>
          <cell r="AA3534">
            <v>0</v>
          </cell>
          <cell r="AB3534">
            <v>0</v>
          </cell>
        </row>
        <row r="3535">
          <cell r="C3535">
            <v>0</v>
          </cell>
          <cell r="D3535">
            <v>0</v>
          </cell>
          <cell r="H3535">
            <v>0</v>
          </cell>
          <cell r="I3535">
            <v>0</v>
          </cell>
          <cell r="J3535">
            <v>0</v>
          </cell>
          <cell r="K3535">
            <v>0</v>
          </cell>
          <cell r="S3535">
            <v>0</v>
          </cell>
          <cell r="T3535">
            <v>0</v>
          </cell>
          <cell r="U3535">
            <v>0</v>
          </cell>
          <cell r="X3535">
            <v>0</v>
          </cell>
          <cell r="Y3535">
            <v>0</v>
          </cell>
          <cell r="Z3535">
            <v>0</v>
          </cell>
          <cell r="AA3535">
            <v>0</v>
          </cell>
          <cell r="AB3535">
            <v>0</v>
          </cell>
        </row>
        <row r="3536">
          <cell r="C3536">
            <v>0</v>
          </cell>
          <cell r="D3536">
            <v>0</v>
          </cell>
          <cell r="H3536">
            <v>0</v>
          </cell>
          <cell r="I3536">
            <v>0</v>
          </cell>
          <cell r="J3536">
            <v>0</v>
          </cell>
          <cell r="K3536">
            <v>0</v>
          </cell>
          <cell r="S3536">
            <v>0</v>
          </cell>
          <cell r="T3536">
            <v>0</v>
          </cell>
          <cell r="U3536">
            <v>0</v>
          </cell>
          <cell r="X3536">
            <v>0</v>
          </cell>
          <cell r="Y3536">
            <v>0</v>
          </cell>
          <cell r="Z3536">
            <v>0</v>
          </cell>
          <cell r="AA3536">
            <v>0</v>
          </cell>
          <cell r="AB3536">
            <v>0</v>
          </cell>
        </row>
        <row r="3537">
          <cell r="C3537">
            <v>0</v>
          </cell>
          <cell r="D3537">
            <v>0</v>
          </cell>
          <cell r="H3537">
            <v>0</v>
          </cell>
          <cell r="I3537">
            <v>0</v>
          </cell>
          <cell r="J3537">
            <v>0</v>
          </cell>
          <cell r="K3537">
            <v>0</v>
          </cell>
          <cell r="S3537">
            <v>0</v>
          </cell>
          <cell r="T3537">
            <v>0</v>
          </cell>
          <cell r="U3537">
            <v>0</v>
          </cell>
          <cell r="X3537">
            <v>0</v>
          </cell>
          <cell r="Y3537">
            <v>0</v>
          </cell>
          <cell r="Z3537">
            <v>0</v>
          </cell>
          <cell r="AA3537">
            <v>0</v>
          </cell>
          <cell r="AB3537">
            <v>0</v>
          </cell>
        </row>
        <row r="3538">
          <cell r="C3538">
            <v>0</v>
          </cell>
          <cell r="D3538">
            <v>0</v>
          </cell>
          <cell r="H3538">
            <v>0</v>
          </cell>
          <cell r="I3538">
            <v>0</v>
          </cell>
          <cell r="J3538">
            <v>0</v>
          </cell>
          <cell r="K3538">
            <v>0</v>
          </cell>
          <cell r="S3538">
            <v>0</v>
          </cell>
          <cell r="T3538">
            <v>0</v>
          </cell>
          <cell r="U3538">
            <v>0</v>
          </cell>
          <cell r="X3538">
            <v>0</v>
          </cell>
          <cell r="Y3538">
            <v>0</v>
          </cell>
          <cell r="Z3538">
            <v>0</v>
          </cell>
          <cell r="AA3538">
            <v>0</v>
          </cell>
          <cell r="AB3538">
            <v>0</v>
          </cell>
        </row>
        <row r="3539">
          <cell r="C3539">
            <v>0</v>
          </cell>
          <cell r="D3539">
            <v>0</v>
          </cell>
          <cell r="H3539">
            <v>0</v>
          </cell>
          <cell r="I3539">
            <v>0</v>
          </cell>
          <cell r="J3539">
            <v>0</v>
          </cell>
          <cell r="K3539">
            <v>0</v>
          </cell>
          <cell r="S3539">
            <v>0</v>
          </cell>
          <cell r="T3539">
            <v>0</v>
          </cell>
          <cell r="U3539">
            <v>0</v>
          </cell>
          <cell r="X3539">
            <v>0</v>
          </cell>
          <cell r="Y3539">
            <v>0</v>
          </cell>
          <cell r="Z3539">
            <v>0</v>
          </cell>
          <cell r="AA3539">
            <v>0</v>
          </cell>
          <cell r="AB3539">
            <v>0</v>
          </cell>
        </row>
        <row r="3540">
          <cell r="C3540">
            <v>0</v>
          </cell>
          <cell r="D3540">
            <v>0</v>
          </cell>
          <cell r="H3540">
            <v>0</v>
          </cell>
          <cell r="I3540">
            <v>0</v>
          </cell>
          <cell r="J3540">
            <v>0</v>
          </cell>
          <cell r="K3540">
            <v>0</v>
          </cell>
          <cell r="S3540">
            <v>0</v>
          </cell>
          <cell r="T3540">
            <v>0</v>
          </cell>
          <cell r="U3540">
            <v>0</v>
          </cell>
          <cell r="X3540">
            <v>0</v>
          </cell>
          <cell r="Y3540">
            <v>0</v>
          </cell>
          <cell r="Z3540">
            <v>0</v>
          </cell>
          <cell r="AA3540">
            <v>0</v>
          </cell>
          <cell r="AB3540">
            <v>0</v>
          </cell>
        </row>
        <row r="3541">
          <cell r="C3541">
            <v>0</v>
          </cell>
          <cell r="D3541">
            <v>0</v>
          </cell>
          <cell r="H3541">
            <v>0</v>
          </cell>
          <cell r="I3541">
            <v>0</v>
          </cell>
          <cell r="J3541">
            <v>0</v>
          </cell>
          <cell r="K3541">
            <v>0</v>
          </cell>
          <cell r="S3541">
            <v>0</v>
          </cell>
          <cell r="T3541">
            <v>0</v>
          </cell>
          <cell r="U3541">
            <v>0</v>
          </cell>
          <cell r="X3541">
            <v>0</v>
          </cell>
          <cell r="Y3541">
            <v>0</v>
          </cell>
          <cell r="Z3541">
            <v>0</v>
          </cell>
          <cell r="AA3541">
            <v>0</v>
          </cell>
          <cell r="AB3541">
            <v>0</v>
          </cell>
        </row>
        <row r="3542">
          <cell r="C3542">
            <v>0</v>
          </cell>
          <cell r="D3542">
            <v>0</v>
          </cell>
          <cell r="H3542">
            <v>0</v>
          </cell>
          <cell r="I3542">
            <v>0</v>
          </cell>
          <cell r="J3542">
            <v>0</v>
          </cell>
          <cell r="K3542">
            <v>0</v>
          </cell>
          <cell r="S3542">
            <v>0</v>
          </cell>
          <cell r="T3542">
            <v>0</v>
          </cell>
          <cell r="U3542">
            <v>0</v>
          </cell>
          <cell r="X3542">
            <v>0</v>
          </cell>
          <cell r="Y3542">
            <v>0</v>
          </cell>
          <cell r="Z3542">
            <v>0</v>
          </cell>
          <cell r="AA3542">
            <v>0</v>
          </cell>
          <cell r="AB3542">
            <v>0</v>
          </cell>
        </row>
        <row r="3543">
          <cell r="B3543">
            <v>4</v>
          </cell>
          <cell r="C3543" t="str">
            <v>直接费</v>
          </cell>
          <cell r="J3543">
            <v>3053.3937225103782</v>
          </cell>
          <cell r="X3543">
            <v>30.533937225103781</v>
          </cell>
          <cell r="Y3543">
            <v>0</v>
          </cell>
          <cell r="Z3543">
            <v>0</v>
          </cell>
          <cell r="AA3543">
            <v>0</v>
          </cell>
          <cell r="AB3543">
            <v>0</v>
          </cell>
        </row>
        <row r="3544">
          <cell r="B3544">
            <v>5</v>
          </cell>
          <cell r="C3544" t="str">
            <v>其他直接费</v>
          </cell>
          <cell r="J3544">
            <v>381.02759802664934</v>
          </cell>
          <cell r="X3544">
            <v>3.8102759802664936</v>
          </cell>
          <cell r="Y3544">
            <v>0</v>
          </cell>
          <cell r="Z3544">
            <v>0</v>
          </cell>
          <cell r="AA3544">
            <v>0</v>
          </cell>
          <cell r="AB3544">
            <v>0</v>
          </cell>
        </row>
        <row r="3545">
          <cell r="B3545">
            <v>6</v>
          </cell>
          <cell r="C3545" t="str">
            <v>间接费</v>
          </cell>
          <cell r="J3545">
            <v>258.50483057805587</v>
          </cell>
          <cell r="X3545">
            <v>2.5850483057805587</v>
          </cell>
          <cell r="Y3545">
            <v>0</v>
          </cell>
          <cell r="Z3545">
            <v>0</v>
          </cell>
          <cell r="AA3545">
            <v>0</v>
          </cell>
          <cell r="AB3545">
            <v>0</v>
          </cell>
        </row>
        <row r="3546">
          <cell r="B3546">
            <v>7</v>
          </cell>
          <cell r="C3546" t="str">
            <v>合计</v>
          </cell>
          <cell r="J3546">
            <v>3692.9261511150835</v>
          </cell>
          <cell r="X3546">
            <v>36.929261511150834</v>
          </cell>
          <cell r="Y3546">
            <v>0</v>
          </cell>
          <cell r="Z3546">
            <v>0</v>
          </cell>
          <cell r="AA3546">
            <v>0</v>
          </cell>
          <cell r="AB3546">
            <v>0</v>
          </cell>
        </row>
        <row r="3551">
          <cell r="A3551" t="str">
            <v>非打印列</v>
          </cell>
          <cell r="B3551" t="str">
            <v>单   价   分   析   表</v>
          </cell>
          <cell r="N3551" t="str">
            <v>工序划分</v>
          </cell>
          <cell r="S3551" t="str">
            <v>汇总项</v>
          </cell>
          <cell r="X3551" t="str">
            <v>分类项</v>
          </cell>
        </row>
        <row r="3553">
          <cell r="A3553" t="str">
            <v>BOQ系数</v>
          </cell>
          <cell r="B3553" t="str">
            <v>项目编号:</v>
          </cell>
          <cell r="D3553" t="str">
            <v>K762</v>
          </cell>
          <cell r="K3553" t="str">
            <v>数量</v>
          </cell>
          <cell r="L3553">
            <v>67848</v>
          </cell>
          <cell r="M3553" t="str">
            <v>单价</v>
          </cell>
        </row>
        <row r="3554">
          <cell r="A3554">
            <v>1E-3</v>
          </cell>
          <cell r="B3554" t="str">
            <v>项目名称:</v>
          </cell>
          <cell r="D3554" t="str">
            <v>Strip topsoil from easement and reinstate</v>
          </cell>
          <cell r="K3554" t="str">
            <v>单位</v>
          </cell>
          <cell r="L3554" t="str">
            <v>m</v>
          </cell>
          <cell r="M3554">
            <v>0.39</v>
          </cell>
          <cell r="N3554" t="str">
            <v>美元</v>
          </cell>
        </row>
        <row r="3555">
          <cell r="A3555" t="str">
            <v>K762</v>
          </cell>
          <cell r="B3555" t="str">
            <v>单   价:</v>
          </cell>
          <cell r="D3555" t="str">
            <v>0.39USD/m</v>
          </cell>
          <cell r="K3555" t="str">
            <v>定额单位</v>
          </cell>
          <cell r="L3555">
            <v>1000</v>
          </cell>
          <cell r="M3555">
            <v>421</v>
          </cell>
          <cell r="N3555" t="str">
            <v>当地币</v>
          </cell>
        </row>
        <row r="3556">
          <cell r="A3556" t="str">
            <v>定额号</v>
          </cell>
          <cell r="B3556" t="str">
            <v>编号</v>
          </cell>
          <cell r="C3556" t="str">
            <v>名称及规格</v>
          </cell>
          <cell r="D3556" t="str">
            <v>单位</v>
          </cell>
          <cell r="E3556" t="str">
            <v>定额</v>
          </cell>
          <cell r="F3556" t="str">
            <v>系数</v>
          </cell>
          <cell r="G3556" t="str">
            <v>效率</v>
          </cell>
          <cell r="H3556" t="str">
            <v>数  量</v>
          </cell>
          <cell r="I3556" t="str">
            <v>单价</v>
          </cell>
          <cell r="J3556" t="str">
            <v>合价</v>
          </cell>
          <cell r="K3556" t="str">
            <v>单价</v>
          </cell>
          <cell r="N3556" t="str">
            <v>推土机推土300方</v>
          </cell>
          <cell r="S3556" t="str">
            <v>数量汇总</v>
          </cell>
          <cell r="T3556" t="str">
            <v>价格汇总(美元)</v>
          </cell>
          <cell r="U3556" t="str">
            <v>价格汇总(当地币)</v>
          </cell>
          <cell r="X3556" t="str">
            <v>推土机推土300方</v>
          </cell>
          <cell r="Y3556">
            <v>0</v>
          </cell>
          <cell r="Z3556">
            <v>0</v>
          </cell>
          <cell r="AA3556">
            <v>0</v>
          </cell>
          <cell r="AB3556">
            <v>0</v>
          </cell>
        </row>
        <row r="3557">
          <cell r="J3557" t="str">
            <v>美元</v>
          </cell>
          <cell r="K3557" t="str">
            <v>当地币</v>
          </cell>
        </row>
        <row r="3558">
          <cell r="A3558" t="str">
            <v>L00</v>
          </cell>
          <cell r="B3558">
            <v>1</v>
          </cell>
          <cell r="C3558" t="str">
            <v>人工</v>
          </cell>
          <cell r="J3558">
            <v>0.34581765818737137</v>
          </cell>
          <cell r="K3558">
            <v>375</v>
          </cell>
          <cell r="S3558">
            <v>0</v>
          </cell>
          <cell r="T3558">
            <v>23.463036472696771</v>
          </cell>
          <cell r="U3558">
            <v>25443</v>
          </cell>
          <cell r="X3558">
            <v>3.4581765818737136E-4</v>
          </cell>
          <cell r="Y3558">
            <v>0</v>
          </cell>
          <cell r="Z3558">
            <v>0</v>
          </cell>
          <cell r="AA3558">
            <v>0</v>
          </cell>
          <cell r="AB3558">
            <v>0</v>
          </cell>
        </row>
        <row r="3559">
          <cell r="A3559" t="str">
            <v>L10</v>
          </cell>
          <cell r="B3559">
            <v>1.1000000000000001</v>
          </cell>
          <cell r="C3559" t="str">
            <v>力工</v>
          </cell>
          <cell r="D3559" t="str">
            <v>工日</v>
          </cell>
          <cell r="H3559">
            <v>0.5</v>
          </cell>
          <cell r="I3559">
            <v>0.69163531637474274</v>
          </cell>
          <cell r="J3559">
            <v>0.34581765818737137</v>
          </cell>
          <cell r="K3559">
            <v>375</v>
          </cell>
          <cell r="N3559">
            <v>0.5</v>
          </cell>
          <cell r="S3559">
            <v>33.923999999999999</v>
          </cell>
          <cell r="T3559">
            <v>23.463036472696771</v>
          </cell>
          <cell r="U3559">
            <v>25443</v>
          </cell>
          <cell r="X3559">
            <v>3.4581765818737136E-4</v>
          </cell>
          <cell r="Y3559">
            <v>0</v>
          </cell>
          <cell r="Z3559">
            <v>0</v>
          </cell>
          <cell r="AA3559">
            <v>0</v>
          </cell>
          <cell r="AB3559">
            <v>0</v>
          </cell>
        </row>
        <row r="3560">
          <cell r="A3560" t="str">
            <v>L20</v>
          </cell>
          <cell r="B3560">
            <v>1.2</v>
          </cell>
          <cell r="C3560" t="str">
            <v>技工</v>
          </cell>
          <cell r="D3560" t="str">
            <v>工日</v>
          </cell>
          <cell r="H3560">
            <v>0</v>
          </cell>
          <cell r="I3560">
            <v>1.3832706327494855</v>
          </cell>
          <cell r="J3560">
            <v>0</v>
          </cell>
          <cell r="K3560">
            <v>0</v>
          </cell>
          <cell r="S3560">
            <v>0</v>
          </cell>
          <cell r="T3560">
            <v>0</v>
          </cell>
          <cell r="U3560">
            <v>0</v>
          </cell>
          <cell r="X3560">
            <v>0</v>
          </cell>
          <cell r="Y3560">
            <v>0</v>
          </cell>
          <cell r="Z3560">
            <v>0</v>
          </cell>
          <cell r="AA3560">
            <v>0</v>
          </cell>
          <cell r="AB3560">
            <v>0</v>
          </cell>
        </row>
        <row r="3561">
          <cell r="A3561" t="str">
            <v>M000</v>
          </cell>
          <cell r="B3561">
            <v>2</v>
          </cell>
          <cell r="C3561" t="str">
            <v>建筑材料</v>
          </cell>
          <cell r="J3561">
            <v>0</v>
          </cell>
          <cell r="K3561">
            <v>0</v>
          </cell>
          <cell r="S3561">
            <v>0</v>
          </cell>
          <cell r="T3561">
            <v>0</v>
          </cell>
          <cell r="U3561">
            <v>0</v>
          </cell>
          <cell r="X3561">
            <v>0</v>
          </cell>
          <cell r="Y3561">
            <v>0</v>
          </cell>
          <cell r="Z3561">
            <v>0</v>
          </cell>
          <cell r="AA3561">
            <v>0</v>
          </cell>
          <cell r="AB3561">
            <v>0</v>
          </cell>
        </row>
        <row r="3562">
          <cell r="A3562" t="str">
            <v>M003</v>
          </cell>
          <cell r="B3562">
            <v>2.1</v>
          </cell>
          <cell r="C3562" t="str">
            <v>施工材料</v>
          </cell>
          <cell r="J3562">
            <v>0</v>
          </cell>
          <cell r="K3562">
            <v>0</v>
          </cell>
          <cell r="S3562">
            <v>0</v>
          </cell>
          <cell r="T3562">
            <v>0</v>
          </cell>
          <cell r="U3562">
            <v>0</v>
          </cell>
          <cell r="X3562">
            <v>0</v>
          </cell>
          <cell r="Y3562">
            <v>0</v>
          </cell>
          <cell r="Z3562">
            <v>0</v>
          </cell>
          <cell r="AA3562">
            <v>0</v>
          </cell>
          <cell r="AB3562">
            <v>0</v>
          </cell>
        </row>
        <row r="3563">
          <cell r="C3563">
            <v>0</v>
          </cell>
          <cell r="D3563">
            <v>0</v>
          </cell>
          <cell r="H3563">
            <v>0</v>
          </cell>
          <cell r="I3563">
            <v>0</v>
          </cell>
          <cell r="J3563">
            <v>0</v>
          </cell>
          <cell r="K3563">
            <v>0</v>
          </cell>
          <cell r="S3563">
            <v>0</v>
          </cell>
          <cell r="T3563">
            <v>0</v>
          </cell>
          <cell r="U3563">
            <v>0</v>
          </cell>
          <cell r="X3563">
            <v>0</v>
          </cell>
          <cell r="Y3563">
            <v>0</v>
          </cell>
          <cell r="Z3563">
            <v>0</v>
          </cell>
          <cell r="AA3563">
            <v>0</v>
          </cell>
          <cell r="AB3563">
            <v>0</v>
          </cell>
        </row>
        <row r="3564">
          <cell r="C3564">
            <v>0</v>
          </cell>
          <cell r="D3564">
            <v>0</v>
          </cell>
          <cell r="H3564">
            <v>0</v>
          </cell>
          <cell r="I3564">
            <v>0</v>
          </cell>
          <cell r="J3564">
            <v>0</v>
          </cell>
          <cell r="K3564">
            <v>0</v>
          </cell>
          <cell r="S3564">
            <v>0</v>
          </cell>
          <cell r="T3564">
            <v>0</v>
          </cell>
          <cell r="U3564">
            <v>0</v>
          </cell>
          <cell r="X3564">
            <v>0</v>
          </cell>
          <cell r="Y3564">
            <v>0</v>
          </cell>
          <cell r="Z3564">
            <v>0</v>
          </cell>
          <cell r="AA3564">
            <v>0</v>
          </cell>
          <cell r="AB3564">
            <v>0</v>
          </cell>
        </row>
        <row r="3565">
          <cell r="C3565">
            <v>0</v>
          </cell>
          <cell r="D3565">
            <v>0</v>
          </cell>
          <cell r="H3565">
            <v>0</v>
          </cell>
          <cell r="I3565">
            <v>0</v>
          </cell>
          <cell r="J3565">
            <v>0</v>
          </cell>
          <cell r="K3565">
            <v>0</v>
          </cell>
          <cell r="S3565">
            <v>0</v>
          </cell>
          <cell r="T3565">
            <v>0</v>
          </cell>
          <cell r="U3565">
            <v>0</v>
          </cell>
          <cell r="X3565">
            <v>0</v>
          </cell>
          <cell r="Y3565">
            <v>0</v>
          </cell>
          <cell r="Z3565">
            <v>0</v>
          </cell>
          <cell r="AA3565">
            <v>0</v>
          </cell>
          <cell r="AB3565">
            <v>0</v>
          </cell>
        </row>
        <row r="3566">
          <cell r="C3566">
            <v>0</v>
          </cell>
          <cell r="D3566">
            <v>0</v>
          </cell>
          <cell r="H3566">
            <v>0</v>
          </cell>
          <cell r="I3566">
            <v>0</v>
          </cell>
          <cell r="J3566">
            <v>0</v>
          </cell>
          <cell r="K3566">
            <v>0</v>
          </cell>
          <cell r="S3566">
            <v>0</v>
          </cell>
          <cell r="T3566">
            <v>0</v>
          </cell>
          <cell r="U3566">
            <v>0</v>
          </cell>
          <cell r="X3566">
            <v>0</v>
          </cell>
          <cell r="Y3566">
            <v>0</v>
          </cell>
          <cell r="Z3566">
            <v>0</v>
          </cell>
          <cell r="AA3566">
            <v>0</v>
          </cell>
          <cell r="AB3566">
            <v>0</v>
          </cell>
        </row>
        <row r="3567">
          <cell r="C3567">
            <v>0</v>
          </cell>
          <cell r="D3567">
            <v>0</v>
          </cell>
          <cell r="H3567">
            <v>0</v>
          </cell>
          <cell r="I3567">
            <v>0</v>
          </cell>
          <cell r="J3567">
            <v>0</v>
          </cell>
          <cell r="K3567">
            <v>0</v>
          </cell>
          <cell r="S3567">
            <v>0</v>
          </cell>
          <cell r="T3567">
            <v>0</v>
          </cell>
          <cell r="U3567">
            <v>0</v>
          </cell>
          <cell r="X3567">
            <v>0</v>
          </cell>
          <cell r="Y3567">
            <v>0</v>
          </cell>
          <cell r="Z3567">
            <v>0</v>
          </cell>
          <cell r="AA3567">
            <v>0</v>
          </cell>
          <cell r="AB3567">
            <v>0</v>
          </cell>
        </row>
        <row r="3568">
          <cell r="C3568">
            <v>0</v>
          </cell>
          <cell r="D3568">
            <v>0</v>
          </cell>
          <cell r="H3568">
            <v>0</v>
          </cell>
          <cell r="I3568">
            <v>0</v>
          </cell>
          <cell r="J3568">
            <v>0</v>
          </cell>
          <cell r="K3568">
            <v>0</v>
          </cell>
          <cell r="S3568">
            <v>0</v>
          </cell>
          <cell r="T3568">
            <v>0</v>
          </cell>
          <cell r="U3568">
            <v>0</v>
          </cell>
          <cell r="X3568">
            <v>0</v>
          </cell>
          <cell r="Y3568">
            <v>0</v>
          </cell>
          <cell r="Z3568">
            <v>0</v>
          </cell>
          <cell r="AA3568">
            <v>0</v>
          </cell>
          <cell r="AB3568">
            <v>0</v>
          </cell>
        </row>
        <row r="3569">
          <cell r="C3569">
            <v>0</v>
          </cell>
          <cell r="D3569">
            <v>0</v>
          </cell>
          <cell r="H3569">
            <v>0</v>
          </cell>
          <cell r="I3569">
            <v>0</v>
          </cell>
          <cell r="J3569">
            <v>0</v>
          </cell>
          <cell r="K3569">
            <v>0</v>
          </cell>
          <cell r="S3569">
            <v>0</v>
          </cell>
          <cell r="T3569">
            <v>0</v>
          </cell>
          <cell r="U3569">
            <v>0</v>
          </cell>
          <cell r="X3569">
            <v>0</v>
          </cell>
          <cell r="Y3569">
            <v>0</v>
          </cell>
          <cell r="Z3569">
            <v>0</v>
          </cell>
          <cell r="AA3569">
            <v>0</v>
          </cell>
          <cell r="AB3569">
            <v>0</v>
          </cell>
        </row>
        <row r="3570">
          <cell r="A3570" t="str">
            <v>M002</v>
          </cell>
          <cell r="B3570">
            <v>2.2000000000000002</v>
          </cell>
          <cell r="C3570" t="str">
            <v>永久工程材料</v>
          </cell>
          <cell r="J3570">
            <v>0</v>
          </cell>
          <cell r="K3570">
            <v>0</v>
          </cell>
          <cell r="S3570">
            <v>0</v>
          </cell>
          <cell r="T3570">
            <v>0</v>
          </cell>
          <cell r="U3570">
            <v>0</v>
          </cell>
          <cell r="X3570">
            <v>0</v>
          </cell>
          <cell r="Y3570">
            <v>0</v>
          </cell>
          <cell r="Z3570">
            <v>0</v>
          </cell>
          <cell r="AA3570">
            <v>0</v>
          </cell>
          <cell r="AB3570">
            <v>0</v>
          </cell>
        </row>
        <row r="3571">
          <cell r="C3571">
            <v>0</v>
          </cell>
          <cell r="D3571">
            <v>0</v>
          </cell>
          <cell r="H3571">
            <v>0</v>
          </cell>
          <cell r="I3571">
            <v>0</v>
          </cell>
          <cell r="J3571">
            <v>0</v>
          </cell>
          <cell r="K3571">
            <v>0</v>
          </cell>
          <cell r="S3571">
            <v>0</v>
          </cell>
          <cell r="T3571">
            <v>0</v>
          </cell>
          <cell r="U3571">
            <v>0</v>
          </cell>
          <cell r="X3571">
            <v>0</v>
          </cell>
          <cell r="Y3571">
            <v>0</v>
          </cell>
          <cell r="Z3571">
            <v>0</v>
          </cell>
          <cell r="AA3571">
            <v>0</v>
          </cell>
          <cell r="AB3571">
            <v>0</v>
          </cell>
        </row>
        <row r="3572">
          <cell r="C3572">
            <v>0</v>
          </cell>
          <cell r="D3572">
            <v>0</v>
          </cell>
          <cell r="H3572">
            <v>0</v>
          </cell>
          <cell r="I3572">
            <v>0</v>
          </cell>
          <cell r="J3572">
            <v>0</v>
          </cell>
          <cell r="K3572">
            <v>0</v>
          </cell>
          <cell r="S3572">
            <v>0</v>
          </cell>
          <cell r="T3572">
            <v>0</v>
          </cell>
          <cell r="U3572">
            <v>0</v>
          </cell>
          <cell r="X3572">
            <v>0</v>
          </cell>
          <cell r="Y3572">
            <v>0</v>
          </cell>
          <cell r="Z3572">
            <v>0</v>
          </cell>
          <cell r="AA3572">
            <v>0</v>
          </cell>
          <cell r="AB3572">
            <v>0</v>
          </cell>
        </row>
        <row r="3573">
          <cell r="C3573">
            <v>0</v>
          </cell>
          <cell r="D3573">
            <v>0</v>
          </cell>
          <cell r="H3573">
            <v>0</v>
          </cell>
          <cell r="I3573">
            <v>0</v>
          </cell>
          <cell r="J3573">
            <v>0</v>
          </cell>
          <cell r="K3573">
            <v>0</v>
          </cell>
          <cell r="S3573">
            <v>0</v>
          </cell>
          <cell r="T3573">
            <v>0</v>
          </cell>
          <cell r="U3573">
            <v>0</v>
          </cell>
          <cell r="X3573">
            <v>0</v>
          </cell>
          <cell r="Y3573">
            <v>0</v>
          </cell>
          <cell r="Z3573">
            <v>0</v>
          </cell>
          <cell r="AA3573">
            <v>0</v>
          </cell>
          <cell r="AB3573">
            <v>0</v>
          </cell>
        </row>
        <row r="3574">
          <cell r="C3574">
            <v>0</v>
          </cell>
          <cell r="D3574">
            <v>0</v>
          </cell>
          <cell r="H3574">
            <v>0</v>
          </cell>
          <cell r="I3574">
            <v>0</v>
          </cell>
          <cell r="J3574">
            <v>0</v>
          </cell>
          <cell r="K3574">
            <v>0</v>
          </cell>
          <cell r="S3574">
            <v>0</v>
          </cell>
          <cell r="T3574">
            <v>0</v>
          </cell>
          <cell r="U3574">
            <v>0</v>
          </cell>
          <cell r="X3574">
            <v>0</v>
          </cell>
          <cell r="Y3574">
            <v>0</v>
          </cell>
          <cell r="Z3574">
            <v>0</v>
          </cell>
          <cell r="AA3574">
            <v>0</v>
          </cell>
          <cell r="AB3574">
            <v>0</v>
          </cell>
        </row>
        <row r="3575">
          <cell r="C3575">
            <v>0</v>
          </cell>
          <cell r="D3575">
            <v>0</v>
          </cell>
          <cell r="H3575">
            <v>0</v>
          </cell>
          <cell r="I3575">
            <v>0</v>
          </cell>
          <cell r="J3575">
            <v>0</v>
          </cell>
          <cell r="K3575">
            <v>0</v>
          </cell>
          <cell r="S3575">
            <v>0</v>
          </cell>
          <cell r="T3575">
            <v>0</v>
          </cell>
          <cell r="U3575">
            <v>0</v>
          </cell>
          <cell r="X3575">
            <v>0</v>
          </cell>
          <cell r="Y3575">
            <v>0</v>
          </cell>
          <cell r="Z3575">
            <v>0</v>
          </cell>
          <cell r="AA3575">
            <v>0</v>
          </cell>
          <cell r="AB3575">
            <v>0</v>
          </cell>
        </row>
        <row r="3576">
          <cell r="A3576" t="str">
            <v>M001</v>
          </cell>
          <cell r="B3576">
            <v>2.2999999999999998</v>
          </cell>
          <cell r="C3576" t="str">
            <v>永久设备</v>
          </cell>
          <cell r="J3576">
            <v>0</v>
          </cell>
          <cell r="K3576">
            <v>0</v>
          </cell>
          <cell r="S3576">
            <v>0</v>
          </cell>
          <cell r="T3576">
            <v>0</v>
          </cell>
          <cell r="U3576">
            <v>0</v>
          </cell>
          <cell r="X3576">
            <v>0</v>
          </cell>
          <cell r="Y3576">
            <v>0</v>
          </cell>
          <cell r="Z3576">
            <v>0</v>
          </cell>
          <cell r="AA3576">
            <v>0</v>
          </cell>
          <cell r="AB3576">
            <v>0</v>
          </cell>
        </row>
        <row r="3577">
          <cell r="C3577">
            <v>0</v>
          </cell>
          <cell r="D3577">
            <v>0</v>
          </cell>
          <cell r="H3577">
            <v>0</v>
          </cell>
          <cell r="I3577">
            <v>0</v>
          </cell>
          <cell r="J3577">
            <v>0</v>
          </cell>
          <cell r="K3577">
            <v>0</v>
          </cell>
          <cell r="S3577">
            <v>0</v>
          </cell>
          <cell r="T3577">
            <v>0</v>
          </cell>
          <cell r="U3577">
            <v>0</v>
          </cell>
          <cell r="X3577">
            <v>0</v>
          </cell>
          <cell r="Y3577">
            <v>0</v>
          </cell>
          <cell r="Z3577">
            <v>0</v>
          </cell>
          <cell r="AA3577">
            <v>0</v>
          </cell>
          <cell r="AB3577">
            <v>0</v>
          </cell>
        </row>
        <row r="3578">
          <cell r="C3578">
            <v>0</v>
          </cell>
          <cell r="D3578">
            <v>0</v>
          </cell>
          <cell r="H3578">
            <v>0</v>
          </cell>
          <cell r="I3578">
            <v>0</v>
          </cell>
          <cell r="J3578">
            <v>0</v>
          </cell>
          <cell r="K3578">
            <v>0</v>
          </cell>
          <cell r="S3578">
            <v>0</v>
          </cell>
          <cell r="T3578">
            <v>0</v>
          </cell>
          <cell r="U3578">
            <v>0</v>
          </cell>
          <cell r="X3578">
            <v>0</v>
          </cell>
          <cell r="Y3578">
            <v>0</v>
          </cell>
          <cell r="Z3578">
            <v>0</v>
          </cell>
          <cell r="AA3578">
            <v>0</v>
          </cell>
          <cell r="AB3578">
            <v>0</v>
          </cell>
        </row>
        <row r="3579">
          <cell r="C3579">
            <v>0</v>
          </cell>
          <cell r="D3579">
            <v>0</v>
          </cell>
          <cell r="H3579">
            <v>0</v>
          </cell>
          <cell r="I3579">
            <v>0</v>
          </cell>
          <cell r="J3579">
            <v>0</v>
          </cell>
          <cell r="K3579">
            <v>0</v>
          </cell>
          <cell r="S3579">
            <v>0</v>
          </cell>
          <cell r="T3579">
            <v>0</v>
          </cell>
          <cell r="U3579">
            <v>0</v>
          </cell>
          <cell r="X3579">
            <v>0</v>
          </cell>
          <cell r="Y3579">
            <v>0</v>
          </cell>
          <cell r="Z3579">
            <v>0</v>
          </cell>
          <cell r="AA3579">
            <v>0</v>
          </cell>
          <cell r="AB3579">
            <v>0</v>
          </cell>
        </row>
        <row r="3580">
          <cell r="A3580" t="str">
            <v>E000</v>
          </cell>
          <cell r="B3580">
            <v>3</v>
          </cell>
          <cell r="C3580" t="str">
            <v>施工设备</v>
          </cell>
          <cell r="J3580">
            <v>320.6469426622478</v>
          </cell>
          <cell r="K3580">
            <v>347705.21588921559</v>
          </cell>
          <cell r="S3580">
            <v>0</v>
          </cell>
          <cell r="T3580">
            <v>21755.253765748188</v>
          </cell>
          <cell r="U3580">
            <v>23591103.487651497</v>
          </cell>
          <cell r="X3580">
            <v>0.3206469426622478</v>
          </cell>
          <cell r="Y3580">
            <v>0</v>
          </cell>
          <cell r="Z3580">
            <v>0</v>
          </cell>
          <cell r="AA3580">
            <v>0</v>
          </cell>
          <cell r="AB3580">
            <v>0</v>
          </cell>
        </row>
        <row r="3581">
          <cell r="A3581" t="str">
            <v>E020</v>
          </cell>
          <cell r="B3581">
            <v>3.1</v>
          </cell>
          <cell r="C3581" t="str">
            <v>推土机</v>
          </cell>
          <cell r="D3581" t="str">
            <v>台班</v>
          </cell>
          <cell r="H3581">
            <v>1.0499999999999998</v>
          </cell>
          <cell r="I3581">
            <v>305.37804063071223</v>
          </cell>
          <cell r="J3581">
            <v>320.6469426622478</v>
          </cell>
          <cell r="K3581">
            <v>347705.21588921559</v>
          </cell>
          <cell r="N3581">
            <v>1.0499999999999998</v>
          </cell>
          <cell r="S3581">
            <v>71.240399999999994</v>
          </cell>
          <cell r="T3581">
            <v>21755.253765748188</v>
          </cell>
          <cell r="U3581">
            <v>23591103.487651497</v>
          </cell>
          <cell r="X3581">
            <v>0.3206469426622478</v>
          </cell>
          <cell r="Y3581">
            <v>0</v>
          </cell>
          <cell r="Z3581">
            <v>0</v>
          </cell>
          <cell r="AA3581">
            <v>0</v>
          </cell>
          <cell r="AB3581">
            <v>0</v>
          </cell>
        </row>
        <row r="3582">
          <cell r="C3582">
            <v>0</v>
          </cell>
          <cell r="D3582">
            <v>0</v>
          </cell>
          <cell r="H3582">
            <v>0</v>
          </cell>
          <cell r="I3582">
            <v>0</v>
          </cell>
          <cell r="J3582">
            <v>0</v>
          </cell>
          <cell r="K3582">
            <v>0</v>
          </cell>
          <cell r="S3582">
            <v>0</v>
          </cell>
          <cell r="T3582">
            <v>0</v>
          </cell>
          <cell r="U3582">
            <v>0</v>
          </cell>
          <cell r="X3582">
            <v>0</v>
          </cell>
          <cell r="Y3582">
            <v>0</v>
          </cell>
          <cell r="Z3582">
            <v>0</v>
          </cell>
          <cell r="AA3582">
            <v>0</v>
          </cell>
          <cell r="AB3582">
            <v>0</v>
          </cell>
        </row>
        <row r="3583">
          <cell r="C3583">
            <v>0</v>
          </cell>
          <cell r="D3583">
            <v>0</v>
          </cell>
          <cell r="H3583">
            <v>0</v>
          </cell>
          <cell r="I3583">
            <v>0</v>
          </cell>
          <cell r="J3583">
            <v>0</v>
          </cell>
          <cell r="K3583">
            <v>0</v>
          </cell>
          <cell r="S3583">
            <v>0</v>
          </cell>
          <cell r="T3583">
            <v>0</v>
          </cell>
          <cell r="U3583">
            <v>0</v>
          </cell>
          <cell r="X3583">
            <v>0</v>
          </cell>
          <cell r="Y3583">
            <v>0</v>
          </cell>
          <cell r="Z3583">
            <v>0</v>
          </cell>
          <cell r="AA3583">
            <v>0</v>
          </cell>
          <cell r="AB3583">
            <v>0</v>
          </cell>
        </row>
        <row r="3584">
          <cell r="C3584">
            <v>0</v>
          </cell>
          <cell r="D3584">
            <v>0</v>
          </cell>
          <cell r="H3584">
            <v>0</v>
          </cell>
          <cell r="I3584">
            <v>0</v>
          </cell>
          <cell r="J3584">
            <v>0</v>
          </cell>
          <cell r="K3584">
            <v>0</v>
          </cell>
          <cell r="S3584">
            <v>0</v>
          </cell>
          <cell r="T3584">
            <v>0</v>
          </cell>
          <cell r="U3584">
            <v>0</v>
          </cell>
          <cell r="X3584">
            <v>0</v>
          </cell>
          <cell r="Y3584">
            <v>0</v>
          </cell>
          <cell r="Z3584">
            <v>0</v>
          </cell>
          <cell r="AA3584">
            <v>0</v>
          </cell>
          <cell r="AB3584">
            <v>0</v>
          </cell>
        </row>
        <row r="3585">
          <cell r="C3585">
            <v>0</v>
          </cell>
          <cell r="D3585">
            <v>0</v>
          </cell>
          <cell r="H3585">
            <v>0</v>
          </cell>
          <cell r="I3585">
            <v>0</v>
          </cell>
          <cell r="J3585">
            <v>0</v>
          </cell>
          <cell r="K3585">
            <v>0</v>
          </cell>
          <cell r="S3585">
            <v>0</v>
          </cell>
          <cell r="T3585">
            <v>0</v>
          </cell>
          <cell r="U3585">
            <v>0</v>
          </cell>
          <cell r="X3585">
            <v>0</v>
          </cell>
          <cell r="Y3585">
            <v>0</v>
          </cell>
          <cell r="Z3585">
            <v>0</v>
          </cell>
          <cell r="AA3585">
            <v>0</v>
          </cell>
          <cell r="AB3585">
            <v>0</v>
          </cell>
        </row>
        <row r="3586">
          <cell r="C3586">
            <v>0</v>
          </cell>
          <cell r="D3586">
            <v>0</v>
          </cell>
          <cell r="H3586">
            <v>0</v>
          </cell>
          <cell r="I3586">
            <v>0</v>
          </cell>
          <cell r="J3586">
            <v>0</v>
          </cell>
          <cell r="K3586">
            <v>0</v>
          </cell>
          <cell r="S3586">
            <v>0</v>
          </cell>
          <cell r="T3586">
            <v>0</v>
          </cell>
          <cell r="U3586">
            <v>0</v>
          </cell>
          <cell r="X3586">
            <v>0</v>
          </cell>
          <cell r="Y3586">
            <v>0</v>
          </cell>
          <cell r="Z3586">
            <v>0</v>
          </cell>
          <cell r="AA3586">
            <v>0</v>
          </cell>
          <cell r="AB3586">
            <v>0</v>
          </cell>
        </row>
        <row r="3587">
          <cell r="C3587">
            <v>0</v>
          </cell>
          <cell r="D3587">
            <v>0</v>
          </cell>
          <cell r="H3587">
            <v>0</v>
          </cell>
          <cell r="I3587">
            <v>0</v>
          </cell>
          <cell r="J3587">
            <v>0</v>
          </cell>
          <cell r="K3587">
            <v>0</v>
          </cell>
          <cell r="S3587">
            <v>0</v>
          </cell>
          <cell r="T3587">
            <v>0</v>
          </cell>
          <cell r="U3587">
            <v>0</v>
          </cell>
          <cell r="X3587">
            <v>0</v>
          </cell>
          <cell r="Y3587">
            <v>0</v>
          </cell>
          <cell r="Z3587">
            <v>0</v>
          </cell>
          <cell r="AA3587">
            <v>0</v>
          </cell>
          <cell r="AB3587">
            <v>0</v>
          </cell>
        </row>
        <row r="3588">
          <cell r="C3588">
            <v>0</v>
          </cell>
          <cell r="D3588">
            <v>0</v>
          </cell>
          <cell r="H3588">
            <v>0</v>
          </cell>
          <cell r="I3588">
            <v>0</v>
          </cell>
          <cell r="J3588">
            <v>0</v>
          </cell>
          <cell r="K3588">
            <v>0</v>
          </cell>
          <cell r="S3588">
            <v>0</v>
          </cell>
          <cell r="T3588">
            <v>0</v>
          </cell>
          <cell r="U3588">
            <v>0</v>
          </cell>
          <cell r="X3588">
            <v>0</v>
          </cell>
          <cell r="Y3588">
            <v>0</v>
          </cell>
          <cell r="Z3588">
            <v>0</v>
          </cell>
          <cell r="AA3588">
            <v>0</v>
          </cell>
          <cell r="AB3588">
            <v>0</v>
          </cell>
        </row>
        <row r="3589">
          <cell r="C3589">
            <v>0</v>
          </cell>
          <cell r="D3589">
            <v>0</v>
          </cell>
          <cell r="H3589">
            <v>0</v>
          </cell>
          <cell r="I3589">
            <v>0</v>
          </cell>
          <cell r="J3589">
            <v>0</v>
          </cell>
          <cell r="K3589">
            <v>0</v>
          </cell>
          <cell r="S3589">
            <v>0</v>
          </cell>
          <cell r="T3589">
            <v>0</v>
          </cell>
          <cell r="U3589">
            <v>0</v>
          </cell>
          <cell r="X3589">
            <v>0</v>
          </cell>
          <cell r="Y3589">
            <v>0</v>
          </cell>
          <cell r="Z3589">
            <v>0</v>
          </cell>
          <cell r="AA3589">
            <v>0</v>
          </cell>
          <cell r="AB3589">
            <v>0</v>
          </cell>
        </row>
        <row r="3590">
          <cell r="C3590">
            <v>0</v>
          </cell>
          <cell r="D3590">
            <v>0</v>
          </cell>
          <cell r="H3590">
            <v>0</v>
          </cell>
          <cell r="I3590">
            <v>0</v>
          </cell>
          <cell r="J3590">
            <v>0</v>
          </cell>
          <cell r="K3590">
            <v>0</v>
          </cell>
          <cell r="S3590">
            <v>0</v>
          </cell>
          <cell r="T3590">
            <v>0</v>
          </cell>
          <cell r="U3590">
            <v>0</v>
          </cell>
          <cell r="X3590">
            <v>0</v>
          </cell>
          <cell r="Y3590">
            <v>0</v>
          </cell>
          <cell r="Z3590">
            <v>0</v>
          </cell>
          <cell r="AA3590">
            <v>0</v>
          </cell>
          <cell r="AB3590">
            <v>0</v>
          </cell>
        </row>
        <row r="3591">
          <cell r="C3591">
            <v>0</v>
          </cell>
          <cell r="D3591">
            <v>0</v>
          </cell>
          <cell r="H3591">
            <v>0</v>
          </cell>
          <cell r="I3591">
            <v>0</v>
          </cell>
          <cell r="J3591">
            <v>0</v>
          </cell>
          <cell r="K3591">
            <v>0</v>
          </cell>
          <cell r="S3591">
            <v>0</v>
          </cell>
          <cell r="T3591">
            <v>0</v>
          </cell>
          <cell r="U3591">
            <v>0</v>
          </cell>
          <cell r="X3591">
            <v>0</v>
          </cell>
          <cell r="Y3591">
            <v>0</v>
          </cell>
          <cell r="Z3591">
            <v>0</v>
          </cell>
          <cell r="AA3591">
            <v>0</v>
          </cell>
          <cell r="AB3591">
            <v>0</v>
          </cell>
        </row>
        <row r="3592">
          <cell r="C3592">
            <v>0</v>
          </cell>
          <cell r="D3592">
            <v>0</v>
          </cell>
          <cell r="H3592">
            <v>0</v>
          </cell>
          <cell r="I3592">
            <v>0</v>
          </cell>
          <cell r="J3592">
            <v>0</v>
          </cell>
          <cell r="K3592">
            <v>0</v>
          </cell>
          <cell r="S3592">
            <v>0</v>
          </cell>
          <cell r="T3592">
            <v>0</v>
          </cell>
          <cell r="U3592">
            <v>0</v>
          </cell>
          <cell r="X3592">
            <v>0</v>
          </cell>
          <cell r="Y3592">
            <v>0</v>
          </cell>
          <cell r="Z3592">
            <v>0</v>
          </cell>
          <cell r="AA3592">
            <v>0</v>
          </cell>
          <cell r="AB3592">
            <v>0</v>
          </cell>
        </row>
        <row r="3593">
          <cell r="B3593">
            <v>4</v>
          </cell>
          <cell r="C3593" t="str">
            <v>直接费</v>
          </cell>
          <cell r="J3593">
            <v>320.99276032043514</v>
          </cell>
          <cell r="X3593">
            <v>0.32099276032043517</v>
          </cell>
          <cell r="Y3593">
            <v>0</v>
          </cell>
          <cell r="Z3593">
            <v>0</v>
          </cell>
          <cell r="AA3593">
            <v>0</v>
          </cell>
          <cell r="AB3593">
            <v>0</v>
          </cell>
        </row>
        <row r="3594">
          <cell r="B3594">
            <v>5</v>
          </cell>
          <cell r="C3594" t="str">
            <v>其他直接费</v>
          </cell>
          <cell r="J3594">
            <v>40.056118392843018</v>
          </cell>
          <cell r="X3594">
            <v>4.0056118392843017E-2</v>
          </cell>
          <cell r="Y3594">
            <v>0</v>
          </cell>
          <cell r="Z3594">
            <v>0</v>
          </cell>
          <cell r="AA3594">
            <v>0</v>
          </cell>
          <cell r="AB3594">
            <v>0</v>
          </cell>
        </row>
        <row r="3595">
          <cell r="B3595">
            <v>6</v>
          </cell>
          <cell r="C3595" t="str">
            <v>间接费</v>
          </cell>
          <cell r="J3595">
            <v>27.175722053687608</v>
          </cell>
          <cell r="X3595">
            <v>2.7175722053687609E-2</v>
          </cell>
          <cell r="Y3595">
            <v>0</v>
          </cell>
          <cell r="Z3595">
            <v>0</v>
          </cell>
          <cell r="AA3595">
            <v>0</v>
          </cell>
          <cell r="AB3595">
            <v>0</v>
          </cell>
        </row>
        <row r="3596">
          <cell r="B3596">
            <v>7</v>
          </cell>
          <cell r="C3596" t="str">
            <v>合计</v>
          </cell>
          <cell r="J3596">
            <v>388.22460076696575</v>
          </cell>
          <cell r="X3596">
            <v>0.3882246007669658</v>
          </cell>
          <cell r="Y3596">
            <v>0</v>
          </cell>
          <cell r="Z3596">
            <v>0</v>
          </cell>
          <cell r="AA3596">
            <v>0</v>
          </cell>
          <cell r="AB3596">
            <v>0</v>
          </cell>
        </row>
        <row r="3601">
          <cell r="A3601" t="str">
            <v>非打印列</v>
          </cell>
          <cell r="B3601" t="str">
            <v>单   价   分   析   表</v>
          </cell>
          <cell r="N3601" t="str">
            <v>工序划分</v>
          </cell>
          <cell r="S3601" t="str">
            <v>汇总项</v>
          </cell>
          <cell r="X3601" t="str">
            <v>分类项</v>
          </cell>
        </row>
        <row r="3603">
          <cell r="A3603" t="str">
            <v>BOQ系数</v>
          </cell>
          <cell r="B3603" t="str">
            <v>项目编号:</v>
          </cell>
          <cell r="D3603" t="str">
            <v>K820.1</v>
          </cell>
          <cell r="K3603" t="str">
            <v>数量</v>
          </cell>
          <cell r="L3603">
            <v>768</v>
          </cell>
          <cell r="M3603" t="str">
            <v>单价</v>
          </cell>
        </row>
        <row r="3604">
          <cell r="A3604">
            <v>1</v>
          </cell>
          <cell r="B3604" t="str">
            <v>项目名称:</v>
          </cell>
          <cell r="D3604" t="str">
            <v>Precast concrete marker post overall height 1050mm; bottom 350mm buried; including 400x400x250mm mass concrete base as per drg No. JK1168/CON2/STD/02</v>
          </cell>
          <cell r="K3604" t="str">
            <v>单位</v>
          </cell>
          <cell r="L3604" t="str">
            <v>nr</v>
          </cell>
          <cell r="M3604">
            <v>16.68</v>
          </cell>
          <cell r="N3604" t="str">
            <v>美元</v>
          </cell>
        </row>
        <row r="3605">
          <cell r="A3605" t="str">
            <v>K820.1</v>
          </cell>
          <cell r="B3605" t="str">
            <v>单   价:</v>
          </cell>
          <cell r="D3605" t="str">
            <v>16.68USD/nr</v>
          </cell>
          <cell r="K3605" t="str">
            <v>定额单位</v>
          </cell>
          <cell r="L3605">
            <v>1</v>
          </cell>
          <cell r="M3605">
            <v>18085</v>
          </cell>
          <cell r="N3605" t="str">
            <v>当地币</v>
          </cell>
        </row>
        <row r="3606">
          <cell r="A3606" t="str">
            <v>定额号</v>
          </cell>
          <cell r="B3606" t="str">
            <v>编号</v>
          </cell>
          <cell r="C3606" t="str">
            <v>名称及规格</v>
          </cell>
          <cell r="D3606" t="str">
            <v>单位</v>
          </cell>
          <cell r="E3606" t="str">
            <v>定额</v>
          </cell>
          <cell r="F3606" t="str">
            <v>系数</v>
          </cell>
          <cell r="G3606" t="str">
            <v>效率</v>
          </cell>
          <cell r="H3606" t="str">
            <v>数  量</v>
          </cell>
          <cell r="I3606" t="str">
            <v>单价</v>
          </cell>
          <cell r="J3606" t="str">
            <v>合价</v>
          </cell>
          <cell r="K3606" t="str">
            <v>单价</v>
          </cell>
          <cell r="M3606">
            <v>4.5320000000000006E-2</v>
          </cell>
          <cell r="N3606" t="str">
            <v>混凝土0.05方</v>
          </cell>
          <cell r="O3606" t="str">
            <v>钢筋0.002吨</v>
          </cell>
          <cell r="P3606" t="str">
            <v>运输</v>
          </cell>
          <cell r="S3606" t="str">
            <v>数量汇总</v>
          </cell>
          <cell r="T3606" t="str">
            <v>价格汇总(美元)</v>
          </cell>
          <cell r="U3606" t="str">
            <v>价格汇总(当地币)</v>
          </cell>
          <cell r="X3606" t="str">
            <v>混凝土0.05方</v>
          </cell>
          <cell r="Y3606" t="str">
            <v>钢筋0.002吨</v>
          </cell>
          <cell r="Z3606" t="str">
            <v>运输</v>
          </cell>
          <cell r="AA3606">
            <v>0</v>
          </cell>
          <cell r="AB3606">
            <v>0</v>
          </cell>
        </row>
        <row r="3607">
          <cell r="J3607" t="str">
            <v>美元</v>
          </cell>
          <cell r="K3607" t="str">
            <v>当地币</v>
          </cell>
          <cell r="M3607">
            <v>2.01118</v>
          </cell>
        </row>
        <row r="3608">
          <cell r="A3608" t="str">
            <v>L00</v>
          </cell>
          <cell r="B3608">
            <v>1</v>
          </cell>
          <cell r="C3608" t="str">
            <v>人工</v>
          </cell>
          <cell r="J3608">
            <v>0.22823965440366512</v>
          </cell>
          <cell r="K3608">
            <v>247.50000000000003</v>
          </cell>
          <cell r="S3608">
            <v>0</v>
          </cell>
          <cell r="T3608">
            <v>175.28805458201481</v>
          </cell>
          <cell r="U3608">
            <v>190080.00000000003</v>
          </cell>
          <cell r="X3608">
            <v>0.20749059491242283</v>
          </cell>
          <cell r="Y3608">
            <v>2.0749059491242283E-2</v>
          </cell>
          <cell r="Z3608">
            <v>0</v>
          </cell>
          <cell r="AA3608">
            <v>0</v>
          </cell>
          <cell r="AB3608">
            <v>0</v>
          </cell>
        </row>
        <row r="3609">
          <cell r="A3609" t="str">
            <v>L10</v>
          </cell>
          <cell r="B3609">
            <v>1.1000000000000001</v>
          </cell>
          <cell r="C3609" t="str">
            <v>力工</v>
          </cell>
          <cell r="D3609" t="str">
            <v>工日</v>
          </cell>
          <cell r="H3609">
            <v>0.11</v>
          </cell>
          <cell r="I3609">
            <v>0.69163531637474274</v>
          </cell>
          <cell r="J3609">
            <v>7.60798848012217E-2</v>
          </cell>
          <cell r="K3609">
            <v>82.5</v>
          </cell>
          <cell r="N3609">
            <v>0.1</v>
          </cell>
          <cell r="O3609">
            <v>0.01</v>
          </cell>
          <cell r="S3609">
            <v>84.48</v>
          </cell>
          <cell r="T3609">
            <v>58.42935152733827</v>
          </cell>
          <cell r="U3609">
            <v>63360</v>
          </cell>
          <cell r="X3609">
            <v>6.9163531637474282E-2</v>
          </cell>
          <cell r="Y3609">
            <v>6.9163531637474272E-3</v>
          </cell>
          <cell r="Z3609">
            <v>0</v>
          </cell>
          <cell r="AA3609">
            <v>0</v>
          </cell>
          <cell r="AB3609">
            <v>0</v>
          </cell>
        </row>
        <row r="3610">
          <cell r="A3610" t="str">
            <v>L20</v>
          </cell>
          <cell r="B3610">
            <v>1.2</v>
          </cell>
          <cell r="C3610" t="str">
            <v>技工</v>
          </cell>
          <cell r="D3610" t="str">
            <v>工日</v>
          </cell>
          <cell r="H3610">
            <v>0.11</v>
          </cell>
          <cell r="I3610">
            <v>1.3832706327494855</v>
          </cell>
          <cell r="J3610">
            <v>0.1521597696024434</v>
          </cell>
          <cell r="K3610">
            <v>165</v>
          </cell>
          <cell r="N3610">
            <v>0.1</v>
          </cell>
          <cell r="O3610">
            <v>0.01</v>
          </cell>
          <cell r="S3610">
            <v>84.48</v>
          </cell>
          <cell r="T3610">
            <v>116.85870305467654</v>
          </cell>
          <cell r="U3610">
            <v>126720</v>
          </cell>
          <cell r="X3610">
            <v>0.13832706327494856</v>
          </cell>
          <cell r="Y3610">
            <v>1.3832706327494854E-2</v>
          </cell>
          <cell r="Z3610">
            <v>0</v>
          </cell>
          <cell r="AA3610">
            <v>0</v>
          </cell>
          <cell r="AB3610">
            <v>0</v>
          </cell>
        </row>
        <row r="3611">
          <cell r="A3611" t="str">
            <v>M000</v>
          </cell>
          <cell r="B3611">
            <v>2</v>
          </cell>
          <cell r="C3611" t="str">
            <v>建筑材料</v>
          </cell>
          <cell r="J3611">
            <v>8.9012609962369282</v>
          </cell>
          <cell r="K3611">
            <v>9652.4072572958758</v>
          </cell>
          <cell r="S3611">
            <v>0</v>
          </cell>
          <cell r="T3611">
            <v>6836.1684451099609</v>
          </cell>
          <cell r="U3611">
            <v>7413048.7736032326</v>
          </cell>
          <cell r="X3611">
            <v>5.7477785949067748</v>
          </cell>
          <cell r="Y3611">
            <v>1.1534824013301532</v>
          </cell>
          <cell r="Z3611">
            <v>0</v>
          </cell>
          <cell r="AA3611">
            <v>0</v>
          </cell>
          <cell r="AB3611">
            <v>0</v>
          </cell>
        </row>
        <row r="3612">
          <cell r="A3612" t="str">
            <v>M003</v>
          </cell>
          <cell r="B3612">
            <v>2.1</v>
          </cell>
          <cell r="C3612" t="str">
            <v>施工材料</v>
          </cell>
          <cell r="J3612">
            <v>0.67182859490677427</v>
          </cell>
          <cell r="K3612">
            <v>728.52185863087482</v>
          </cell>
          <cell r="S3612">
            <v>0</v>
          </cell>
          <cell r="T3612">
            <v>515.96436088840267</v>
          </cell>
          <cell r="U3612">
            <v>559504.78742851189</v>
          </cell>
          <cell r="X3612">
            <v>0.67182859490677427</v>
          </cell>
          <cell r="Y3612">
            <v>0</v>
          </cell>
          <cell r="Z3612">
            <v>0</v>
          </cell>
          <cell r="AA3612">
            <v>0</v>
          </cell>
          <cell r="AB3612">
            <v>0</v>
          </cell>
        </row>
        <row r="3613">
          <cell r="A3613" t="str">
            <v>M150</v>
          </cell>
          <cell r="C3613" t="str">
            <v>定型钢模板</v>
          </cell>
          <cell r="D3613" t="str">
            <v>吨</v>
          </cell>
          <cell r="H3613">
            <v>6.8523999999999994E-4</v>
          </cell>
          <cell r="I3613">
            <v>662.61110757096287</v>
          </cell>
          <cell r="J3613">
            <v>0.45404763535192655</v>
          </cell>
          <cell r="K3613">
            <v>492.36312613255194</v>
          </cell>
          <cell r="N3613">
            <v>6.8523999999999994E-4</v>
          </cell>
          <cell r="S3613">
            <v>0.5262643199999999</v>
          </cell>
          <cell r="T3613">
            <v>348.7085839502796</v>
          </cell>
          <cell r="U3613">
            <v>378134.88086979988</v>
          </cell>
          <cell r="X3613">
            <v>0.45404763535192655</v>
          </cell>
          <cell r="Y3613">
            <v>0</v>
          </cell>
          <cell r="Z3613">
            <v>0</v>
          </cell>
          <cell r="AA3613">
            <v>0</v>
          </cell>
          <cell r="AB3613">
            <v>0</v>
          </cell>
        </row>
        <row r="3614">
          <cell r="A3614" t="str">
            <v>M160</v>
          </cell>
          <cell r="C3614" t="str">
            <v>钢支撑</v>
          </cell>
          <cell r="D3614" t="str">
            <v>吨</v>
          </cell>
          <cell r="H3614">
            <v>2.7409599999999999E-4</v>
          </cell>
          <cell r="I3614">
            <v>728.87221832805926</v>
          </cell>
          <cell r="J3614">
            <v>0.19978095955484773</v>
          </cell>
          <cell r="K3614">
            <v>216.6397754983229</v>
          </cell>
          <cell r="N3614">
            <v>2.7409599999999999E-4</v>
          </cell>
          <cell r="S3614">
            <v>0.210505728</v>
          </cell>
          <cell r="T3614">
            <v>153.43177693812305</v>
          </cell>
          <cell r="U3614">
            <v>166379.34758271198</v>
          </cell>
          <cell r="X3614">
            <v>0.19978095955484773</v>
          </cell>
          <cell r="Y3614">
            <v>0</v>
          </cell>
          <cell r="Z3614">
            <v>0</v>
          </cell>
          <cell r="AA3614">
            <v>0</v>
          </cell>
          <cell r="AB3614">
            <v>0</v>
          </cell>
        </row>
        <row r="3615">
          <cell r="A3615" t="str">
            <v>M230</v>
          </cell>
          <cell r="C3615" t="str">
            <v>水</v>
          </cell>
          <cell r="D3615" t="str">
            <v>方</v>
          </cell>
          <cell r="H3615">
            <v>9.0000000000000011E-2</v>
          </cell>
          <cell r="I3615">
            <v>0.2</v>
          </cell>
          <cell r="J3615">
            <v>1.8000000000000002E-2</v>
          </cell>
          <cell r="K3615">
            <v>19.518957000000004</v>
          </cell>
          <cell r="N3615">
            <v>9.0000000000000011E-2</v>
          </cell>
          <cell r="S3615">
            <v>69.12</v>
          </cell>
          <cell r="T3615">
            <v>13.824000000000002</v>
          </cell>
          <cell r="U3615">
            <v>14990.558976000004</v>
          </cell>
          <cell r="X3615">
            <v>1.8000000000000002E-2</v>
          </cell>
          <cell r="Y3615">
            <v>0</v>
          </cell>
          <cell r="Z3615">
            <v>0</v>
          </cell>
          <cell r="AA3615">
            <v>0</v>
          </cell>
          <cell r="AB3615">
            <v>0</v>
          </cell>
        </row>
        <row r="3616">
          <cell r="C3616">
            <v>0</v>
          </cell>
          <cell r="D3616">
            <v>0</v>
          </cell>
          <cell r="H3616">
            <v>0</v>
          </cell>
          <cell r="I3616">
            <v>0</v>
          </cell>
          <cell r="J3616">
            <v>0</v>
          </cell>
          <cell r="K3616">
            <v>0</v>
          </cell>
          <cell r="S3616">
            <v>0</v>
          </cell>
          <cell r="T3616">
            <v>0</v>
          </cell>
          <cell r="U3616">
            <v>0</v>
          </cell>
          <cell r="X3616">
            <v>0</v>
          </cell>
          <cell r="Y3616">
            <v>0</v>
          </cell>
          <cell r="Z3616">
            <v>0</v>
          </cell>
          <cell r="AA3616">
            <v>0</v>
          </cell>
          <cell r="AB3616">
            <v>0</v>
          </cell>
        </row>
        <row r="3617">
          <cell r="C3617">
            <v>0</v>
          </cell>
          <cell r="D3617">
            <v>0</v>
          </cell>
          <cell r="H3617">
            <v>0</v>
          </cell>
          <cell r="I3617">
            <v>0</v>
          </cell>
          <cell r="J3617">
            <v>0</v>
          </cell>
          <cell r="K3617">
            <v>0</v>
          </cell>
          <cell r="S3617">
            <v>0</v>
          </cell>
          <cell r="T3617">
            <v>0</v>
          </cell>
          <cell r="U3617">
            <v>0</v>
          </cell>
          <cell r="X3617">
            <v>0</v>
          </cell>
          <cell r="Y3617">
            <v>0</v>
          </cell>
          <cell r="Z3617">
            <v>0</v>
          </cell>
          <cell r="AA3617">
            <v>0</v>
          </cell>
          <cell r="AB3617">
            <v>0</v>
          </cell>
        </row>
        <row r="3618">
          <cell r="C3618">
            <v>0</v>
          </cell>
          <cell r="D3618">
            <v>0</v>
          </cell>
          <cell r="H3618">
            <v>0</v>
          </cell>
          <cell r="I3618">
            <v>0</v>
          </cell>
          <cell r="J3618">
            <v>0</v>
          </cell>
          <cell r="K3618">
            <v>0</v>
          </cell>
          <cell r="S3618">
            <v>0</v>
          </cell>
          <cell r="T3618">
            <v>0</v>
          </cell>
          <cell r="U3618">
            <v>0</v>
          </cell>
          <cell r="X3618">
            <v>0</v>
          </cell>
          <cell r="Y3618">
            <v>0</v>
          </cell>
          <cell r="Z3618">
            <v>0</v>
          </cell>
          <cell r="AA3618">
            <v>0</v>
          </cell>
          <cell r="AB3618">
            <v>0</v>
          </cell>
        </row>
        <row r="3619">
          <cell r="C3619">
            <v>0</v>
          </cell>
          <cell r="D3619">
            <v>0</v>
          </cell>
          <cell r="H3619">
            <v>0</v>
          </cell>
          <cell r="I3619">
            <v>0</v>
          </cell>
          <cell r="J3619">
            <v>0</v>
          </cell>
          <cell r="K3619">
            <v>0</v>
          </cell>
          <cell r="S3619">
            <v>0</v>
          </cell>
          <cell r="T3619">
            <v>0</v>
          </cell>
          <cell r="U3619">
            <v>0</v>
          </cell>
          <cell r="X3619">
            <v>0</v>
          </cell>
          <cell r="Y3619">
            <v>0</v>
          </cell>
          <cell r="Z3619">
            <v>0</v>
          </cell>
          <cell r="AA3619">
            <v>0</v>
          </cell>
          <cell r="AB3619">
            <v>0</v>
          </cell>
        </row>
        <row r="3620">
          <cell r="A3620" t="str">
            <v>M002</v>
          </cell>
          <cell r="B3620">
            <v>2.2000000000000002</v>
          </cell>
          <cell r="C3620" t="str">
            <v>永久工程材料</v>
          </cell>
          <cell r="J3620">
            <v>8.2294324013301541</v>
          </cell>
          <cell r="K3620">
            <v>8923.885398665001</v>
          </cell>
          <cell r="S3620">
            <v>0</v>
          </cell>
          <cell r="T3620">
            <v>6320.2040842215583</v>
          </cell>
          <cell r="U3620">
            <v>6853543.9861747213</v>
          </cell>
          <cell r="X3620">
            <v>5.0759500000000006</v>
          </cell>
          <cell r="Y3620">
            <v>1.1534824013301532</v>
          </cell>
          <cell r="Z3620">
            <v>0</v>
          </cell>
          <cell r="AA3620">
            <v>0</v>
          </cell>
          <cell r="AB3620">
            <v>0</v>
          </cell>
        </row>
        <row r="3621">
          <cell r="A3621" t="str">
            <v>M260</v>
          </cell>
          <cell r="C3621" t="str">
            <v>混凝土25/19</v>
          </cell>
          <cell r="D3621" t="str">
            <v>方</v>
          </cell>
          <cell r="H3621">
            <v>1.1000000000000001E-2</v>
          </cell>
          <cell r="I3621">
            <v>116.89</v>
          </cell>
          <cell r="J3621">
            <v>1.2857900000000002</v>
          </cell>
          <cell r="K3621">
            <v>1394.2933178350004</v>
          </cell>
          <cell r="N3621">
            <v>1.1000000000000001E-2</v>
          </cell>
          <cell r="S3621">
            <v>8.4480000000000004</v>
          </cell>
          <cell r="T3621">
            <v>987.4867200000001</v>
          </cell>
          <cell r="U3621">
            <v>1070817.2680972803</v>
          </cell>
          <cell r="X3621">
            <v>1.2857900000000002</v>
          </cell>
          <cell r="Y3621">
            <v>0</v>
          </cell>
          <cell r="Z3621">
            <v>0</v>
          </cell>
          <cell r="AA3621">
            <v>0</v>
          </cell>
          <cell r="AB3621">
            <v>0</v>
          </cell>
        </row>
        <row r="3622">
          <cell r="A3622" t="str">
            <v>M270</v>
          </cell>
          <cell r="C3622" t="str">
            <v>混凝土15/19</v>
          </cell>
          <cell r="D3622" t="str">
            <v>方</v>
          </cell>
          <cell r="H3622">
            <v>4.4000000000000004E-2</v>
          </cell>
          <cell r="I3622">
            <v>86.14</v>
          </cell>
          <cell r="J3622">
            <v>3.7901600000000002</v>
          </cell>
          <cell r="K3622">
            <v>4109.9983368400008</v>
          </cell>
          <cell r="N3622">
            <v>4.4000000000000004E-2</v>
          </cell>
          <cell r="S3622">
            <v>33.792000000000002</v>
          </cell>
          <cell r="T3622">
            <v>2910.8428800000002</v>
          </cell>
          <cell r="U3622">
            <v>3156478.7226931206</v>
          </cell>
          <cell r="X3622">
            <v>3.7901600000000002</v>
          </cell>
          <cell r="Y3622">
            <v>0</v>
          </cell>
          <cell r="Z3622">
            <v>0</v>
          </cell>
          <cell r="AA3622">
            <v>0</v>
          </cell>
          <cell r="AB3622">
            <v>0</v>
          </cell>
        </row>
        <row r="3623">
          <cell r="A3623" t="str">
            <v>M120</v>
          </cell>
          <cell r="C3623" t="str">
            <v>钢筋</v>
          </cell>
          <cell r="D3623" t="str">
            <v>吨</v>
          </cell>
          <cell r="H3623">
            <v>2.0600000000000002E-3</v>
          </cell>
          <cell r="I3623">
            <v>552.17592297580245</v>
          </cell>
          <cell r="J3623">
            <v>1.1374824013301532</v>
          </cell>
          <cell r="K3623">
            <v>1233.4705599900003</v>
          </cell>
          <cell r="O3623">
            <v>2.0600000000000002E-3</v>
          </cell>
          <cell r="S3623">
            <v>1.5820800000000002</v>
          </cell>
          <cell r="T3623">
            <v>873.58648422155761</v>
          </cell>
          <cell r="U3623">
            <v>947305.39007232024</v>
          </cell>
          <cell r="X3623">
            <v>0</v>
          </cell>
          <cell r="Y3623">
            <v>1.1374824013301532</v>
          </cell>
          <cell r="Z3623">
            <v>0</v>
          </cell>
          <cell r="AA3623">
            <v>0</v>
          </cell>
          <cell r="AB3623">
            <v>0</v>
          </cell>
        </row>
        <row r="3624">
          <cell r="A3624" t="str">
            <v>M180</v>
          </cell>
          <cell r="C3624" t="str">
            <v>绑扎铁丝</v>
          </cell>
          <cell r="D3624" t="str">
            <v>千克</v>
          </cell>
          <cell r="H3624">
            <v>1.6E-2</v>
          </cell>
          <cell r="I3624">
            <v>1</v>
          </cell>
          <cell r="J3624">
            <v>1.6E-2</v>
          </cell>
          <cell r="K3624">
            <v>17.350184000000002</v>
          </cell>
          <cell r="O3624">
            <v>1.6E-2</v>
          </cell>
          <cell r="S3624">
            <v>12.288</v>
          </cell>
          <cell r="T3624">
            <v>12.288</v>
          </cell>
          <cell r="U3624">
            <v>13324.941312000003</v>
          </cell>
          <cell r="X3624">
            <v>0</v>
          </cell>
          <cell r="Y3624">
            <v>1.6E-2</v>
          </cell>
          <cell r="Z3624">
            <v>0</v>
          </cell>
          <cell r="AA3624">
            <v>0</v>
          </cell>
          <cell r="AB3624">
            <v>0</v>
          </cell>
        </row>
        <row r="3625">
          <cell r="C3625" t="str">
            <v>其他费用</v>
          </cell>
          <cell r="D3625">
            <v>0</v>
          </cell>
          <cell r="H3625">
            <v>1</v>
          </cell>
          <cell r="I3625">
            <v>2</v>
          </cell>
          <cell r="J3625">
            <v>2</v>
          </cell>
          <cell r="K3625">
            <v>2168.7730000000001</v>
          </cell>
          <cell r="S3625">
            <v>768</v>
          </cell>
          <cell r="T3625">
            <v>1536</v>
          </cell>
          <cell r="U3625">
            <v>1665617.6640000001</v>
          </cell>
          <cell r="X3625">
            <v>0</v>
          </cell>
          <cell r="Y3625">
            <v>0</v>
          </cell>
          <cell r="Z3625">
            <v>0</v>
          </cell>
          <cell r="AA3625">
            <v>0</v>
          </cell>
          <cell r="AB3625">
            <v>0</v>
          </cell>
        </row>
        <row r="3626">
          <cell r="A3626" t="str">
            <v>M001</v>
          </cell>
          <cell r="B3626">
            <v>2.2999999999999998</v>
          </cell>
          <cell r="C3626" t="str">
            <v>永久设备</v>
          </cell>
          <cell r="J3626">
            <v>0</v>
          </cell>
          <cell r="K3626">
            <v>0</v>
          </cell>
          <cell r="S3626">
            <v>0</v>
          </cell>
          <cell r="T3626">
            <v>0</v>
          </cell>
          <cell r="U3626">
            <v>0</v>
          </cell>
          <cell r="X3626">
            <v>0</v>
          </cell>
          <cell r="Y3626">
            <v>0</v>
          </cell>
          <cell r="Z3626">
            <v>0</v>
          </cell>
          <cell r="AA3626">
            <v>0</v>
          </cell>
          <cell r="AB3626">
            <v>0</v>
          </cell>
        </row>
        <row r="3627">
          <cell r="C3627">
            <v>0</v>
          </cell>
          <cell r="D3627">
            <v>0</v>
          </cell>
          <cell r="H3627">
            <v>0</v>
          </cell>
          <cell r="I3627">
            <v>0</v>
          </cell>
          <cell r="J3627">
            <v>0</v>
          </cell>
          <cell r="K3627">
            <v>0</v>
          </cell>
          <cell r="S3627">
            <v>0</v>
          </cell>
          <cell r="T3627">
            <v>0</v>
          </cell>
          <cell r="U3627">
            <v>0</v>
          </cell>
          <cell r="X3627">
            <v>0</v>
          </cell>
          <cell r="Y3627">
            <v>0</v>
          </cell>
          <cell r="Z3627">
            <v>0</v>
          </cell>
          <cell r="AA3627">
            <v>0</v>
          </cell>
          <cell r="AB3627">
            <v>0</v>
          </cell>
        </row>
        <row r="3628">
          <cell r="C3628">
            <v>0</v>
          </cell>
          <cell r="D3628">
            <v>0</v>
          </cell>
          <cell r="H3628">
            <v>0</v>
          </cell>
          <cell r="I3628">
            <v>0</v>
          </cell>
          <cell r="J3628">
            <v>0</v>
          </cell>
          <cell r="K3628">
            <v>0</v>
          </cell>
          <cell r="S3628">
            <v>0</v>
          </cell>
          <cell r="T3628">
            <v>0</v>
          </cell>
          <cell r="U3628">
            <v>0</v>
          </cell>
          <cell r="X3628">
            <v>0</v>
          </cell>
          <cell r="Y3628">
            <v>0</v>
          </cell>
          <cell r="Z3628">
            <v>0</v>
          </cell>
          <cell r="AA3628">
            <v>0</v>
          </cell>
          <cell r="AB3628">
            <v>0</v>
          </cell>
        </row>
        <row r="3629">
          <cell r="C3629">
            <v>0</v>
          </cell>
          <cell r="D3629">
            <v>0</v>
          </cell>
          <cell r="H3629">
            <v>0</v>
          </cell>
          <cell r="I3629">
            <v>0</v>
          </cell>
          <cell r="J3629">
            <v>0</v>
          </cell>
          <cell r="K3629">
            <v>0</v>
          </cell>
          <cell r="S3629">
            <v>0</v>
          </cell>
          <cell r="T3629">
            <v>0</v>
          </cell>
          <cell r="U3629">
            <v>0</v>
          </cell>
          <cell r="X3629">
            <v>0</v>
          </cell>
          <cell r="Y3629">
            <v>0</v>
          </cell>
          <cell r="Z3629">
            <v>0</v>
          </cell>
          <cell r="AA3629">
            <v>0</v>
          </cell>
          <cell r="AB3629">
            <v>0</v>
          </cell>
        </row>
        <row r="3630">
          <cell r="A3630" t="str">
            <v>E000</v>
          </cell>
          <cell r="B3630">
            <v>3</v>
          </cell>
          <cell r="C3630" t="str">
            <v>施工设备</v>
          </cell>
          <cell r="J3630">
            <v>4.6599744242843295</v>
          </cell>
          <cell r="K3630">
            <v>5053.2133560391994</v>
          </cell>
          <cell r="S3630">
            <v>0</v>
          </cell>
          <cell r="T3630">
            <v>3578.8603578503653</v>
          </cell>
          <cell r="U3630">
            <v>3880867.8574381052</v>
          </cell>
          <cell r="X3630">
            <v>0.45901456068130986</v>
          </cell>
          <cell r="Y3630">
            <v>0</v>
          </cell>
          <cell r="Z3630">
            <v>4.2009598636030203</v>
          </cell>
          <cell r="AA3630">
            <v>0</v>
          </cell>
          <cell r="AB3630">
            <v>0</v>
          </cell>
        </row>
        <row r="3631">
          <cell r="A3631" t="str">
            <v>E030</v>
          </cell>
          <cell r="B3631">
            <v>3.1</v>
          </cell>
          <cell r="C3631" t="str">
            <v>自卸车</v>
          </cell>
          <cell r="D3631" t="str">
            <v>台班</v>
          </cell>
          <cell r="H3631">
            <v>2.5000000000000001E-2</v>
          </cell>
          <cell r="I3631">
            <v>168.03839454412082</v>
          </cell>
          <cell r="J3631">
            <v>4.2009598636030203</v>
          </cell>
          <cell r="K3631">
            <v>4555.4641631329569</v>
          </cell>
          <cell r="P3631">
            <v>2.5000000000000001E-2</v>
          </cell>
          <cell r="S3631">
            <v>19.200000000000003</v>
          </cell>
          <cell r="T3631">
            <v>3226.3371752471194</v>
          </cell>
          <cell r="U3631">
            <v>3498596.4772861106</v>
          </cell>
          <cell r="X3631">
            <v>0</v>
          </cell>
          <cell r="Y3631">
            <v>0</v>
          </cell>
          <cell r="Z3631">
            <v>4.2009598636030203</v>
          </cell>
          <cell r="AA3631">
            <v>0</v>
          </cell>
          <cell r="AB3631">
            <v>0</v>
          </cell>
        </row>
        <row r="3632">
          <cell r="A3632" t="str">
            <v>E210</v>
          </cell>
          <cell r="C3632" t="str">
            <v>简易混凝土拌和站</v>
          </cell>
          <cell r="D3632" t="str">
            <v>台班</v>
          </cell>
          <cell r="H3632">
            <v>6.2500000000000001E-4</v>
          </cell>
          <cell r="I3632">
            <v>250.55189949508326</v>
          </cell>
          <cell r="J3632">
            <v>0.15659493718442705</v>
          </cell>
          <cell r="K3632">
            <v>169.80943585114071</v>
          </cell>
          <cell r="N3632">
            <v>6.2500000000000001E-4</v>
          </cell>
          <cell r="S3632">
            <v>0.48</v>
          </cell>
          <cell r="T3632">
            <v>120.26491175763996</v>
          </cell>
          <cell r="U3632">
            <v>130413.64673367605</v>
          </cell>
          <cell r="X3632">
            <v>0.15659493718442705</v>
          </cell>
          <cell r="Y3632">
            <v>0</v>
          </cell>
          <cell r="Z3632">
            <v>0</v>
          </cell>
          <cell r="AA3632">
            <v>0</v>
          </cell>
          <cell r="AB3632">
            <v>0</v>
          </cell>
        </row>
        <row r="3633">
          <cell r="A3633" t="str">
            <v>E211</v>
          </cell>
          <cell r="C3633" t="str">
            <v>装载机</v>
          </cell>
          <cell r="D3633" t="str">
            <v>台班</v>
          </cell>
          <cell r="H3633">
            <v>6.2500000000000001E-4</v>
          </cell>
          <cell r="I3633">
            <v>258.55817310440364</v>
          </cell>
          <cell r="J3633">
            <v>0.16159885819025227</v>
          </cell>
          <cell r="K3633">
            <v>175.23562023692401</v>
          </cell>
          <cell r="N3633">
            <v>6.2500000000000001E-4</v>
          </cell>
          <cell r="S3633">
            <v>0.48</v>
          </cell>
          <cell r="T3633">
            <v>124.10792309011374</v>
          </cell>
          <cell r="U3633">
            <v>134580.95634195764</v>
          </cell>
          <cell r="X3633">
            <v>0.16159885819025227</v>
          </cell>
          <cell r="Y3633">
            <v>0</v>
          </cell>
          <cell r="Z3633">
            <v>0</v>
          </cell>
          <cell r="AA3633">
            <v>0</v>
          </cell>
          <cell r="AB3633">
            <v>0</v>
          </cell>
        </row>
        <row r="3634">
          <cell r="A3634" t="str">
            <v>E212</v>
          </cell>
          <cell r="C3634" t="str">
            <v>翻斗车</v>
          </cell>
          <cell r="D3634" t="str">
            <v>台班</v>
          </cell>
          <cell r="H3634">
            <v>4.1666666666666666E-3</v>
          </cell>
          <cell r="I3634">
            <v>28.392069931632339</v>
          </cell>
          <cell r="J3634">
            <v>0.11830029138180141</v>
          </cell>
          <cell r="K3634">
            <v>128.28323892049181</v>
          </cell>
          <cell r="N3634">
            <v>4.1666666666666666E-3</v>
          </cell>
          <cell r="S3634">
            <v>3.2</v>
          </cell>
          <cell r="T3634">
            <v>90.854623781223481</v>
          </cell>
          <cell r="U3634">
            <v>98521.527490937704</v>
          </cell>
          <cell r="X3634">
            <v>0.11830029138180141</v>
          </cell>
          <cell r="Y3634">
            <v>0</v>
          </cell>
          <cell r="Z3634">
            <v>0</v>
          </cell>
          <cell r="AA3634">
            <v>0</v>
          </cell>
          <cell r="AB3634">
            <v>0</v>
          </cell>
        </row>
        <row r="3635">
          <cell r="A3635" t="str">
            <v>E214</v>
          </cell>
          <cell r="C3635" t="str">
            <v>混凝土振捣器</v>
          </cell>
          <cell r="D3635" t="str">
            <v>台班</v>
          </cell>
          <cell r="H3635">
            <v>2.5000000000000001E-3</v>
          </cell>
          <cell r="I3635">
            <v>9.0081895699316519</v>
          </cell>
          <cell r="J3635">
            <v>2.2520473924829129E-2</v>
          </cell>
          <cell r="K3635">
            <v>24.420897897686725</v>
          </cell>
          <cell r="N3635">
            <v>2.5000000000000001E-3</v>
          </cell>
          <cell r="S3635">
            <v>1.92</v>
          </cell>
          <cell r="T3635">
            <v>17.295723974268771</v>
          </cell>
          <cell r="U3635">
            <v>18755.249585423404</v>
          </cell>
          <cell r="X3635">
            <v>2.2520473924829129E-2</v>
          </cell>
          <cell r="Y3635">
            <v>0</v>
          </cell>
          <cell r="Z3635">
            <v>0</v>
          </cell>
          <cell r="AA3635">
            <v>0</v>
          </cell>
          <cell r="AB3635">
            <v>0</v>
          </cell>
        </row>
        <row r="3636">
          <cell r="C3636">
            <v>0</v>
          </cell>
          <cell r="D3636">
            <v>0</v>
          </cell>
          <cell r="H3636">
            <v>0</v>
          </cell>
          <cell r="I3636">
            <v>0</v>
          </cell>
          <cell r="J3636">
            <v>0</v>
          </cell>
          <cell r="K3636">
            <v>0</v>
          </cell>
          <cell r="S3636">
            <v>0</v>
          </cell>
          <cell r="T3636">
            <v>0</v>
          </cell>
          <cell r="U3636">
            <v>0</v>
          </cell>
          <cell r="X3636">
            <v>0</v>
          </cell>
          <cell r="Y3636">
            <v>0</v>
          </cell>
          <cell r="Z3636">
            <v>0</v>
          </cell>
          <cell r="AA3636">
            <v>0</v>
          </cell>
          <cell r="AB3636">
            <v>0</v>
          </cell>
        </row>
        <row r="3637">
          <cell r="C3637">
            <v>0</v>
          </cell>
          <cell r="D3637">
            <v>0</v>
          </cell>
          <cell r="H3637">
            <v>0</v>
          </cell>
          <cell r="I3637">
            <v>0</v>
          </cell>
          <cell r="J3637">
            <v>0</v>
          </cell>
          <cell r="K3637">
            <v>0</v>
          </cell>
          <cell r="S3637">
            <v>0</v>
          </cell>
          <cell r="T3637">
            <v>0</v>
          </cell>
          <cell r="U3637">
            <v>0</v>
          </cell>
          <cell r="X3637">
            <v>0</v>
          </cell>
          <cell r="Y3637">
            <v>0</v>
          </cell>
          <cell r="Z3637">
            <v>0</v>
          </cell>
          <cell r="AA3637">
            <v>0</v>
          </cell>
          <cell r="AB3637">
            <v>0</v>
          </cell>
        </row>
        <row r="3638">
          <cell r="C3638">
            <v>0</v>
          </cell>
          <cell r="D3638">
            <v>0</v>
          </cell>
          <cell r="H3638">
            <v>0</v>
          </cell>
          <cell r="I3638">
            <v>0</v>
          </cell>
          <cell r="J3638">
            <v>0</v>
          </cell>
          <cell r="K3638">
            <v>0</v>
          </cell>
          <cell r="S3638">
            <v>0</v>
          </cell>
          <cell r="T3638">
            <v>0</v>
          </cell>
          <cell r="U3638">
            <v>0</v>
          </cell>
          <cell r="X3638">
            <v>0</v>
          </cell>
          <cell r="Y3638">
            <v>0</v>
          </cell>
          <cell r="Z3638">
            <v>0</v>
          </cell>
          <cell r="AA3638">
            <v>0</v>
          </cell>
          <cell r="AB3638">
            <v>0</v>
          </cell>
        </row>
        <row r="3639">
          <cell r="C3639">
            <v>0</v>
          </cell>
          <cell r="D3639">
            <v>0</v>
          </cell>
          <cell r="H3639">
            <v>0</v>
          </cell>
          <cell r="I3639">
            <v>0</v>
          </cell>
          <cell r="J3639">
            <v>0</v>
          </cell>
          <cell r="K3639">
            <v>0</v>
          </cell>
          <cell r="S3639">
            <v>0</v>
          </cell>
          <cell r="T3639">
            <v>0</v>
          </cell>
          <cell r="U3639">
            <v>0</v>
          </cell>
          <cell r="X3639">
            <v>0</v>
          </cell>
          <cell r="Y3639">
            <v>0</v>
          </cell>
          <cell r="Z3639">
            <v>0</v>
          </cell>
          <cell r="AA3639">
            <v>0</v>
          </cell>
          <cell r="AB3639">
            <v>0</v>
          </cell>
        </row>
        <row r="3640">
          <cell r="C3640">
            <v>0</v>
          </cell>
          <cell r="D3640">
            <v>0</v>
          </cell>
          <cell r="H3640">
            <v>0</v>
          </cell>
          <cell r="I3640">
            <v>0</v>
          </cell>
          <cell r="J3640">
            <v>0</v>
          </cell>
          <cell r="K3640">
            <v>0</v>
          </cell>
          <cell r="S3640">
            <v>0</v>
          </cell>
          <cell r="T3640">
            <v>0</v>
          </cell>
          <cell r="U3640">
            <v>0</v>
          </cell>
          <cell r="X3640">
            <v>0</v>
          </cell>
          <cell r="Y3640">
            <v>0</v>
          </cell>
          <cell r="Z3640">
            <v>0</v>
          </cell>
          <cell r="AA3640">
            <v>0</v>
          </cell>
          <cell r="AB3640">
            <v>0</v>
          </cell>
        </row>
        <row r="3641">
          <cell r="C3641">
            <v>0</v>
          </cell>
          <cell r="D3641">
            <v>0</v>
          </cell>
          <cell r="H3641">
            <v>0</v>
          </cell>
          <cell r="I3641">
            <v>0</v>
          </cell>
          <cell r="J3641">
            <v>0</v>
          </cell>
          <cell r="K3641">
            <v>0</v>
          </cell>
          <cell r="S3641">
            <v>0</v>
          </cell>
          <cell r="T3641">
            <v>0</v>
          </cell>
          <cell r="U3641">
            <v>0</v>
          </cell>
          <cell r="X3641">
            <v>0</v>
          </cell>
          <cell r="Y3641">
            <v>0</v>
          </cell>
          <cell r="Z3641">
            <v>0</v>
          </cell>
          <cell r="AA3641">
            <v>0</v>
          </cell>
          <cell r="AB3641">
            <v>0</v>
          </cell>
        </row>
        <row r="3642">
          <cell r="C3642">
            <v>0</v>
          </cell>
          <cell r="D3642">
            <v>0</v>
          </cell>
          <cell r="H3642">
            <v>0</v>
          </cell>
          <cell r="I3642">
            <v>0</v>
          </cell>
          <cell r="J3642">
            <v>0</v>
          </cell>
          <cell r="K3642">
            <v>0</v>
          </cell>
          <cell r="S3642">
            <v>0</v>
          </cell>
          <cell r="T3642">
            <v>0</v>
          </cell>
          <cell r="U3642">
            <v>0</v>
          </cell>
          <cell r="X3642">
            <v>0</v>
          </cell>
          <cell r="Y3642">
            <v>0</v>
          </cell>
          <cell r="Z3642">
            <v>0</v>
          </cell>
          <cell r="AA3642">
            <v>0</v>
          </cell>
          <cell r="AB3642">
            <v>0</v>
          </cell>
        </row>
        <row r="3643">
          <cell r="B3643">
            <v>4</v>
          </cell>
          <cell r="C3643" t="str">
            <v>直接费</v>
          </cell>
          <cell r="J3643">
            <v>13.789475074924923</v>
          </cell>
          <cell r="X3643">
            <v>6.4142837505005073</v>
          </cell>
          <cell r="Y3643">
            <v>1.1742314608213955</v>
          </cell>
          <cell r="Z3643">
            <v>4.2009598636030203</v>
          </cell>
          <cell r="AA3643">
            <v>0</v>
          </cell>
          <cell r="AB3643">
            <v>0</v>
          </cell>
        </row>
        <row r="3644">
          <cell r="B3644">
            <v>5</v>
          </cell>
          <cell r="C3644" t="str">
            <v>其他直接费</v>
          </cell>
          <cell r="J3644">
            <v>1.7207641867840171</v>
          </cell>
          <cell r="X3644">
            <v>0.80042711573573333</v>
          </cell>
          <cell r="Y3644">
            <v>0.14653026556832427</v>
          </cell>
          <cell r="Z3644">
            <v>0.52423034554449888</v>
          </cell>
          <cell r="AA3644">
            <v>0</v>
          </cell>
          <cell r="AB3644">
            <v>0</v>
          </cell>
        </row>
        <row r="3645">
          <cell r="B3645">
            <v>6</v>
          </cell>
          <cell r="C3645" t="str">
            <v>间接费</v>
          </cell>
          <cell r="J3645">
            <v>1.1674373637845441</v>
          </cell>
          <cell r="X3645">
            <v>0.54304275337262031</v>
          </cell>
          <cell r="Y3645">
            <v>9.9412172954064945E-2</v>
          </cell>
          <cell r="Z3645">
            <v>0.3556594781078779</v>
          </cell>
          <cell r="AA3645">
            <v>0</v>
          </cell>
          <cell r="AB3645">
            <v>0</v>
          </cell>
        </row>
        <row r="3646">
          <cell r="B3646">
            <v>7</v>
          </cell>
          <cell r="C3646" t="str">
            <v>合计</v>
          </cell>
          <cell r="J3646">
            <v>16.677676625493483</v>
          </cell>
          <cell r="X3646">
            <v>7.7577536196088603</v>
          </cell>
          <cell r="Y3646">
            <v>1.4201738993437847</v>
          </cell>
          <cell r="Z3646">
            <v>5.0808496872553972</v>
          </cell>
          <cell r="AA3646">
            <v>0</v>
          </cell>
          <cell r="AB3646">
            <v>0</v>
          </cell>
        </row>
        <row r="3651">
          <cell r="A3651" t="str">
            <v>非打印列</v>
          </cell>
          <cell r="B3651" t="str">
            <v>单   价   分   析   表</v>
          </cell>
          <cell r="N3651" t="str">
            <v>工序划分</v>
          </cell>
          <cell r="S3651" t="str">
            <v>汇总项</v>
          </cell>
          <cell r="X3651" t="str">
            <v>分类项</v>
          </cell>
        </row>
        <row r="3653">
          <cell r="A3653" t="str">
            <v>BOQ系数</v>
          </cell>
          <cell r="B3653" t="str">
            <v>项目编号:</v>
          </cell>
          <cell r="D3653" t="str">
            <v>K820.2</v>
          </cell>
          <cell r="K3653" t="str">
            <v>数量</v>
          </cell>
          <cell r="L3653">
            <v>563</v>
          </cell>
          <cell r="M3653" t="str">
            <v>单价</v>
          </cell>
        </row>
        <row r="3654">
          <cell r="A3654">
            <v>1</v>
          </cell>
          <cell r="B3654" t="str">
            <v>项目名称:</v>
          </cell>
          <cell r="D3654" t="str">
            <v>Survey beacons ad per drg No. JK1168/CON2/STD/02</v>
          </cell>
          <cell r="K3654" t="str">
            <v>单位</v>
          </cell>
          <cell r="L3654" t="str">
            <v>nr</v>
          </cell>
          <cell r="M3654">
            <v>24.55</v>
          </cell>
          <cell r="N3654" t="str">
            <v>美元</v>
          </cell>
        </row>
        <row r="3655">
          <cell r="A3655" t="str">
            <v>K820.2</v>
          </cell>
          <cell r="B3655" t="str">
            <v>单   价:</v>
          </cell>
          <cell r="D3655" t="str">
            <v>24.55USD/nr</v>
          </cell>
          <cell r="K3655" t="str">
            <v>定额单位</v>
          </cell>
          <cell r="L3655">
            <v>1</v>
          </cell>
          <cell r="M3655">
            <v>26624</v>
          </cell>
          <cell r="N3655" t="str">
            <v>当地币</v>
          </cell>
        </row>
        <row r="3656">
          <cell r="A3656" t="str">
            <v>定额号</v>
          </cell>
          <cell r="B3656" t="str">
            <v>编号</v>
          </cell>
          <cell r="C3656" t="str">
            <v>名称及规格</v>
          </cell>
          <cell r="D3656" t="str">
            <v>单位</v>
          </cell>
          <cell r="E3656" t="str">
            <v>定额</v>
          </cell>
          <cell r="F3656" t="str">
            <v>系数</v>
          </cell>
          <cell r="G3656" t="str">
            <v>效率</v>
          </cell>
          <cell r="H3656" t="str">
            <v>数  量</v>
          </cell>
          <cell r="I3656" t="str">
            <v>单价</v>
          </cell>
          <cell r="J3656" t="str">
            <v>合价</v>
          </cell>
          <cell r="K3656" t="str">
            <v>单价</v>
          </cell>
          <cell r="M3656">
            <v>0.141875</v>
          </cell>
          <cell r="N3656" t="str">
            <v>混凝土0.14方</v>
          </cell>
          <cell r="O3656" t="str">
            <v>钢筋0.0005吨</v>
          </cell>
          <cell r="S3656" t="str">
            <v>数量汇总</v>
          </cell>
          <cell r="T3656" t="str">
            <v>价格汇总(美元)</v>
          </cell>
          <cell r="U3656" t="str">
            <v>价格汇总(当地币)</v>
          </cell>
          <cell r="X3656" t="str">
            <v>混凝土0.14方</v>
          </cell>
          <cell r="Y3656" t="str">
            <v>钢筋0.0005吨</v>
          </cell>
          <cell r="Z3656">
            <v>0</v>
          </cell>
          <cell r="AA3656">
            <v>0</v>
          </cell>
          <cell r="AB3656">
            <v>0</v>
          </cell>
        </row>
        <row r="3657">
          <cell r="J3657" t="str">
            <v>美元</v>
          </cell>
          <cell r="K3657" t="str">
            <v>当地币</v>
          </cell>
          <cell r="M3657">
            <v>0.49360000000000004</v>
          </cell>
        </row>
        <row r="3658">
          <cell r="A3658" t="str">
            <v>L00</v>
          </cell>
          <cell r="B3658">
            <v>1</v>
          </cell>
          <cell r="C3658" t="str">
            <v>人工</v>
          </cell>
          <cell r="J3658">
            <v>0.58616093062759456</v>
          </cell>
          <cell r="K3658">
            <v>635.62500000000011</v>
          </cell>
          <cell r="S3658">
            <v>0</v>
          </cell>
          <cell r="T3658">
            <v>330.00860394333574</v>
          </cell>
          <cell r="U3658">
            <v>357856.87500000006</v>
          </cell>
          <cell r="X3658">
            <v>0.58097366575478393</v>
          </cell>
          <cell r="Y3658">
            <v>5.1872648728105708E-3</v>
          </cell>
          <cell r="Z3658">
            <v>0</v>
          </cell>
          <cell r="AA3658">
            <v>0</v>
          </cell>
          <cell r="AB3658">
            <v>0</v>
          </cell>
        </row>
        <row r="3659">
          <cell r="A3659" t="str">
            <v>L10</v>
          </cell>
          <cell r="B3659">
            <v>1.1000000000000001</v>
          </cell>
          <cell r="C3659" t="str">
            <v>力工</v>
          </cell>
          <cell r="D3659" t="str">
            <v>工日</v>
          </cell>
          <cell r="H3659">
            <v>0.28250000000000003</v>
          </cell>
          <cell r="I3659">
            <v>0.69163531637474274</v>
          </cell>
          <cell r="J3659">
            <v>0.19538697687586484</v>
          </cell>
          <cell r="K3659">
            <v>211.87500000000003</v>
          </cell>
          <cell r="N3659">
            <v>0.28000000000000003</v>
          </cell>
          <cell r="O3659">
            <v>2.5000000000000001E-3</v>
          </cell>
          <cell r="S3659">
            <v>159.04750000000001</v>
          </cell>
          <cell r="T3659">
            <v>110.0028679811119</v>
          </cell>
          <cell r="U3659">
            <v>119285.62500000001</v>
          </cell>
          <cell r="X3659">
            <v>0.193657888584928</v>
          </cell>
          <cell r="Y3659">
            <v>1.7290882909368568E-3</v>
          </cell>
          <cell r="Z3659">
            <v>0</v>
          </cell>
          <cell r="AA3659">
            <v>0</v>
          </cell>
          <cell r="AB3659">
            <v>0</v>
          </cell>
        </row>
        <row r="3660">
          <cell r="A3660" t="str">
            <v>L20</v>
          </cell>
          <cell r="B3660">
            <v>1.2</v>
          </cell>
          <cell r="C3660" t="str">
            <v>技工</v>
          </cell>
          <cell r="D3660" t="str">
            <v>工日</v>
          </cell>
          <cell r="H3660">
            <v>0.28250000000000003</v>
          </cell>
          <cell r="I3660">
            <v>1.3832706327494855</v>
          </cell>
          <cell r="J3660">
            <v>0.39077395375172969</v>
          </cell>
          <cell r="K3660">
            <v>423.75000000000006</v>
          </cell>
          <cell r="N3660">
            <v>0.28000000000000003</v>
          </cell>
          <cell r="O3660">
            <v>2.5000000000000001E-3</v>
          </cell>
          <cell r="S3660">
            <v>159.04750000000001</v>
          </cell>
          <cell r="T3660">
            <v>220.00573596222381</v>
          </cell>
          <cell r="U3660">
            <v>238571.25000000003</v>
          </cell>
          <cell r="X3660">
            <v>0.38731577716985599</v>
          </cell>
          <cell r="Y3660">
            <v>3.4581765818737136E-3</v>
          </cell>
          <cell r="Z3660">
            <v>0</v>
          </cell>
          <cell r="AA3660">
            <v>0</v>
          </cell>
          <cell r="AB3660">
            <v>0</v>
          </cell>
        </row>
        <row r="3661">
          <cell r="A3661" t="str">
            <v>M000</v>
          </cell>
          <cell r="B3661">
            <v>2</v>
          </cell>
          <cell r="C3661" t="str">
            <v>建筑材料</v>
          </cell>
          <cell r="J3661">
            <v>18.428644185243012</v>
          </cell>
          <cell r="K3661">
            <v>19983.772967781024</v>
          </cell>
          <cell r="S3661">
            <v>0</v>
          </cell>
          <cell r="T3661">
            <v>10375.326676291816</v>
          </cell>
          <cell r="U3661">
            <v>11250864.180860717</v>
          </cell>
          <cell r="X3661">
            <v>16.140273584910474</v>
          </cell>
          <cell r="Y3661">
            <v>0.28837060033253831</v>
          </cell>
          <cell r="Z3661">
            <v>0</v>
          </cell>
          <cell r="AA3661">
            <v>0</v>
          </cell>
          <cell r="AB3661">
            <v>0</v>
          </cell>
        </row>
        <row r="3662">
          <cell r="A3662" t="str">
            <v>M003</v>
          </cell>
          <cell r="B3662">
            <v>2.1</v>
          </cell>
          <cell r="C3662" t="str">
            <v>施工材料</v>
          </cell>
          <cell r="J3662">
            <v>2.8747135849104724</v>
          </cell>
          <cell r="K3662">
            <v>3117.3006028435202</v>
          </cell>
          <cell r="S3662">
            <v>0</v>
          </cell>
          <cell r="T3662">
            <v>1618.463748304596</v>
          </cell>
          <cell r="U3662">
            <v>1755040.2394009018</v>
          </cell>
          <cell r="X3662">
            <v>2.8747135849104724</v>
          </cell>
          <cell r="Y3662">
            <v>0</v>
          </cell>
          <cell r="Z3662">
            <v>0</v>
          </cell>
          <cell r="AA3662">
            <v>0</v>
          </cell>
          <cell r="AB3662">
            <v>0</v>
          </cell>
        </row>
        <row r="3663">
          <cell r="A3663" t="str">
            <v>M150</v>
          </cell>
          <cell r="C3663" t="str">
            <v>定型钢模板</v>
          </cell>
          <cell r="D3663" t="str">
            <v>吨</v>
          </cell>
          <cell r="H3663">
            <v>2.96E-3</v>
          </cell>
          <cell r="I3663">
            <v>662.61110757096287</v>
          </cell>
          <cell r="J3663">
            <v>1.96132887841005</v>
          </cell>
          <cell r="K3663">
            <v>2126.8385578079997</v>
          </cell>
          <cell r="N3663">
            <v>2.96E-3</v>
          </cell>
          <cell r="S3663">
            <v>1.66648</v>
          </cell>
          <cell r="T3663">
            <v>1104.2281585448582</v>
          </cell>
          <cell r="U3663">
            <v>1197410.1080459037</v>
          </cell>
          <cell r="X3663">
            <v>1.96132887841005</v>
          </cell>
          <cell r="Y3663">
            <v>0</v>
          </cell>
          <cell r="Z3663">
            <v>0</v>
          </cell>
          <cell r="AA3663">
            <v>0</v>
          </cell>
          <cell r="AB3663">
            <v>0</v>
          </cell>
        </row>
        <row r="3664">
          <cell r="A3664" t="str">
            <v>M160</v>
          </cell>
          <cell r="C3664" t="str">
            <v>钢支撑</v>
          </cell>
          <cell r="D3664" t="str">
            <v>吨</v>
          </cell>
          <cell r="H3664">
            <v>1.1840000000000002E-3</v>
          </cell>
          <cell r="I3664">
            <v>728.87221832805926</v>
          </cell>
          <cell r="J3664">
            <v>0.86298470650042225</v>
          </cell>
          <cell r="K3664">
            <v>935.80896543552024</v>
          </cell>
          <cell r="N3664">
            <v>1.1840000000000002E-3</v>
          </cell>
          <cell r="S3664">
            <v>0.66659200000000007</v>
          </cell>
          <cell r="T3664">
            <v>485.8603897597377</v>
          </cell>
          <cell r="U3664">
            <v>526860.44754019787</v>
          </cell>
          <cell r="X3664">
            <v>0.86298470650042225</v>
          </cell>
          <cell r="Y3664">
            <v>0</v>
          </cell>
          <cell r="Z3664">
            <v>0</v>
          </cell>
          <cell r="AA3664">
            <v>0</v>
          </cell>
          <cell r="AB3664">
            <v>0</v>
          </cell>
        </row>
        <row r="3665">
          <cell r="A3665" t="str">
            <v>M230</v>
          </cell>
          <cell r="C3665" t="str">
            <v>水</v>
          </cell>
          <cell r="D3665" t="str">
            <v>方</v>
          </cell>
          <cell r="H3665">
            <v>0.25200000000000006</v>
          </cell>
          <cell r="I3665">
            <v>0.2</v>
          </cell>
          <cell r="J3665">
            <v>5.0400000000000014E-2</v>
          </cell>
          <cell r="K3665">
            <v>54.653079600000019</v>
          </cell>
          <cell r="N3665">
            <v>0.25200000000000006</v>
          </cell>
          <cell r="S3665">
            <v>141.87600000000003</v>
          </cell>
          <cell r="T3665">
            <v>28.375200000000007</v>
          </cell>
          <cell r="U3665">
            <v>30769.68381480001</v>
          </cell>
          <cell r="X3665">
            <v>5.0400000000000014E-2</v>
          </cell>
          <cell r="Y3665">
            <v>0</v>
          </cell>
          <cell r="Z3665">
            <v>0</v>
          </cell>
          <cell r="AA3665">
            <v>0</v>
          </cell>
          <cell r="AB3665">
            <v>0</v>
          </cell>
        </row>
        <row r="3666">
          <cell r="C3666">
            <v>0</v>
          </cell>
          <cell r="D3666">
            <v>0</v>
          </cell>
          <cell r="H3666">
            <v>0</v>
          </cell>
          <cell r="I3666">
            <v>0</v>
          </cell>
          <cell r="J3666">
            <v>0</v>
          </cell>
          <cell r="K3666">
            <v>0</v>
          </cell>
          <cell r="S3666">
            <v>0</v>
          </cell>
          <cell r="T3666">
            <v>0</v>
          </cell>
          <cell r="U3666">
            <v>0</v>
          </cell>
          <cell r="X3666">
            <v>0</v>
          </cell>
          <cell r="Y3666">
            <v>0</v>
          </cell>
          <cell r="Z3666">
            <v>0</v>
          </cell>
          <cell r="AA3666">
            <v>0</v>
          </cell>
          <cell r="AB3666">
            <v>0</v>
          </cell>
        </row>
        <row r="3667">
          <cell r="C3667">
            <v>0</v>
          </cell>
          <cell r="D3667">
            <v>0</v>
          </cell>
          <cell r="H3667">
            <v>0</v>
          </cell>
          <cell r="I3667">
            <v>0</v>
          </cell>
          <cell r="J3667">
            <v>0</v>
          </cell>
          <cell r="K3667">
            <v>0</v>
          </cell>
          <cell r="S3667">
            <v>0</v>
          </cell>
          <cell r="T3667">
            <v>0</v>
          </cell>
          <cell r="U3667">
            <v>0</v>
          </cell>
          <cell r="X3667">
            <v>0</v>
          </cell>
          <cell r="Y3667">
            <v>0</v>
          </cell>
          <cell r="Z3667">
            <v>0</v>
          </cell>
          <cell r="AA3667">
            <v>0</v>
          </cell>
          <cell r="AB3667">
            <v>0</v>
          </cell>
        </row>
        <row r="3668">
          <cell r="C3668">
            <v>0</v>
          </cell>
          <cell r="D3668">
            <v>0</v>
          </cell>
          <cell r="H3668">
            <v>0</v>
          </cell>
          <cell r="I3668">
            <v>0</v>
          </cell>
          <cell r="J3668">
            <v>0</v>
          </cell>
          <cell r="K3668">
            <v>0</v>
          </cell>
          <cell r="S3668">
            <v>0</v>
          </cell>
          <cell r="T3668">
            <v>0</v>
          </cell>
          <cell r="U3668">
            <v>0</v>
          </cell>
          <cell r="X3668">
            <v>0</v>
          </cell>
          <cell r="Y3668">
            <v>0</v>
          </cell>
          <cell r="Z3668">
            <v>0</v>
          </cell>
          <cell r="AA3668">
            <v>0</v>
          </cell>
          <cell r="AB3668">
            <v>0</v>
          </cell>
        </row>
        <row r="3669">
          <cell r="C3669">
            <v>0</v>
          </cell>
          <cell r="D3669">
            <v>0</v>
          </cell>
          <cell r="H3669">
            <v>0</v>
          </cell>
          <cell r="I3669">
            <v>0</v>
          </cell>
          <cell r="J3669">
            <v>0</v>
          </cell>
          <cell r="K3669">
            <v>0</v>
          </cell>
          <cell r="S3669">
            <v>0</v>
          </cell>
          <cell r="T3669">
            <v>0</v>
          </cell>
          <cell r="U3669">
            <v>0</v>
          </cell>
          <cell r="X3669">
            <v>0</v>
          </cell>
          <cell r="Y3669">
            <v>0</v>
          </cell>
          <cell r="Z3669">
            <v>0</v>
          </cell>
          <cell r="AA3669">
            <v>0</v>
          </cell>
          <cell r="AB3669">
            <v>0</v>
          </cell>
        </row>
        <row r="3670">
          <cell r="A3670" t="str">
            <v>M002</v>
          </cell>
          <cell r="B3670">
            <v>2.2000000000000002</v>
          </cell>
          <cell r="C3670" t="str">
            <v>永久工程材料</v>
          </cell>
          <cell r="J3670">
            <v>15.55393060033254</v>
          </cell>
          <cell r="K3670">
            <v>16866.472364937505</v>
          </cell>
          <cell r="S3670">
            <v>0</v>
          </cell>
          <cell r="T3670">
            <v>8756.8629279872202</v>
          </cell>
          <cell r="U3670">
            <v>9495823.9414598159</v>
          </cell>
          <cell r="X3670">
            <v>13.265560000000002</v>
          </cell>
          <cell r="Y3670">
            <v>0.28837060033253831</v>
          </cell>
          <cell r="Z3670">
            <v>0</v>
          </cell>
          <cell r="AA3670">
            <v>0</v>
          </cell>
          <cell r="AB3670">
            <v>0</v>
          </cell>
        </row>
        <row r="3671">
          <cell r="A3671" t="str">
            <v>M260</v>
          </cell>
          <cell r="C3671" t="str">
            <v>混凝土25/19</v>
          </cell>
          <cell r="D3671" t="str">
            <v>方</v>
          </cell>
          <cell r="H3671">
            <v>0</v>
          </cell>
          <cell r="I3671">
            <v>116.89</v>
          </cell>
          <cell r="J3671">
            <v>0</v>
          </cell>
          <cell r="K3671">
            <v>0</v>
          </cell>
          <cell r="S3671">
            <v>0</v>
          </cell>
          <cell r="T3671">
            <v>0</v>
          </cell>
          <cell r="U3671">
            <v>0</v>
          </cell>
          <cell r="X3671">
            <v>0</v>
          </cell>
          <cell r="Y3671">
            <v>0</v>
          </cell>
          <cell r="Z3671">
            <v>0</v>
          </cell>
          <cell r="AA3671">
            <v>0</v>
          </cell>
          <cell r="AB3671">
            <v>0</v>
          </cell>
        </row>
        <row r="3672">
          <cell r="A3672" t="str">
            <v>M270</v>
          </cell>
          <cell r="C3672" t="str">
            <v>混凝土15/19</v>
          </cell>
          <cell r="D3672" t="str">
            <v>方</v>
          </cell>
          <cell r="H3672">
            <v>0.15400000000000003</v>
          </cell>
          <cell r="I3672">
            <v>86.14</v>
          </cell>
          <cell r="J3672">
            <v>13.265560000000002</v>
          </cell>
          <cell r="K3672">
            <v>14384.994178940004</v>
          </cell>
          <cell r="N3672">
            <v>0.15400000000000003</v>
          </cell>
          <cell r="S3672">
            <v>86.702000000000012</v>
          </cell>
          <cell r="T3672">
            <v>7468.5102800000013</v>
          </cell>
          <cell r="U3672">
            <v>8098751.7227432225</v>
          </cell>
          <cell r="X3672">
            <v>13.265560000000002</v>
          </cell>
          <cell r="Y3672">
            <v>0</v>
          </cell>
          <cell r="Z3672">
            <v>0</v>
          </cell>
          <cell r="AA3672">
            <v>0</v>
          </cell>
          <cell r="AB3672">
            <v>0</v>
          </cell>
        </row>
        <row r="3673">
          <cell r="A3673" t="str">
            <v>M120</v>
          </cell>
          <cell r="C3673" t="str">
            <v>钢筋</v>
          </cell>
          <cell r="D3673" t="str">
            <v>吨</v>
          </cell>
          <cell r="H3673">
            <v>5.1500000000000005E-4</v>
          </cell>
          <cell r="I3673">
            <v>552.17592297580245</v>
          </cell>
          <cell r="J3673">
            <v>0.2843706003325383</v>
          </cell>
          <cell r="K3673">
            <v>308.36763999750008</v>
          </cell>
          <cell r="O3673">
            <v>5.1500000000000005E-4</v>
          </cell>
          <cell r="S3673">
            <v>0.28994500000000001</v>
          </cell>
          <cell r="T3673">
            <v>160.10064798721908</v>
          </cell>
          <cell r="U3673">
            <v>173610.98131859253</v>
          </cell>
          <cell r="X3673">
            <v>0</v>
          </cell>
          <cell r="Y3673">
            <v>0.2843706003325383</v>
          </cell>
          <cell r="Z3673">
            <v>0</v>
          </cell>
          <cell r="AA3673">
            <v>0</v>
          </cell>
          <cell r="AB3673">
            <v>0</v>
          </cell>
        </row>
        <row r="3674">
          <cell r="A3674" t="str">
            <v>M180</v>
          </cell>
          <cell r="C3674" t="str">
            <v>绑扎铁丝</v>
          </cell>
          <cell r="D3674" t="str">
            <v>千克</v>
          </cell>
          <cell r="H3674">
            <v>4.0000000000000001E-3</v>
          </cell>
          <cell r="I3674">
            <v>1</v>
          </cell>
          <cell r="J3674">
            <v>4.0000000000000001E-3</v>
          </cell>
          <cell r="K3674">
            <v>4.3375460000000006</v>
          </cell>
          <cell r="O3674">
            <v>4.0000000000000001E-3</v>
          </cell>
          <cell r="S3674">
            <v>2.2520000000000002</v>
          </cell>
          <cell r="T3674">
            <v>2.2520000000000002</v>
          </cell>
          <cell r="U3674">
            <v>2442.0383980000001</v>
          </cell>
          <cell r="X3674">
            <v>0</v>
          </cell>
          <cell r="Y3674">
            <v>4.0000000000000001E-3</v>
          </cell>
          <cell r="Z3674">
            <v>0</v>
          </cell>
          <cell r="AA3674">
            <v>0</v>
          </cell>
          <cell r="AB3674">
            <v>0</v>
          </cell>
        </row>
        <row r="3675">
          <cell r="C3675" t="str">
            <v>其他费用</v>
          </cell>
          <cell r="D3675">
            <v>0</v>
          </cell>
          <cell r="H3675">
            <v>1</v>
          </cell>
          <cell r="I3675">
            <v>2</v>
          </cell>
          <cell r="J3675">
            <v>2</v>
          </cell>
          <cell r="K3675">
            <v>2168.7730000000001</v>
          </cell>
          <cell r="S3675">
            <v>563</v>
          </cell>
          <cell r="T3675">
            <v>1126</v>
          </cell>
          <cell r="U3675">
            <v>1221019.199</v>
          </cell>
          <cell r="X3675">
            <v>0</v>
          </cell>
          <cell r="Y3675">
            <v>0</v>
          </cell>
          <cell r="Z3675">
            <v>0</v>
          </cell>
          <cell r="AA3675">
            <v>0</v>
          </cell>
          <cell r="AB3675">
            <v>0</v>
          </cell>
        </row>
        <row r="3676">
          <cell r="A3676" t="str">
            <v>M001</v>
          </cell>
          <cell r="B3676">
            <v>2.2999999999999998</v>
          </cell>
          <cell r="C3676" t="str">
            <v>永久设备</v>
          </cell>
          <cell r="J3676">
            <v>0</v>
          </cell>
          <cell r="K3676">
            <v>0</v>
          </cell>
          <cell r="S3676">
            <v>0</v>
          </cell>
          <cell r="T3676">
            <v>0</v>
          </cell>
          <cell r="U3676">
            <v>0</v>
          </cell>
          <cell r="X3676">
            <v>0</v>
          </cell>
          <cell r="Y3676">
            <v>0</v>
          </cell>
          <cell r="Z3676">
            <v>0</v>
          </cell>
          <cell r="AA3676">
            <v>0</v>
          </cell>
          <cell r="AB3676">
            <v>0</v>
          </cell>
        </row>
        <row r="3677">
          <cell r="C3677">
            <v>0</v>
          </cell>
          <cell r="D3677">
            <v>0</v>
          </cell>
          <cell r="H3677">
            <v>0</v>
          </cell>
          <cell r="I3677">
            <v>0</v>
          </cell>
          <cell r="J3677">
            <v>0</v>
          </cell>
          <cell r="K3677">
            <v>0</v>
          </cell>
          <cell r="S3677">
            <v>0</v>
          </cell>
          <cell r="T3677">
            <v>0</v>
          </cell>
          <cell r="U3677">
            <v>0</v>
          </cell>
          <cell r="X3677">
            <v>0</v>
          </cell>
          <cell r="Y3677">
            <v>0</v>
          </cell>
          <cell r="Z3677">
            <v>0</v>
          </cell>
          <cell r="AA3677">
            <v>0</v>
          </cell>
          <cell r="AB3677">
            <v>0</v>
          </cell>
        </row>
        <row r="3678">
          <cell r="C3678">
            <v>0</v>
          </cell>
          <cell r="D3678">
            <v>0</v>
          </cell>
          <cell r="H3678">
            <v>0</v>
          </cell>
          <cell r="I3678">
            <v>0</v>
          </cell>
          <cell r="J3678">
            <v>0</v>
          </cell>
          <cell r="K3678">
            <v>0</v>
          </cell>
          <cell r="S3678">
            <v>0</v>
          </cell>
          <cell r="T3678">
            <v>0</v>
          </cell>
          <cell r="U3678">
            <v>0</v>
          </cell>
          <cell r="X3678">
            <v>0</v>
          </cell>
          <cell r="Y3678">
            <v>0</v>
          </cell>
          <cell r="Z3678">
            <v>0</v>
          </cell>
          <cell r="AA3678">
            <v>0</v>
          </cell>
          <cell r="AB3678">
            <v>0</v>
          </cell>
        </row>
        <row r="3679">
          <cell r="C3679">
            <v>0</v>
          </cell>
          <cell r="D3679">
            <v>0</v>
          </cell>
          <cell r="H3679">
            <v>0</v>
          </cell>
          <cell r="I3679">
            <v>0</v>
          </cell>
          <cell r="J3679">
            <v>0</v>
          </cell>
          <cell r="K3679">
            <v>0</v>
          </cell>
          <cell r="S3679">
            <v>0</v>
          </cell>
          <cell r="T3679">
            <v>0</v>
          </cell>
          <cell r="U3679">
            <v>0</v>
          </cell>
          <cell r="X3679">
            <v>0</v>
          </cell>
          <cell r="Y3679">
            <v>0</v>
          </cell>
          <cell r="Z3679">
            <v>0</v>
          </cell>
          <cell r="AA3679">
            <v>0</v>
          </cell>
          <cell r="AB3679">
            <v>0</v>
          </cell>
        </row>
        <row r="3680">
          <cell r="A3680" t="str">
            <v>E000</v>
          </cell>
          <cell r="B3680">
            <v>3</v>
          </cell>
          <cell r="C3680" t="str">
            <v>施工设备</v>
          </cell>
          <cell r="J3680">
            <v>1.2852407699076678</v>
          </cell>
          <cell r="K3680">
            <v>1393.6977401374813</v>
          </cell>
          <cell r="S3680">
            <v>0</v>
          </cell>
          <cell r="T3680">
            <v>723.59055345801698</v>
          </cell>
          <cell r="U3680">
            <v>784651.82769740198</v>
          </cell>
          <cell r="X3680">
            <v>1.2852407699076678</v>
          </cell>
          <cell r="Y3680">
            <v>0</v>
          </cell>
          <cell r="Z3680">
            <v>0</v>
          </cell>
          <cell r="AA3680">
            <v>0</v>
          </cell>
          <cell r="AB3680">
            <v>0</v>
          </cell>
        </row>
        <row r="3681">
          <cell r="A3681" t="str">
            <v>E030</v>
          </cell>
          <cell r="B3681">
            <v>3.1</v>
          </cell>
          <cell r="C3681" t="str">
            <v>自卸车</v>
          </cell>
          <cell r="D3681" t="str">
            <v>台班</v>
          </cell>
          <cell r="H3681">
            <v>0</v>
          </cell>
          <cell r="I3681">
            <v>168.03839454412082</v>
          </cell>
          <cell r="J3681">
            <v>0</v>
          </cell>
          <cell r="K3681">
            <v>0</v>
          </cell>
          <cell r="S3681">
            <v>0</v>
          </cell>
          <cell r="T3681">
            <v>0</v>
          </cell>
          <cell r="U3681">
            <v>0</v>
          </cell>
          <cell r="X3681">
            <v>0</v>
          </cell>
          <cell r="Y3681">
            <v>0</v>
          </cell>
          <cell r="Z3681">
            <v>0</v>
          </cell>
          <cell r="AA3681">
            <v>0</v>
          </cell>
          <cell r="AB3681">
            <v>0</v>
          </cell>
        </row>
        <row r="3682">
          <cell r="A3682" t="str">
            <v>E210</v>
          </cell>
          <cell r="C3682" t="str">
            <v>简易混凝土拌和站</v>
          </cell>
          <cell r="D3682" t="str">
            <v>台班</v>
          </cell>
          <cell r="H3682">
            <v>1.7500000000000003E-3</v>
          </cell>
          <cell r="I3682">
            <v>250.55189949508326</v>
          </cell>
          <cell r="J3682">
            <v>0.43846582411639579</v>
          </cell>
          <cell r="K3682">
            <v>475.46642038319408</v>
          </cell>
          <cell r="N3682">
            <v>1.7500000000000003E-3</v>
          </cell>
          <cell r="S3682">
            <v>0.98525000000000018</v>
          </cell>
          <cell r="T3682">
            <v>246.85625897753081</v>
          </cell>
          <cell r="U3682">
            <v>267687.59467573825</v>
          </cell>
          <cell r="X3682">
            <v>0.43846582411639579</v>
          </cell>
          <cell r="Y3682">
            <v>0</v>
          </cell>
          <cell r="Z3682">
            <v>0</v>
          </cell>
          <cell r="AA3682">
            <v>0</v>
          </cell>
          <cell r="AB3682">
            <v>0</v>
          </cell>
        </row>
        <row r="3683">
          <cell r="A3683" t="str">
            <v>E211</v>
          </cell>
          <cell r="C3683" t="str">
            <v>装载机</v>
          </cell>
          <cell r="D3683" t="str">
            <v>台班</v>
          </cell>
          <cell r="H3683">
            <v>1.7500000000000003E-3</v>
          </cell>
          <cell r="I3683">
            <v>258.55817310440364</v>
          </cell>
          <cell r="J3683">
            <v>0.45247680293270642</v>
          </cell>
          <cell r="K3683">
            <v>490.65973666338726</v>
          </cell>
          <cell r="N3683">
            <v>1.7500000000000003E-3</v>
          </cell>
          <cell r="S3683">
            <v>0.98525000000000018</v>
          </cell>
          <cell r="T3683">
            <v>254.74444005111371</v>
          </cell>
          <cell r="U3683">
            <v>276241.431741487</v>
          </cell>
          <cell r="X3683">
            <v>0.45247680293270642</v>
          </cell>
          <cell r="Y3683">
            <v>0</v>
          </cell>
          <cell r="Z3683">
            <v>0</v>
          </cell>
          <cell r="AA3683">
            <v>0</v>
          </cell>
          <cell r="AB3683">
            <v>0</v>
          </cell>
        </row>
        <row r="3684">
          <cell r="A3684" t="str">
            <v>E212</v>
          </cell>
          <cell r="C3684" t="str">
            <v>翻斗车</v>
          </cell>
          <cell r="D3684" t="str">
            <v>台班</v>
          </cell>
          <cell r="H3684">
            <v>1.1666666666666667E-2</v>
          </cell>
          <cell r="I3684">
            <v>28.392069931632339</v>
          </cell>
          <cell r="J3684">
            <v>0.33124081586904397</v>
          </cell>
          <cell r="K3684">
            <v>359.1930689773771</v>
          </cell>
          <cell r="N3684">
            <v>1.1666666666666667E-2</v>
          </cell>
          <cell r="S3684">
            <v>6.5683333333333334</v>
          </cell>
          <cell r="T3684">
            <v>186.48857933427175</v>
          </cell>
          <cell r="U3684">
            <v>202225.69783426329</v>
          </cell>
          <cell r="X3684">
            <v>0.33124081586904397</v>
          </cell>
          <cell r="Y3684">
            <v>0</v>
          </cell>
          <cell r="Z3684">
            <v>0</v>
          </cell>
          <cell r="AA3684">
            <v>0</v>
          </cell>
          <cell r="AB3684">
            <v>0</v>
          </cell>
        </row>
        <row r="3685">
          <cell r="A3685" t="str">
            <v>E214</v>
          </cell>
          <cell r="C3685" t="str">
            <v>混凝土振捣器</v>
          </cell>
          <cell r="D3685" t="str">
            <v>台班</v>
          </cell>
          <cell r="H3685">
            <v>7.000000000000001E-3</v>
          </cell>
          <cell r="I3685">
            <v>9.0081895699316519</v>
          </cell>
          <cell r="J3685">
            <v>6.3057326989521573E-2</v>
          </cell>
          <cell r="K3685">
            <v>68.37851411352284</v>
          </cell>
          <cell r="N3685">
            <v>7.000000000000001E-3</v>
          </cell>
          <cell r="S3685">
            <v>3.9410000000000007</v>
          </cell>
          <cell r="T3685">
            <v>35.501275095100645</v>
          </cell>
          <cell r="U3685">
            <v>38497.103445913359</v>
          </cell>
          <cell r="X3685">
            <v>6.3057326989521573E-2</v>
          </cell>
          <cell r="Y3685">
            <v>0</v>
          </cell>
          <cell r="Z3685">
            <v>0</v>
          </cell>
          <cell r="AA3685">
            <v>0</v>
          </cell>
          <cell r="AB3685">
            <v>0</v>
          </cell>
        </row>
        <row r="3686">
          <cell r="C3686">
            <v>0</v>
          </cell>
          <cell r="D3686">
            <v>0</v>
          </cell>
          <cell r="H3686">
            <v>0</v>
          </cell>
          <cell r="I3686">
            <v>0</v>
          </cell>
          <cell r="J3686">
            <v>0</v>
          </cell>
          <cell r="K3686">
            <v>0</v>
          </cell>
          <cell r="S3686">
            <v>0</v>
          </cell>
          <cell r="T3686">
            <v>0</v>
          </cell>
          <cell r="U3686">
            <v>0</v>
          </cell>
          <cell r="X3686">
            <v>0</v>
          </cell>
          <cell r="Y3686">
            <v>0</v>
          </cell>
          <cell r="Z3686">
            <v>0</v>
          </cell>
          <cell r="AA3686">
            <v>0</v>
          </cell>
          <cell r="AB3686">
            <v>0</v>
          </cell>
        </row>
        <row r="3687">
          <cell r="C3687">
            <v>0</v>
          </cell>
          <cell r="D3687">
            <v>0</v>
          </cell>
          <cell r="H3687">
            <v>0</v>
          </cell>
          <cell r="I3687">
            <v>0</v>
          </cell>
          <cell r="J3687">
            <v>0</v>
          </cell>
          <cell r="K3687">
            <v>0</v>
          </cell>
          <cell r="S3687">
            <v>0</v>
          </cell>
          <cell r="T3687">
            <v>0</v>
          </cell>
          <cell r="U3687">
            <v>0</v>
          </cell>
          <cell r="X3687">
            <v>0</v>
          </cell>
          <cell r="Y3687">
            <v>0</v>
          </cell>
          <cell r="Z3687">
            <v>0</v>
          </cell>
          <cell r="AA3687">
            <v>0</v>
          </cell>
          <cell r="AB3687">
            <v>0</v>
          </cell>
        </row>
        <row r="3688">
          <cell r="C3688">
            <v>0</v>
          </cell>
          <cell r="D3688">
            <v>0</v>
          </cell>
          <cell r="H3688">
            <v>0</v>
          </cell>
          <cell r="I3688">
            <v>0</v>
          </cell>
          <cell r="J3688">
            <v>0</v>
          </cell>
          <cell r="K3688">
            <v>0</v>
          </cell>
          <cell r="S3688">
            <v>0</v>
          </cell>
          <cell r="T3688">
            <v>0</v>
          </cell>
          <cell r="U3688">
            <v>0</v>
          </cell>
          <cell r="X3688">
            <v>0</v>
          </cell>
          <cell r="Y3688">
            <v>0</v>
          </cell>
          <cell r="Z3688">
            <v>0</v>
          </cell>
          <cell r="AA3688">
            <v>0</v>
          </cell>
          <cell r="AB3688">
            <v>0</v>
          </cell>
        </row>
        <row r="3689">
          <cell r="C3689">
            <v>0</v>
          </cell>
          <cell r="D3689">
            <v>0</v>
          </cell>
          <cell r="H3689">
            <v>0</v>
          </cell>
          <cell r="I3689">
            <v>0</v>
          </cell>
          <cell r="J3689">
            <v>0</v>
          </cell>
          <cell r="K3689">
            <v>0</v>
          </cell>
          <cell r="S3689">
            <v>0</v>
          </cell>
          <cell r="T3689">
            <v>0</v>
          </cell>
          <cell r="U3689">
            <v>0</v>
          </cell>
          <cell r="X3689">
            <v>0</v>
          </cell>
          <cell r="Y3689">
            <v>0</v>
          </cell>
          <cell r="Z3689">
            <v>0</v>
          </cell>
          <cell r="AA3689">
            <v>0</v>
          </cell>
          <cell r="AB3689">
            <v>0</v>
          </cell>
        </row>
        <row r="3690">
          <cell r="C3690">
            <v>0</v>
          </cell>
          <cell r="D3690">
            <v>0</v>
          </cell>
          <cell r="H3690">
            <v>0</v>
          </cell>
          <cell r="I3690">
            <v>0</v>
          </cell>
          <cell r="J3690">
            <v>0</v>
          </cell>
          <cell r="K3690">
            <v>0</v>
          </cell>
          <cell r="S3690">
            <v>0</v>
          </cell>
          <cell r="T3690">
            <v>0</v>
          </cell>
          <cell r="U3690">
            <v>0</v>
          </cell>
          <cell r="X3690">
            <v>0</v>
          </cell>
          <cell r="Y3690">
            <v>0</v>
          </cell>
          <cell r="Z3690">
            <v>0</v>
          </cell>
          <cell r="AA3690">
            <v>0</v>
          </cell>
          <cell r="AB3690">
            <v>0</v>
          </cell>
        </row>
        <row r="3691">
          <cell r="C3691">
            <v>0</v>
          </cell>
          <cell r="D3691">
            <v>0</v>
          </cell>
          <cell r="H3691">
            <v>0</v>
          </cell>
          <cell r="I3691">
            <v>0</v>
          </cell>
          <cell r="J3691">
            <v>0</v>
          </cell>
          <cell r="K3691">
            <v>0</v>
          </cell>
          <cell r="S3691">
            <v>0</v>
          </cell>
          <cell r="T3691">
            <v>0</v>
          </cell>
          <cell r="U3691">
            <v>0</v>
          </cell>
          <cell r="X3691">
            <v>0</v>
          </cell>
          <cell r="Y3691">
            <v>0</v>
          </cell>
          <cell r="Z3691">
            <v>0</v>
          </cell>
          <cell r="AA3691">
            <v>0</v>
          </cell>
          <cell r="AB3691">
            <v>0</v>
          </cell>
        </row>
        <row r="3692">
          <cell r="C3692">
            <v>0</v>
          </cell>
          <cell r="D3692">
            <v>0</v>
          </cell>
          <cell r="H3692">
            <v>0</v>
          </cell>
          <cell r="I3692">
            <v>0</v>
          </cell>
          <cell r="J3692">
            <v>0</v>
          </cell>
          <cell r="K3692">
            <v>0</v>
          </cell>
          <cell r="S3692">
            <v>0</v>
          </cell>
          <cell r="T3692">
            <v>0</v>
          </cell>
          <cell r="U3692">
            <v>0</v>
          </cell>
          <cell r="X3692">
            <v>0</v>
          </cell>
          <cell r="Y3692">
            <v>0</v>
          </cell>
          <cell r="Z3692">
            <v>0</v>
          </cell>
          <cell r="AA3692">
            <v>0</v>
          </cell>
          <cell r="AB3692">
            <v>0</v>
          </cell>
        </row>
        <row r="3693">
          <cell r="B3693">
            <v>4</v>
          </cell>
          <cell r="C3693" t="str">
            <v>直接费</v>
          </cell>
          <cell r="J3693">
            <v>20.300045885778275</v>
          </cell>
          <cell r="X3693">
            <v>18.006488020572924</v>
          </cell>
          <cell r="Y3693">
            <v>0.29355786520534888</v>
          </cell>
          <cell r="Z3693">
            <v>0</v>
          </cell>
          <cell r="AA3693">
            <v>0</v>
          </cell>
          <cell r="AB3693">
            <v>0</v>
          </cell>
        </row>
        <row r="3694">
          <cell r="B3694">
            <v>5</v>
          </cell>
          <cell r="C3694" t="str">
            <v>其他直接费</v>
          </cell>
          <cell r="J3694">
            <v>2.5332067943499781</v>
          </cell>
          <cell r="X3694">
            <v>2.2469977680224362</v>
          </cell>
          <cell r="Y3694">
            <v>3.6632566392081067E-2</v>
          </cell>
          <cell r="Z3694">
            <v>0</v>
          </cell>
          <cell r="AA3694">
            <v>0</v>
          </cell>
          <cell r="AB3694">
            <v>0</v>
          </cell>
        </row>
        <row r="3695">
          <cell r="B3695">
            <v>6</v>
          </cell>
          <cell r="C3695" t="str">
            <v>间接费</v>
          </cell>
          <cell r="J3695">
            <v>1.7186319221601916</v>
          </cell>
          <cell r="X3695">
            <v>1.524455919571694</v>
          </cell>
          <cell r="Y3695">
            <v>2.4853043238516236E-2</v>
          </cell>
          <cell r="Z3695">
            <v>0</v>
          </cell>
          <cell r="AA3695">
            <v>0</v>
          </cell>
          <cell r="AB3695">
            <v>0</v>
          </cell>
        </row>
        <row r="3696">
          <cell r="B3696">
            <v>7</v>
          </cell>
          <cell r="C3696" t="str">
            <v>合计</v>
          </cell>
          <cell r="J3696">
            <v>24.551884602288446</v>
          </cell>
          <cell r="X3696">
            <v>21.777941708167052</v>
          </cell>
          <cell r="Y3696">
            <v>0.35504347483594617</v>
          </cell>
          <cell r="Z3696">
            <v>0</v>
          </cell>
          <cell r="AA3696">
            <v>0</v>
          </cell>
          <cell r="AB3696">
            <v>0</v>
          </cell>
        </row>
        <row r="3701">
          <cell r="A3701" t="str">
            <v>非打印列</v>
          </cell>
          <cell r="B3701" t="str">
            <v>单   价   分   析   表</v>
          </cell>
          <cell r="N3701" t="str">
            <v>工序划分</v>
          </cell>
          <cell r="S3701" t="str">
            <v>汇总项</v>
          </cell>
          <cell r="X3701" t="str">
            <v>分类项</v>
          </cell>
        </row>
        <row r="3703">
          <cell r="A3703" t="str">
            <v>BOQ系数</v>
          </cell>
          <cell r="B3703" t="str">
            <v>项目编号:</v>
          </cell>
          <cell r="D3703" t="str">
            <v>E325</v>
          </cell>
          <cell r="K3703" t="str">
            <v>数量</v>
          </cell>
          <cell r="L3703">
            <v>208</v>
          </cell>
          <cell r="M3703" t="str">
            <v>单价</v>
          </cell>
        </row>
        <row r="3704">
          <cell r="A3704">
            <v>1E-3</v>
          </cell>
          <cell r="B3704" t="str">
            <v>项目名称:</v>
          </cell>
          <cell r="D3704" t="str">
            <v>Excavation in normal soil; 2-5m deep</v>
          </cell>
          <cell r="K3704" t="str">
            <v>单位</v>
          </cell>
          <cell r="L3704" t="str">
            <v>m3</v>
          </cell>
          <cell r="M3704">
            <v>0.95</v>
          </cell>
          <cell r="N3704" t="str">
            <v>美元</v>
          </cell>
        </row>
        <row r="3705">
          <cell r="A3705" t="str">
            <v>E325</v>
          </cell>
          <cell r="B3705" t="str">
            <v>单   价:</v>
          </cell>
          <cell r="D3705" t="str">
            <v>0.95USD/m3</v>
          </cell>
          <cell r="K3705" t="str">
            <v>定额单位</v>
          </cell>
          <cell r="L3705">
            <v>1000</v>
          </cell>
          <cell r="M3705">
            <v>1030</v>
          </cell>
          <cell r="N3705" t="str">
            <v>当地币</v>
          </cell>
        </row>
        <row r="3706">
          <cell r="A3706" t="str">
            <v>定额号</v>
          </cell>
          <cell r="B3706" t="str">
            <v>编号</v>
          </cell>
          <cell r="C3706" t="str">
            <v>名称及规格</v>
          </cell>
          <cell r="D3706" t="str">
            <v>单位</v>
          </cell>
          <cell r="E3706" t="str">
            <v>定额</v>
          </cell>
          <cell r="F3706" t="str">
            <v>系数</v>
          </cell>
          <cell r="G3706" t="str">
            <v>效率</v>
          </cell>
          <cell r="H3706" t="str">
            <v>数  量</v>
          </cell>
          <cell r="I3706" t="str">
            <v>单价</v>
          </cell>
          <cell r="J3706" t="str">
            <v>合价</v>
          </cell>
          <cell r="K3706" t="str">
            <v>单价</v>
          </cell>
          <cell r="N3706" t="str">
            <v>反铲开挖基础</v>
          </cell>
          <cell r="S3706" t="str">
            <v>数量汇总</v>
          </cell>
          <cell r="T3706" t="str">
            <v>价格汇总(美元)</v>
          </cell>
          <cell r="U3706" t="str">
            <v>价格汇总(当地币)</v>
          </cell>
          <cell r="X3706" t="str">
            <v>反铲开挖基础</v>
          </cell>
          <cell r="Y3706">
            <v>0</v>
          </cell>
          <cell r="Z3706">
            <v>0</v>
          </cell>
          <cell r="AA3706">
            <v>0</v>
          </cell>
          <cell r="AB3706">
            <v>0</v>
          </cell>
        </row>
        <row r="3707">
          <cell r="J3707" t="str">
            <v>美元</v>
          </cell>
          <cell r="K3707" t="str">
            <v>当地币</v>
          </cell>
        </row>
        <row r="3708">
          <cell r="A3708" t="str">
            <v>L00</v>
          </cell>
          <cell r="B3708">
            <v>1</v>
          </cell>
          <cell r="C3708" t="str">
            <v>人工</v>
          </cell>
          <cell r="J3708">
            <v>10.374529745621141</v>
          </cell>
          <cell r="K3708">
            <v>11250</v>
          </cell>
          <cell r="S3708">
            <v>0</v>
          </cell>
          <cell r="T3708">
            <v>2.1579021870891975</v>
          </cell>
          <cell r="U3708">
            <v>2340</v>
          </cell>
          <cell r="X3708">
            <v>1.0374529745621142E-2</v>
          </cell>
          <cell r="Y3708">
            <v>0</v>
          </cell>
          <cell r="Z3708">
            <v>0</v>
          </cell>
          <cell r="AA3708">
            <v>0</v>
          </cell>
          <cell r="AB3708">
            <v>0</v>
          </cell>
        </row>
        <row r="3709">
          <cell r="A3709" t="str">
            <v>L10</v>
          </cell>
          <cell r="B3709">
            <v>1.1000000000000001</v>
          </cell>
          <cell r="C3709" t="str">
            <v>力工</v>
          </cell>
          <cell r="D3709" t="str">
            <v>工日</v>
          </cell>
          <cell r="H3709">
            <v>5</v>
          </cell>
          <cell r="I3709">
            <v>0.69163531637474274</v>
          </cell>
          <cell r="J3709">
            <v>3.4581765818737136</v>
          </cell>
          <cell r="K3709">
            <v>3750</v>
          </cell>
          <cell r="N3709">
            <v>5</v>
          </cell>
          <cell r="S3709">
            <v>1.04</v>
          </cell>
          <cell r="T3709">
            <v>0.71930072902973252</v>
          </cell>
          <cell r="U3709">
            <v>780.00000000000011</v>
          </cell>
          <cell r="X3709">
            <v>3.4581765818737136E-3</v>
          </cell>
          <cell r="Y3709">
            <v>0</v>
          </cell>
          <cell r="Z3709">
            <v>0</v>
          </cell>
          <cell r="AA3709">
            <v>0</v>
          </cell>
          <cell r="AB3709">
            <v>0</v>
          </cell>
        </row>
        <row r="3710">
          <cell r="A3710" t="str">
            <v>L20</v>
          </cell>
          <cell r="B3710">
            <v>1.2</v>
          </cell>
          <cell r="C3710" t="str">
            <v>技工</v>
          </cell>
          <cell r="D3710" t="str">
            <v>工日</v>
          </cell>
          <cell r="H3710">
            <v>5</v>
          </cell>
          <cell r="I3710">
            <v>1.3832706327494855</v>
          </cell>
          <cell r="J3710">
            <v>6.9163531637474271</v>
          </cell>
          <cell r="K3710">
            <v>7500</v>
          </cell>
          <cell r="N3710">
            <v>5</v>
          </cell>
          <cell r="S3710">
            <v>1.04</v>
          </cell>
          <cell r="T3710">
            <v>1.438601458059465</v>
          </cell>
          <cell r="U3710">
            <v>1560.0000000000002</v>
          </cell>
          <cell r="X3710">
            <v>6.9163531637474272E-3</v>
          </cell>
          <cell r="Y3710">
            <v>0</v>
          </cell>
          <cell r="Z3710">
            <v>0</v>
          </cell>
          <cell r="AA3710">
            <v>0</v>
          </cell>
          <cell r="AB3710">
            <v>0</v>
          </cell>
        </row>
        <row r="3711">
          <cell r="A3711" t="str">
            <v>M000</v>
          </cell>
          <cell r="B3711">
            <v>2</v>
          </cell>
          <cell r="C3711" t="str">
            <v>建筑材料</v>
          </cell>
          <cell r="J3711">
            <v>0</v>
          </cell>
          <cell r="K3711">
            <v>0</v>
          </cell>
          <cell r="S3711">
            <v>0</v>
          </cell>
          <cell r="T3711">
            <v>0</v>
          </cell>
          <cell r="U3711">
            <v>0</v>
          </cell>
          <cell r="X3711">
            <v>0</v>
          </cell>
          <cell r="Y3711">
            <v>0</v>
          </cell>
          <cell r="Z3711">
            <v>0</v>
          </cell>
          <cell r="AA3711">
            <v>0</v>
          </cell>
          <cell r="AB3711">
            <v>0</v>
          </cell>
        </row>
        <row r="3712">
          <cell r="A3712" t="str">
            <v>M003</v>
          </cell>
          <cell r="B3712">
            <v>2.1</v>
          </cell>
          <cell r="C3712" t="str">
            <v>施工材料</v>
          </cell>
          <cell r="J3712">
            <v>0</v>
          </cell>
          <cell r="K3712">
            <v>0</v>
          </cell>
          <cell r="S3712">
            <v>0</v>
          </cell>
          <cell r="T3712">
            <v>0</v>
          </cell>
          <cell r="U3712">
            <v>0</v>
          </cell>
          <cell r="X3712">
            <v>0</v>
          </cell>
          <cell r="Y3712">
            <v>0</v>
          </cell>
          <cell r="Z3712">
            <v>0</v>
          </cell>
          <cell r="AA3712">
            <v>0</v>
          </cell>
          <cell r="AB3712">
            <v>0</v>
          </cell>
        </row>
        <row r="3713">
          <cell r="A3713" t="str">
            <v>M150</v>
          </cell>
          <cell r="C3713" t="str">
            <v>定型钢模板</v>
          </cell>
          <cell r="D3713" t="str">
            <v>吨</v>
          </cell>
          <cell r="H3713">
            <v>0</v>
          </cell>
          <cell r="I3713">
            <v>662.61110757096287</v>
          </cell>
          <cell r="J3713">
            <v>0</v>
          </cell>
          <cell r="K3713">
            <v>0</v>
          </cell>
          <cell r="S3713">
            <v>0</v>
          </cell>
          <cell r="T3713">
            <v>0</v>
          </cell>
          <cell r="U3713">
            <v>0</v>
          </cell>
          <cell r="X3713">
            <v>0</v>
          </cell>
          <cell r="Y3713">
            <v>0</v>
          </cell>
          <cell r="Z3713">
            <v>0</v>
          </cell>
          <cell r="AA3713">
            <v>0</v>
          </cell>
          <cell r="AB3713">
            <v>0</v>
          </cell>
        </row>
        <row r="3714">
          <cell r="A3714" t="str">
            <v>M160</v>
          </cell>
          <cell r="C3714" t="str">
            <v>钢支撑</v>
          </cell>
          <cell r="D3714" t="str">
            <v>吨</v>
          </cell>
          <cell r="H3714">
            <v>0</v>
          </cell>
          <cell r="I3714">
            <v>728.87221832805926</v>
          </cell>
          <cell r="J3714">
            <v>0</v>
          </cell>
          <cell r="K3714">
            <v>0</v>
          </cell>
          <cell r="S3714">
            <v>0</v>
          </cell>
          <cell r="T3714">
            <v>0</v>
          </cell>
          <cell r="U3714">
            <v>0</v>
          </cell>
          <cell r="X3714">
            <v>0</v>
          </cell>
          <cell r="Y3714">
            <v>0</v>
          </cell>
          <cell r="Z3714">
            <v>0</v>
          </cell>
          <cell r="AA3714">
            <v>0</v>
          </cell>
          <cell r="AB3714">
            <v>0</v>
          </cell>
        </row>
        <row r="3715">
          <cell r="A3715" t="str">
            <v>M230</v>
          </cell>
          <cell r="C3715" t="str">
            <v>水</v>
          </cell>
          <cell r="D3715" t="str">
            <v>方</v>
          </cell>
          <cell r="H3715">
            <v>0</v>
          </cell>
          <cell r="I3715">
            <v>0.2</v>
          </cell>
          <cell r="J3715">
            <v>0</v>
          </cell>
          <cell r="K3715">
            <v>0</v>
          </cell>
          <cell r="S3715">
            <v>0</v>
          </cell>
          <cell r="T3715">
            <v>0</v>
          </cell>
          <cell r="U3715">
            <v>0</v>
          </cell>
          <cell r="X3715">
            <v>0</v>
          </cell>
          <cell r="Y3715">
            <v>0</v>
          </cell>
          <cell r="Z3715">
            <v>0</v>
          </cell>
          <cell r="AA3715">
            <v>0</v>
          </cell>
          <cell r="AB3715">
            <v>0</v>
          </cell>
        </row>
        <row r="3716">
          <cell r="C3716">
            <v>0</v>
          </cell>
          <cell r="D3716">
            <v>0</v>
          </cell>
          <cell r="H3716">
            <v>0</v>
          </cell>
          <cell r="I3716">
            <v>0</v>
          </cell>
          <cell r="J3716">
            <v>0</v>
          </cell>
          <cell r="K3716">
            <v>0</v>
          </cell>
          <cell r="S3716">
            <v>0</v>
          </cell>
          <cell r="T3716">
            <v>0</v>
          </cell>
          <cell r="U3716">
            <v>0</v>
          </cell>
          <cell r="X3716">
            <v>0</v>
          </cell>
          <cell r="Y3716">
            <v>0</v>
          </cell>
          <cell r="Z3716">
            <v>0</v>
          </cell>
          <cell r="AA3716">
            <v>0</v>
          </cell>
          <cell r="AB3716">
            <v>0</v>
          </cell>
        </row>
        <row r="3717">
          <cell r="C3717">
            <v>0</v>
          </cell>
          <cell r="D3717">
            <v>0</v>
          </cell>
          <cell r="H3717">
            <v>0</v>
          </cell>
          <cell r="I3717">
            <v>0</v>
          </cell>
          <cell r="J3717">
            <v>0</v>
          </cell>
          <cell r="K3717">
            <v>0</v>
          </cell>
          <cell r="S3717">
            <v>0</v>
          </cell>
          <cell r="T3717">
            <v>0</v>
          </cell>
          <cell r="U3717">
            <v>0</v>
          </cell>
          <cell r="X3717">
            <v>0</v>
          </cell>
          <cell r="Y3717">
            <v>0</v>
          </cell>
          <cell r="Z3717">
            <v>0</v>
          </cell>
          <cell r="AA3717">
            <v>0</v>
          </cell>
          <cell r="AB3717">
            <v>0</v>
          </cell>
        </row>
        <row r="3718">
          <cell r="C3718">
            <v>0</v>
          </cell>
          <cell r="D3718">
            <v>0</v>
          </cell>
          <cell r="H3718">
            <v>0</v>
          </cell>
          <cell r="I3718">
            <v>0</v>
          </cell>
          <cell r="J3718">
            <v>0</v>
          </cell>
          <cell r="K3718">
            <v>0</v>
          </cell>
          <cell r="S3718">
            <v>0</v>
          </cell>
          <cell r="T3718">
            <v>0</v>
          </cell>
          <cell r="U3718">
            <v>0</v>
          </cell>
          <cell r="X3718">
            <v>0</v>
          </cell>
          <cell r="Y3718">
            <v>0</v>
          </cell>
          <cell r="Z3718">
            <v>0</v>
          </cell>
          <cell r="AA3718">
            <v>0</v>
          </cell>
          <cell r="AB3718">
            <v>0</v>
          </cell>
        </row>
        <row r="3719">
          <cell r="C3719">
            <v>0</v>
          </cell>
          <cell r="D3719">
            <v>0</v>
          </cell>
          <cell r="H3719">
            <v>0</v>
          </cell>
          <cell r="I3719">
            <v>0</v>
          </cell>
          <cell r="J3719">
            <v>0</v>
          </cell>
          <cell r="K3719">
            <v>0</v>
          </cell>
          <cell r="S3719">
            <v>0</v>
          </cell>
          <cell r="T3719">
            <v>0</v>
          </cell>
          <cell r="U3719">
            <v>0</v>
          </cell>
          <cell r="X3719">
            <v>0</v>
          </cell>
          <cell r="Y3719">
            <v>0</v>
          </cell>
          <cell r="Z3719">
            <v>0</v>
          </cell>
          <cell r="AA3719">
            <v>0</v>
          </cell>
          <cell r="AB3719">
            <v>0</v>
          </cell>
        </row>
        <row r="3720">
          <cell r="A3720" t="str">
            <v>M002</v>
          </cell>
          <cell r="B3720">
            <v>2.2000000000000002</v>
          </cell>
          <cell r="C3720" t="str">
            <v>永久工程材料</v>
          </cell>
          <cell r="J3720">
            <v>0</v>
          </cell>
          <cell r="K3720">
            <v>0</v>
          </cell>
          <cell r="S3720">
            <v>0</v>
          </cell>
          <cell r="T3720">
            <v>0</v>
          </cell>
          <cell r="U3720">
            <v>0</v>
          </cell>
          <cell r="X3720">
            <v>0</v>
          </cell>
          <cell r="Y3720">
            <v>0</v>
          </cell>
          <cell r="Z3720">
            <v>0</v>
          </cell>
          <cell r="AA3720">
            <v>0</v>
          </cell>
          <cell r="AB3720">
            <v>0</v>
          </cell>
        </row>
        <row r="3721">
          <cell r="C3721">
            <v>0</v>
          </cell>
          <cell r="D3721">
            <v>0</v>
          </cell>
          <cell r="H3721">
            <v>0</v>
          </cell>
          <cell r="I3721">
            <v>0</v>
          </cell>
          <cell r="J3721">
            <v>0</v>
          </cell>
          <cell r="K3721">
            <v>0</v>
          </cell>
          <cell r="S3721">
            <v>0</v>
          </cell>
          <cell r="T3721">
            <v>0</v>
          </cell>
          <cell r="U3721">
            <v>0</v>
          </cell>
          <cell r="X3721">
            <v>0</v>
          </cell>
          <cell r="Y3721">
            <v>0</v>
          </cell>
          <cell r="Z3721">
            <v>0</v>
          </cell>
          <cell r="AA3721">
            <v>0</v>
          </cell>
          <cell r="AB3721">
            <v>0</v>
          </cell>
        </row>
        <row r="3722">
          <cell r="C3722">
            <v>0</v>
          </cell>
          <cell r="D3722">
            <v>0</v>
          </cell>
          <cell r="H3722">
            <v>0</v>
          </cell>
          <cell r="I3722">
            <v>0</v>
          </cell>
          <cell r="J3722">
            <v>0</v>
          </cell>
          <cell r="K3722">
            <v>0</v>
          </cell>
          <cell r="S3722">
            <v>0</v>
          </cell>
          <cell r="T3722">
            <v>0</v>
          </cell>
          <cell r="U3722">
            <v>0</v>
          </cell>
          <cell r="X3722">
            <v>0</v>
          </cell>
          <cell r="Y3722">
            <v>0</v>
          </cell>
          <cell r="Z3722">
            <v>0</v>
          </cell>
          <cell r="AA3722">
            <v>0</v>
          </cell>
          <cell r="AB3722">
            <v>0</v>
          </cell>
        </row>
        <row r="3723">
          <cell r="C3723">
            <v>0</v>
          </cell>
          <cell r="D3723">
            <v>0</v>
          </cell>
          <cell r="H3723">
            <v>0</v>
          </cell>
          <cell r="I3723">
            <v>0</v>
          </cell>
          <cell r="J3723">
            <v>0</v>
          </cell>
          <cell r="K3723">
            <v>0</v>
          </cell>
          <cell r="S3723">
            <v>0</v>
          </cell>
          <cell r="T3723">
            <v>0</v>
          </cell>
          <cell r="U3723">
            <v>0</v>
          </cell>
          <cell r="X3723">
            <v>0</v>
          </cell>
          <cell r="Y3723">
            <v>0</v>
          </cell>
          <cell r="Z3723">
            <v>0</v>
          </cell>
          <cell r="AA3723">
            <v>0</v>
          </cell>
          <cell r="AB3723">
            <v>0</v>
          </cell>
        </row>
        <row r="3724">
          <cell r="C3724">
            <v>0</v>
          </cell>
          <cell r="D3724">
            <v>0</v>
          </cell>
          <cell r="H3724">
            <v>0</v>
          </cell>
          <cell r="I3724">
            <v>0</v>
          </cell>
          <cell r="J3724">
            <v>0</v>
          </cell>
          <cell r="K3724">
            <v>0</v>
          </cell>
          <cell r="S3724">
            <v>0</v>
          </cell>
          <cell r="T3724">
            <v>0</v>
          </cell>
          <cell r="U3724">
            <v>0</v>
          </cell>
          <cell r="X3724">
            <v>0</v>
          </cell>
          <cell r="Y3724">
            <v>0</v>
          </cell>
          <cell r="Z3724">
            <v>0</v>
          </cell>
          <cell r="AA3724">
            <v>0</v>
          </cell>
          <cell r="AB3724">
            <v>0</v>
          </cell>
        </row>
        <row r="3725">
          <cell r="C3725">
            <v>0</v>
          </cell>
          <cell r="D3725">
            <v>0</v>
          </cell>
          <cell r="H3725">
            <v>0</v>
          </cell>
          <cell r="I3725">
            <v>0</v>
          </cell>
          <cell r="J3725">
            <v>0</v>
          </cell>
          <cell r="K3725">
            <v>0</v>
          </cell>
          <cell r="S3725">
            <v>0</v>
          </cell>
          <cell r="T3725">
            <v>0</v>
          </cell>
          <cell r="U3725">
            <v>0</v>
          </cell>
          <cell r="X3725">
            <v>0</v>
          </cell>
          <cell r="Y3725">
            <v>0</v>
          </cell>
          <cell r="Z3725">
            <v>0</v>
          </cell>
          <cell r="AA3725">
            <v>0</v>
          </cell>
          <cell r="AB3725">
            <v>0</v>
          </cell>
        </row>
        <row r="3726">
          <cell r="A3726" t="str">
            <v>M001</v>
          </cell>
          <cell r="B3726">
            <v>2.2999999999999998</v>
          </cell>
          <cell r="C3726" t="str">
            <v>永久设备</v>
          </cell>
          <cell r="J3726">
            <v>0</v>
          </cell>
          <cell r="K3726">
            <v>0</v>
          </cell>
          <cell r="S3726">
            <v>0</v>
          </cell>
          <cell r="T3726">
            <v>0</v>
          </cell>
          <cell r="U3726">
            <v>0</v>
          </cell>
          <cell r="X3726">
            <v>0</v>
          </cell>
          <cell r="Y3726">
            <v>0</v>
          </cell>
          <cell r="Z3726">
            <v>0</v>
          </cell>
          <cell r="AA3726">
            <v>0</v>
          </cell>
          <cell r="AB3726">
            <v>0</v>
          </cell>
        </row>
        <row r="3727">
          <cell r="C3727">
            <v>0</v>
          </cell>
          <cell r="D3727">
            <v>0</v>
          </cell>
          <cell r="H3727">
            <v>0</v>
          </cell>
          <cell r="I3727">
            <v>0</v>
          </cell>
          <cell r="J3727">
            <v>0</v>
          </cell>
          <cell r="K3727">
            <v>0</v>
          </cell>
          <cell r="S3727">
            <v>0</v>
          </cell>
          <cell r="T3727">
            <v>0</v>
          </cell>
          <cell r="U3727">
            <v>0</v>
          </cell>
          <cell r="X3727">
            <v>0</v>
          </cell>
          <cell r="Y3727">
            <v>0</v>
          </cell>
          <cell r="Z3727">
            <v>0</v>
          </cell>
          <cell r="AA3727">
            <v>0</v>
          </cell>
          <cell r="AB3727">
            <v>0</v>
          </cell>
        </row>
        <row r="3728">
          <cell r="C3728">
            <v>0</v>
          </cell>
          <cell r="D3728">
            <v>0</v>
          </cell>
          <cell r="H3728">
            <v>0</v>
          </cell>
          <cell r="I3728">
            <v>0</v>
          </cell>
          <cell r="J3728">
            <v>0</v>
          </cell>
          <cell r="K3728">
            <v>0</v>
          </cell>
          <cell r="S3728">
            <v>0</v>
          </cell>
          <cell r="T3728">
            <v>0</v>
          </cell>
          <cell r="U3728">
            <v>0</v>
          </cell>
          <cell r="X3728">
            <v>0</v>
          </cell>
          <cell r="Y3728">
            <v>0</v>
          </cell>
          <cell r="Z3728">
            <v>0</v>
          </cell>
          <cell r="AA3728">
            <v>0</v>
          </cell>
          <cell r="AB3728">
            <v>0</v>
          </cell>
        </row>
        <row r="3729">
          <cell r="C3729">
            <v>0</v>
          </cell>
          <cell r="D3729">
            <v>0</v>
          </cell>
          <cell r="H3729">
            <v>0</v>
          </cell>
          <cell r="I3729">
            <v>0</v>
          </cell>
          <cell r="J3729">
            <v>0</v>
          </cell>
          <cell r="K3729">
            <v>0</v>
          </cell>
          <cell r="S3729">
            <v>0</v>
          </cell>
          <cell r="T3729">
            <v>0</v>
          </cell>
          <cell r="U3729">
            <v>0</v>
          </cell>
          <cell r="X3729">
            <v>0</v>
          </cell>
          <cell r="Y3729">
            <v>0</v>
          </cell>
          <cell r="Z3729">
            <v>0</v>
          </cell>
          <cell r="AA3729">
            <v>0</v>
          </cell>
          <cell r="AB3729">
            <v>0</v>
          </cell>
        </row>
        <row r="3730">
          <cell r="A3730" t="str">
            <v>E000</v>
          </cell>
          <cell r="B3730">
            <v>3</v>
          </cell>
          <cell r="C3730" t="str">
            <v>施工设备</v>
          </cell>
          <cell r="J3730">
            <v>775.25665723505517</v>
          </cell>
          <cell r="K3730">
            <v>840677.85314082121</v>
          </cell>
          <cell r="S3730">
            <v>0</v>
          </cell>
          <cell r="T3730">
            <v>161.25338470489149</v>
          </cell>
          <cell r="U3730">
            <v>174860.99345329084</v>
          </cell>
          <cell r="X3730">
            <v>0.77525665723505521</v>
          </cell>
          <cell r="Y3730">
            <v>0</v>
          </cell>
          <cell r="Z3730">
            <v>0</v>
          </cell>
          <cell r="AA3730">
            <v>0</v>
          </cell>
          <cell r="AB3730">
            <v>0</v>
          </cell>
        </row>
        <row r="3731">
          <cell r="A3731" t="str">
            <v>E010</v>
          </cell>
          <cell r="B3731">
            <v>3.1</v>
          </cell>
          <cell r="C3731" t="str">
            <v>挖掘机</v>
          </cell>
          <cell r="D3731" t="str">
            <v>台班</v>
          </cell>
          <cell r="H3731">
            <v>3</v>
          </cell>
          <cell r="I3731">
            <v>258.41888574501837</v>
          </cell>
          <cell r="J3731">
            <v>775.25665723505517</v>
          </cell>
          <cell r="K3731">
            <v>840677.85314082121</v>
          </cell>
          <cell r="N3731">
            <v>3</v>
          </cell>
          <cell r="S3731">
            <v>0.62400000000000011</v>
          </cell>
          <cell r="T3731">
            <v>161.25338470489149</v>
          </cell>
          <cell r="U3731">
            <v>174860.99345329084</v>
          </cell>
          <cell r="X3731">
            <v>0.77525665723505521</v>
          </cell>
          <cell r="Y3731">
            <v>0</v>
          </cell>
          <cell r="Z3731">
            <v>0</v>
          </cell>
          <cell r="AA3731">
            <v>0</v>
          </cell>
          <cell r="AB3731">
            <v>0</v>
          </cell>
        </row>
        <row r="3732">
          <cell r="C3732">
            <v>0</v>
          </cell>
          <cell r="D3732">
            <v>0</v>
          </cell>
          <cell r="H3732">
            <v>0</v>
          </cell>
          <cell r="I3732">
            <v>0</v>
          </cell>
          <cell r="J3732">
            <v>0</v>
          </cell>
          <cell r="K3732">
            <v>0</v>
          </cell>
          <cell r="S3732">
            <v>0</v>
          </cell>
          <cell r="T3732">
            <v>0</v>
          </cell>
          <cell r="U3732">
            <v>0</v>
          </cell>
          <cell r="X3732">
            <v>0</v>
          </cell>
          <cell r="Y3732">
            <v>0</v>
          </cell>
          <cell r="Z3732">
            <v>0</v>
          </cell>
          <cell r="AA3732">
            <v>0</v>
          </cell>
          <cell r="AB3732">
            <v>0</v>
          </cell>
        </row>
        <row r="3733">
          <cell r="C3733">
            <v>0</v>
          </cell>
          <cell r="D3733">
            <v>0</v>
          </cell>
          <cell r="H3733">
            <v>0</v>
          </cell>
          <cell r="I3733">
            <v>0</v>
          </cell>
          <cell r="J3733">
            <v>0</v>
          </cell>
          <cell r="K3733">
            <v>0</v>
          </cell>
          <cell r="S3733">
            <v>0</v>
          </cell>
          <cell r="T3733">
            <v>0</v>
          </cell>
          <cell r="U3733">
            <v>0</v>
          </cell>
          <cell r="X3733">
            <v>0</v>
          </cell>
          <cell r="Y3733">
            <v>0</v>
          </cell>
          <cell r="Z3733">
            <v>0</v>
          </cell>
          <cell r="AA3733">
            <v>0</v>
          </cell>
          <cell r="AB3733">
            <v>0</v>
          </cell>
        </row>
        <row r="3734">
          <cell r="C3734">
            <v>0</v>
          </cell>
          <cell r="D3734">
            <v>0</v>
          </cell>
          <cell r="H3734">
            <v>0</v>
          </cell>
          <cell r="I3734">
            <v>0</v>
          </cell>
          <cell r="J3734">
            <v>0</v>
          </cell>
          <cell r="K3734">
            <v>0</v>
          </cell>
          <cell r="S3734">
            <v>0</v>
          </cell>
          <cell r="T3734">
            <v>0</v>
          </cell>
          <cell r="U3734">
            <v>0</v>
          </cell>
          <cell r="X3734">
            <v>0</v>
          </cell>
          <cell r="Y3734">
            <v>0</v>
          </cell>
          <cell r="Z3734">
            <v>0</v>
          </cell>
          <cell r="AA3734">
            <v>0</v>
          </cell>
          <cell r="AB3734">
            <v>0</v>
          </cell>
        </row>
        <row r="3735">
          <cell r="C3735">
            <v>0</v>
          </cell>
          <cell r="D3735">
            <v>0</v>
          </cell>
          <cell r="H3735">
            <v>0</v>
          </cell>
          <cell r="I3735">
            <v>0</v>
          </cell>
          <cell r="J3735">
            <v>0</v>
          </cell>
          <cell r="K3735">
            <v>0</v>
          </cell>
          <cell r="S3735">
            <v>0</v>
          </cell>
          <cell r="T3735">
            <v>0</v>
          </cell>
          <cell r="U3735">
            <v>0</v>
          </cell>
          <cell r="X3735">
            <v>0</v>
          </cell>
          <cell r="Y3735">
            <v>0</v>
          </cell>
          <cell r="Z3735">
            <v>0</v>
          </cell>
          <cell r="AA3735">
            <v>0</v>
          </cell>
          <cell r="AB3735">
            <v>0</v>
          </cell>
        </row>
        <row r="3736">
          <cell r="C3736">
            <v>0</v>
          </cell>
          <cell r="D3736">
            <v>0</v>
          </cell>
          <cell r="H3736">
            <v>0</v>
          </cell>
          <cell r="I3736">
            <v>0</v>
          </cell>
          <cell r="J3736">
            <v>0</v>
          </cell>
          <cell r="K3736">
            <v>0</v>
          </cell>
          <cell r="S3736">
            <v>0</v>
          </cell>
          <cell r="T3736">
            <v>0</v>
          </cell>
          <cell r="U3736">
            <v>0</v>
          </cell>
          <cell r="X3736">
            <v>0</v>
          </cell>
          <cell r="Y3736">
            <v>0</v>
          </cell>
          <cell r="Z3736">
            <v>0</v>
          </cell>
          <cell r="AA3736">
            <v>0</v>
          </cell>
          <cell r="AB3736">
            <v>0</v>
          </cell>
        </row>
        <row r="3737">
          <cell r="C3737">
            <v>0</v>
          </cell>
          <cell r="D3737">
            <v>0</v>
          </cell>
          <cell r="H3737">
            <v>0</v>
          </cell>
          <cell r="I3737">
            <v>0</v>
          </cell>
          <cell r="J3737">
            <v>0</v>
          </cell>
          <cell r="K3737">
            <v>0</v>
          </cell>
          <cell r="S3737">
            <v>0</v>
          </cell>
          <cell r="T3737">
            <v>0</v>
          </cell>
          <cell r="U3737">
            <v>0</v>
          </cell>
          <cell r="X3737">
            <v>0</v>
          </cell>
          <cell r="Y3737">
            <v>0</v>
          </cell>
          <cell r="Z3737">
            <v>0</v>
          </cell>
          <cell r="AA3737">
            <v>0</v>
          </cell>
          <cell r="AB3737">
            <v>0</v>
          </cell>
        </row>
        <row r="3738">
          <cell r="C3738">
            <v>0</v>
          </cell>
          <cell r="D3738">
            <v>0</v>
          </cell>
          <cell r="H3738">
            <v>0</v>
          </cell>
          <cell r="I3738">
            <v>0</v>
          </cell>
          <cell r="J3738">
            <v>0</v>
          </cell>
          <cell r="K3738">
            <v>0</v>
          </cell>
          <cell r="S3738">
            <v>0</v>
          </cell>
          <cell r="T3738">
            <v>0</v>
          </cell>
          <cell r="U3738">
            <v>0</v>
          </cell>
          <cell r="X3738">
            <v>0</v>
          </cell>
          <cell r="Y3738">
            <v>0</v>
          </cell>
          <cell r="Z3738">
            <v>0</v>
          </cell>
          <cell r="AA3738">
            <v>0</v>
          </cell>
          <cell r="AB3738">
            <v>0</v>
          </cell>
        </row>
        <row r="3739">
          <cell r="C3739">
            <v>0</v>
          </cell>
          <cell r="D3739">
            <v>0</v>
          </cell>
          <cell r="H3739">
            <v>0</v>
          </cell>
          <cell r="I3739">
            <v>0</v>
          </cell>
          <cell r="J3739">
            <v>0</v>
          </cell>
          <cell r="K3739">
            <v>0</v>
          </cell>
          <cell r="S3739">
            <v>0</v>
          </cell>
          <cell r="T3739">
            <v>0</v>
          </cell>
          <cell r="U3739">
            <v>0</v>
          </cell>
          <cell r="X3739">
            <v>0</v>
          </cell>
          <cell r="Y3739">
            <v>0</v>
          </cell>
          <cell r="Z3739">
            <v>0</v>
          </cell>
          <cell r="AA3739">
            <v>0</v>
          </cell>
          <cell r="AB3739">
            <v>0</v>
          </cell>
        </row>
        <row r="3740">
          <cell r="C3740">
            <v>0</v>
          </cell>
          <cell r="D3740">
            <v>0</v>
          </cell>
          <cell r="H3740">
            <v>0</v>
          </cell>
          <cell r="I3740">
            <v>0</v>
          </cell>
          <cell r="J3740">
            <v>0</v>
          </cell>
          <cell r="K3740">
            <v>0</v>
          </cell>
          <cell r="S3740">
            <v>0</v>
          </cell>
          <cell r="T3740">
            <v>0</v>
          </cell>
          <cell r="U3740">
            <v>0</v>
          </cell>
          <cell r="X3740">
            <v>0</v>
          </cell>
          <cell r="Y3740">
            <v>0</v>
          </cell>
          <cell r="Z3740">
            <v>0</v>
          </cell>
          <cell r="AA3740">
            <v>0</v>
          </cell>
          <cell r="AB3740">
            <v>0</v>
          </cell>
        </row>
        <row r="3741">
          <cell r="C3741">
            <v>0</v>
          </cell>
          <cell r="D3741">
            <v>0</v>
          </cell>
          <cell r="H3741">
            <v>0</v>
          </cell>
          <cell r="I3741">
            <v>0</v>
          </cell>
          <cell r="J3741">
            <v>0</v>
          </cell>
          <cell r="K3741">
            <v>0</v>
          </cell>
          <cell r="S3741">
            <v>0</v>
          </cell>
          <cell r="T3741">
            <v>0</v>
          </cell>
          <cell r="U3741">
            <v>0</v>
          </cell>
          <cell r="X3741">
            <v>0</v>
          </cell>
          <cell r="Y3741">
            <v>0</v>
          </cell>
          <cell r="Z3741">
            <v>0</v>
          </cell>
          <cell r="AA3741">
            <v>0</v>
          </cell>
          <cell r="AB3741">
            <v>0</v>
          </cell>
        </row>
        <row r="3742">
          <cell r="C3742">
            <v>0</v>
          </cell>
          <cell r="D3742">
            <v>0</v>
          </cell>
          <cell r="H3742">
            <v>0</v>
          </cell>
          <cell r="I3742">
            <v>0</v>
          </cell>
          <cell r="J3742">
            <v>0</v>
          </cell>
          <cell r="K3742">
            <v>0</v>
          </cell>
          <cell r="S3742">
            <v>0</v>
          </cell>
          <cell r="T3742">
            <v>0</v>
          </cell>
          <cell r="U3742">
            <v>0</v>
          </cell>
          <cell r="X3742">
            <v>0</v>
          </cell>
          <cell r="Y3742">
            <v>0</v>
          </cell>
          <cell r="Z3742">
            <v>0</v>
          </cell>
          <cell r="AA3742">
            <v>0</v>
          </cell>
          <cell r="AB3742">
            <v>0</v>
          </cell>
        </row>
        <row r="3743">
          <cell r="B3743">
            <v>4</v>
          </cell>
          <cell r="C3743" t="str">
            <v>直接费</v>
          </cell>
          <cell r="J3743">
            <v>785.63118698067626</v>
          </cell>
          <cell r="X3743">
            <v>0.78563118698067635</v>
          </cell>
          <cell r="Y3743">
            <v>0</v>
          </cell>
          <cell r="Z3743">
            <v>0</v>
          </cell>
          <cell r="AA3743">
            <v>0</v>
          </cell>
          <cell r="AB3743">
            <v>0</v>
          </cell>
        </row>
        <row r="3744">
          <cell r="B3744">
            <v>5</v>
          </cell>
          <cell r="C3744" t="str">
            <v>其他直接费</v>
          </cell>
          <cell r="J3744">
            <v>98.03752523076561</v>
          </cell>
          <cell r="X3744">
            <v>9.8037525230765615E-2</v>
          </cell>
          <cell r="Y3744">
            <v>0</v>
          </cell>
          <cell r="Z3744">
            <v>0</v>
          </cell>
          <cell r="AA3744">
            <v>0</v>
          </cell>
          <cell r="AB3744">
            <v>0</v>
          </cell>
        </row>
        <row r="3745">
          <cell r="B3745">
            <v>6</v>
          </cell>
          <cell r="C3745" t="str">
            <v>间接费</v>
          </cell>
          <cell r="J3745">
            <v>66.512698768603158</v>
          </cell>
          <cell r="X3745">
            <v>6.6512698768603176E-2</v>
          </cell>
          <cell r="Y3745">
            <v>0</v>
          </cell>
          <cell r="Z3745">
            <v>0</v>
          </cell>
          <cell r="AA3745">
            <v>0</v>
          </cell>
          <cell r="AB3745">
            <v>0</v>
          </cell>
        </row>
        <row r="3746">
          <cell r="B3746">
            <v>7</v>
          </cell>
          <cell r="C3746" t="str">
            <v>合计</v>
          </cell>
          <cell r="J3746">
            <v>950.18141098004503</v>
          </cell>
          <cell r="X3746">
            <v>0.95018141098004516</v>
          </cell>
          <cell r="Y3746">
            <v>0</v>
          </cell>
          <cell r="Z3746">
            <v>0</v>
          </cell>
          <cell r="AA3746">
            <v>0</v>
          </cell>
          <cell r="AB3746">
            <v>0</v>
          </cell>
        </row>
        <row r="3751">
          <cell r="A3751" t="str">
            <v>非打印列</v>
          </cell>
          <cell r="B3751" t="str">
            <v>单   价   分   析   表</v>
          </cell>
          <cell r="N3751" t="str">
            <v>工序划分</v>
          </cell>
          <cell r="S3751" t="str">
            <v>汇总项</v>
          </cell>
          <cell r="X3751" t="str">
            <v>分类项</v>
          </cell>
        </row>
        <row r="3753">
          <cell r="A3753" t="str">
            <v>BOQ系数</v>
          </cell>
          <cell r="B3753" t="str">
            <v>项目编号:</v>
          </cell>
          <cell r="D3753" t="str">
            <v>E532</v>
          </cell>
          <cell r="K3753" t="str">
            <v>数量</v>
          </cell>
          <cell r="L3753">
            <v>487</v>
          </cell>
          <cell r="M3753" t="str">
            <v>单价</v>
          </cell>
        </row>
        <row r="3754">
          <cell r="A3754">
            <v>1E-3</v>
          </cell>
          <cell r="B3754" t="str">
            <v>项目名称:</v>
          </cell>
          <cell r="D3754" t="str">
            <v>Disposal of excavated materials</v>
          </cell>
          <cell r="K3754" t="str">
            <v>单位</v>
          </cell>
          <cell r="L3754" t="str">
            <v>m3</v>
          </cell>
          <cell r="M3754">
            <v>1.9</v>
          </cell>
          <cell r="N3754" t="str">
            <v>美元</v>
          </cell>
        </row>
        <row r="3755">
          <cell r="A3755" t="str">
            <v>E532</v>
          </cell>
          <cell r="B3755" t="str">
            <v>单   价:</v>
          </cell>
          <cell r="D3755" t="str">
            <v>1.9USD/m3</v>
          </cell>
          <cell r="K3755" t="str">
            <v>定额单位</v>
          </cell>
          <cell r="L3755">
            <v>1000</v>
          </cell>
          <cell r="M3755">
            <v>2061</v>
          </cell>
          <cell r="N3755" t="str">
            <v>当地币</v>
          </cell>
        </row>
        <row r="3756">
          <cell r="A3756" t="str">
            <v>定额号</v>
          </cell>
          <cell r="B3756" t="str">
            <v>编号</v>
          </cell>
          <cell r="C3756" t="str">
            <v>名称及规格</v>
          </cell>
          <cell r="D3756" t="str">
            <v>单位</v>
          </cell>
          <cell r="E3756" t="str">
            <v>定额</v>
          </cell>
          <cell r="F3756" t="str">
            <v>系数</v>
          </cell>
          <cell r="G3756" t="str">
            <v>效率</v>
          </cell>
          <cell r="H3756" t="str">
            <v>数  量</v>
          </cell>
          <cell r="I3756" t="str">
            <v>单价</v>
          </cell>
          <cell r="J3756" t="str">
            <v>合价</v>
          </cell>
          <cell r="K3756" t="str">
            <v>单价</v>
          </cell>
          <cell r="N3756" t="str">
            <v>自卸汽车运输</v>
          </cell>
          <cell r="S3756" t="str">
            <v>数量汇总</v>
          </cell>
          <cell r="T3756" t="str">
            <v>价格汇总(美元)</v>
          </cell>
          <cell r="U3756" t="str">
            <v>价格汇总(当地币)</v>
          </cell>
          <cell r="X3756" t="str">
            <v>自卸汽车运输</v>
          </cell>
          <cell r="Y3756">
            <v>0</v>
          </cell>
          <cell r="Z3756">
            <v>0</v>
          </cell>
          <cell r="AA3756">
            <v>0</v>
          </cell>
          <cell r="AB3756">
            <v>0</v>
          </cell>
        </row>
        <row r="3757">
          <cell r="J3757" t="str">
            <v>美元</v>
          </cell>
          <cell r="K3757" t="str">
            <v>当地币</v>
          </cell>
        </row>
        <row r="3758">
          <cell r="A3758" t="str">
            <v>L00</v>
          </cell>
          <cell r="B3758">
            <v>1</v>
          </cell>
          <cell r="C3758" t="str">
            <v>人工</v>
          </cell>
          <cell r="J3758">
            <v>0</v>
          </cell>
          <cell r="K3758">
            <v>0</v>
          </cell>
          <cell r="S3758">
            <v>0</v>
          </cell>
          <cell r="T3758">
            <v>0</v>
          </cell>
          <cell r="U3758">
            <v>0</v>
          </cell>
          <cell r="X3758">
            <v>0</v>
          </cell>
          <cell r="Y3758">
            <v>0</v>
          </cell>
          <cell r="Z3758">
            <v>0</v>
          </cell>
          <cell r="AA3758">
            <v>0</v>
          </cell>
          <cell r="AB3758">
            <v>0</v>
          </cell>
        </row>
        <row r="3759">
          <cell r="A3759" t="str">
            <v>L10</v>
          </cell>
          <cell r="B3759">
            <v>1.1000000000000001</v>
          </cell>
          <cell r="C3759" t="str">
            <v>力工</v>
          </cell>
          <cell r="D3759" t="str">
            <v>工日</v>
          </cell>
          <cell r="H3759">
            <v>0</v>
          </cell>
          <cell r="I3759">
            <v>0.69163531637474274</v>
          </cell>
          <cell r="J3759">
            <v>0</v>
          </cell>
          <cell r="K3759">
            <v>0</v>
          </cell>
          <cell r="S3759">
            <v>0</v>
          </cell>
          <cell r="T3759">
            <v>0</v>
          </cell>
          <cell r="U3759">
            <v>0</v>
          </cell>
          <cell r="X3759">
            <v>0</v>
          </cell>
          <cell r="Y3759">
            <v>0</v>
          </cell>
          <cell r="Z3759">
            <v>0</v>
          </cell>
          <cell r="AA3759">
            <v>0</v>
          </cell>
          <cell r="AB3759">
            <v>0</v>
          </cell>
        </row>
        <row r="3760">
          <cell r="A3760" t="str">
            <v>L20</v>
          </cell>
          <cell r="B3760">
            <v>1.2</v>
          </cell>
          <cell r="C3760" t="str">
            <v>技工</v>
          </cell>
          <cell r="D3760" t="str">
            <v>工日</v>
          </cell>
          <cell r="H3760">
            <v>0</v>
          </cell>
          <cell r="I3760">
            <v>1.3832706327494855</v>
          </cell>
          <cell r="J3760">
            <v>0</v>
          </cell>
          <cell r="K3760">
            <v>0</v>
          </cell>
          <cell r="S3760">
            <v>0</v>
          </cell>
          <cell r="T3760">
            <v>0</v>
          </cell>
          <cell r="U3760">
            <v>0</v>
          </cell>
          <cell r="X3760">
            <v>0</v>
          </cell>
          <cell r="Y3760">
            <v>0</v>
          </cell>
          <cell r="Z3760">
            <v>0</v>
          </cell>
          <cell r="AA3760">
            <v>0</v>
          </cell>
          <cell r="AB3760">
            <v>0</v>
          </cell>
        </row>
        <row r="3761">
          <cell r="A3761" t="str">
            <v>M000</v>
          </cell>
          <cell r="B3761">
            <v>2</v>
          </cell>
          <cell r="C3761" t="str">
            <v>建筑材料</v>
          </cell>
          <cell r="J3761">
            <v>0</v>
          </cell>
          <cell r="K3761">
            <v>0</v>
          </cell>
          <cell r="S3761">
            <v>0</v>
          </cell>
          <cell r="T3761">
            <v>0</v>
          </cell>
          <cell r="U3761">
            <v>0</v>
          </cell>
          <cell r="X3761">
            <v>0</v>
          </cell>
          <cell r="Y3761">
            <v>0</v>
          </cell>
          <cell r="Z3761">
            <v>0</v>
          </cell>
          <cell r="AA3761">
            <v>0</v>
          </cell>
          <cell r="AB3761">
            <v>0</v>
          </cell>
        </row>
        <row r="3762">
          <cell r="A3762" t="str">
            <v>M003</v>
          </cell>
          <cell r="B3762">
            <v>2.1</v>
          </cell>
          <cell r="C3762" t="str">
            <v>施工材料</v>
          </cell>
          <cell r="J3762">
            <v>0</v>
          </cell>
          <cell r="K3762">
            <v>0</v>
          </cell>
          <cell r="S3762">
            <v>0</v>
          </cell>
          <cell r="T3762">
            <v>0</v>
          </cell>
          <cell r="U3762">
            <v>0</v>
          </cell>
          <cell r="X3762">
            <v>0</v>
          </cell>
          <cell r="Y3762">
            <v>0</v>
          </cell>
          <cell r="Z3762">
            <v>0</v>
          </cell>
          <cell r="AA3762">
            <v>0</v>
          </cell>
          <cell r="AB3762">
            <v>0</v>
          </cell>
        </row>
        <row r="3763">
          <cell r="A3763" t="str">
            <v>M150</v>
          </cell>
          <cell r="C3763" t="str">
            <v>定型钢模板</v>
          </cell>
          <cell r="D3763" t="str">
            <v>吨</v>
          </cell>
          <cell r="H3763">
            <v>0</v>
          </cell>
          <cell r="I3763">
            <v>662.61110757096287</v>
          </cell>
          <cell r="J3763">
            <v>0</v>
          </cell>
          <cell r="K3763">
            <v>0</v>
          </cell>
          <cell r="S3763">
            <v>0</v>
          </cell>
          <cell r="T3763">
            <v>0</v>
          </cell>
          <cell r="U3763">
            <v>0</v>
          </cell>
          <cell r="X3763">
            <v>0</v>
          </cell>
          <cell r="Y3763">
            <v>0</v>
          </cell>
          <cell r="Z3763">
            <v>0</v>
          </cell>
          <cell r="AA3763">
            <v>0</v>
          </cell>
          <cell r="AB3763">
            <v>0</v>
          </cell>
        </row>
        <row r="3764">
          <cell r="A3764" t="str">
            <v>M160</v>
          </cell>
          <cell r="C3764" t="str">
            <v>钢支撑</v>
          </cell>
          <cell r="D3764" t="str">
            <v>吨</v>
          </cell>
          <cell r="H3764">
            <v>0</v>
          </cell>
          <cell r="I3764">
            <v>728.87221832805926</v>
          </cell>
          <cell r="J3764">
            <v>0</v>
          </cell>
          <cell r="K3764">
            <v>0</v>
          </cell>
          <cell r="S3764">
            <v>0</v>
          </cell>
          <cell r="T3764">
            <v>0</v>
          </cell>
          <cell r="U3764">
            <v>0</v>
          </cell>
          <cell r="X3764">
            <v>0</v>
          </cell>
          <cell r="Y3764">
            <v>0</v>
          </cell>
          <cell r="Z3764">
            <v>0</v>
          </cell>
          <cell r="AA3764">
            <v>0</v>
          </cell>
          <cell r="AB3764">
            <v>0</v>
          </cell>
        </row>
        <row r="3765">
          <cell r="A3765" t="str">
            <v>M230</v>
          </cell>
          <cell r="C3765" t="str">
            <v>水</v>
          </cell>
          <cell r="D3765" t="str">
            <v>方</v>
          </cell>
          <cell r="H3765">
            <v>0</v>
          </cell>
          <cell r="I3765">
            <v>0.2</v>
          </cell>
          <cell r="J3765">
            <v>0</v>
          </cell>
          <cell r="K3765">
            <v>0</v>
          </cell>
          <cell r="S3765">
            <v>0</v>
          </cell>
          <cell r="T3765">
            <v>0</v>
          </cell>
          <cell r="U3765">
            <v>0</v>
          </cell>
          <cell r="X3765">
            <v>0</v>
          </cell>
          <cell r="Y3765">
            <v>0</v>
          </cell>
          <cell r="Z3765">
            <v>0</v>
          </cell>
          <cell r="AA3765">
            <v>0</v>
          </cell>
          <cell r="AB3765">
            <v>0</v>
          </cell>
        </row>
        <row r="3766">
          <cell r="C3766">
            <v>0</v>
          </cell>
          <cell r="D3766">
            <v>0</v>
          </cell>
          <cell r="H3766">
            <v>0</v>
          </cell>
          <cell r="I3766">
            <v>0</v>
          </cell>
          <cell r="J3766">
            <v>0</v>
          </cell>
          <cell r="K3766">
            <v>0</v>
          </cell>
          <cell r="S3766">
            <v>0</v>
          </cell>
          <cell r="T3766">
            <v>0</v>
          </cell>
          <cell r="U3766">
            <v>0</v>
          </cell>
          <cell r="X3766">
            <v>0</v>
          </cell>
          <cell r="Y3766">
            <v>0</v>
          </cell>
          <cell r="Z3766">
            <v>0</v>
          </cell>
          <cell r="AA3766">
            <v>0</v>
          </cell>
          <cell r="AB3766">
            <v>0</v>
          </cell>
        </row>
        <row r="3767">
          <cell r="C3767">
            <v>0</v>
          </cell>
          <cell r="D3767">
            <v>0</v>
          </cell>
          <cell r="H3767">
            <v>0</v>
          </cell>
          <cell r="I3767">
            <v>0</v>
          </cell>
          <cell r="J3767">
            <v>0</v>
          </cell>
          <cell r="K3767">
            <v>0</v>
          </cell>
          <cell r="S3767">
            <v>0</v>
          </cell>
          <cell r="T3767">
            <v>0</v>
          </cell>
          <cell r="U3767">
            <v>0</v>
          </cell>
          <cell r="X3767">
            <v>0</v>
          </cell>
          <cell r="Y3767">
            <v>0</v>
          </cell>
          <cell r="Z3767">
            <v>0</v>
          </cell>
          <cell r="AA3767">
            <v>0</v>
          </cell>
          <cell r="AB3767">
            <v>0</v>
          </cell>
        </row>
        <row r="3768">
          <cell r="C3768">
            <v>0</v>
          </cell>
          <cell r="D3768">
            <v>0</v>
          </cell>
          <cell r="H3768">
            <v>0</v>
          </cell>
          <cell r="I3768">
            <v>0</v>
          </cell>
          <cell r="J3768">
            <v>0</v>
          </cell>
          <cell r="K3768">
            <v>0</v>
          </cell>
          <cell r="S3768">
            <v>0</v>
          </cell>
          <cell r="T3768">
            <v>0</v>
          </cell>
          <cell r="U3768">
            <v>0</v>
          </cell>
          <cell r="X3768">
            <v>0</v>
          </cell>
          <cell r="Y3768">
            <v>0</v>
          </cell>
          <cell r="Z3768">
            <v>0</v>
          </cell>
          <cell r="AA3768">
            <v>0</v>
          </cell>
          <cell r="AB3768">
            <v>0</v>
          </cell>
        </row>
        <row r="3769">
          <cell r="C3769">
            <v>0</v>
          </cell>
          <cell r="D3769">
            <v>0</v>
          </cell>
          <cell r="H3769">
            <v>0</v>
          </cell>
          <cell r="I3769">
            <v>0</v>
          </cell>
          <cell r="J3769">
            <v>0</v>
          </cell>
          <cell r="K3769">
            <v>0</v>
          </cell>
          <cell r="S3769">
            <v>0</v>
          </cell>
          <cell r="T3769">
            <v>0</v>
          </cell>
          <cell r="U3769">
            <v>0</v>
          </cell>
          <cell r="X3769">
            <v>0</v>
          </cell>
          <cell r="Y3769">
            <v>0</v>
          </cell>
          <cell r="Z3769">
            <v>0</v>
          </cell>
          <cell r="AA3769">
            <v>0</v>
          </cell>
          <cell r="AB3769">
            <v>0</v>
          </cell>
        </row>
        <row r="3770">
          <cell r="A3770" t="str">
            <v>M002</v>
          </cell>
          <cell r="B3770">
            <v>2.2000000000000002</v>
          </cell>
          <cell r="C3770" t="str">
            <v>永久工程材料</v>
          </cell>
          <cell r="J3770">
            <v>0</v>
          </cell>
          <cell r="K3770">
            <v>0</v>
          </cell>
          <cell r="S3770">
            <v>0</v>
          </cell>
          <cell r="T3770">
            <v>0</v>
          </cell>
          <cell r="U3770">
            <v>0</v>
          </cell>
          <cell r="X3770">
            <v>0</v>
          </cell>
          <cell r="Y3770">
            <v>0</v>
          </cell>
          <cell r="Z3770">
            <v>0</v>
          </cell>
          <cell r="AA3770">
            <v>0</v>
          </cell>
          <cell r="AB3770">
            <v>0</v>
          </cell>
        </row>
        <row r="3771">
          <cell r="C3771">
            <v>0</v>
          </cell>
          <cell r="D3771">
            <v>0</v>
          </cell>
          <cell r="H3771">
            <v>0</v>
          </cell>
          <cell r="I3771">
            <v>0</v>
          </cell>
          <cell r="J3771">
            <v>0</v>
          </cell>
          <cell r="K3771">
            <v>0</v>
          </cell>
          <cell r="S3771">
            <v>0</v>
          </cell>
          <cell r="T3771">
            <v>0</v>
          </cell>
          <cell r="U3771">
            <v>0</v>
          </cell>
          <cell r="X3771">
            <v>0</v>
          </cell>
          <cell r="Y3771">
            <v>0</v>
          </cell>
          <cell r="Z3771">
            <v>0</v>
          </cell>
          <cell r="AA3771">
            <v>0</v>
          </cell>
          <cell r="AB3771">
            <v>0</v>
          </cell>
        </row>
        <row r="3772">
          <cell r="C3772">
            <v>0</v>
          </cell>
          <cell r="D3772">
            <v>0</v>
          </cell>
          <cell r="H3772">
            <v>0</v>
          </cell>
          <cell r="I3772">
            <v>0</v>
          </cell>
          <cell r="J3772">
            <v>0</v>
          </cell>
          <cell r="K3772">
            <v>0</v>
          </cell>
          <cell r="S3772">
            <v>0</v>
          </cell>
          <cell r="T3772">
            <v>0</v>
          </cell>
          <cell r="U3772">
            <v>0</v>
          </cell>
          <cell r="X3772">
            <v>0</v>
          </cell>
          <cell r="Y3772">
            <v>0</v>
          </cell>
          <cell r="Z3772">
            <v>0</v>
          </cell>
          <cell r="AA3772">
            <v>0</v>
          </cell>
          <cell r="AB3772">
            <v>0</v>
          </cell>
        </row>
        <row r="3773">
          <cell r="C3773">
            <v>0</v>
          </cell>
          <cell r="D3773">
            <v>0</v>
          </cell>
          <cell r="H3773">
            <v>0</v>
          </cell>
          <cell r="I3773">
            <v>0</v>
          </cell>
          <cell r="J3773">
            <v>0</v>
          </cell>
          <cell r="K3773">
            <v>0</v>
          </cell>
          <cell r="S3773">
            <v>0</v>
          </cell>
          <cell r="T3773">
            <v>0</v>
          </cell>
          <cell r="U3773">
            <v>0</v>
          </cell>
          <cell r="X3773">
            <v>0</v>
          </cell>
          <cell r="Y3773">
            <v>0</v>
          </cell>
          <cell r="Z3773">
            <v>0</v>
          </cell>
          <cell r="AA3773">
            <v>0</v>
          </cell>
          <cell r="AB3773">
            <v>0</v>
          </cell>
        </row>
        <row r="3774">
          <cell r="C3774">
            <v>0</v>
          </cell>
          <cell r="D3774">
            <v>0</v>
          </cell>
          <cell r="H3774">
            <v>0</v>
          </cell>
          <cell r="I3774">
            <v>0</v>
          </cell>
          <cell r="J3774">
            <v>0</v>
          </cell>
          <cell r="K3774">
            <v>0</v>
          </cell>
          <cell r="S3774">
            <v>0</v>
          </cell>
          <cell r="T3774">
            <v>0</v>
          </cell>
          <cell r="U3774">
            <v>0</v>
          </cell>
          <cell r="X3774">
            <v>0</v>
          </cell>
          <cell r="Y3774">
            <v>0</v>
          </cell>
          <cell r="Z3774">
            <v>0</v>
          </cell>
          <cell r="AA3774">
            <v>0</v>
          </cell>
          <cell r="AB3774">
            <v>0</v>
          </cell>
        </row>
        <row r="3775">
          <cell r="C3775">
            <v>0</v>
          </cell>
          <cell r="D3775">
            <v>0</v>
          </cell>
          <cell r="H3775">
            <v>0</v>
          </cell>
          <cell r="I3775">
            <v>0</v>
          </cell>
          <cell r="J3775">
            <v>0</v>
          </cell>
          <cell r="K3775">
            <v>0</v>
          </cell>
          <cell r="S3775">
            <v>0</v>
          </cell>
          <cell r="T3775">
            <v>0</v>
          </cell>
          <cell r="U3775">
            <v>0</v>
          </cell>
          <cell r="X3775">
            <v>0</v>
          </cell>
          <cell r="Y3775">
            <v>0</v>
          </cell>
          <cell r="Z3775">
            <v>0</v>
          </cell>
          <cell r="AA3775">
            <v>0</v>
          </cell>
          <cell r="AB3775">
            <v>0</v>
          </cell>
        </row>
        <row r="3776">
          <cell r="A3776" t="str">
            <v>M001</v>
          </cell>
          <cell r="B3776">
            <v>2.2999999999999998</v>
          </cell>
          <cell r="C3776" t="str">
            <v>永久设备</v>
          </cell>
          <cell r="J3776">
            <v>0</v>
          </cell>
          <cell r="K3776">
            <v>0</v>
          </cell>
          <cell r="S3776">
            <v>0</v>
          </cell>
          <cell r="T3776">
            <v>0</v>
          </cell>
          <cell r="U3776">
            <v>0</v>
          </cell>
          <cell r="X3776">
            <v>0</v>
          </cell>
          <cell r="Y3776">
            <v>0</v>
          </cell>
          <cell r="Z3776">
            <v>0</v>
          </cell>
          <cell r="AA3776">
            <v>0</v>
          </cell>
          <cell r="AB3776">
            <v>0</v>
          </cell>
        </row>
        <row r="3777">
          <cell r="C3777">
            <v>0</v>
          </cell>
          <cell r="D3777">
            <v>0</v>
          </cell>
          <cell r="H3777">
            <v>0</v>
          </cell>
          <cell r="I3777">
            <v>0</v>
          </cell>
          <cell r="J3777">
            <v>0</v>
          </cell>
          <cell r="K3777">
            <v>0</v>
          </cell>
          <cell r="S3777">
            <v>0</v>
          </cell>
          <cell r="T3777">
            <v>0</v>
          </cell>
          <cell r="U3777">
            <v>0</v>
          </cell>
          <cell r="X3777">
            <v>0</v>
          </cell>
          <cell r="Y3777">
            <v>0</v>
          </cell>
          <cell r="Z3777">
            <v>0</v>
          </cell>
          <cell r="AA3777">
            <v>0</v>
          </cell>
          <cell r="AB3777">
            <v>0</v>
          </cell>
        </row>
        <row r="3778">
          <cell r="C3778">
            <v>0</v>
          </cell>
          <cell r="D3778">
            <v>0</v>
          </cell>
          <cell r="H3778">
            <v>0</v>
          </cell>
          <cell r="I3778">
            <v>0</v>
          </cell>
          <cell r="J3778">
            <v>0</v>
          </cell>
          <cell r="K3778">
            <v>0</v>
          </cell>
          <cell r="S3778">
            <v>0</v>
          </cell>
          <cell r="T3778">
            <v>0</v>
          </cell>
          <cell r="U3778">
            <v>0</v>
          </cell>
          <cell r="X3778">
            <v>0</v>
          </cell>
          <cell r="Y3778">
            <v>0</v>
          </cell>
          <cell r="Z3778">
            <v>0</v>
          </cell>
          <cell r="AA3778">
            <v>0</v>
          </cell>
          <cell r="AB3778">
            <v>0</v>
          </cell>
        </row>
        <row r="3779">
          <cell r="C3779">
            <v>0</v>
          </cell>
          <cell r="D3779">
            <v>0</v>
          </cell>
          <cell r="H3779">
            <v>0</v>
          </cell>
          <cell r="I3779">
            <v>0</v>
          </cell>
          <cell r="J3779">
            <v>0</v>
          </cell>
          <cell r="K3779">
            <v>0</v>
          </cell>
          <cell r="S3779">
            <v>0</v>
          </cell>
          <cell r="T3779">
            <v>0</v>
          </cell>
          <cell r="U3779">
            <v>0</v>
          </cell>
          <cell r="X3779">
            <v>0</v>
          </cell>
          <cell r="Y3779">
            <v>0</v>
          </cell>
          <cell r="Z3779">
            <v>0</v>
          </cell>
          <cell r="AA3779">
            <v>0</v>
          </cell>
          <cell r="AB3779">
            <v>0</v>
          </cell>
        </row>
        <row r="3780">
          <cell r="A3780" t="str">
            <v>E000</v>
          </cell>
          <cell r="B3780">
            <v>3</v>
          </cell>
          <cell r="C3780" t="str">
            <v>施工设备</v>
          </cell>
          <cell r="J3780">
            <v>1571.3214248008687</v>
          </cell>
          <cell r="K3780">
            <v>1703919.7402148272</v>
          </cell>
          <cell r="S3780">
            <v>0</v>
          </cell>
          <cell r="T3780">
            <v>765.23353387802308</v>
          </cell>
          <cell r="U3780">
            <v>829808.91348462086</v>
          </cell>
          <cell r="X3780">
            <v>1.5713214248008689</v>
          </cell>
          <cell r="Y3780">
            <v>0</v>
          </cell>
          <cell r="Z3780">
            <v>0</v>
          </cell>
          <cell r="AA3780">
            <v>0</v>
          </cell>
          <cell r="AB3780">
            <v>0</v>
          </cell>
        </row>
        <row r="3781">
          <cell r="A3781" t="str">
            <v>E020</v>
          </cell>
          <cell r="B3781">
            <v>3.1</v>
          </cell>
          <cell r="C3781" t="str">
            <v>推土机</v>
          </cell>
          <cell r="D3781" t="str">
            <v>台班</v>
          </cell>
          <cell r="H3781">
            <v>1.5</v>
          </cell>
          <cell r="I3781">
            <v>305.37804063071223</v>
          </cell>
          <cell r="J3781">
            <v>458.06706094606835</v>
          </cell>
          <cell r="K3781">
            <v>496721.73698459379</v>
          </cell>
          <cell r="N3781">
            <v>1.5</v>
          </cell>
          <cell r="S3781">
            <v>0.73049999999999993</v>
          </cell>
          <cell r="T3781">
            <v>223.07865868073529</v>
          </cell>
          <cell r="U3781">
            <v>241903.48591149718</v>
          </cell>
          <cell r="X3781">
            <v>0.45806706094606836</v>
          </cell>
          <cell r="Y3781">
            <v>0</v>
          </cell>
          <cell r="Z3781">
            <v>0</v>
          </cell>
          <cell r="AA3781">
            <v>0</v>
          </cell>
          <cell r="AB3781">
            <v>0</v>
          </cell>
        </row>
        <row r="3782">
          <cell r="A3782" t="str">
            <v>E030</v>
          </cell>
          <cell r="C3782" t="str">
            <v>自卸车</v>
          </cell>
          <cell r="D3782" t="str">
            <v>台班</v>
          </cell>
          <cell r="H3782">
            <v>6.625</v>
          </cell>
          <cell r="I3782">
            <v>168.03839454412082</v>
          </cell>
          <cell r="J3782">
            <v>1113.2543638548004</v>
          </cell>
          <cell r="K3782">
            <v>1207198.0032302337</v>
          </cell>
          <cell r="N3782">
            <v>6.625</v>
          </cell>
          <cell r="S3782">
            <v>3.226375</v>
          </cell>
          <cell r="T3782">
            <v>542.15487519728777</v>
          </cell>
          <cell r="U3782">
            <v>587905.42757312383</v>
          </cell>
          <cell r="X3782">
            <v>1.1132543638548005</v>
          </cell>
          <cell r="Y3782">
            <v>0</v>
          </cell>
          <cell r="Z3782">
            <v>0</v>
          </cell>
          <cell r="AA3782">
            <v>0</v>
          </cell>
          <cell r="AB3782">
            <v>0</v>
          </cell>
        </row>
        <row r="3783">
          <cell r="C3783">
            <v>0</v>
          </cell>
          <cell r="D3783">
            <v>0</v>
          </cell>
          <cell r="H3783">
            <v>0</v>
          </cell>
          <cell r="I3783">
            <v>0</v>
          </cell>
          <cell r="J3783">
            <v>0</v>
          </cell>
          <cell r="K3783">
            <v>0</v>
          </cell>
          <cell r="S3783">
            <v>0</v>
          </cell>
          <cell r="T3783">
            <v>0</v>
          </cell>
          <cell r="U3783">
            <v>0</v>
          </cell>
          <cell r="X3783">
            <v>0</v>
          </cell>
          <cell r="Y3783">
            <v>0</v>
          </cell>
          <cell r="Z3783">
            <v>0</v>
          </cell>
          <cell r="AA3783">
            <v>0</v>
          </cell>
          <cell r="AB3783">
            <v>0</v>
          </cell>
        </row>
        <row r="3784">
          <cell r="C3784">
            <v>0</v>
          </cell>
          <cell r="D3784">
            <v>0</v>
          </cell>
          <cell r="H3784">
            <v>0</v>
          </cell>
          <cell r="I3784">
            <v>0</v>
          </cell>
          <cell r="J3784">
            <v>0</v>
          </cell>
          <cell r="K3784">
            <v>0</v>
          </cell>
          <cell r="S3784">
            <v>0</v>
          </cell>
          <cell r="T3784">
            <v>0</v>
          </cell>
          <cell r="U3784">
            <v>0</v>
          </cell>
          <cell r="X3784">
            <v>0</v>
          </cell>
          <cell r="Y3784">
            <v>0</v>
          </cell>
          <cell r="Z3784">
            <v>0</v>
          </cell>
          <cell r="AA3784">
            <v>0</v>
          </cell>
          <cell r="AB3784">
            <v>0</v>
          </cell>
        </row>
        <row r="3785">
          <cell r="C3785">
            <v>0</v>
          </cell>
          <cell r="D3785">
            <v>0</v>
          </cell>
          <cell r="H3785">
            <v>0</v>
          </cell>
          <cell r="I3785">
            <v>0</v>
          </cell>
          <cell r="J3785">
            <v>0</v>
          </cell>
          <cell r="K3785">
            <v>0</v>
          </cell>
          <cell r="S3785">
            <v>0</v>
          </cell>
          <cell r="T3785">
            <v>0</v>
          </cell>
          <cell r="U3785">
            <v>0</v>
          </cell>
          <cell r="X3785">
            <v>0</v>
          </cell>
          <cell r="Y3785">
            <v>0</v>
          </cell>
          <cell r="Z3785">
            <v>0</v>
          </cell>
          <cell r="AA3785">
            <v>0</v>
          </cell>
          <cell r="AB3785">
            <v>0</v>
          </cell>
        </row>
        <row r="3786">
          <cell r="C3786">
            <v>0</v>
          </cell>
          <cell r="D3786">
            <v>0</v>
          </cell>
          <cell r="H3786">
            <v>0</v>
          </cell>
          <cell r="I3786">
            <v>0</v>
          </cell>
          <cell r="J3786">
            <v>0</v>
          </cell>
          <cell r="K3786">
            <v>0</v>
          </cell>
          <cell r="S3786">
            <v>0</v>
          </cell>
          <cell r="T3786">
            <v>0</v>
          </cell>
          <cell r="U3786">
            <v>0</v>
          </cell>
          <cell r="X3786">
            <v>0</v>
          </cell>
          <cell r="Y3786">
            <v>0</v>
          </cell>
          <cell r="Z3786">
            <v>0</v>
          </cell>
          <cell r="AA3786">
            <v>0</v>
          </cell>
          <cell r="AB3786">
            <v>0</v>
          </cell>
        </row>
        <row r="3787">
          <cell r="C3787">
            <v>0</v>
          </cell>
          <cell r="D3787">
            <v>0</v>
          </cell>
          <cell r="H3787">
            <v>0</v>
          </cell>
          <cell r="I3787">
            <v>0</v>
          </cell>
          <cell r="J3787">
            <v>0</v>
          </cell>
          <cell r="K3787">
            <v>0</v>
          </cell>
          <cell r="S3787">
            <v>0</v>
          </cell>
          <cell r="T3787">
            <v>0</v>
          </cell>
          <cell r="U3787">
            <v>0</v>
          </cell>
          <cell r="X3787">
            <v>0</v>
          </cell>
          <cell r="Y3787">
            <v>0</v>
          </cell>
          <cell r="Z3787">
            <v>0</v>
          </cell>
          <cell r="AA3787">
            <v>0</v>
          </cell>
          <cell r="AB3787">
            <v>0</v>
          </cell>
        </row>
        <row r="3788">
          <cell r="C3788">
            <v>0</v>
          </cell>
          <cell r="D3788">
            <v>0</v>
          </cell>
          <cell r="H3788">
            <v>0</v>
          </cell>
          <cell r="I3788">
            <v>0</v>
          </cell>
          <cell r="J3788">
            <v>0</v>
          </cell>
          <cell r="K3788">
            <v>0</v>
          </cell>
          <cell r="S3788">
            <v>0</v>
          </cell>
          <cell r="T3788">
            <v>0</v>
          </cell>
          <cell r="U3788">
            <v>0</v>
          </cell>
          <cell r="X3788">
            <v>0</v>
          </cell>
          <cell r="Y3788">
            <v>0</v>
          </cell>
          <cell r="Z3788">
            <v>0</v>
          </cell>
          <cell r="AA3788">
            <v>0</v>
          </cell>
          <cell r="AB3788">
            <v>0</v>
          </cell>
        </row>
        <row r="3789">
          <cell r="C3789">
            <v>0</v>
          </cell>
          <cell r="D3789">
            <v>0</v>
          </cell>
          <cell r="H3789">
            <v>0</v>
          </cell>
          <cell r="I3789">
            <v>0</v>
          </cell>
          <cell r="J3789">
            <v>0</v>
          </cell>
          <cell r="K3789">
            <v>0</v>
          </cell>
          <cell r="S3789">
            <v>0</v>
          </cell>
          <cell r="T3789">
            <v>0</v>
          </cell>
          <cell r="U3789">
            <v>0</v>
          </cell>
          <cell r="X3789">
            <v>0</v>
          </cell>
          <cell r="Y3789">
            <v>0</v>
          </cell>
          <cell r="Z3789">
            <v>0</v>
          </cell>
          <cell r="AA3789">
            <v>0</v>
          </cell>
          <cell r="AB3789">
            <v>0</v>
          </cell>
        </row>
        <row r="3790">
          <cell r="C3790">
            <v>0</v>
          </cell>
          <cell r="D3790">
            <v>0</v>
          </cell>
          <cell r="H3790">
            <v>0</v>
          </cell>
          <cell r="I3790">
            <v>0</v>
          </cell>
          <cell r="J3790">
            <v>0</v>
          </cell>
          <cell r="K3790">
            <v>0</v>
          </cell>
          <cell r="S3790">
            <v>0</v>
          </cell>
          <cell r="T3790">
            <v>0</v>
          </cell>
          <cell r="U3790">
            <v>0</v>
          </cell>
          <cell r="X3790">
            <v>0</v>
          </cell>
          <cell r="Y3790">
            <v>0</v>
          </cell>
          <cell r="Z3790">
            <v>0</v>
          </cell>
          <cell r="AA3790">
            <v>0</v>
          </cell>
          <cell r="AB3790">
            <v>0</v>
          </cell>
        </row>
        <row r="3791">
          <cell r="C3791">
            <v>0</v>
          </cell>
          <cell r="D3791">
            <v>0</v>
          </cell>
          <cell r="H3791">
            <v>0</v>
          </cell>
          <cell r="I3791">
            <v>0</v>
          </cell>
          <cell r="J3791">
            <v>0</v>
          </cell>
          <cell r="K3791">
            <v>0</v>
          </cell>
          <cell r="S3791">
            <v>0</v>
          </cell>
          <cell r="T3791">
            <v>0</v>
          </cell>
          <cell r="U3791">
            <v>0</v>
          </cell>
          <cell r="X3791">
            <v>0</v>
          </cell>
          <cell r="Y3791">
            <v>0</v>
          </cell>
          <cell r="Z3791">
            <v>0</v>
          </cell>
          <cell r="AA3791">
            <v>0</v>
          </cell>
          <cell r="AB3791">
            <v>0</v>
          </cell>
        </row>
        <row r="3792">
          <cell r="C3792">
            <v>0</v>
          </cell>
          <cell r="D3792">
            <v>0</v>
          </cell>
          <cell r="H3792">
            <v>0</v>
          </cell>
          <cell r="I3792">
            <v>0</v>
          </cell>
          <cell r="J3792">
            <v>0</v>
          </cell>
          <cell r="K3792">
            <v>0</v>
          </cell>
          <cell r="S3792">
            <v>0</v>
          </cell>
          <cell r="T3792">
            <v>0</v>
          </cell>
          <cell r="U3792">
            <v>0</v>
          </cell>
          <cell r="X3792">
            <v>0</v>
          </cell>
          <cell r="Y3792">
            <v>0</v>
          </cell>
          <cell r="Z3792">
            <v>0</v>
          </cell>
          <cell r="AA3792">
            <v>0</v>
          </cell>
          <cell r="AB3792">
            <v>0</v>
          </cell>
        </row>
        <row r="3793">
          <cell r="B3793">
            <v>4</v>
          </cell>
          <cell r="C3793" t="str">
            <v>直接费</v>
          </cell>
          <cell r="J3793">
            <v>1571.3214248008687</v>
          </cell>
          <cell r="X3793">
            <v>1.5713214248008689</v>
          </cell>
          <cell r="Y3793">
            <v>0</v>
          </cell>
          <cell r="Z3793">
            <v>0</v>
          </cell>
          <cell r="AA3793">
            <v>0</v>
          </cell>
          <cell r="AB3793">
            <v>0</v>
          </cell>
        </row>
        <row r="3794">
          <cell r="B3794">
            <v>5</v>
          </cell>
          <cell r="C3794" t="str">
            <v>其他直接费</v>
          </cell>
          <cell r="J3794">
            <v>196.08241931127256</v>
          </cell>
          <cell r="X3794">
            <v>0.19608241931127257</v>
          </cell>
          <cell r="Y3794">
            <v>0</v>
          </cell>
          <cell r="Z3794">
            <v>0</v>
          </cell>
          <cell r="AA3794">
            <v>0</v>
          </cell>
          <cell r="AB3794">
            <v>0</v>
          </cell>
        </row>
        <row r="3795">
          <cell r="B3795">
            <v>6</v>
          </cell>
          <cell r="C3795" t="str">
            <v>间接费</v>
          </cell>
          <cell r="J3795">
            <v>133.03039686865583</v>
          </cell>
          <cell r="X3795">
            <v>0.13303039686865584</v>
          </cell>
          <cell r="Y3795">
            <v>0</v>
          </cell>
          <cell r="Z3795">
            <v>0</v>
          </cell>
          <cell r="AA3795">
            <v>0</v>
          </cell>
          <cell r="AB3795">
            <v>0</v>
          </cell>
        </row>
        <row r="3796">
          <cell r="B3796">
            <v>7</v>
          </cell>
          <cell r="C3796" t="str">
            <v>合计</v>
          </cell>
          <cell r="J3796">
            <v>1900.4342409807971</v>
          </cell>
          <cell r="X3796">
            <v>1.9004342409807973</v>
          </cell>
          <cell r="Y3796">
            <v>0</v>
          </cell>
          <cell r="Z3796">
            <v>0</v>
          </cell>
          <cell r="AA3796">
            <v>0</v>
          </cell>
          <cell r="AB3796">
            <v>0</v>
          </cell>
        </row>
        <row r="3801">
          <cell r="A3801" t="str">
            <v>非打印列</v>
          </cell>
          <cell r="B3801" t="str">
            <v>单   价   分   析   表</v>
          </cell>
          <cell r="N3801" t="str">
            <v>工序划分</v>
          </cell>
          <cell r="S3801" t="str">
            <v>汇总项</v>
          </cell>
          <cell r="X3801" t="str">
            <v>分类项</v>
          </cell>
        </row>
        <row r="3803">
          <cell r="A3803" t="str">
            <v>BOQ系数</v>
          </cell>
          <cell r="B3803" t="str">
            <v>项目编号:</v>
          </cell>
          <cell r="D3803" t="str">
            <v>E614</v>
          </cell>
          <cell r="K3803" t="str">
            <v>数量</v>
          </cell>
          <cell r="L3803">
            <v>60</v>
          </cell>
          <cell r="M3803" t="str">
            <v>单价</v>
          </cell>
        </row>
        <row r="3804">
          <cell r="A3804">
            <v>0.01</v>
          </cell>
          <cell r="B3804" t="str">
            <v>项目名称:</v>
          </cell>
          <cell r="D3804" t="str">
            <v>Backfilling with selected excavated materials</v>
          </cell>
          <cell r="K3804" t="str">
            <v>单位</v>
          </cell>
          <cell r="L3804" t="str">
            <v>m3</v>
          </cell>
          <cell r="M3804">
            <v>0.68</v>
          </cell>
          <cell r="N3804" t="str">
            <v>美元</v>
          </cell>
        </row>
        <row r="3805">
          <cell r="A3805" t="str">
            <v>E614</v>
          </cell>
          <cell r="B3805" t="str">
            <v>单   价:</v>
          </cell>
          <cell r="D3805" t="str">
            <v>0.68USD/m3</v>
          </cell>
          <cell r="K3805" t="str">
            <v>定额单位</v>
          </cell>
          <cell r="L3805">
            <v>100</v>
          </cell>
          <cell r="M3805">
            <v>740</v>
          </cell>
          <cell r="N3805" t="str">
            <v>当地币</v>
          </cell>
        </row>
        <row r="3806">
          <cell r="A3806" t="str">
            <v>定额号</v>
          </cell>
          <cell r="B3806" t="str">
            <v>编号</v>
          </cell>
          <cell r="C3806" t="str">
            <v>名称及规格</v>
          </cell>
          <cell r="D3806" t="str">
            <v>单位</v>
          </cell>
          <cell r="E3806" t="str">
            <v>定额</v>
          </cell>
          <cell r="F3806" t="str">
            <v>系数</v>
          </cell>
          <cell r="G3806" t="str">
            <v>效率</v>
          </cell>
          <cell r="H3806" t="str">
            <v>数  量</v>
          </cell>
          <cell r="I3806" t="str">
            <v>单价</v>
          </cell>
          <cell r="J3806" t="str">
            <v>合价</v>
          </cell>
          <cell r="K3806" t="str">
            <v>单价</v>
          </cell>
          <cell r="N3806" t="str">
            <v>人工回填</v>
          </cell>
          <cell r="S3806" t="str">
            <v>数量汇总</v>
          </cell>
          <cell r="T3806" t="str">
            <v>价格汇总(美元)</v>
          </cell>
          <cell r="U3806" t="str">
            <v>价格汇总(当地币)</v>
          </cell>
          <cell r="X3806" t="str">
            <v>人工回填</v>
          </cell>
          <cell r="Y3806">
            <v>0</v>
          </cell>
          <cell r="Z3806">
            <v>0</v>
          </cell>
          <cell r="AA3806">
            <v>0</v>
          </cell>
          <cell r="AB3806">
            <v>0</v>
          </cell>
        </row>
        <row r="3807">
          <cell r="J3807" t="str">
            <v>美元</v>
          </cell>
          <cell r="K3807" t="str">
            <v>当地币</v>
          </cell>
        </row>
        <row r="3808">
          <cell r="A3808" t="str">
            <v>L00</v>
          </cell>
          <cell r="B3808">
            <v>1</v>
          </cell>
          <cell r="C3808" t="str">
            <v>人工</v>
          </cell>
          <cell r="J3808">
            <v>39.941939520641391</v>
          </cell>
          <cell r="K3808">
            <v>43312.5</v>
          </cell>
          <cell r="S3808">
            <v>0</v>
          </cell>
          <cell r="T3808">
            <v>23.965163712384832</v>
          </cell>
          <cell r="U3808">
            <v>25987.5</v>
          </cell>
          <cell r="X3808">
            <v>0.3994193952064139</v>
          </cell>
          <cell r="Y3808">
            <v>0</v>
          </cell>
          <cell r="Z3808">
            <v>0</v>
          </cell>
          <cell r="AA3808">
            <v>0</v>
          </cell>
          <cell r="AB3808">
            <v>0</v>
          </cell>
        </row>
        <row r="3809">
          <cell r="A3809" t="str">
            <v>L10</v>
          </cell>
          <cell r="B3809">
            <v>1.1000000000000001</v>
          </cell>
          <cell r="C3809" t="str">
            <v>力工</v>
          </cell>
          <cell r="D3809" t="str">
            <v>工日</v>
          </cell>
          <cell r="H3809">
            <v>19.25</v>
          </cell>
          <cell r="I3809">
            <v>0.69163531637474274</v>
          </cell>
          <cell r="J3809">
            <v>13.313979840213797</v>
          </cell>
          <cell r="K3809">
            <v>14437.5</v>
          </cell>
          <cell r="N3809">
            <v>19.25</v>
          </cell>
          <cell r="S3809">
            <v>11.549999999999999</v>
          </cell>
          <cell r="T3809">
            <v>7.9883879041282775</v>
          </cell>
          <cell r="U3809">
            <v>8662.5</v>
          </cell>
          <cell r="X3809">
            <v>0.13313979840213797</v>
          </cell>
          <cell r="Y3809">
            <v>0</v>
          </cell>
          <cell r="Z3809">
            <v>0</v>
          </cell>
          <cell r="AA3809">
            <v>0</v>
          </cell>
          <cell r="AB3809">
            <v>0</v>
          </cell>
        </row>
        <row r="3810">
          <cell r="A3810" t="str">
            <v>L20</v>
          </cell>
          <cell r="B3810">
            <v>1.2</v>
          </cell>
          <cell r="C3810" t="str">
            <v>技工</v>
          </cell>
          <cell r="D3810" t="str">
            <v>工日</v>
          </cell>
          <cell r="H3810">
            <v>19.25</v>
          </cell>
          <cell r="I3810">
            <v>1.3832706327494855</v>
          </cell>
          <cell r="J3810">
            <v>26.627959680427594</v>
          </cell>
          <cell r="K3810">
            <v>28875</v>
          </cell>
          <cell r="N3810">
            <v>19.25</v>
          </cell>
          <cell r="S3810">
            <v>11.549999999999999</v>
          </cell>
          <cell r="T3810">
            <v>15.976775808256555</v>
          </cell>
          <cell r="U3810">
            <v>17325</v>
          </cell>
          <cell r="X3810">
            <v>0.26627959680427593</v>
          </cell>
          <cell r="Y3810">
            <v>0</v>
          </cell>
          <cell r="Z3810">
            <v>0</v>
          </cell>
          <cell r="AA3810">
            <v>0</v>
          </cell>
          <cell r="AB3810">
            <v>0</v>
          </cell>
        </row>
        <row r="3811">
          <cell r="A3811" t="str">
            <v>M000</v>
          </cell>
          <cell r="B3811">
            <v>2</v>
          </cell>
          <cell r="C3811" t="str">
            <v>建筑材料</v>
          </cell>
          <cell r="J3811">
            <v>0</v>
          </cell>
          <cell r="K3811">
            <v>0</v>
          </cell>
          <cell r="S3811">
            <v>0</v>
          </cell>
          <cell r="T3811">
            <v>0</v>
          </cell>
          <cell r="U3811">
            <v>0</v>
          </cell>
          <cell r="X3811">
            <v>0</v>
          </cell>
          <cell r="Y3811">
            <v>0</v>
          </cell>
          <cell r="Z3811">
            <v>0</v>
          </cell>
          <cell r="AA3811">
            <v>0</v>
          </cell>
          <cell r="AB3811">
            <v>0</v>
          </cell>
        </row>
        <row r="3812">
          <cell r="A3812" t="str">
            <v>M003</v>
          </cell>
          <cell r="B3812">
            <v>2.1</v>
          </cell>
          <cell r="C3812" t="str">
            <v>施工材料</v>
          </cell>
          <cell r="J3812">
            <v>0</v>
          </cell>
          <cell r="K3812">
            <v>0</v>
          </cell>
          <cell r="S3812">
            <v>0</v>
          </cell>
          <cell r="T3812">
            <v>0</v>
          </cell>
          <cell r="U3812">
            <v>0</v>
          </cell>
          <cell r="X3812">
            <v>0</v>
          </cell>
          <cell r="Y3812">
            <v>0</v>
          </cell>
          <cell r="Z3812">
            <v>0</v>
          </cell>
          <cell r="AA3812">
            <v>0</v>
          </cell>
          <cell r="AB3812">
            <v>0</v>
          </cell>
        </row>
        <row r="3813">
          <cell r="C3813">
            <v>0</v>
          </cell>
          <cell r="D3813">
            <v>0</v>
          </cell>
          <cell r="H3813">
            <v>0</v>
          </cell>
          <cell r="I3813">
            <v>0</v>
          </cell>
          <cell r="J3813">
            <v>0</v>
          </cell>
          <cell r="K3813">
            <v>0</v>
          </cell>
          <cell r="S3813">
            <v>0</v>
          </cell>
          <cell r="T3813">
            <v>0</v>
          </cell>
          <cell r="U3813">
            <v>0</v>
          </cell>
          <cell r="X3813">
            <v>0</v>
          </cell>
          <cell r="Y3813">
            <v>0</v>
          </cell>
          <cell r="Z3813">
            <v>0</v>
          </cell>
          <cell r="AA3813">
            <v>0</v>
          </cell>
          <cell r="AB3813">
            <v>0</v>
          </cell>
        </row>
        <row r="3814">
          <cell r="C3814">
            <v>0</v>
          </cell>
          <cell r="D3814">
            <v>0</v>
          </cell>
          <cell r="H3814">
            <v>0</v>
          </cell>
          <cell r="I3814">
            <v>0</v>
          </cell>
          <cell r="J3814">
            <v>0</v>
          </cell>
          <cell r="K3814">
            <v>0</v>
          </cell>
          <cell r="S3814">
            <v>0</v>
          </cell>
          <cell r="T3814">
            <v>0</v>
          </cell>
          <cell r="U3814">
            <v>0</v>
          </cell>
          <cell r="X3814">
            <v>0</v>
          </cell>
          <cell r="Y3814">
            <v>0</v>
          </cell>
          <cell r="Z3814">
            <v>0</v>
          </cell>
          <cell r="AA3814">
            <v>0</v>
          </cell>
          <cell r="AB3814">
            <v>0</v>
          </cell>
        </row>
        <row r="3815">
          <cell r="C3815">
            <v>0</v>
          </cell>
          <cell r="D3815">
            <v>0</v>
          </cell>
          <cell r="H3815">
            <v>0</v>
          </cell>
          <cell r="I3815">
            <v>0</v>
          </cell>
          <cell r="J3815">
            <v>0</v>
          </cell>
          <cell r="K3815">
            <v>0</v>
          </cell>
          <cell r="S3815">
            <v>0</v>
          </cell>
          <cell r="T3815">
            <v>0</v>
          </cell>
          <cell r="U3815">
            <v>0</v>
          </cell>
          <cell r="X3815">
            <v>0</v>
          </cell>
          <cell r="Y3815">
            <v>0</v>
          </cell>
          <cell r="Z3815">
            <v>0</v>
          </cell>
          <cell r="AA3815">
            <v>0</v>
          </cell>
          <cell r="AB3815">
            <v>0</v>
          </cell>
        </row>
        <row r="3816">
          <cell r="C3816">
            <v>0</v>
          </cell>
          <cell r="D3816">
            <v>0</v>
          </cell>
          <cell r="H3816">
            <v>0</v>
          </cell>
          <cell r="I3816">
            <v>0</v>
          </cell>
          <cell r="J3816">
            <v>0</v>
          </cell>
          <cell r="K3816">
            <v>0</v>
          </cell>
          <cell r="S3816">
            <v>0</v>
          </cell>
          <cell r="T3816">
            <v>0</v>
          </cell>
          <cell r="U3816">
            <v>0</v>
          </cell>
          <cell r="X3816">
            <v>0</v>
          </cell>
          <cell r="Y3816">
            <v>0</v>
          </cell>
          <cell r="Z3816">
            <v>0</v>
          </cell>
          <cell r="AA3816">
            <v>0</v>
          </cell>
          <cell r="AB3816">
            <v>0</v>
          </cell>
        </row>
        <row r="3817">
          <cell r="C3817">
            <v>0</v>
          </cell>
          <cell r="D3817">
            <v>0</v>
          </cell>
          <cell r="H3817">
            <v>0</v>
          </cell>
          <cell r="I3817">
            <v>0</v>
          </cell>
          <cell r="J3817">
            <v>0</v>
          </cell>
          <cell r="K3817">
            <v>0</v>
          </cell>
          <cell r="S3817">
            <v>0</v>
          </cell>
          <cell r="T3817">
            <v>0</v>
          </cell>
          <cell r="U3817">
            <v>0</v>
          </cell>
          <cell r="X3817">
            <v>0</v>
          </cell>
          <cell r="Y3817">
            <v>0</v>
          </cell>
          <cell r="Z3817">
            <v>0</v>
          </cell>
          <cell r="AA3817">
            <v>0</v>
          </cell>
          <cell r="AB3817">
            <v>0</v>
          </cell>
        </row>
        <row r="3818">
          <cell r="C3818">
            <v>0</v>
          </cell>
          <cell r="D3818">
            <v>0</v>
          </cell>
          <cell r="H3818">
            <v>0</v>
          </cell>
          <cell r="I3818">
            <v>0</v>
          </cell>
          <cell r="J3818">
            <v>0</v>
          </cell>
          <cell r="K3818">
            <v>0</v>
          </cell>
          <cell r="S3818">
            <v>0</v>
          </cell>
          <cell r="T3818">
            <v>0</v>
          </cell>
          <cell r="U3818">
            <v>0</v>
          </cell>
          <cell r="X3818">
            <v>0</v>
          </cell>
          <cell r="Y3818">
            <v>0</v>
          </cell>
          <cell r="Z3818">
            <v>0</v>
          </cell>
          <cell r="AA3818">
            <v>0</v>
          </cell>
          <cell r="AB3818">
            <v>0</v>
          </cell>
        </row>
        <row r="3819">
          <cell r="C3819">
            <v>0</v>
          </cell>
          <cell r="D3819">
            <v>0</v>
          </cell>
          <cell r="H3819">
            <v>0</v>
          </cell>
          <cell r="I3819">
            <v>0</v>
          </cell>
          <cell r="J3819">
            <v>0</v>
          </cell>
          <cell r="K3819">
            <v>0</v>
          </cell>
          <cell r="S3819">
            <v>0</v>
          </cell>
          <cell r="T3819">
            <v>0</v>
          </cell>
          <cell r="U3819">
            <v>0</v>
          </cell>
          <cell r="X3819">
            <v>0</v>
          </cell>
          <cell r="Y3819">
            <v>0</v>
          </cell>
          <cell r="Z3819">
            <v>0</v>
          </cell>
          <cell r="AA3819">
            <v>0</v>
          </cell>
          <cell r="AB3819">
            <v>0</v>
          </cell>
        </row>
        <row r="3820">
          <cell r="A3820" t="str">
            <v>M002</v>
          </cell>
          <cell r="B3820">
            <v>2.2000000000000002</v>
          </cell>
          <cell r="C3820" t="str">
            <v>永久工程材料</v>
          </cell>
          <cell r="J3820">
            <v>0</v>
          </cell>
          <cell r="K3820">
            <v>0</v>
          </cell>
          <cell r="S3820">
            <v>0</v>
          </cell>
          <cell r="T3820">
            <v>0</v>
          </cell>
          <cell r="U3820">
            <v>0</v>
          </cell>
          <cell r="X3820">
            <v>0</v>
          </cell>
          <cell r="Y3820">
            <v>0</v>
          </cell>
          <cell r="Z3820">
            <v>0</v>
          </cell>
          <cell r="AA3820">
            <v>0</v>
          </cell>
          <cell r="AB3820">
            <v>0</v>
          </cell>
        </row>
        <row r="3821">
          <cell r="C3821">
            <v>0</v>
          </cell>
          <cell r="D3821">
            <v>0</v>
          </cell>
          <cell r="H3821">
            <v>0</v>
          </cell>
          <cell r="I3821">
            <v>0</v>
          </cell>
          <cell r="J3821">
            <v>0</v>
          </cell>
          <cell r="K3821">
            <v>0</v>
          </cell>
          <cell r="S3821">
            <v>0</v>
          </cell>
          <cell r="T3821">
            <v>0</v>
          </cell>
          <cell r="U3821">
            <v>0</v>
          </cell>
          <cell r="X3821">
            <v>0</v>
          </cell>
          <cell r="Y3821">
            <v>0</v>
          </cell>
          <cell r="Z3821">
            <v>0</v>
          </cell>
          <cell r="AA3821">
            <v>0</v>
          </cell>
          <cell r="AB3821">
            <v>0</v>
          </cell>
        </row>
        <row r="3822">
          <cell r="C3822">
            <v>0</v>
          </cell>
          <cell r="D3822">
            <v>0</v>
          </cell>
          <cell r="H3822">
            <v>0</v>
          </cell>
          <cell r="I3822">
            <v>0</v>
          </cell>
          <cell r="J3822">
            <v>0</v>
          </cell>
          <cell r="K3822">
            <v>0</v>
          </cell>
          <cell r="S3822">
            <v>0</v>
          </cell>
          <cell r="T3822">
            <v>0</v>
          </cell>
          <cell r="U3822">
            <v>0</v>
          </cell>
          <cell r="X3822">
            <v>0</v>
          </cell>
          <cell r="Y3822">
            <v>0</v>
          </cell>
          <cell r="Z3822">
            <v>0</v>
          </cell>
          <cell r="AA3822">
            <v>0</v>
          </cell>
          <cell r="AB3822">
            <v>0</v>
          </cell>
        </row>
        <row r="3823">
          <cell r="C3823">
            <v>0</v>
          </cell>
          <cell r="D3823">
            <v>0</v>
          </cell>
          <cell r="H3823">
            <v>0</v>
          </cell>
          <cell r="I3823">
            <v>0</v>
          </cell>
          <cell r="J3823">
            <v>0</v>
          </cell>
          <cell r="K3823">
            <v>0</v>
          </cell>
          <cell r="S3823">
            <v>0</v>
          </cell>
          <cell r="T3823">
            <v>0</v>
          </cell>
          <cell r="U3823">
            <v>0</v>
          </cell>
          <cell r="X3823">
            <v>0</v>
          </cell>
          <cell r="Y3823">
            <v>0</v>
          </cell>
          <cell r="Z3823">
            <v>0</v>
          </cell>
          <cell r="AA3823">
            <v>0</v>
          </cell>
          <cell r="AB3823">
            <v>0</v>
          </cell>
        </row>
        <row r="3824">
          <cell r="C3824">
            <v>0</v>
          </cell>
          <cell r="D3824">
            <v>0</v>
          </cell>
          <cell r="H3824">
            <v>0</v>
          </cell>
          <cell r="I3824">
            <v>0</v>
          </cell>
          <cell r="J3824">
            <v>0</v>
          </cell>
          <cell r="K3824">
            <v>0</v>
          </cell>
          <cell r="S3824">
            <v>0</v>
          </cell>
          <cell r="T3824">
            <v>0</v>
          </cell>
          <cell r="U3824">
            <v>0</v>
          </cell>
          <cell r="X3824">
            <v>0</v>
          </cell>
          <cell r="Y3824">
            <v>0</v>
          </cell>
          <cell r="Z3824">
            <v>0</v>
          </cell>
          <cell r="AA3824">
            <v>0</v>
          </cell>
          <cell r="AB3824">
            <v>0</v>
          </cell>
        </row>
        <row r="3825">
          <cell r="C3825">
            <v>0</v>
          </cell>
          <cell r="D3825">
            <v>0</v>
          </cell>
          <cell r="H3825">
            <v>0</v>
          </cell>
          <cell r="I3825">
            <v>0</v>
          </cell>
          <cell r="J3825">
            <v>0</v>
          </cell>
          <cell r="K3825">
            <v>0</v>
          </cell>
          <cell r="S3825">
            <v>0</v>
          </cell>
          <cell r="T3825">
            <v>0</v>
          </cell>
          <cell r="U3825">
            <v>0</v>
          </cell>
          <cell r="X3825">
            <v>0</v>
          </cell>
          <cell r="Y3825">
            <v>0</v>
          </cell>
          <cell r="Z3825">
            <v>0</v>
          </cell>
          <cell r="AA3825">
            <v>0</v>
          </cell>
          <cell r="AB3825">
            <v>0</v>
          </cell>
        </row>
        <row r="3826">
          <cell r="A3826" t="str">
            <v>M001</v>
          </cell>
          <cell r="B3826">
            <v>2.2999999999999998</v>
          </cell>
          <cell r="C3826" t="str">
            <v>永久设备</v>
          </cell>
          <cell r="J3826">
            <v>0</v>
          </cell>
          <cell r="K3826">
            <v>0</v>
          </cell>
          <cell r="S3826">
            <v>0</v>
          </cell>
          <cell r="T3826">
            <v>0</v>
          </cell>
          <cell r="U3826">
            <v>0</v>
          </cell>
          <cell r="X3826">
            <v>0</v>
          </cell>
          <cell r="Y3826">
            <v>0</v>
          </cell>
          <cell r="Z3826">
            <v>0</v>
          </cell>
          <cell r="AA3826">
            <v>0</v>
          </cell>
          <cell r="AB3826">
            <v>0</v>
          </cell>
        </row>
        <row r="3827">
          <cell r="C3827">
            <v>0</v>
          </cell>
          <cell r="D3827">
            <v>0</v>
          </cell>
          <cell r="H3827">
            <v>0</v>
          </cell>
          <cell r="I3827">
            <v>0</v>
          </cell>
          <cell r="J3827">
            <v>0</v>
          </cell>
          <cell r="K3827">
            <v>0</v>
          </cell>
          <cell r="S3827">
            <v>0</v>
          </cell>
          <cell r="T3827">
            <v>0</v>
          </cell>
          <cell r="U3827">
            <v>0</v>
          </cell>
          <cell r="X3827">
            <v>0</v>
          </cell>
          <cell r="Y3827">
            <v>0</v>
          </cell>
          <cell r="Z3827">
            <v>0</v>
          </cell>
          <cell r="AA3827">
            <v>0</v>
          </cell>
          <cell r="AB3827">
            <v>0</v>
          </cell>
        </row>
        <row r="3828">
          <cell r="C3828">
            <v>0</v>
          </cell>
          <cell r="D3828">
            <v>0</v>
          </cell>
          <cell r="H3828">
            <v>0</v>
          </cell>
          <cell r="I3828">
            <v>0</v>
          </cell>
          <cell r="J3828">
            <v>0</v>
          </cell>
          <cell r="K3828">
            <v>0</v>
          </cell>
          <cell r="S3828">
            <v>0</v>
          </cell>
          <cell r="T3828">
            <v>0</v>
          </cell>
          <cell r="U3828">
            <v>0</v>
          </cell>
          <cell r="X3828">
            <v>0</v>
          </cell>
          <cell r="Y3828">
            <v>0</v>
          </cell>
          <cell r="Z3828">
            <v>0</v>
          </cell>
          <cell r="AA3828">
            <v>0</v>
          </cell>
          <cell r="AB3828">
            <v>0</v>
          </cell>
        </row>
        <row r="3829">
          <cell r="C3829">
            <v>0</v>
          </cell>
          <cell r="D3829">
            <v>0</v>
          </cell>
          <cell r="H3829">
            <v>0</v>
          </cell>
          <cell r="I3829">
            <v>0</v>
          </cell>
          <cell r="J3829">
            <v>0</v>
          </cell>
          <cell r="K3829">
            <v>0</v>
          </cell>
          <cell r="S3829">
            <v>0</v>
          </cell>
          <cell r="T3829">
            <v>0</v>
          </cell>
          <cell r="U3829">
            <v>0</v>
          </cell>
          <cell r="X3829">
            <v>0</v>
          </cell>
          <cell r="Y3829">
            <v>0</v>
          </cell>
          <cell r="Z3829">
            <v>0</v>
          </cell>
          <cell r="AA3829">
            <v>0</v>
          </cell>
          <cell r="AB3829">
            <v>0</v>
          </cell>
        </row>
        <row r="3830">
          <cell r="A3830" t="str">
            <v>E000</v>
          </cell>
          <cell r="B3830">
            <v>3</v>
          </cell>
          <cell r="C3830" t="str">
            <v>施工设备</v>
          </cell>
          <cell r="J3830">
            <v>16.469175911469936</v>
          </cell>
          <cell r="K3830">
            <v>17858.952024523194</v>
          </cell>
          <cell r="S3830">
            <v>0</v>
          </cell>
          <cell r="T3830">
            <v>9.8815055468819608</v>
          </cell>
          <cell r="U3830">
            <v>10715.371214713916</v>
          </cell>
          <cell r="X3830">
            <v>0.16469175911469935</v>
          </cell>
          <cell r="Y3830">
            <v>0</v>
          </cell>
          <cell r="Z3830">
            <v>0</v>
          </cell>
          <cell r="AA3830">
            <v>0</v>
          </cell>
          <cell r="AB3830">
            <v>0</v>
          </cell>
        </row>
        <row r="3831">
          <cell r="A3831" t="str">
            <v>E050</v>
          </cell>
          <cell r="B3831">
            <v>3.1</v>
          </cell>
          <cell r="C3831" t="str">
            <v>冲击夯</v>
          </cell>
          <cell r="D3831" t="str">
            <v>台班</v>
          </cell>
          <cell r="H3831">
            <v>2.4</v>
          </cell>
          <cell r="I3831">
            <v>6.8621566297791405</v>
          </cell>
          <cell r="J3831">
            <v>16.469175911469936</v>
          </cell>
          <cell r="K3831">
            <v>17858.952024523194</v>
          </cell>
          <cell r="N3831">
            <v>2.4</v>
          </cell>
          <cell r="S3831">
            <v>1.44</v>
          </cell>
          <cell r="T3831">
            <v>9.8815055468819608</v>
          </cell>
          <cell r="U3831">
            <v>10715.371214713916</v>
          </cell>
          <cell r="X3831">
            <v>0.16469175911469935</v>
          </cell>
          <cell r="Y3831">
            <v>0</v>
          </cell>
          <cell r="Z3831">
            <v>0</v>
          </cell>
          <cell r="AA3831">
            <v>0</v>
          </cell>
          <cell r="AB3831">
            <v>0</v>
          </cell>
        </row>
        <row r="3832">
          <cell r="C3832">
            <v>0</v>
          </cell>
          <cell r="D3832">
            <v>0</v>
          </cell>
          <cell r="H3832">
            <v>0</v>
          </cell>
          <cell r="I3832">
            <v>0</v>
          </cell>
          <cell r="J3832">
            <v>0</v>
          </cell>
          <cell r="K3832">
            <v>0</v>
          </cell>
          <cell r="S3832">
            <v>0</v>
          </cell>
          <cell r="T3832">
            <v>0</v>
          </cell>
          <cell r="U3832">
            <v>0</v>
          </cell>
          <cell r="X3832">
            <v>0</v>
          </cell>
          <cell r="Y3832">
            <v>0</v>
          </cell>
          <cell r="Z3832">
            <v>0</v>
          </cell>
          <cell r="AA3832">
            <v>0</v>
          </cell>
          <cell r="AB3832">
            <v>0</v>
          </cell>
        </row>
        <row r="3833">
          <cell r="C3833">
            <v>0</v>
          </cell>
          <cell r="D3833">
            <v>0</v>
          </cell>
          <cell r="H3833">
            <v>0</v>
          </cell>
          <cell r="I3833">
            <v>0</v>
          </cell>
          <cell r="J3833">
            <v>0</v>
          </cell>
          <cell r="K3833">
            <v>0</v>
          </cell>
          <cell r="S3833">
            <v>0</v>
          </cell>
          <cell r="T3833">
            <v>0</v>
          </cell>
          <cell r="U3833">
            <v>0</v>
          </cell>
          <cell r="X3833">
            <v>0</v>
          </cell>
          <cell r="Y3833">
            <v>0</v>
          </cell>
          <cell r="Z3833">
            <v>0</v>
          </cell>
          <cell r="AA3833">
            <v>0</v>
          </cell>
          <cell r="AB3833">
            <v>0</v>
          </cell>
        </row>
        <row r="3834">
          <cell r="C3834">
            <v>0</v>
          </cell>
          <cell r="D3834">
            <v>0</v>
          </cell>
          <cell r="H3834">
            <v>0</v>
          </cell>
          <cell r="I3834">
            <v>0</v>
          </cell>
          <cell r="J3834">
            <v>0</v>
          </cell>
          <cell r="K3834">
            <v>0</v>
          </cell>
          <cell r="S3834">
            <v>0</v>
          </cell>
          <cell r="T3834">
            <v>0</v>
          </cell>
          <cell r="U3834">
            <v>0</v>
          </cell>
          <cell r="X3834">
            <v>0</v>
          </cell>
          <cell r="Y3834">
            <v>0</v>
          </cell>
          <cell r="Z3834">
            <v>0</v>
          </cell>
          <cell r="AA3834">
            <v>0</v>
          </cell>
          <cell r="AB3834">
            <v>0</v>
          </cell>
        </row>
        <row r="3835">
          <cell r="C3835">
            <v>0</v>
          </cell>
          <cell r="D3835">
            <v>0</v>
          </cell>
          <cell r="H3835">
            <v>0</v>
          </cell>
          <cell r="I3835">
            <v>0</v>
          </cell>
          <cell r="J3835">
            <v>0</v>
          </cell>
          <cell r="K3835">
            <v>0</v>
          </cell>
          <cell r="S3835">
            <v>0</v>
          </cell>
          <cell r="T3835">
            <v>0</v>
          </cell>
          <cell r="U3835">
            <v>0</v>
          </cell>
          <cell r="X3835">
            <v>0</v>
          </cell>
          <cell r="Y3835">
            <v>0</v>
          </cell>
          <cell r="Z3835">
            <v>0</v>
          </cell>
          <cell r="AA3835">
            <v>0</v>
          </cell>
          <cell r="AB3835">
            <v>0</v>
          </cell>
        </row>
        <row r="3836">
          <cell r="C3836">
            <v>0</v>
          </cell>
          <cell r="D3836">
            <v>0</v>
          </cell>
          <cell r="H3836">
            <v>0</v>
          </cell>
          <cell r="I3836">
            <v>0</v>
          </cell>
          <cell r="J3836">
            <v>0</v>
          </cell>
          <cell r="K3836">
            <v>0</v>
          </cell>
          <cell r="S3836">
            <v>0</v>
          </cell>
          <cell r="T3836">
            <v>0</v>
          </cell>
          <cell r="U3836">
            <v>0</v>
          </cell>
          <cell r="X3836">
            <v>0</v>
          </cell>
          <cell r="Y3836">
            <v>0</v>
          </cell>
          <cell r="Z3836">
            <v>0</v>
          </cell>
          <cell r="AA3836">
            <v>0</v>
          </cell>
          <cell r="AB3836">
            <v>0</v>
          </cell>
        </row>
        <row r="3837">
          <cell r="C3837">
            <v>0</v>
          </cell>
          <cell r="D3837">
            <v>0</v>
          </cell>
          <cell r="H3837">
            <v>0</v>
          </cell>
          <cell r="I3837">
            <v>0</v>
          </cell>
          <cell r="J3837">
            <v>0</v>
          </cell>
          <cell r="K3837">
            <v>0</v>
          </cell>
          <cell r="S3837">
            <v>0</v>
          </cell>
          <cell r="T3837">
            <v>0</v>
          </cell>
          <cell r="U3837">
            <v>0</v>
          </cell>
          <cell r="X3837">
            <v>0</v>
          </cell>
          <cell r="Y3837">
            <v>0</v>
          </cell>
          <cell r="Z3837">
            <v>0</v>
          </cell>
          <cell r="AA3837">
            <v>0</v>
          </cell>
          <cell r="AB3837">
            <v>0</v>
          </cell>
        </row>
        <row r="3838">
          <cell r="C3838">
            <v>0</v>
          </cell>
          <cell r="D3838">
            <v>0</v>
          </cell>
          <cell r="H3838">
            <v>0</v>
          </cell>
          <cell r="I3838">
            <v>0</v>
          </cell>
          <cell r="J3838">
            <v>0</v>
          </cell>
          <cell r="K3838">
            <v>0</v>
          </cell>
          <cell r="S3838">
            <v>0</v>
          </cell>
          <cell r="T3838">
            <v>0</v>
          </cell>
          <cell r="U3838">
            <v>0</v>
          </cell>
          <cell r="X3838">
            <v>0</v>
          </cell>
          <cell r="Y3838">
            <v>0</v>
          </cell>
          <cell r="Z3838">
            <v>0</v>
          </cell>
          <cell r="AA3838">
            <v>0</v>
          </cell>
          <cell r="AB3838">
            <v>0</v>
          </cell>
        </row>
        <row r="3839">
          <cell r="C3839">
            <v>0</v>
          </cell>
          <cell r="D3839">
            <v>0</v>
          </cell>
          <cell r="H3839">
            <v>0</v>
          </cell>
          <cell r="I3839">
            <v>0</v>
          </cell>
          <cell r="J3839">
            <v>0</v>
          </cell>
          <cell r="K3839">
            <v>0</v>
          </cell>
          <cell r="S3839">
            <v>0</v>
          </cell>
          <cell r="T3839">
            <v>0</v>
          </cell>
          <cell r="U3839">
            <v>0</v>
          </cell>
          <cell r="X3839">
            <v>0</v>
          </cell>
          <cell r="Y3839">
            <v>0</v>
          </cell>
          <cell r="Z3839">
            <v>0</v>
          </cell>
          <cell r="AA3839">
            <v>0</v>
          </cell>
          <cell r="AB3839">
            <v>0</v>
          </cell>
        </row>
        <row r="3840">
          <cell r="C3840">
            <v>0</v>
          </cell>
          <cell r="D3840">
            <v>0</v>
          </cell>
          <cell r="H3840">
            <v>0</v>
          </cell>
          <cell r="I3840">
            <v>0</v>
          </cell>
          <cell r="J3840">
            <v>0</v>
          </cell>
          <cell r="K3840">
            <v>0</v>
          </cell>
          <cell r="S3840">
            <v>0</v>
          </cell>
          <cell r="T3840">
            <v>0</v>
          </cell>
          <cell r="U3840">
            <v>0</v>
          </cell>
          <cell r="X3840">
            <v>0</v>
          </cell>
          <cell r="Y3840">
            <v>0</v>
          </cell>
          <cell r="Z3840">
            <v>0</v>
          </cell>
          <cell r="AA3840">
            <v>0</v>
          </cell>
          <cell r="AB3840">
            <v>0</v>
          </cell>
        </row>
        <row r="3841">
          <cell r="C3841">
            <v>0</v>
          </cell>
          <cell r="D3841">
            <v>0</v>
          </cell>
          <cell r="H3841">
            <v>0</v>
          </cell>
          <cell r="I3841">
            <v>0</v>
          </cell>
          <cell r="J3841">
            <v>0</v>
          </cell>
          <cell r="K3841">
            <v>0</v>
          </cell>
          <cell r="S3841">
            <v>0</v>
          </cell>
          <cell r="T3841">
            <v>0</v>
          </cell>
          <cell r="U3841">
            <v>0</v>
          </cell>
          <cell r="X3841">
            <v>0</v>
          </cell>
          <cell r="Y3841">
            <v>0</v>
          </cell>
          <cell r="Z3841">
            <v>0</v>
          </cell>
          <cell r="AA3841">
            <v>0</v>
          </cell>
          <cell r="AB3841">
            <v>0</v>
          </cell>
        </row>
        <row r="3842">
          <cell r="C3842">
            <v>0</v>
          </cell>
          <cell r="D3842">
            <v>0</v>
          </cell>
          <cell r="H3842">
            <v>0</v>
          </cell>
          <cell r="I3842">
            <v>0</v>
          </cell>
          <cell r="J3842">
            <v>0</v>
          </cell>
          <cell r="K3842">
            <v>0</v>
          </cell>
          <cell r="S3842">
            <v>0</v>
          </cell>
          <cell r="T3842">
            <v>0</v>
          </cell>
          <cell r="U3842">
            <v>0</v>
          </cell>
          <cell r="X3842">
            <v>0</v>
          </cell>
          <cell r="Y3842">
            <v>0</v>
          </cell>
          <cell r="Z3842">
            <v>0</v>
          </cell>
          <cell r="AA3842">
            <v>0</v>
          </cell>
          <cell r="AB3842">
            <v>0</v>
          </cell>
        </row>
        <row r="3843">
          <cell r="B3843">
            <v>4</v>
          </cell>
          <cell r="C3843" t="str">
            <v>直接费</v>
          </cell>
          <cell r="J3843">
            <v>56.41111543211133</v>
          </cell>
          <cell r="X3843">
            <v>0.56411115432111325</v>
          </cell>
          <cell r="Y3843">
            <v>0</v>
          </cell>
          <cell r="Z3843">
            <v>0</v>
          </cell>
          <cell r="AA3843">
            <v>0</v>
          </cell>
          <cell r="AB3843">
            <v>0</v>
          </cell>
        </row>
        <row r="3844">
          <cell r="B3844">
            <v>5</v>
          </cell>
          <cell r="C3844" t="str">
            <v>其他直接费</v>
          </cell>
          <cell r="J3844">
            <v>7.0394432452784921</v>
          </cell>
          <cell r="X3844">
            <v>7.0394432452784914E-2</v>
          </cell>
          <cell r="Y3844">
            <v>0</v>
          </cell>
          <cell r="Z3844">
            <v>0</v>
          </cell>
          <cell r="AA3844">
            <v>0</v>
          </cell>
          <cell r="AB3844">
            <v>0</v>
          </cell>
        </row>
        <row r="3845">
          <cell r="B3845">
            <v>6</v>
          </cell>
          <cell r="C3845" t="str">
            <v>间接费</v>
          </cell>
          <cell r="J3845">
            <v>4.775848502599235</v>
          </cell>
          <cell r="X3845">
            <v>4.7758485025992344E-2</v>
          </cell>
          <cell r="Y3845">
            <v>0</v>
          </cell>
          <cell r="Z3845">
            <v>0</v>
          </cell>
          <cell r="AA3845">
            <v>0</v>
          </cell>
          <cell r="AB3845">
            <v>0</v>
          </cell>
        </row>
        <row r="3846">
          <cell r="B3846">
            <v>7</v>
          </cell>
          <cell r="C3846" t="str">
            <v>合计</v>
          </cell>
          <cell r="J3846">
            <v>68.226407179989053</v>
          </cell>
          <cell r="X3846">
            <v>0.68226407179989046</v>
          </cell>
          <cell r="Y3846">
            <v>0</v>
          </cell>
          <cell r="Z3846">
            <v>0</v>
          </cell>
          <cell r="AA3846">
            <v>0</v>
          </cell>
          <cell r="AB3846">
            <v>0</v>
          </cell>
        </row>
        <row r="3851">
          <cell r="A3851" t="str">
            <v>非打印列</v>
          </cell>
          <cell r="B3851" t="str">
            <v>单   价   分   析   表</v>
          </cell>
          <cell r="N3851" t="str">
            <v>工序划分</v>
          </cell>
          <cell r="S3851" t="str">
            <v>汇总项</v>
          </cell>
          <cell r="X3851" t="str">
            <v>分类项</v>
          </cell>
        </row>
        <row r="3853">
          <cell r="A3853" t="str">
            <v>BOQ系数</v>
          </cell>
          <cell r="B3853" t="str">
            <v>项目编号:</v>
          </cell>
          <cell r="D3853" t="str">
            <v>E522</v>
          </cell>
          <cell r="K3853" t="str">
            <v>数量</v>
          </cell>
          <cell r="L3853">
            <v>630</v>
          </cell>
          <cell r="M3853" t="str">
            <v>单价</v>
          </cell>
        </row>
        <row r="3854">
          <cell r="A3854">
            <v>1E-3</v>
          </cell>
          <cell r="B3854" t="str">
            <v>项目名称:</v>
          </cell>
          <cell r="D3854" t="str">
            <v>Preparation of excavated surfaces</v>
          </cell>
          <cell r="K3854" t="str">
            <v>单位</v>
          </cell>
          <cell r="L3854" t="str">
            <v>m2</v>
          </cell>
          <cell r="M3854">
            <v>0.05</v>
          </cell>
          <cell r="N3854" t="str">
            <v>美元</v>
          </cell>
        </row>
        <row r="3855">
          <cell r="A3855" t="str">
            <v>E522</v>
          </cell>
          <cell r="B3855" t="str">
            <v>单   价:</v>
          </cell>
          <cell r="D3855" t="str">
            <v>0.05USD/m2</v>
          </cell>
          <cell r="K3855" t="str">
            <v>定额单位</v>
          </cell>
          <cell r="L3855">
            <v>1000</v>
          </cell>
          <cell r="M3855">
            <v>53</v>
          </cell>
          <cell r="N3855" t="str">
            <v>当地币</v>
          </cell>
        </row>
        <row r="3856">
          <cell r="A3856" t="str">
            <v>定额号</v>
          </cell>
          <cell r="B3856" t="str">
            <v>编号</v>
          </cell>
          <cell r="C3856" t="str">
            <v>名称及规格</v>
          </cell>
          <cell r="D3856" t="str">
            <v>单位</v>
          </cell>
          <cell r="E3856" t="str">
            <v>定额</v>
          </cell>
          <cell r="F3856" t="str">
            <v>系数</v>
          </cell>
          <cell r="G3856" t="str">
            <v>效率</v>
          </cell>
          <cell r="H3856" t="str">
            <v>数  量</v>
          </cell>
          <cell r="I3856" t="str">
            <v>单价</v>
          </cell>
          <cell r="J3856" t="str">
            <v>合价</v>
          </cell>
          <cell r="K3856" t="str">
            <v>单价</v>
          </cell>
          <cell r="N3856" t="str">
            <v>人工整理回填基面</v>
          </cell>
          <cell r="S3856" t="str">
            <v>数量汇总</v>
          </cell>
          <cell r="T3856" t="str">
            <v>价格汇总(美元)</v>
          </cell>
          <cell r="U3856" t="str">
            <v>价格汇总(当地币)</v>
          </cell>
          <cell r="X3856" t="str">
            <v>人工整理回填基面</v>
          </cell>
          <cell r="Y3856">
            <v>0</v>
          </cell>
          <cell r="Z3856">
            <v>0</v>
          </cell>
          <cell r="AA3856">
            <v>0</v>
          </cell>
          <cell r="AB3856">
            <v>0</v>
          </cell>
        </row>
        <row r="3857">
          <cell r="J3857" t="str">
            <v>美元</v>
          </cell>
          <cell r="K3857" t="str">
            <v>当地币</v>
          </cell>
        </row>
        <row r="3858">
          <cell r="A3858" t="str">
            <v>L00</v>
          </cell>
          <cell r="B3858">
            <v>1</v>
          </cell>
          <cell r="C3858" t="str">
            <v>人工</v>
          </cell>
          <cell r="J3858">
            <v>40.66815660283487</v>
          </cell>
          <cell r="K3858">
            <v>44100</v>
          </cell>
          <cell r="S3858">
            <v>0</v>
          </cell>
          <cell r="T3858">
            <v>25.620938659785967</v>
          </cell>
          <cell r="U3858">
            <v>27783</v>
          </cell>
          <cell r="X3858">
            <v>4.0668156602834876E-2</v>
          </cell>
          <cell r="Y3858">
            <v>0</v>
          </cell>
          <cell r="Z3858">
            <v>0</v>
          </cell>
          <cell r="AA3858">
            <v>0</v>
          </cell>
          <cell r="AB3858">
            <v>0</v>
          </cell>
        </row>
        <row r="3859">
          <cell r="A3859" t="str">
            <v>L10</v>
          </cell>
          <cell r="B3859">
            <v>1.1000000000000001</v>
          </cell>
          <cell r="C3859" t="str">
            <v>力工</v>
          </cell>
          <cell r="D3859" t="str">
            <v>工日</v>
          </cell>
          <cell r="H3859">
            <v>19.600000000000001</v>
          </cell>
          <cell r="I3859">
            <v>0.69163531637474274</v>
          </cell>
          <cell r="J3859">
            <v>13.556052200944958</v>
          </cell>
          <cell r="K3859">
            <v>14700</v>
          </cell>
          <cell r="N3859">
            <v>19.600000000000001</v>
          </cell>
          <cell r="S3859">
            <v>12.348000000000001</v>
          </cell>
          <cell r="T3859">
            <v>8.5403128865953235</v>
          </cell>
          <cell r="U3859">
            <v>9261</v>
          </cell>
          <cell r="X3859">
            <v>1.3556052200944958E-2</v>
          </cell>
          <cell r="Y3859">
            <v>0</v>
          </cell>
          <cell r="Z3859">
            <v>0</v>
          </cell>
          <cell r="AA3859">
            <v>0</v>
          </cell>
          <cell r="AB3859">
            <v>0</v>
          </cell>
        </row>
        <row r="3860">
          <cell r="A3860" t="str">
            <v>L20</v>
          </cell>
          <cell r="B3860">
            <v>1.2</v>
          </cell>
          <cell r="C3860" t="str">
            <v>技工</v>
          </cell>
          <cell r="D3860" t="str">
            <v>工日</v>
          </cell>
          <cell r="H3860">
            <v>19.600000000000001</v>
          </cell>
          <cell r="I3860">
            <v>1.3832706327494855</v>
          </cell>
          <cell r="J3860">
            <v>27.112104401889916</v>
          </cell>
          <cell r="K3860">
            <v>29400</v>
          </cell>
          <cell r="N3860">
            <v>19.600000000000001</v>
          </cell>
          <cell r="S3860">
            <v>12.348000000000001</v>
          </cell>
          <cell r="T3860">
            <v>17.080625773190647</v>
          </cell>
          <cell r="U3860">
            <v>18522</v>
          </cell>
          <cell r="X3860">
            <v>2.7112104401889915E-2</v>
          </cell>
          <cell r="Y3860">
            <v>0</v>
          </cell>
          <cell r="Z3860">
            <v>0</v>
          </cell>
          <cell r="AA3860">
            <v>0</v>
          </cell>
          <cell r="AB3860">
            <v>0</v>
          </cell>
        </row>
        <row r="3861">
          <cell r="A3861" t="str">
            <v>M000</v>
          </cell>
          <cell r="B3861">
            <v>2</v>
          </cell>
          <cell r="C3861" t="str">
            <v>建筑材料</v>
          </cell>
          <cell r="J3861">
            <v>0</v>
          </cell>
          <cell r="K3861">
            <v>0</v>
          </cell>
          <cell r="S3861">
            <v>0</v>
          </cell>
          <cell r="T3861">
            <v>0</v>
          </cell>
          <cell r="U3861">
            <v>0</v>
          </cell>
          <cell r="X3861">
            <v>0</v>
          </cell>
          <cell r="Y3861">
            <v>0</v>
          </cell>
          <cell r="Z3861">
            <v>0</v>
          </cell>
          <cell r="AA3861">
            <v>0</v>
          </cell>
          <cell r="AB3861">
            <v>0</v>
          </cell>
        </row>
        <row r="3862">
          <cell r="A3862" t="str">
            <v>M003</v>
          </cell>
          <cell r="B3862">
            <v>2.1</v>
          </cell>
          <cell r="C3862" t="str">
            <v>施工材料</v>
          </cell>
          <cell r="J3862">
            <v>0</v>
          </cell>
          <cell r="K3862">
            <v>0</v>
          </cell>
          <cell r="S3862">
            <v>0</v>
          </cell>
          <cell r="T3862">
            <v>0</v>
          </cell>
          <cell r="U3862">
            <v>0</v>
          </cell>
          <cell r="X3862">
            <v>0</v>
          </cell>
          <cell r="Y3862">
            <v>0</v>
          </cell>
          <cell r="Z3862">
            <v>0</v>
          </cell>
          <cell r="AA3862">
            <v>0</v>
          </cell>
          <cell r="AB3862">
            <v>0</v>
          </cell>
        </row>
        <row r="3863">
          <cell r="C3863">
            <v>0</v>
          </cell>
          <cell r="D3863">
            <v>0</v>
          </cell>
          <cell r="H3863">
            <v>0</v>
          </cell>
          <cell r="I3863">
            <v>0</v>
          </cell>
          <cell r="J3863">
            <v>0</v>
          </cell>
          <cell r="K3863">
            <v>0</v>
          </cell>
          <cell r="S3863">
            <v>0</v>
          </cell>
          <cell r="T3863">
            <v>0</v>
          </cell>
          <cell r="U3863">
            <v>0</v>
          </cell>
          <cell r="X3863">
            <v>0</v>
          </cell>
          <cell r="Y3863">
            <v>0</v>
          </cell>
          <cell r="Z3863">
            <v>0</v>
          </cell>
          <cell r="AA3863">
            <v>0</v>
          </cell>
          <cell r="AB3863">
            <v>0</v>
          </cell>
        </row>
        <row r="3864">
          <cell r="C3864">
            <v>0</v>
          </cell>
          <cell r="D3864">
            <v>0</v>
          </cell>
          <cell r="H3864">
            <v>0</v>
          </cell>
          <cell r="I3864">
            <v>0</v>
          </cell>
          <cell r="J3864">
            <v>0</v>
          </cell>
          <cell r="K3864">
            <v>0</v>
          </cell>
          <cell r="S3864">
            <v>0</v>
          </cell>
          <cell r="T3864">
            <v>0</v>
          </cell>
          <cell r="U3864">
            <v>0</v>
          </cell>
          <cell r="X3864">
            <v>0</v>
          </cell>
          <cell r="Y3864">
            <v>0</v>
          </cell>
          <cell r="Z3864">
            <v>0</v>
          </cell>
          <cell r="AA3864">
            <v>0</v>
          </cell>
          <cell r="AB3864">
            <v>0</v>
          </cell>
        </row>
        <row r="3865">
          <cell r="C3865">
            <v>0</v>
          </cell>
          <cell r="D3865">
            <v>0</v>
          </cell>
          <cell r="H3865">
            <v>0</v>
          </cell>
          <cell r="I3865">
            <v>0</v>
          </cell>
          <cell r="J3865">
            <v>0</v>
          </cell>
          <cell r="K3865">
            <v>0</v>
          </cell>
          <cell r="S3865">
            <v>0</v>
          </cell>
          <cell r="T3865">
            <v>0</v>
          </cell>
          <cell r="U3865">
            <v>0</v>
          </cell>
          <cell r="X3865">
            <v>0</v>
          </cell>
          <cell r="Y3865">
            <v>0</v>
          </cell>
          <cell r="Z3865">
            <v>0</v>
          </cell>
          <cell r="AA3865">
            <v>0</v>
          </cell>
          <cell r="AB3865">
            <v>0</v>
          </cell>
        </row>
        <row r="3866">
          <cell r="C3866">
            <v>0</v>
          </cell>
          <cell r="D3866">
            <v>0</v>
          </cell>
          <cell r="H3866">
            <v>0</v>
          </cell>
          <cell r="I3866">
            <v>0</v>
          </cell>
          <cell r="J3866">
            <v>0</v>
          </cell>
          <cell r="K3866">
            <v>0</v>
          </cell>
          <cell r="S3866">
            <v>0</v>
          </cell>
          <cell r="T3866">
            <v>0</v>
          </cell>
          <cell r="U3866">
            <v>0</v>
          </cell>
          <cell r="X3866">
            <v>0</v>
          </cell>
          <cell r="Y3866">
            <v>0</v>
          </cell>
          <cell r="Z3866">
            <v>0</v>
          </cell>
          <cell r="AA3866">
            <v>0</v>
          </cell>
          <cell r="AB3866">
            <v>0</v>
          </cell>
        </row>
        <row r="3867">
          <cell r="C3867">
            <v>0</v>
          </cell>
          <cell r="D3867">
            <v>0</v>
          </cell>
          <cell r="H3867">
            <v>0</v>
          </cell>
          <cell r="I3867">
            <v>0</v>
          </cell>
          <cell r="J3867">
            <v>0</v>
          </cell>
          <cell r="K3867">
            <v>0</v>
          </cell>
          <cell r="S3867">
            <v>0</v>
          </cell>
          <cell r="T3867">
            <v>0</v>
          </cell>
          <cell r="U3867">
            <v>0</v>
          </cell>
          <cell r="X3867">
            <v>0</v>
          </cell>
          <cell r="Y3867">
            <v>0</v>
          </cell>
          <cell r="Z3867">
            <v>0</v>
          </cell>
          <cell r="AA3867">
            <v>0</v>
          </cell>
          <cell r="AB3867">
            <v>0</v>
          </cell>
        </row>
        <row r="3868">
          <cell r="C3868">
            <v>0</v>
          </cell>
          <cell r="D3868">
            <v>0</v>
          </cell>
          <cell r="H3868">
            <v>0</v>
          </cell>
          <cell r="I3868">
            <v>0</v>
          </cell>
          <cell r="J3868">
            <v>0</v>
          </cell>
          <cell r="K3868">
            <v>0</v>
          </cell>
          <cell r="S3868">
            <v>0</v>
          </cell>
          <cell r="T3868">
            <v>0</v>
          </cell>
          <cell r="U3868">
            <v>0</v>
          </cell>
          <cell r="X3868">
            <v>0</v>
          </cell>
          <cell r="Y3868">
            <v>0</v>
          </cell>
          <cell r="Z3868">
            <v>0</v>
          </cell>
          <cell r="AA3868">
            <v>0</v>
          </cell>
          <cell r="AB3868">
            <v>0</v>
          </cell>
        </row>
        <row r="3869">
          <cell r="C3869">
            <v>0</v>
          </cell>
          <cell r="D3869">
            <v>0</v>
          </cell>
          <cell r="H3869">
            <v>0</v>
          </cell>
          <cell r="I3869">
            <v>0</v>
          </cell>
          <cell r="J3869">
            <v>0</v>
          </cell>
          <cell r="K3869">
            <v>0</v>
          </cell>
          <cell r="S3869">
            <v>0</v>
          </cell>
          <cell r="T3869">
            <v>0</v>
          </cell>
          <cell r="U3869">
            <v>0</v>
          </cell>
          <cell r="X3869">
            <v>0</v>
          </cell>
          <cell r="Y3869">
            <v>0</v>
          </cell>
          <cell r="Z3869">
            <v>0</v>
          </cell>
          <cell r="AA3869">
            <v>0</v>
          </cell>
          <cell r="AB3869">
            <v>0</v>
          </cell>
        </row>
        <row r="3870">
          <cell r="A3870" t="str">
            <v>M002</v>
          </cell>
          <cell r="B3870">
            <v>2.2000000000000002</v>
          </cell>
          <cell r="C3870" t="str">
            <v>永久工程材料</v>
          </cell>
          <cell r="J3870">
            <v>0</v>
          </cell>
          <cell r="K3870">
            <v>0</v>
          </cell>
          <cell r="S3870">
            <v>0</v>
          </cell>
          <cell r="T3870">
            <v>0</v>
          </cell>
          <cell r="U3870">
            <v>0</v>
          </cell>
          <cell r="X3870">
            <v>0</v>
          </cell>
          <cell r="Y3870">
            <v>0</v>
          </cell>
          <cell r="Z3870">
            <v>0</v>
          </cell>
          <cell r="AA3870">
            <v>0</v>
          </cell>
          <cell r="AB3870">
            <v>0</v>
          </cell>
        </row>
        <row r="3871">
          <cell r="C3871">
            <v>0</v>
          </cell>
          <cell r="D3871">
            <v>0</v>
          </cell>
          <cell r="H3871">
            <v>0</v>
          </cell>
          <cell r="I3871">
            <v>0</v>
          </cell>
          <cell r="J3871">
            <v>0</v>
          </cell>
          <cell r="K3871">
            <v>0</v>
          </cell>
          <cell r="S3871">
            <v>0</v>
          </cell>
          <cell r="T3871">
            <v>0</v>
          </cell>
          <cell r="U3871">
            <v>0</v>
          </cell>
          <cell r="X3871">
            <v>0</v>
          </cell>
          <cell r="Y3871">
            <v>0</v>
          </cell>
          <cell r="Z3871">
            <v>0</v>
          </cell>
          <cell r="AA3871">
            <v>0</v>
          </cell>
          <cell r="AB3871">
            <v>0</v>
          </cell>
        </row>
        <row r="3872">
          <cell r="C3872">
            <v>0</v>
          </cell>
          <cell r="D3872">
            <v>0</v>
          </cell>
          <cell r="H3872">
            <v>0</v>
          </cell>
          <cell r="I3872">
            <v>0</v>
          </cell>
          <cell r="J3872">
            <v>0</v>
          </cell>
          <cell r="K3872">
            <v>0</v>
          </cell>
          <cell r="S3872">
            <v>0</v>
          </cell>
          <cell r="T3872">
            <v>0</v>
          </cell>
          <cell r="U3872">
            <v>0</v>
          </cell>
          <cell r="X3872">
            <v>0</v>
          </cell>
          <cell r="Y3872">
            <v>0</v>
          </cell>
          <cell r="Z3872">
            <v>0</v>
          </cell>
          <cell r="AA3872">
            <v>0</v>
          </cell>
          <cell r="AB3872">
            <v>0</v>
          </cell>
        </row>
        <row r="3873">
          <cell r="C3873">
            <v>0</v>
          </cell>
          <cell r="D3873">
            <v>0</v>
          </cell>
          <cell r="H3873">
            <v>0</v>
          </cell>
          <cell r="I3873">
            <v>0</v>
          </cell>
          <cell r="J3873">
            <v>0</v>
          </cell>
          <cell r="K3873">
            <v>0</v>
          </cell>
          <cell r="S3873">
            <v>0</v>
          </cell>
          <cell r="T3873">
            <v>0</v>
          </cell>
          <cell r="U3873">
            <v>0</v>
          </cell>
          <cell r="X3873">
            <v>0</v>
          </cell>
          <cell r="Y3873">
            <v>0</v>
          </cell>
          <cell r="Z3873">
            <v>0</v>
          </cell>
          <cell r="AA3873">
            <v>0</v>
          </cell>
          <cell r="AB3873">
            <v>0</v>
          </cell>
        </row>
        <row r="3874">
          <cell r="C3874">
            <v>0</v>
          </cell>
          <cell r="D3874">
            <v>0</v>
          </cell>
          <cell r="H3874">
            <v>0</v>
          </cell>
          <cell r="I3874">
            <v>0</v>
          </cell>
          <cell r="J3874">
            <v>0</v>
          </cell>
          <cell r="K3874">
            <v>0</v>
          </cell>
          <cell r="S3874">
            <v>0</v>
          </cell>
          <cell r="T3874">
            <v>0</v>
          </cell>
          <cell r="U3874">
            <v>0</v>
          </cell>
          <cell r="X3874">
            <v>0</v>
          </cell>
          <cell r="Y3874">
            <v>0</v>
          </cell>
          <cell r="Z3874">
            <v>0</v>
          </cell>
          <cell r="AA3874">
            <v>0</v>
          </cell>
          <cell r="AB3874">
            <v>0</v>
          </cell>
        </row>
        <row r="3875">
          <cell r="C3875">
            <v>0</v>
          </cell>
          <cell r="D3875">
            <v>0</v>
          </cell>
          <cell r="H3875">
            <v>0</v>
          </cell>
          <cell r="I3875">
            <v>0</v>
          </cell>
          <cell r="J3875">
            <v>0</v>
          </cell>
          <cell r="K3875">
            <v>0</v>
          </cell>
          <cell r="S3875">
            <v>0</v>
          </cell>
          <cell r="T3875">
            <v>0</v>
          </cell>
          <cell r="U3875">
            <v>0</v>
          </cell>
          <cell r="X3875">
            <v>0</v>
          </cell>
          <cell r="Y3875">
            <v>0</v>
          </cell>
          <cell r="Z3875">
            <v>0</v>
          </cell>
          <cell r="AA3875">
            <v>0</v>
          </cell>
          <cell r="AB3875">
            <v>0</v>
          </cell>
        </row>
        <row r="3876">
          <cell r="A3876" t="str">
            <v>M001</v>
          </cell>
          <cell r="B3876">
            <v>2.2999999999999998</v>
          </cell>
          <cell r="C3876" t="str">
            <v>永久设备</v>
          </cell>
          <cell r="J3876">
            <v>0</v>
          </cell>
          <cell r="K3876">
            <v>0</v>
          </cell>
          <cell r="S3876">
            <v>0</v>
          </cell>
          <cell r="T3876">
            <v>0</v>
          </cell>
          <cell r="U3876">
            <v>0</v>
          </cell>
          <cell r="X3876">
            <v>0</v>
          </cell>
          <cell r="Y3876">
            <v>0</v>
          </cell>
          <cell r="Z3876">
            <v>0</v>
          </cell>
          <cell r="AA3876">
            <v>0</v>
          </cell>
          <cell r="AB3876">
            <v>0</v>
          </cell>
        </row>
        <row r="3877">
          <cell r="C3877">
            <v>0</v>
          </cell>
          <cell r="D3877">
            <v>0</v>
          </cell>
          <cell r="H3877">
            <v>0</v>
          </cell>
          <cell r="I3877">
            <v>0</v>
          </cell>
          <cell r="J3877">
            <v>0</v>
          </cell>
          <cell r="K3877">
            <v>0</v>
          </cell>
          <cell r="S3877">
            <v>0</v>
          </cell>
          <cell r="T3877">
            <v>0</v>
          </cell>
          <cell r="U3877">
            <v>0</v>
          </cell>
          <cell r="X3877">
            <v>0</v>
          </cell>
          <cell r="Y3877">
            <v>0</v>
          </cell>
          <cell r="Z3877">
            <v>0</v>
          </cell>
          <cell r="AA3877">
            <v>0</v>
          </cell>
          <cell r="AB3877">
            <v>0</v>
          </cell>
        </row>
        <row r="3878">
          <cell r="C3878">
            <v>0</v>
          </cell>
          <cell r="D3878">
            <v>0</v>
          </cell>
          <cell r="H3878">
            <v>0</v>
          </cell>
          <cell r="I3878">
            <v>0</v>
          </cell>
          <cell r="J3878">
            <v>0</v>
          </cell>
          <cell r="K3878">
            <v>0</v>
          </cell>
          <cell r="S3878">
            <v>0</v>
          </cell>
          <cell r="T3878">
            <v>0</v>
          </cell>
          <cell r="U3878">
            <v>0</v>
          </cell>
          <cell r="X3878">
            <v>0</v>
          </cell>
          <cell r="Y3878">
            <v>0</v>
          </cell>
          <cell r="Z3878">
            <v>0</v>
          </cell>
          <cell r="AA3878">
            <v>0</v>
          </cell>
          <cell r="AB3878">
            <v>0</v>
          </cell>
        </row>
        <row r="3879">
          <cell r="C3879">
            <v>0</v>
          </cell>
          <cell r="D3879">
            <v>0</v>
          </cell>
          <cell r="H3879">
            <v>0</v>
          </cell>
          <cell r="I3879">
            <v>0</v>
          </cell>
          <cell r="J3879">
            <v>0</v>
          </cell>
          <cell r="K3879">
            <v>0</v>
          </cell>
          <cell r="S3879">
            <v>0</v>
          </cell>
          <cell r="T3879">
            <v>0</v>
          </cell>
          <cell r="U3879">
            <v>0</v>
          </cell>
          <cell r="X3879">
            <v>0</v>
          </cell>
          <cell r="Y3879">
            <v>0</v>
          </cell>
          <cell r="Z3879">
            <v>0</v>
          </cell>
          <cell r="AA3879">
            <v>0</v>
          </cell>
          <cell r="AB3879">
            <v>0</v>
          </cell>
        </row>
        <row r="3880">
          <cell r="A3880" t="str">
            <v>E000</v>
          </cell>
          <cell r="B3880">
            <v>3</v>
          </cell>
          <cell r="C3880" t="str">
            <v>施工设备</v>
          </cell>
          <cell r="J3880">
            <v>0</v>
          </cell>
          <cell r="K3880">
            <v>0</v>
          </cell>
          <cell r="S3880">
            <v>0</v>
          </cell>
          <cell r="T3880">
            <v>0</v>
          </cell>
          <cell r="U3880">
            <v>0</v>
          </cell>
          <cell r="X3880">
            <v>0</v>
          </cell>
          <cell r="Y3880">
            <v>0</v>
          </cell>
          <cell r="Z3880">
            <v>0</v>
          </cell>
          <cell r="AA3880">
            <v>0</v>
          </cell>
          <cell r="AB3880">
            <v>0</v>
          </cell>
        </row>
        <row r="3881">
          <cell r="B3881">
            <v>3.1</v>
          </cell>
          <cell r="C3881">
            <v>0</v>
          </cell>
          <cell r="D3881">
            <v>0</v>
          </cell>
          <cell r="H3881">
            <v>0</v>
          </cell>
          <cell r="I3881">
            <v>0</v>
          </cell>
          <cell r="J3881">
            <v>0</v>
          </cell>
          <cell r="K3881">
            <v>0</v>
          </cell>
          <cell r="S3881">
            <v>0</v>
          </cell>
          <cell r="T3881">
            <v>0</v>
          </cell>
          <cell r="U3881">
            <v>0</v>
          </cell>
          <cell r="X3881">
            <v>0</v>
          </cell>
          <cell r="Y3881">
            <v>0</v>
          </cell>
          <cell r="Z3881">
            <v>0</v>
          </cell>
          <cell r="AA3881">
            <v>0</v>
          </cell>
          <cell r="AB3881">
            <v>0</v>
          </cell>
        </row>
        <row r="3882">
          <cell r="C3882">
            <v>0</v>
          </cell>
          <cell r="D3882">
            <v>0</v>
          </cell>
          <cell r="H3882">
            <v>0</v>
          </cell>
          <cell r="I3882">
            <v>0</v>
          </cell>
          <cell r="J3882">
            <v>0</v>
          </cell>
          <cell r="K3882">
            <v>0</v>
          </cell>
          <cell r="S3882">
            <v>0</v>
          </cell>
          <cell r="T3882">
            <v>0</v>
          </cell>
          <cell r="U3882">
            <v>0</v>
          </cell>
          <cell r="X3882">
            <v>0</v>
          </cell>
          <cell r="Y3882">
            <v>0</v>
          </cell>
          <cell r="Z3882">
            <v>0</v>
          </cell>
          <cell r="AA3882">
            <v>0</v>
          </cell>
          <cell r="AB3882">
            <v>0</v>
          </cell>
        </row>
        <row r="3883">
          <cell r="C3883">
            <v>0</v>
          </cell>
          <cell r="D3883">
            <v>0</v>
          </cell>
          <cell r="H3883">
            <v>0</v>
          </cell>
          <cell r="I3883">
            <v>0</v>
          </cell>
          <cell r="J3883">
            <v>0</v>
          </cell>
          <cell r="K3883">
            <v>0</v>
          </cell>
          <cell r="S3883">
            <v>0</v>
          </cell>
          <cell r="T3883">
            <v>0</v>
          </cell>
          <cell r="U3883">
            <v>0</v>
          </cell>
          <cell r="X3883">
            <v>0</v>
          </cell>
          <cell r="Y3883">
            <v>0</v>
          </cell>
          <cell r="Z3883">
            <v>0</v>
          </cell>
          <cell r="AA3883">
            <v>0</v>
          </cell>
          <cell r="AB3883">
            <v>0</v>
          </cell>
        </row>
        <row r="3884">
          <cell r="C3884">
            <v>0</v>
          </cell>
          <cell r="D3884">
            <v>0</v>
          </cell>
          <cell r="H3884">
            <v>0</v>
          </cell>
          <cell r="I3884">
            <v>0</v>
          </cell>
          <cell r="J3884">
            <v>0</v>
          </cell>
          <cell r="K3884">
            <v>0</v>
          </cell>
          <cell r="S3884">
            <v>0</v>
          </cell>
          <cell r="T3884">
            <v>0</v>
          </cell>
          <cell r="U3884">
            <v>0</v>
          </cell>
          <cell r="X3884">
            <v>0</v>
          </cell>
          <cell r="Y3884">
            <v>0</v>
          </cell>
          <cell r="Z3884">
            <v>0</v>
          </cell>
          <cell r="AA3884">
            <v>0</v>
          </cell>
          <cell r="AB3884">
            <v>0</v>
          </cell>
        </row>
        <row r="3885">
          <cell r="C3885">
            <v>0</v>
          </cell>
          <cell r="D3885">
            <v>0</v>
          </cell>
          <cell r="H3885">
            <v>0</v>
          </cell>
          <cell r="I3885">
            <v>0</v>
          </cell>
          <cell r="J3885">
            <v>0</v>
          </cell>
          <cell r="K3885">
            <v>0</v>
          </cell>
          <cell r="S3885">
            <v>0</v>
          </cell>
          <cell r="T3885">
            <v>0</v>
          </cell>
          <cell r="U3885">
            <v>0</v>
          </cell>
          <cell r="X3885">
            <v>0</v>
          </cell>
          <cell r="Y3885">
            <v>0</v>
          </cell>
          <cell r="Z3885">
            <v>0</v>
          </cell>
          <cell r="AA3885">
            <v>0</v>
          </cell>
          <cell r="AB3885">
            <v>0</v>
          </cell>
        </row>
        <row r="3886">
          <cell r="C3886">
            <v>0</v>
          </cell>
          <cell r="D3886">
            <v>0</v>
          </cell>
          <cell r="H3886">
            <v>0</v>
          </cell>
          <cell r="I3886">
            <v>0</v>
          </cell>
          <cell r="J3886">
            <v>0</v>
          </cell>
          <cell r="K3886">
            <v>0</v>
          </cell>
          <cell r="S3886">
            <v>0</v>
          </cell>
          <cell r="T3886">
            <v>0</v>
          </cell>
          <cell r="U3886">
            <v>0</v>
          </cell>
          <cell r="X3886">
            <v>0</v>
          </cell>
          <cell r="Y3886">
            <v>0</v>
          </cell>
          <cell r="Z3886">
            <v>0</v>
          </cell>
          <cell r="AA3886">
            <v>0</v>
          </cell>
          <cell r="AB3886">
            <v>0</v>
          </cell>
        </row>
        <row r="3887">
          <cell r="C3887">
            <v>0</v>
          </cell>
          <cell r="D3887">
            <v>0</v>
          </cell>
          <cell r="H3887">
            <v>0</v>
          </cell>
          <cell r="I3887">
            <v>0</v>
          </cell>
          <cell r="J3887">
            <v>0</v>
          </cell>
          <cell r="K3887">
            <v>0</v>
          </cell>
          <cell r="S3887">
            <v>0</v>
          </cell>
          <cell r="T3887">
            <v>0</v>
          </cell>
          <cell r="U3887">
            <v>0</v>
          </cell>
          <cell r="X3887">
            <v>0</v>
          </cell>
          <cell r="Y3887">
            <v>0</v>
          </cell>
          <cell r="Z3887">
            <v>0</v>
          </cell>
          <cell r="AA3887">
            <v>0</v>
          </cell>
          <cell r="AB3887">
            <v>0</v>
          </cell>
        </row>
        <row r="3888">
          <cell r="C3888">
            <v>0</v>
          </cell>
          <cell r="D3888">
            <v>0</v>
          </cell>
          <cell r="H3888">
            <v>0</v>
          </cell>
          <cell r="I3888">
            <v>0</v>
          </cell>
          <cell r="J3888">
            <v>0</v>
          </cell>
          <cell r="K3888">
            <v>0</v>
          </cell>
          <cell r="S3888">
            <v>0</v>
          </cell>
          <cell r="T3888">
            <v>0</v>
          </cell>
          <cell r="U3888">
            <v>0</v>
          </cell>
          <cell r="X3888">
            <v>0</v>
          </cell>
          <cell r="Y3888">
            <v>0</v>
          </cell>
          <cell r="Z3888">
            <v>0</v>
          </cell>
          <cell r="AA3888">
            <v>0</v>
          </cell>
          <cell r="AB3888">
            <v>0</v>
          </cell>
        </row>
        <row r="3889">
          <cell r="C3889">
            <v>0</v>
          </cell>
          <cell r="D3889">
            <v>0</v>
          </cell>
          <cell r="H3889">
            <v>0</v>
          </cell>
          <cell r="I3889">
            <v>0</v>
          </cell>
          <cell r="J3889">
            <v>0</v>
          </cell>
          <cell r="K3889">
            <v>0</v>
          </cell>
          <cell r="S3889">
            <v>0</v>
          </cell>
          <cell r="T3889">
            <v>0</v>
          </cell>
          <cell r="U3889">
            <v>0</v>
          </cell>
          <cell r="X3889">
            <v>0</v>
          </cell>
          <cell r="Y3889">
            <v>0</v>
          </cell>
          <cell r="Z3889">
            <v>0</v>
          </cell>
          <cell r="AA3889">
            <v>0</v>
          </cell>
          <cell r="AB3889">
            <v>0</v>
          </cell>
        </row>
        <row r="3890">
          <cell r="C3890">
            <v>0</v>
          </cell>
          <cell r="D3890">
            <v>0</v>
          </cell>
          <cell r="H3890">
            <v>0</v>
          </cell>
          <cell r="I3890">
            <v>0</v>
          </cell>
          <cell r="J3890">
            <v>0</v>
          </cell>
          <cell r="K3890">
            <v>0</v>
          </cell>
          <cell r="S3890">
            <v>0</v>
          </cell>
          <cell r="T3890">
            <v>0</v>
          </cell>
          <cell r="U3890">
            <v>0</v>
          </cell>
          <cell r="X3890">
            <v>0</v>
          </cell>
          <cell r="Y3890">
            <v>0</v>
          </cell>
          <cell r="Z3890">
            <v>0</v>
          </cell>
          <cell r="AA3890">
            <v>0</v>
          </cell>
          <cell r="AB3890">
            <v>0</v>
          </cell>
        </row>
        <row r="3891">
          <cell r="C3891">
            <v>0</v>
          </cell>
          <cell r="D3891">
            <v>0</v>
          </cell>
          <cell r="H3891">
            <v>0</v>
          </cell>
          <cell r="I3891">
            <v>0</v>
          </cell>
          <cell r="J3891">
            <v>0</v>
          </cell>
          <cell r="K3891">
            <v>0</v>
          </cell>
          <cell r="S3891">
            <v>0</v>
          </cell>
          <cell r="T3891">
            <v>0</v>
          </cell>
          <cell r="U3891">
            <v>0</v>
          </cell>
          <cell r="X3891">
            <v>0</v>
          </cell>
          <cell r="Y3891">
            <v>0</v>
          </cell>
          <cell r="Z3891">
            <v>0</v>
          </cell>
          <cell r="AA3891">
            <v>0</v>
          </cell>
          <cell r="AB3891">
            <v>0</v>
          </cell>
        </row>
        <row r="3892">
          <cell r="C3892">
            <v>0</v>
          </cell>
          <cell r="D3892">
            <v>0</v>
          </cell>
          <cell r="H3892">
            <v>0</v>
          </cell>
          <cell r="I3892">
            <v>0</v>
          </cell>
          <cell r="J3892">
            <v>0</v>
          </cell>
          <cell r="K3892">
            <v>0</v>
          </cell>
          <cell r="S3892">
            <v>0</v>
          </cell>
          <cell r="T3892">
            <v>0</v>
          </cell>
          <cell r="U3892">
            <v>0</v>
          </cell>
          <cell r="X3892">
            <v>0</v>
          </cell>
          <cell r="Y3892">
            <v>0</v>
          </cell>
          <cell r="Z3892">
            <v>0</v>
          </cell>
          <cell r="AA3892">
            <v>0</v>
          </cell>
          <cell r="AB3892">
            <v>0</v>
          </cell>
        </row>
        <row r="3893">
          <cell r="B3893">
            <v>4</v>
          </cell>
          <cell r="C3893" t="str">
            <v>直接费</v>
          </cell>
          <cell r="J3893">
            <v>40.66815660283487</v>
          </cell>
          <cell r="X3893">
            <v>4.0668156602834876E-2</v>
          </cell>
          <cell r="Y3893">
            <v>0</v>
          </cell>
          <cell r="Z3893">
            <v>0</v>
          </cell>
          <cell r="AA3893">
            <v>0</v>
          </cell>
          <cell r="AB3893">
            <v>0</v>
          </cell>
        </row>
        <row r="3894">
          <cell r="B3894">
            <v>5</v>
          </cell>
          <cell r="C3894" t="str">
            <v>其他直接费</v>
          </cell>
          <cell r="J3894">
            <v>5.0749072785182303</v>
          </cell>
          <cell r="X3894">
            <v>5.0749072785182311E-3</v>
          </cell>
          <cell r="Y3894">
            <v>0</v>
          </cell>
          <cell r="Z3894">
            <v>0</v>
          </cell>
          <cell r="AA3894">
            <v>0</v>
          </cell>
          <cell r="AB3894">
            <v>0</v>
          </cell>
        </row>
        <row r="3895">
          <cell r="B3895">
            <v>6</v>
          </cell>
          <cell r="C3895" t="str">
            <v>间接费</v>
          </cell>
          <cell r="J3895">
            <v>3.4430263136502344</v>
          </cell>
          <cell r="X3895">
            <v>3.4430263136502348E-3</v>
          </cell>
          <cell r="Y3895">
            <v>0</v>
          </cell>
          <cell r="Z3895">
            <v>0</v>
          </cell>
          <cell r="AA3895">
            <v>0</v>
          </cell>
          <cell r="AB3895">
            <v>0</v>
          </cell>
        </row>
        <row r="3896">
          <cell r="B3896">
            <v>7</v>
          </cell>
          <cell r="C3896" t="str">
            <v>合计</v>
          </cell>
          <cell r="J3896">
            <v>49.186090195003338</v>
          </cell>
          <cell r="X3896">
            <v>4.9186090195003342E-2</v>
          </cell>
          <cell r="Y3896">
            <v>0</v>
          </cell>
          <cell r="Z3896">
            <v>0</v>
          </cell>
          <cell r="AA3896">
            <v>0</v>
          </cell>
          <cell r="AB3896">
            <v>0</v>
          </cell>
        </row>
        <row r="3901">
          <cell r="A3901" t="str">
            <v>非打印列</v>
          </cell>
          <cell r="B3901" t="str">
            <v>单   价   分   析   表</v>
          </cell>
          <cell r="N3901" t="str">
            <v>工序划分</v>
          </cell>
          <cell r="S3901" t="str">
            <v>汇总项</v>
          </cell>
          <cell r="X3901" t="str">
            <v>分类项</v>
          </cell>
        </row>
        <row r="3903">
          <cell r="A3903" t="str">
            <v>BOQ系数</v>
          </cell>
          <cell r="B3903" t="str">
            <v>项目编号:</v>
          </cell>
          <cell r="D3903" t="str">
            <v>F233</v>
          </cell>
          <cell r="K3903" t="str">
            <v>数量</v>
          </cell>
          <cell r="L3903">
            <v>9</v>
          </cell>
          <cell r="M3903" t="str">
            <v>单价</v>
          </cell>
        </row>
        <row r="3904">
          <cell r="A3904">
            <v>0.01</v>
          </cell>
          <cell r="B3904" t="str">
            <v>项目名称:</v>
          </cell>
          <cell r="D3904" t="str">
            <v>Class 15</v>
          </cell>
          <cell r="K3904" t="str">
            <v>单位</v>
          </cell>
          <cell r="L3904" t="str">
            <v>m3</v>
          </cell>
          <cell r="M3904">
            <v>118.57</v>
          </cell>
          <cell r="N3904" t="str">
            <v>美元</v>
          </cell>
        </row>
        <row r="3905">
          <cell r="A3905" t="str">
            <v>F233</v>
          </cell>
          <cell r="B3905" t="str">
            <v>单   价:</v>
          </cell>
          <cell r="D3905" t="str">
            <v>118.57USD/m3</v>
          </cell>
          <cell r="K3905" t="str">
            <v>定额单位</v>
          </cell>
          <cell r="L3905">
            <v>100</v>
          </cell>
          <cell r="M3905">
            <v>128580</v>
          </cell>
          <cell r="N3905" t="str">
            <v>当地币</v>
          </cell>
        </row>
        <row r="3906">
          <cell r="A3906" t="str">
            <v>定额号</v>
          </cell>
          <cell r="B3906" t="str">
            <v>编号</v>
          </cell>
          <cell r="C3906" t="str">
            <v>名称及规格</v>
          </cell>
          <cell r="D3906" t="str">
            <v>单位</v>
          </cell>
          <cell r="E3906" t="str">
            <v>定额</v>
          </cell>
          <cell r="F3906" t="str">
            <v>系数</v>
          </cell>
          <cell r="G3906" t="str">
            <v>效率</v>
          </cell>
          <cell r="H3906" t="str">
            <v>数  量</v>
          </cell>
          <cell r="I3906" t="str">
            <v>单价</v>
          </cell>
          <cell r="J3906" t="str">
            <v>合价</v>
          </cell>
          <cell r="K3906" t="str">
            <v>单价</v>
          </cell>
          <cell r="N3906" t="str">
            <v>拌制混凝土</v>
          </cell>
          <cell r="O3906" t="str">
            <v>运输混凝土</v>
          </cell>
          <cell r="S3906" t="str">
            <v>数量汇总</v>
          </cell>
          <cell r="T3906" t="str">
            <v>价格汇总(美元)</v>
          </cell>
          <cell r="U3906" t="str">
            <v>价格汇总(当地币)</v>
          </cell>
          <cell r="X3906" t="str">
            <v>拌制混凝土</v>
          </cell>
          <cell r="Y3906" t="str">
            <v>运输混凝土</v>
          </cell>
          <cell r="Z3906">
            <v>0</v>
          </cell>
          <cell r="AA3906">
            <v>0</v>
          </cell>
          <cell r="AB3906">
            <v>0</v>
          </cell>
        </row>
        <row r="3907">
          <cell r="J3907" t="str">
            <v>美元</v>
          </cell>
          <cell r="K3907" t="str">
            <v>当地币</v>
          </cell>
        </row>
        <row r="3908">
          <cell r="A3908" t="str">
            <v>L00</v>
          </cell>
          <cell r="B3908">
            <v>1</v>
          </cell>
          <cell r="C3908" t="str">
            <v>人工</v>
          </cell>
          <cell r="J3908">
            <v>58.54426939528976</v>
          </cell>
          <cell r="K3908">
            <v>63484.615384615383</v>
          </cell>
          <cell r="S3908">
            <v>0</v>
          </cell>
          <cell r="T3908">
            <v>5.2689842455760783</v>
          </cell>
          <cell r="U3908">
            <v>5713.6153846153838</v>
          </cell>
          <cell r="X3908">
            <v>0.47595150309911149</v>
          </cell>
          <cell r="Y3908">
            <v>0.1094911908537862</v>
          </cell>
          <cell r="Z3908">
            <v>0</v>
          </cell>
          <cell r="AA3908">
            <v>0</v>
          </cell>
          <cell r="AB3908">
            <v>0</v>
          </cell>
        </row>
        <row r="3909">
          <cell r="A3909" t="str">
            <v>L10</v>
          </cell>
          <cell r="B3909">
            <v>1.1000000000000001</v>
          </cell>
          <cell r="C3909" t="str">
            <v>力工</v>
          </cell>
          <cell r="D3909" t="str">
            <v>工日</v>
          </cell>
          <cell r="H3909">
            <v>23.446153846153848</v>
          </cell>
          <cell r="I3909">
            <v>0.69163531637474274</v>
          </cell>
          <cell r="J3909">
            <v>16.216188033155507</v>
          </cell>
          <cell r="K3909">
            <v>17584.615384615387</v>
          </cell>
          <cell r="N3909">
            <v>18.846153846153847</v>
          </cell>
          <cell r="O3909">
            <v>4.5999999999999996</v>
          </cell>
          <cell r="S3909">
            <v>2.110153846153846</v>
          </cell>
          <cell r="T3909">
            <v>1.4594569229839955</v>
          </cell>
          <cell r="U3909">
            <v>1582.6153846153848</v>
          </cell>
          <cell r="X3909">
            <v>0.13034665577831692</v>
          </cell>
          <cell r="Y3909">
            <v>3.181522455323816E-2</v>
          </cell>
          <cell r="Z3909">
            <v>0</v>
          </cell>
          <cell r="AA3909">
            <v>0</v>
          </cell>
          <cell r="AB3909">
            <v>0</v>
          </cell>
        </row>
        <row r="3910">
          <cell r="A3910" t="str">
            <v>L20</v>
          </cell>
          <cell r="B3910">
            <v>1.2</v>
          </cell>
          <cell r="C3910" t="str">
            <v>技工</v>
          </cell>
          <cell r="D3910" t="str">
            <v>工日</v>
          </cell>
          <cell r="H3910">
            <v>30.6</v>
          </cell>
          <cell r="I3910">
            <v>1.3832706327494855</v>
          </cell>
          <cell r="J3910">
            <v>42.328081362134256</v>
          </cell>
          <cell r="K3910">
            <v>45900</v>
          </cell>
          <cell r="N3910">
            <v>24.984615384615385</v>
          </cell>
          <cell r="O3910">
            <v>5.615384615384615</v>
          </cell>
          <cell r="S3910">
            <v>2.754</v>
          </cell>
          <cell r="T3910">
            <v>3.8095273225920829</v>
          </cell>
          <cell r="U3910">
            <v>4131</v>
          </cell>
          <cell r="X3910">
            <v>0.34560484732079455</v>
          </cell>
          <cell r="Y3910">
            <v>7.767596630054803E-2</v>
          </cell>
          <cell r="Z3910">
            <v>0</v>
          </cell>
          <cell r="AA3910">
            <v>0</v>
          </cell>
          <cell r="AB3910">
            <v>0</v>
          </cell>
        </row>
        <row r="3911">
          <cell r="A3911" t="str">
            <v>M000</v>
          </cell>
          <cell r="B3911">
            <v>2</v>
          </cell>
          <cell r="C3911" t="str">
            <v>建筑材料</v>
          </cell>
          <cell r="J3911">
            <v>8872.42</v>
          </cell>
          <cell r="K3911">
            <v>9621132.4703299999</v>
          </cell>
          <cell r="S3911">
            <v>0</v>
          </cell>
          <cell r="T3911">
            <v>798.51779999999997</v>
          </cell>
          <cell r="U3911">
            <v>865901.92232969997</v>
          </cell>
          <cell r="X3911">
            <v>88.724199999999996</v>
          </cell>
          <cell r="Y3911">
            <v>0</v>
          </cell>
          <cell r="Z3911">
            <v>0</v>
          </cell>
          <cell r="AA3911">
            <v>0</v>
          </cell>
          <cell r="AB3911">
            <v>0</v>
          </cell>
        </row>
        <row r="3912">
          <cell r="A3912" t="str">
            <v>M003</v>
          </cell>
          <cell r="B3912">
            <v>2.1</v>
          </cell>
          <cell r="C3912" t="str">
            <v>施工材料</v>
          </cell>
          <cell r="J3912">
            <v>0</v>
          </cell>
          <cell r="K3912">
            <v>0</v>
          </cell>
          <cell r="S3912">
            <v>0</v>
          </cell>
          <cell r="T3912">
            <v>0</v>
          </cell>
          <cell r="U3912">
            <v>0</v>
          </cell>
          <cell r="X3912">
            <v>0</v>
          </cell>
          <cell r="Y3912">
            <v>0</v>
          </cell>
          <cell r="Z3912">
            <v>0</v>
          </cell>
          <cell r="AA3912">
            <v>0</v>
          </cell>
          <cell r="AB3912">
            <v>0</v>
          </cell>
        </row>
        <row r="3913">
          <cell r="C3913">
            <v>0</v>
          </cell>
          <cell r="D3913">
            <v>0</v>
          </cell>
          <cell r="H3913">
            <v>0</v>
          </cell>
          <cell r="I3913">
            <v>0</v>
          </cell>
          <cell r="J3913">
            <v>0</v>
          </cell>
          <cell r="K3913">
            <v>0</v>
          </cell>
          <cell r="S3913">
            <v>0</v>
          </cell>
          <cell r="T3913">
            <v>0</v>
          </cell>
          <cell r="U3913">
            <v>0</v>
          </cell>
          <cell r="X3913">
            <v>0</v>
          </cell>
          <cell r="Y3913">
            <v>0</v>
          </cell>
          <cell r="Z3913">
            <v>0</v>
          </cell>
          <cell r="AA3913">
            <v>0</v>
          </cell>
          <cell r="AB3913">
            <v>0</v>
          </cell>
        </row>
        <row r="3914">
          <cell r="C3914">
            <v>0</v>
          </cell>
          <cell r="D3914">
            <v>0</v>
          </cell>
          <cell r="H3914">
            <v>0</v>
          </cell>
          <cell r="I3914">
            <v>0</v>
          </cell>
          <cell r="J3914">
            <v>0</v>
          </cell>
          <cell r="K3914">
            <v>0</v>
          </cell>
          <cell r="S3914">
            <v>0</v>
          </cell>
          <cell r="T3914">
            <v>0</v>
          </cell>
          <cell r="U3914">
            <v>0</v>
          </cell>
          <cell r="X3914">
            <v>0</v>
          </cell>
          <cell r="Y3914">
            <v>0</v>
          </cell>
          <cell r="Z3914">
            <v>0</v>
          </cell>
          <cell r="AA3914">
            <v>0</v>
          </cell>
          <cell r="AB3914">
            <v>0</v>
          </cell>
        </row>
        <row r="3915">
          <cell r="C3915">
            <v>0</v>
          </cell>
          <cell r="D3915">
            <v>0</v>
          </cell>
          <cell r="H3915">
            <v>0</v>
          </cell>
          <cell r="I3915">
            <v>0</v>
          </cell>
          <cell r="J3915">
            <v>0</v>
          </cell>
          <cell r="K3915">
            <v>0</v>
          </cell>
          <cell r="S3915">
            <v>0</v>
          </cell>
          <cell r="T3915">
            <v>0</v>
          </cell>
          <cell r="U3915">
            <v>0</v>
          </cell>
          <cell r="X3915">
            <v>0</v>
          </cell>
          <cell r="Y3915">
            <v>0</v>
          </cell>
          <cell r="Z3915">
            <v>0</v>
          </cell>
          <cell r="AA3915">
            <v>0</v>
          </cell>
          <cell r="AB3915">
            <v>0</v>
          </cell>
        </row>
        <row r="3916">
          <cell r="C3916">
            <v>0</v>
          </cell>
          <cell r="D3916">
            <v>0</v>
          </cell>
          <cell r="H3916">
            <v>0</v>
          </cell>
          <cell r="I3916">
            <v>0</v>
          </cell>
          <cell r="J3916">
            <v>0</v>
          </cell>
          <cell r="K3916">
            <v>0</v>
          </cell>
          <cell r="S3916">
            <v>0</v>
          </cell>
          <cell r="T3916">
            <v>0</v>
          </cell>
          <cell r="U3916">
            <v>0</v>
          </cell>
          <cell r="X3916">
            <v>0</v>
          </cell>
          <cell r="Y3916">
            <v>0</v>
          </cell>
          <cell r="Z3916">
            <v>0</v>
          </cell>
          <cell r="AA3916">
            <v>0</v>
          </cell>
          <cell r="AB3916">
            <v>0</v>
          </cell>
        </row>
        <row r="3917">
          <cell r="C3917">
            <v>0</v>
          </cell>
          <cell r="D3917">
            <v>0</v>
          </cell>
          <cell r="H3917">
            <v>0</v>
          </cell>
          <cell r="I3917">
            <v>0</v>
          </cell>
          <cell r="J3917">
            <v>0</v>
          </cell>
          <cell r="K3917">
            <v>0</v>
          </cell>
          <cell r="S3917">
            <v>0</v>
          </cell>
          <cell r="T3917">
            <v>0</v>
          </cell>
          <cell r="U3917">
            <v>0</v>
          </cell>
          <cell r="X3917">
            <v>0</v>
          </cell>
          <cell r="Y3917">
            <v>0</v>
          </cell>
          <cell r="Z3917">
            <v>0</v>
          </cell>
          <cell r="AA3917">
            <v>0</v>
          </cell>
          <cell r="AB3917">
            <v>0</v>
          </cell>
        </row>
        <row r="3918">
          <cell r="C3918">
            <v>0</v>
          </cell>
          <cell r="D3918">
            <v>0</v>
          </cell>
          <cell r="H3918">
            <v>0</v>
          </cell>
          <cell r="I3918">
            <v>0</v>
          </cell>
          <cell r="J3918">
            <v>0</v>
          </cell>
          <cell r="K3918">
            <v>0</v>
          </cell>
          <cell r="S3918">
            <v>0</v>
          </cell>
          <cell r="T3918">
            <v>0</v>
          </cell>
          <cell r="U3918">
            <v>0</v>
          </cell>
          <cell r="X3918">
            <v>0</v>
          </cell>
          <cell r="Y3918">
            <v>0</v>
          </cell>
          <cell r="Z3918">
            <v>0</v>
          </cell>
          <cell r="AA3918">
            <v>0</v>
          </cell>
          <cell r="AB3918">
            <v>0</v>
          </cell>
        </row>
        <row r="3919">
          <cell r="C3919">
            <v>0</v>
          </cell>
          <cell r="D3919">
            <v>0</v>
          </cell>
          <cell r="H3919">
            <v>0</v>
          </cell>
          <cell r="I3919">
            <v>0</v>
          </cell>
          <cell r="J3919">
            <v>0</v>
          </cell>
          <cell r="K3919">
            <v>0</v>
          </cell>
          <cell r="S3919">
            <v>0</v>
          </cell>
          <cell r="T3919">
            <v>0</v>
          </cell>
          <cell r="U3919">
            <v>0</v>
          </cell>
          <cell r="X3919">
            <v>0</v>
          </cell>
          <cell r="Y3919">
            <v>0</v>
          </cell>
          <cell r="Z3919">
            <v>0</v>
          </cell>
          <cell r="AA3919">
            <v>0</v>
          </cell>
          <cell r="AB3919">
            <v>0</v>
          </cell>
        </row>
        <row r="3920">
          <cell r="A3920" t="str">
            <v>M002</v>
          </cell>
          <cell r="B3920">
            <v>2.2000000000000002</v>
          </cell>
          <cell r="C3920" t="str">
            <v>永久工程材料</v>
          </cell>
          <cell r="J3920">
            <v>8872.42</v>
          </cell>
          <cell r="K3920">
            <v>9621132.4703299999</v>
          </cell>
          <cell r="S3920">
            <v>0</v>
          </cell>
          <cell r="T3920">
            <v>798.51779999999997</v>
          </cell>
          <cell r="U3920">
            <v>865901.92232969997</v>
          </cell>
          <cell r="X3920">
            <v>88.724199999999996</v>
          </cell>
          <cell r="Y3920">
            <v>0</v>
          </cell>
          <cell r="Z3920">
            <v>0</v>
          </cell>
          <cell r="AA3920">
            <v>0</v>
          </cell>
          <cell r="AB3920">
            <v>0</v>
          </cell>
        </row>
        <row r="3921">
          <cell r="A3921" t="str">
            <v>M270</v>
          </cell>
          <cell r="C3921" t="str">
            <v>混凝土15/19</v>
          </cell>
          <cell r="D3921" t="str">
            <v>方</v>
          </cell>
          <cell r="H3921">
            <v>103</v>
          </cell>
          <cell r="I3921">
            <v>86.14</v>
          </cell>
          <cell r="J3921">
            <v>8872.42</v>
          </cell>
          <cell r="K3921">
            <v>9621132.4703299999</v>
          </cell>
          <cell r="N3921">
            <v>103</v>
          </cell>
          <cell r="S3921">
            <v>9.27</v>
          </cell>
          <cell r="T3921">
            <v>798.51779999999997</v>
          </cell>
          <cell r="U3921">
            <v>865901.92232969997</v>
          </cell>
          <cell r="X3921">
            <v>88.724199999999996</v>
          </cell>
          <cell r="Y3921">
            <v>0</v>
          </cell>
          <cell r="Z3921">
            <v>0</v>
          </cell>
          <cell r="AA3921">
            <v>0</v>
          </cell>
          <cell r="AB3921">
            <v>0</v>
          </cell>
        </row>
        <row r="3922">
          <cell r="C3922">
            <v>0</v>
          </cell>
          <cell r="D3922">
            <v>0</v>
          </cell>
          <cell r="H3922">
            <v>0</v>
          </cell>
          <cell r="I3922">
            <v>0</v>
          </cell>
          <cell r="J3922">
            <v>0</v>
          </cell>
          <cell r="K3922">
            <v>0</v>
          </cell>
          <cell r="S3922">
            <v>0</v>
          </cell>
          <cell r="T3922">
            <v>0</v>
          </cell>
          <cell r="U3922">
            <v>0</v>
          </cell>
          <cell r="X3922">
            <v>0</v>
          </cell>
          <cell r="Y3922">
            <v>0</v>
          </cell>
          <cell r="Z3922">
            <v>0</v>
          </cell>
          <cell r="AA3922">
            <v>0</v>
          </cell>
          <cell r="AB3922">
            <v>0</v>
          </cell>
        </row>
        <row r="3923">
          <cell r="C3923">
            <v>0</v>
          </cell>
          <cell r="D3923">
            <v>0</v>
          </cell>
          <cell r="H3923">
            <v>0</v>
          </cell>
          <cell r="I3923">
            <v>0</v>
          </cell>
          <cell r="J3923">
            <v>0</v>
          </cell>
          <cell r="K3923">
            <v>0</v>
          </cell>
          <cell r="S3923">
            <v>0</v>
          </cell>
          <cell r="T3923">
            <v>0</v>
          </cell>
          <cell r="U3923">
            <v>0</v>
          </cell>
          <cell r="X3923">
            <v>0</v>
          </cell>
          <cell r="Y3923">
            <v>0</v>
          </cell>
          <cell r="Z3923">
            <v>0</v>
          </cell>
          <cell r="AA3923">
            <v>0</v>
          </cell>
          <cell r="AB3923">
            <v>0</v>
          </cell>
        </row>
        <row r="3924">
          <cell r="C3924">
            <v>0</v>
          </cell>
          <cell r="D3924">
            <v>0</v>
          </cell>
          <cell r="H3924">
            <v>0</v>
          </cell>
          <cell r="I3924">
            <v>0</v>
          </cell>
          <cell r="J3924">
            <v>0</v>
          </cell>
          <cell r="K3924">
            <v>0</v>
          </cell>
          <cell r="S3924">
            <v>0</v>
          </cell>
          <cell r="T3924">
            <v>0</v>
          </cell>
          <cell r="U3924">
            <v>0</v>
          </cell>
          <cell r="X3924">
            <v>0</v>
          </cell>
          <cell r="Y3924">
            <v>0</v>
          </cell>
          <cell r="Z3924">
            <v>0</v>
          </cell>
          <cell r="AA3924">
            <v>0</v>
          </cell>
          <cell r="AB3924">
            <v>0</v>
          </cell>
        </row>
        <row r="3925">
          <cell r="C3925">
            <v>0</v>
          </cell>
          <cell r="D3925">
            <v>0</v>
          </cell>
          <cell r="H3925">
            <v>0</v>
          </cell>
          <cell r="I3925">
            <v>0</v>
          </cell>
          <cell r="J3925">
            <v>0</v>
          </cell>
          <cell r="K3925">
            <v>0</v>
          </cell>
          <cell r="S3925">
            <v>0</v>
          </cell>
          <cell r="T3925">
            <v>0</v>
          </cell>
          <cell r="U3925">
            <v>0</v>
          </cell>
          <cell r="X3925">
            <v>0</v>
          </cell>
          <cell r="Y3925">
            <v>0</v>
          </cell>
          <cell r="Z3925">
            <v>0</v>
          </cell>
          <cell r="AA3925">
            <v>0</v>
          </cell>
          <cell r="AB3925">
            <v>0</v>
          </cell>
        </row>
        <row r="3926">
          <cell r="A3926" t="str">
            <v>M001</v>
          </cell>
          <cell r="B3926">
            <v>2.2999999999999998</v>
          </cell>
          <cell r="C3926" t="str">
            <v>永久设备</v>
          </cell>
          <cell r="J3926">
            <v>0</v>
          </cell>
          <cell r="K3926">
            <v>0</v>
          </cell>
          <cell r="S3926">
            <v>0</v>
          </cell>
          <cell r="T3926">
            <v>0</v>
          </cell>
          <cell r="U3926">
            <v>0</v>
          </cell>
          <cell r="X3926">
            <v>0</v>
          </cell>
          <cell r="Y3926">
            <v>0</v>
          </cell>
          <cell r="Z3926">
            <v>0</v>
          </cell>
          <cell r="AA3926">
            <v>0</v>
          </cell>
          <cell r="AB3926">
            <v>0</v>
          </cell>
        </row>
        <row r="3927">
          <cell r="C3927">
            <v>0</v>
          </cell>
          <cell r="D3927">
            <v>0</v>
          </cell>
          <cell r="H3927">
            <v>0</v>
          </cell>
          <cell r="I3927">
            <v>0</v>
          </cell>
          <cell r="J3927">
            <v>0</v>
          </cell>
          <cell r="K3927">
            <v>0</v>
          </cell>
          <cell r="S3927">
            <v>0</v>
          </cell>
          <cell r="T3927">
            <v>0</v>
          </cell>
          <cell r="U3927">
            <v>0</v>
          </cell>
          <cell r="X3927">
            <v>0</v>
          </cell>
          <cell r="Y3927">
            <v>0</v>
          </cell>
          <cell r="Z3927">
            <v>0</v>
          </cell>
          <cell r="AA3927">
            <v>0</v>
          </cell>
          <cell r="AB3927">
            <v>0</v>
          </cell>
        </row>
        <row r="3928">
          <cell r="C3928">
            <v>0</v>
          </cell>
          <cell r="D3928">
            <v>0</v>
          </cell>
          <cell r="H3928">
            <v>0</v>
          </cell>
          <cell r="I3928">
            <v>0</v>
          </cell>
          <cell r="J3928">
            <v>0</v>
          </cell>
          <cell r="K3928">
            <v>0</v>
          </cell>
          <cell r="S3928">
            <v>0</v>
          </cell>
          <cell r="T3928">
            <v>0</v>
          </cell>
          <cell r="U3928">
            <v>0</v>
          </cell>
          <cell r="X3928">
            <v>0</v>
          </cell>
          <cell r="Y3928">
            <v>0</v>
          </cell>
          <cell r="Z3928">
            <v>0</v>
          </cell>
          <cell r="AA3928">
            <v>0</v>
          </cell>
          <cell r="AB3928">
            <v>0</v>
          </cell>
        </row>
        <row r="3929">
          <cell r="C3929">
            <v>0</v>
          </cell>
          <cell r="D3929">
            <v>0</v>
          </cell>
          <cell r="H3929">
            <v>0</v>
          </cell>
          <cell r="I3929">
            <v>0</v>
          </cell>
          <cell r="J3929">
            <v>0</v>
          </cell>
          <cell r="K3929">
            <v>0</v>
          </cell>
          <cell r="S3929">
            <v>0</v>
          </cell>
          <cell r="T3929">
            <v>0</v>
          </cell>
          <cell r="U3929">
            <v>0</v>
          </cell>
          <cell r="X3929">
            <v>0</v>
          </cell>
          <cell r="Y3929">
            <v>0</v>
          </cell>
          <cell r="Z3929">
            <v>0</v>
          </cell>
          <cell r="AA3929">
            <v>0</v>
          </cell>
          <cell r="AB3929">
            <v>0</v>
          </cell>
        </row>
        <row r="3930">
          <cell r="A3930" t="str">
            <v>E000</v>
          </cell>
          <cell r="B3930">
            <v>3</v>
          </cell>
          <cell r="C3930" t="str">
            <v>施工设备</v>
          </cell>
          <cell r="J3930">
            <v>872.98817351296145</v>
          </cell>
          <cell r="K3930">
            <v>946656.59001711302</v>
          </cell>
          <cell r="S3930">
            <v>0</v>
          </cell>
          <cell r="T3930">
            <v>78.568935616166527</v>
          </cell>
          <cell r="U3930">
            <v>85199.093101540173</v>
          </cell>
          <cell r="X3930">
            <v>6.3638759074935862</v>
          </cell>
          <cell r="Y3930">
            <v>2.3660058276360285</v>
          </cell>
          <cell r="Z3930">
            <v>0</v>
          </cell>
          <cell r="AA3930">
            <v>0</v>
          </cell>
          <cell r="AB3930">
            <v>0</v>
          </cell>
        </row>
        <row r="3931">
          <cell r="A3931" t="str">
            <v>E210</v>
          </cell>
          <cell r="B3931">
            <v>3.1</v>
          </cell>
          <cell r="C3931" t="str">
            <v>简易混凝土拌和站</v>
          </cell>
          <cell r="D3931" t="str">
            <v>台班</v>
          </cell>
          <cell r="H3931">
            <v>1.25</v>
          </cell>
          <cell r="I3931">
            <v>250.55189949508326</v>
          </cell>
          <cell r="J3931">
            <v>313.18987436885408</v>
          </cell>
          <cell r="K3931">
            <v>339618.87170228141</v>
          </cell>
          <cell r="N3931">
            <v>1.25</v>
          </cell>
          <cell r="S3931">
            <v>0.11249999999999999</v>
          </cell>
          <cell r="T3931">
            <v>28.187088693196866</v>
          </cell>
          <cell r="U3931">
            <v>30565.698453205325</v>
          </cell>
          <cell r="X3931">
            <v>3.131898743688541</v>
          </cell>
          <cell r="Y3931">
            <v>0</v>
          </cell>
          <cell r="Z3931">
            <v>0</v>
          </cell>
          <cell r="AA3931">
            <v>0</v>
          </cell>
          <cell r="AB3931">
            <v>0</v>
          </cell>
        </row>
        <row r="3932">
          <cell r="A3932" t="str">
            <v>E211</v>
          </cell>
          <cell r="C3932" t="str">
            <v>装载机</v>
          </cell>
          <cell r="D3932" t="str">
            <v>台班</v>
          </cell>
          <cell r="H3932">
            <v>1.25</v>
          </cell>
          <cell r="I3932">
            <v>258.55817310440364</v>
          </cell>
          <cell r="J3932">
            <v>323.19771638050452</v>
          </cell>
          <cell r="K3932">
            <v>350471.24047384801</v>
          </cell>
          <cell r="N3932">
            <v>1.25</v>
          </cell>
          <cell r="S3932">
            <v>0.11249999999999999</v>
          </cell>
          <cell r="T3932">
            <v>29.087794474245406</v>
          </cell>
          <cell r="U3932">
            <v>31542.411642646319</v>
          </cell>
          <cell r="X3932">
            <v>3.2319771638050452</v>
          </cell>
          <cell r="Y3932">
            <v>0</v>
          </cell>
          <cell r="Z3932">
            <v>0</v>
          </cell>
          <cell r="AA3932">
            <v>0</v>
          </cell>
          <cell r="AB3932">
            <v>0</v>
          </cell>
        </row>
        <row r="3933">
          <cell r="A3933" t="str">
            <v>E212</v>
          </cell>
          <cell r="C3933" t="str">
            <v>翻斗车</v>
          </cell>
          <cell r="D3933" t="str">
            <v>台班</v>
          </cell>
          <cell r="H3933">
            <v>8.3333333333333339</v>
          </cell>
          <cell r="I3933">
            <v>28.392069931632339</v>
          </cell>
          <cell r="J3933">
            <v>236.60058276360283</v>
          </cell>
          <cell r="K3933">
            <v>256566.47784098363</v>
          </cell>
          <cell r="O3933">
            <v>8.3333333333333339</v>
          </cell>
          <cell r="S3933">
            <v>0.75</v>
          </cell>
          <cell r="T3933">
            <v>21.294052448724255</v>
          </cell>
          <cell r="U3933">
            <v>23090.983005688526</v>
          </cell>
          <cell r="X3933">
            <v>0</v>
          </cell>
          <cell r="Y3933">
            <v>2.3660058276360285</v>
          </cell>
          <cell r="Z3933">
            <v>0</v>
          </cell>
          <cell r="AA3933">
            <v>0</v>
          </cell>
          <cell r="AB3933">
            <v>0</v>
          </cell>
        </row>
        <row r="3934">
          <cell r="C3934">
            <v>0</v>
          </cell>
          <cell r="D3934">
            <v>0</v>
          </cell>
          <cell r="H3934">
            <v>0</v>
          </cell>
          <cell r="I3934">
            <v>0</v>
          </cell>
          <cell r="J3934">
            <v>0</v>
          </cell>
          <cell r="K3934">
            <v>0</v>
          </cell>
          <cell r="S3934">
            <v>0</v>
          </cell>
          <cell r="T3934">
            <v>0</v>
          </cell>
          <cell r="U3934">
            <v>0</v>
          </cell>
          <cell r="X3934">
            <v>0</v>
          </cell>
          <cell r="Y3934">
            <v>0</v>
          </cell>
          <cell r="Z3934">
            <v>0</v>
          </cell>
          <cell r="AA3934">
            <v>0</v>
          </cell>
          <cell r="AB3934">
            <v>0</v>
          </cell>
        </row>
        <row r="3935">
          <cell r="C3935">
            <v>0</v>
          </cell>
          <cell r="D3935">
            <v>0</v>
          </cell>
          <cell r="H3935">
            <v>0</v>
          </cell>
          <cell r="I3935">
            <v>0</v>
          </cell>
          <cell r="J3935">
            <v>0</v>
          </cell>
          <cell r="K3935">
            <v>0</v>
          </cell>
          <cell r="S3935">
            <v>0</v>
          </cell>
          <cell r="T3935">
            <v>0</v>
          </cell>
          <cell r="U3935">
            <v>0</v>
          </cell>
          <cell r="X3935">
            <v>0</v>
          </cell>
          <cell r="Y3935">
            <v>0</v>
          </cell>
          <cell r="Z3935">
            <v>0</v>
          </cell>
          <cell r="AA3935">
            <v>0</v>
          </cell>
          <cell r="AB3935">
            <v>0</v>
          </cell>
        </row>
        <row r="3936">
          <cell r="C3936">
            <v>0</v>
          </cell>
          <cell r="D3936">
            <v>0</v>
          </cell>
          <cell r="H3936">
            <v>0</v>
          </cell>
          <cell r="I3936">
            <v>0</v>
          </cell>
          <cell r="J3936">
            <v>0</v>
          </cell>
          <cell r="K3936">
            <v>0</v>
          </cell>
          <cell r="S3936">
            <v>0</v>
          </cell>
          <cell r="T3936">
            <v>0</v>
          </cell>
          <cell r="U3936">
            <v>0</v>
          </cell>
          <cell r="X3936">
            <v>0</v>
          </cell>
          <cell r="Y3936">
            <v>0</v>
          </cell>
          <cell r="Z3936">
            <v>0</v>
          </cell>
          <cell r="AA3936">
            <v>0</v>
          </cell>
          <cell r="AB3936">
            <v>0</v>
          </cell>
        </row>
        <row r="3937">
          <cell r="C3937">
            <v>0</v>
          </cell>
          <cell r="D3937">
            <v>0</v>
          </cell>
          <cell r="H3937">
            <v>0</v>
          </cell>
          <cell r="I3937">
            <v>0</v>
          </cell>
          <cell r="J3937">
            <v>0</v>
          </cell>
          <cell r="K3937">
            <v>0</v>
          </cell>
          <cell r="S3937">
            <v>0</v>
          </cell>
          <cell r="T3937">
            <v>0</v>
          </cell>
          <cell r="U3937">
            <v>0</v>
          </cell>
          <cell r="X3937">
            <v>0</v>
          </cell>
          <cell r="Y3937">
            <v>0</v>
          </cell>
          <cell r="Z3937">
            <v>0</v>
          </cell>
          <cell r="AA3937">
            <v>0</v>
          </cell>
          <cell r="AB3937">
            <v>0</v>
          </cell>
        </row>
        <row r="3938">
          <cell r="C3938">
            <v>0</v>
          </cell>
          <cell r="D3938">
            <v>0</v>
          </cell>
          <cell r="H3938">
            <v>0</v>
          </cell>
          <cell r="I3938">
            <v>0</v>
          </cell>
          <cell r="J3938">
            <v>0</v>
          </cell>
          <cell r="K3938">
            <v>0</v>
          </cell>
          <cell r="S3938">
            <v>0</v>
          </cell>
          <cell r="T3938">
            <v>0</v>
          </cell>
          <cell r="U3938">
            <v>0</v>
          </cell>
          <cell r="X3938">
            <v>0</v>
          </cell>
          <cell r="Y3938">
            <v>0</v>
          </cell>
          <cell r="Z3938">
            <v>0</v>
          </cell>
          <cell r="AA3938">
            <v>0</v>
          </cell>
          <cell r="AB3938">
            <v>0</v>
          </cell>
        </row>
        <row r="3939">
          <cell r="C3939">
            <v>0</v>
          </cell>
          <cell r="D3939">
            <v>0</v>
          </cell>
          <cell r="H3939">
            <v>0</v>
          </cell>
          <cell r="I3939">
            <v>0</v>
          </cell>
          <cell r="J3939">
            <v>0</v>
          </cell>
          <cell r="K3939">
            <v>0</v>
          </cell>
          <cell r="S3939">
            <v>0</v>
          </cell>
          <cell r="T3939">
            <v>0</v>
          </cell>
          <cell r="U3939">
            <v>0</v>
          </cell>
          <cell r="X3939">
            <v>0</v>
          </cell>
          <cell r="Y3939">
            <v>0</v>
          </cell>
          <cell r="Z3939">
            <v>0</v>
          </cell>
          <cell r="AA3939">
            <v>0</v>
          </cell>
          <cell r="AB3939">
            <v>0</v>
          </cell>
        </row>
        <row r="3940">
          <cell r="C3940">
            <v>0</v>
          </cell>
          <cell r="D3940">
            <v>0</v>
          </cell>
          <cell r="H3940">
            <v>0</v>
          </cell>
          <cell r="I3940">
            <v>0</v>
          </cell>
          <cell r="J3940">
            <v>0</v>
          </cell>
          <cell r="K3940">
            <v>0</v>
          </cell>
          <cell r="S3940">
            <v>0</v>
          </cell>
          <cell r="T3940">
            <v>0</v>
          </cell>
          <cell r="U3940">
            <v>0</v>
          </cell>
          <cell r="X3940">
            <v>0</v>
          </cell>
          <cell r="Y3940">
            <v>0</v>
          </cell>
          <cell r="Z3940">
            <v>0</v>
          </cell>
          <cell r="AA3940">
            <v>0</v>
          </cell>
          <cell r="AB3940">
            <v>0</v>
          </cell>
        </row>
        <row r="3941">
          <cell r="C3941">
            <v>0</v>
          </cell>
          <cell r="D3941">
            <v>0</v>
          </cell>
          <cell r="H3941">
            <v>0</v>
          </cell>
          <cell r="I3941">
            <v>0</v>
          </cell>
          <cell r="J3941">
            <v>0</v>
          </cell>
          <cell r="K3941">
            <v>0</v>
          </cell>
          <cell r="S3941">
            <v>0</v>
          </cell>
          <cell r="T3941">
            <v>0</v>
          </cell>
          <cell r="U3941">
            <v>0</v>
          </cell>
          <cell r="X3941">
            <v>0</v>
          </cell>
          <cell r="Y3941">
            <v>0</v>
          </cell>
          <cell r="Z3941">
            <v>0</v>
          </cell>
          <cell r="AA3941">
            <v>0</v>
          </cell>
          <cell r="AB3941">
            <v>0</v>
          </cell>
        </row>
        <row r="3942">
          <cell r="C3942">
            <v>0</v>
          </cell>
          <cell r="D3942">
            <v>0</v>
          </cell>
          <cell r="H3942">
            <v>0</v>
          </cell>
          <cell r="I3942">
            <v>0</v>
          </cell>
          <cell r="J3942">
            <v>0</v>
          </cell>
          <cell r="K3942">
            <v>0</v>
          </cell>
          <cell r="S3942">
            <v>0</v>
          </cell>
          <cell r="T3942">
            <v>0</v>
          </cell>
          <cell r="U3942">
            <v>0</v>
          </cell>
          <cell r="X3942">
            <v>0</v>
          </cell>
          <cell r="Y3942">
            <v>0</v>
          </cell>
          <cell r="Z3942">
            <v>0</v>
          </cell>
          <cell r="AA3942">
            <v>0</v>
          </cell>
          <cell r="AB3942">
            <v>0</v>
          </cell>
        </row>
        <row r="3943">
          <cell r="B3943">
            <v>4</v>
          </cell>
          <cell r="C3943" t="str">
            <v>直接费</v>
          </cell>
          <cell r="J3943">
            <v>9803.9524429082521</v>
          </cell>
          <cell r="X3943">
            <v>95.564027410592701</v>
          </cell>
          <cell r="Y3943">
            <v>2.4754970184898148</v>
          </cell>
          <cell r="Z3943">
            <v>0</v>
          </cell>
          <cell r="AA3943">
            <v>0</v>
          </cell>
          <cell r="AB3943">
            <v>0</v>
          </cell>
        </row>
        <row r="3944">
          <cell r="B3944">
            <v>5</v>
          </cell>
          <cell r="C3944" t="str">
            <v>其他直接费</v>
          </cell>
          <cell r="J3944">
            <v>1223.417872038327</v>
          </cell>
          <cell r="X3944">
            <v>11.92526582915553</v>
          </cell>
          <cell r="Y3944">
            <v>0.30891289122773791</v>
          </cell>
          <cell r="Z3944">
            <v>0</v>
          </cell>
          <cell r="AA3944">
            <v>0</v>
          </cell>
          <cell r="AB3944">
            <v>0</v>
          </cell>
        </row>
        <row r="3945">
          <cell r="B3945">
            <v>6</v>
          </cell>
          <cell r="C3945" t="str">
            <v>间接费</v>
          </cell>
          <cell r="J3945">
            <v>830.01712047985029</v>
          </cell>
          <cell r="X3945">
            <v>8.0905919642821278</v>
          </cell>
          <cell r="Y3945">
            <v>0.209579240516375</v>
          </cell>
          <cell r="Z3945">
            <v>0</v>
          </cell>
          <cell r="AA3945">
            <v>0</v>
          </cell>
          <cell r="AB3945">
            <v>0</v>
          </cell>
        </row>
        <row r="3946">
          <cell r="B3946">
            <v>7</v>
          </cell>
          <cell r="C3946" t="str">
            <v>合计</v>
          </cell>
          <cell r="J3946">
            <v>11857.38743542643</v>
          </cell>
          <cell r="X3946">
            <v>115.57988520403036</v>
          </cell>
          <cell r="Y3946">
            <v>2.993989150233928</v>
          </cell>
          <cell r="Z3946">
            <v>0</v>
          </cell>
          <cell r="AA3946">
            <v>0</v>
          </cell>
          <cell r="AB3946">
            <v>0</v>
          </cell>
        </row>
        <row r="3951">
          <cell r="A3951" t="str">
            <v>非打印列</v>
          </cell>
          <cell r="B3951" t="str">
            <v>单   价   分   析   表</v>
          </cell>
          <cell r="N3951" t="str">
            <v>工序划分</v>
          </cell>
          <cell r="S3951" t="str">
            <v>汇总项</v>
          </cell>
          <cell r="X3951" t="str">
            <v>分类项</v>
          </cell>
        </row>
        <row r="3953">
          <cell r="A3953" t="str">
            <v>BOQ系数</v>
          </cell>
          <cell r="B3953" t="str">
            <v>项目编号:</v>
          </cell>
          <cell r="D3953" t="str">
            <v>F253</v>
          </cell>
          <cell r="K3953" t="str">
            <v>数量</v>
          </cell>
          <cell r="L3953">
            <v>351</v>
          </cell>
          <cell r="M3953" t="str">
            <v>单价</v>
          </cell>
        </row>
        <row r="3954">
          <cell r="A3954">
            <v>0.01</v>
          </cell>
          <cell r="B3954" t="str">
            <v>项目名称:</v>
          </cell>
          <cell r="D3954" t="str">
            <v>Class 25</v>
          </cell>
          <cell r="K3954" t="str">
            <v>单位</v>
          </cell>
          <cell r="L3954" t="str">
            <v>m3</v>
          </cell>
          <cell r="M3954">
            <v>156.88</v>
          </cell>
          <cell r="N3954" t="str">
            <v>美元</v>
          </cell>
        </row>
        <row r="3955">
          <cell r="A3955" t="str">
            <v>F253</v>
          </cell>
          <cell r="B3955" t="str">
            <v>单   价:</v>
          </cell>
          <cell r="D3955" t="str">
            <v>156.88USD/m3</v>
          </cell>
          <cell r="K3955" t="str">
            <v>定额单位</v>
          </cell>
          <cell r="L3955">
            <v>100</v>
          </cell>
          <cell r="M3955">
            <v>170119</v>
          </cell>
          <cell r="N3955" t="str">
            <v>当地币</v>
          </cell>
        </row>
        <row r="3956">
          <cell r="A3956" t="str">
            <v>定额号</v>
          </cell>
          <cell r="B3956" t="str">
            <v>编号</v>
          </cell>
          <cell r="C3956" t="str">
            <v>名称及规格</v>
          </cell>
          <cell r="D3956" t="str">
            <v>单位</v>
          </cell>
          <cell r="E3956" t="str">
            <v>定额</v>
          </cell>
          <cell r="F3956" t="str">
            <v>系数</v>
          </cell>
          <cell r="G3956" t="str">
            <v>效率</v>
          </cell>
          <cell r="H3956" t="str">
            <v>数  量</v>
          </cell>
          <cell r="I3956" t="str">
            <v>单价</v>
          </cell>
          <cell r="J3956" t="str">
            <v>合价</v>
          </cell>
          <cell r="K3956" t="str">
            <v>单价</v>
          </cell>
          <cell r="N3956" t="str">
            <v>拌制混凝土</v>
          </cell>
          <cell r="O3956" t="str">
            <v>运输混凝土</v>
          </cell>
          <cell r="S3956" t="str">
            <v>数量汇总</v>
          </cell>
          <cell r="T3956" t="str">
            <v>价格汇总(美元)</v>
          </cell>
          <cell r="U3956" t="str">
            <v>价格汇总(当地币)</v>
          </cell>
          <cell r="X3956" t="str">
            <v>拌制混凝土</v>
          </cell>
          <cell r="Y3956" t="str">
            <v>运输混凝土</v>
          </cell>
          <cell r="Z3956">
            <v>0</v>
          </cell>
          <cell r="AA3956">
            <v>0</v>
          </cell>
          <cell r="AB3956">
            <v>0</v>
          </cell>
        </row>
        <row r="3957">
          <cell r="J3957" t="str">
            <v>美元</v>
          </cell>
          <cell r="K3957" t="str">
            <v>当地币</v>
          </cell>
        </row>
        <row r="3958">
          <cell r="A3958" t="str">
            <v>L00</v>
          </cell>
          <cell r="B3958">
            <v>1</v>
          </cell>
          <cell r="C3958" t="str">
            <v>人工</v>
          </cell>
          <cell r="J3958">
            <v>58.54426939528976</v>
          </cell>
          <cell r="K3958">
            <v>63484.615384615383</v>
          </cell>
          <cell r="S3958">
            <v>0</v>
          </cell>
          <cell r="T3958">
            <v>205.49038557746707</v>
          </cell>
          <cell r="U3958">
            <v>222831</v>
          </cell>
          <cell r="X3958">
            <v>0.47595150309911149</v>
          </cell>
          <cell r="Y3958">
            <v>0.1094911908537862</v>
          </cell>
          <cell r="Z3958">
            <v>0</v>
          </cell>
          <cell r="AA3958">
            <v>0</v>
          </cell>
          <cell r="AB3958">
            <v>0</v>
          </cell>
        </row>
        <row r="3959">
          <cell r="A3959" t="str">
            <v>L10</v>
          </cell>
          <cell r="B3959">
            <v>1.1000000000000001</v>
          </cell>
          <cell r="C3959" t="str">
            <v>力工</v>
          </cell>
          <cell r="D3959" t="str">
            <v>工日</v>
          </cell>
          <cell r="H3959">
            <v>23.446153846153848</v>
          </cell>
          <cell r="I3959">
            <v>0.69163531637474274</v>
          </cell>
          <cell r="J3959">
            <v>16.216188033155507</v>
          </cell>
          <cell r="K3959">
            <v>17584.615384615387</v>
          </cell>
          <cell r="N3959">
            <v>18.846153846153847</v>
          </cell>
          <cell r="O3959">
            <v>4.5999999999999996</v>
          </cell>
          <cell r="S3959">
            <v>82.296000000000006</v>
          </cell>
          <cell r="T3959">
            <v>56.918819996375838</v>
          </cell>
          <cell r="U3959">
            <v>61722.000000000015</v>
          </cell>
          <cell r="X3959">
            <v>0.13034665577831692</v>
          </cell>
          <cell r="Y3959">
            <v>3.181522455323816E-2</v>
          </cell>
          <cell r="Z3959">
            <v>0</v>
          </cell>
          <cell r="AA3959">
            <v>0</v>
          </cell>
          <cell r="AB3959">
            <v>0</v>
          </cell>
        </row>
        <row r="3960">
          <cell r="A3960" t="str">
            <v>L20</v>
          </cell>
          <cell r="B3960">
            <v>1.2</v>
          </cell>
          <cell r="C3960" t="str">
            <v>技工</v>
          </cell>
          <cell r="D3960" t="str">
            <v>工日</v>
          </cell>
          <cell r="H3960">
            <v>30.6</v>
          </cell>
          <cell r="I3960">
            <v>1.3832706327494855</v>
          </cell>
          <cell r="J3960">
            <v>42.328081362134256</v>
          </cell>
          <cell r="K3960">
            <v>45900</v>
          </cell>
          <cell r="N3960">
            <v>24.984615384615385</v>
          </cell>
          <cell r="O3960">
            <v>5.615384615384615</v>
          </cell>
          <cell r="S3960">
            <v>107.40600000000001</v>
          </cell>
          <cell r="T3960">
            <v>148.57156558109125</v>
          </cell>
          <cell r="U3960">
            <v>161109</v>
          </cell>
          <cell r="X3960">
            <v>0.34560484732079455</v>
          </cell>
          <cell r="Y3960">
            <v>7.767596630054803E-2</v>
          </cell>
          <cell r="Z3960">
            <v>0</v>
          </cell>
          <cell r="AA3960">
            <v>0</v>
          </cell>
          <cell r="AB3960">
            <v>0</v>
          </cell>
        </row>
        <row r="3961">
          <cell r="A3961" t="str">
            <v>M000</v>
          </cell>
          <cell r="B3961">
            <v>2</v>
          </cell>
          <cell r="C3961" t="str">
            <v>建筑材料</v>
          </cell>
          <cell r="J3961">
            <v>12039.67</v>
          </cell>
          <cell r="K3961">
            <v>13055655.612455001</v>
          </cell>
          <cell r="S3961">
            <v>0</v>
          </cell>
          <cell r="T3961">
            <v>42259.241700000006</v>
          </cell>
          <cell r="U3961">
            <v>45825351.19971706</v>
          </cell>
          <cell r="X3961">
            <v>120.39670000000001</v>
          </cell>
          <cell r="Y3961">
            <v>0</v>
          </cell>
          <cell r="Z3961">
            <v>0</v>
          </cell>
          <cell r="AA3961">
            <v>0</v>
          </cell>
          <cell r="AB3961">
            <v>0</v>
          </cell>
        </row>
        <row r="3962">
          <cell r="A3962" t="str">
            <v>M003</v>
          </cell>
          <cell r="B3962">
            <v>2.1</v>
          </cell>
          <cell r="C3962" t="str">
            <v>施工材料</v>
          </cell>
          <cell r="J3962">
            <v>0</v>
          </cell>
          <cell r="K3962">
            <v>0</v>
          </cell>
          <cell r="S3962">
            <v>0</v>
          </cell>
          <cell r="T3962">
            <v>0</v>
          </cell>
          <cell r="U3962">
            <v>0</v>
          </cell>
          <cell r="X3962">
            <v>0</v>
          </cell>
          <cell r="Y3962">
            <v>0</v>
          </cell>
          <cell r="Z3962">
            <v>0</v>
          </cell>
          <cell r="AA3962">
            <v>0</v>
          </cell>
          <cell r="AB3962">
            <v>0</v>
          </cell>
        </row>
        <row r="3963">
          <cell r="C3963">
            <v>0</v>
          </cell>
          <cell r="D3963">
            <v>0</v>
          </cell>
          <cell r="H3963">
            <v>0</v>
          </cell>
          <cell r="I3963">
            <v>0</v>
          </cell>
          <cell r="J3963">
            <v>0</v>
          </cell>
          <cell r="K3963">
            <v>0</v>
          </cell>
          <cell r="S3963">
            <v>0</v>
          </cell>
          <cell r="T3963">
            <v>0</v>
          </cell>
          <cell r="U3963">
            <v>0</v>
          </cell>
          <cell r="X3963">
            <v>0</v>
          </cell>
          <cell r="Y3963">
            <v>0</v>
          </cell>
          <cell r="Z3963">
            <v>0</v>
          </cell>
          <cell r="AA3963">
            <v>0</v>
          </cell>
          <cell r="AB3963">
            <v>0</v>
          </cell>
        </row>
        <row r="3964">
          <cell r="C3964">
            <v>0</v>
          </cell>
          <cell r="D3964">
            <v>0</v>
          </cell>
          <cell r="H3964">
            <v>0</v>
          </cell>
          <cell r="I3964">
            <v>0</v>
          </cell>
          <cell r="J3964">
            <v>0</v>
          </cell>
          <cell r="K3964">
            <v>0</v>
          </cell>
          <cell r="S3964">
            <v>0</v>
          </cell>
          <cell r="T3964">
            <v>0</v>
          </cell>
          <cell r="U3964">
            <v>0</v>
          </cell>
          <cell r="X3964">
            <v>0</v>
          </cell>
          <cell r="Y3964">
            <v>0</v>
          </cell>
          <cell r="Z3964">
            <v>0</v>
          </cell>
          <cell r="AA3964">
            <v>0</v>
          </cell>
          <cell r="AB3964">
            <v>0</v>
          </cell>
        </row>
        <row r="3965">
          <cell r="C3965">
            <v>0</v>
          </cell>
          <cell r="D3965">
            <v>0</v>
          </cell>
          <cell r="H3965">
            <v>0</v>
          </cell>
          <cell r="I3965">
            <v>0</v>
          </cell>
          <cell r="J3965">
            <v>0</v>
          </cell>
          <cell r="K3965">
            <v>0</v>
          </cell>
          <cell r="S3965">
            <v>0</v>
          </cell>
          <cell r="T3965">
            <v>0</v>
          </cell>
          <cell r="U3965">
            <v>0</v>
          </cell>
          <cell r="X3965">
            <v>0</v>
          </cell>
          <cell r="Y3965">
            <v>0</v>
          </cell>
          <cell r="Z3965">
            <v>0</v>
          </cell>
          <cell r="AA3965">
            <v>0</v>
          </cell>
          <cell r="AB3965">
            <v>0</v>
          </cell>
        </row>
        <row r="3966">
          <cell r="C3966">
            <v>0</v>
          </cell>
          <cell r="D3966">
            <v>0</v>
          </cell>
          <cell r="H3966">
            <v>0</v>
          </cell>
          <cell r="I3966">
            <v>0</v>
          </cell>
          <cell r="J3966">
            <v>0</v>
          </cell>
          <cell r="K3966">
            <v>0</v>
          </cell>
          <cell r="S3966">
            <v>0</v>
          </cell>
          <cell r="T3966">
            <v>0</v>
          </cell>
          <cell r="U3966">
            <v>0</v>
          </cell>
          <cell r="X3966">
            <v>0</v>
          </cell>
          <cell r="Y3966">
            <v>0</v>
          </cell>
          <cell r="Z3966">
            <v>0</v>
          </cell>
          <cell r="AA3966">
            <v>0</v>
          </cell>
          <cell r="AB3966">
            <v>0</v>
          </cell>
        </row>
        <row r="3967">
          <cell r="C3967">
            <v>0</v>
          </cell>
          <cell r="D3967">
            <v>0</v>
          </cell>
          <cell r="H3967">
            <v>0</v>
          </cell>
          <cell r="I3967">
            <v>0</v>
          </cell>
          <cell r="J3967">
            <v>0</v>
          </cell>
          <cell r="K3967">
            <v>0</v>
          </cell>
          <cell r="S3967">
            <v>0</v>
          </cell>
          <cell r="T3967">
            <v>0</v>
          </cell>
          <cell r="U3967">
            <v>0</v>
          </cell>
          <cell r="X3967">
            <v>0</v>
          </cell>
          <cell r="Y3967">
            <v>0</v>
          </cell>
          <cell r="Z3967">
            <v>0</v>
          </cell>
          <cell r="AA3967">
            <v>0</v>
          </cell>
          <cell r="AB3967">
            <v>0</v>
          </cell>
        </row>
        <row r="3968">
          <cell r="C3968">
            <v>0</v>
          </cell>
          <cell r="D3968">
            <v>0</v>
          </cell>
          <cell r="H3968">
            <v>0</v>
          </cell>
          <cell r="I3968">
            <v>0</v>
          </cell>
          <cell r="J3968">
            <v>0</v>
          </cell>
          <cell r="K3968">
            <v>0</v>
          </cell>
          <cell r="S3968">
            <v>0</v>
          </cell>
          <cell r="T3968">
            <v>0</v>
          </cell>
          <cell r="U3968">
            <v>0</v>
          </cell>
          <cell r="X3968">
            <v>0</v>
          </cell>
          <cell r="Y3968">
            <v>0</v>
          </cell>
          <cell r="Z3968">
            <v>0</v>
          </cell>
          <cell r="AA3968">
            <v>0</v>
          </cell>
          <cell r="AB3968">
            <v>0</v>
          </cell>
        </row>
        <row r="3969">
          <cell r="C3969">
            <v>0</v>
          </cell>
          <cell r="D3969">
            <v>0</v>
          </cell>
          <cell r="H3969">
            <v>0</v>
          </cell>
          <cell r="I3969">
            <v>0</v>
          </cell>
          <cell r="J3969">
            <v>0</v>
          </cell>
          <cell r="K3969">
            <v>0</v>
          </cell>
          <cell r="S3969">
            <v>0</v>
          </cell>
          <cell r="T3969">
            <v>0</v>
          </cell>
          <cell r="U3969">
            <v>0</v>
          </cell>
          <cell r="X3969">
            <v>0</v>
          </cell>
          <cell r="Y3969">
            <v>0</v>
          </cell>
          <cell r="Z3969">
            <v>0</v>
          </cell>
          <cell r="AA3969">
            <v>0</v>
          </cell>
          <cell r="AB3969">
            <v>0</v>
          </cell>
        </row>
        <row r="3970">
          <cell r="A3970" t="str">
            <v>M002</v>
          </cell>
          <cell r="B3970">
            <v>2.2000000000000002</v>
          </cell>
          <cell r="C3970" t="str">
            <v>永久工程材料</v>
          </cell>
          <cell r="J3970">
            <v>12039.67</v>
          </cell>
          <cell r="K3970">
            <v>13055655.612455001</v>
          </cell>
          <cell r="S3970">
            <v>0</v>
          </cell>
          <cell r="T3970">
            <v>42259.241700000006</v>
          </cell>
          <cell r="U3970">
            <v>45825351.19971706</v>
          </cell>
          <cell r="X3970">
            <v>120.39670000000001</v>
          </cell>
          <cell r="Y3970">
            <v>0</v>
          </cell>
          <cell r="Z3970">
            <v>0</v>
          </cell>
          <cell r="AA3970">
            <v>0</v>
          </cell>
          <cell r="AB3970">
            <v>0</v>
          </cell>
        </row>
        <row r="3971">
          <cell r="A3971" t="str">
            <v>M260</v>
          </cell>
          <cell r="C3971" t="str">
            <v>混凝土25/19</v>
          </cell>
          <cell r="D3971" t="str">
            <v>方</v>
          </cell>
          <cell r="H3971">
            <v>103</v>
          </cell>
          <cell r="I3971">
            <v>116.89</v>
          </cell>
          <cell r="J3971">
            <v>12039.67</v>
          </cell>
          <cell r="K3971">
            <v>13055655.612455001</v>
          </cell>
          <cell r="N3971">
            <v>103</v>
          </cell>
          <cell r="S3971">
            <v>361.53000000000003</v>
          </cell>
          <cell r="T3971">
            <v>42259.241700000006</v>
          </cell>
          <cell r="U3971">
            <v>45825351.19971706</v>
          </cell>
          <cell r="X3971">
            <v>120.39670000000001</v>
          </cell>
          <cell r="Y3971">
            <v>0</v>
          </cell>
          <cell r="Z3971">
            <v>0</v>
          </cell>
          <cell r="AA3971">
            <v>0</v>
          </cell>
          <cell r="AB3971">
            <v>0</v>
          </cell>
        </row>
        <row r="3972">
          <cell r="C3972">
            <v>0</v>
          </cell>
          <cell r="D3972">
            <v>0</v>
          </cell>
          <cell r="H3972">
            <v>0</v>
          </cell>
          <cell r="I3972">
            <v>0</v>
          </cell>
          <cell r="J3972">
            <v>0</v>
          </cell>
          <cell r="K3972">
            <v>0</v>
          </cell>
          <cell r="S3972">
            <v>0</v>
          </cell>
          <cell r="T3972">
            <v>0</v>
          </cell>
          <cell r="U3972">
            <v>0</v>
          </cell>
          <cell r="X3972">
            <v>0</v>
          </cell>
          <cell r="Y3972">
            <v>0</v>
          </cell>
          <cell r="Z3972">
            <v>0</v>
          </cell>
          <cell r="AA3972">
            <v>0</v>
          </cell>
          <cell r="AB3972">
            <v>0</v>
          </cell>
        </row>
        <row r="3973">
          <cell r="C3973">
            <v>0</v>
          </cell>
          <cell r="D3973">
            <v>0</v>
          </cell>
          <cell r="H3973">
            <v>0</v>
          </cell>
          <cell r="I3973">
            <v>0</v>
          </cell>
          <cell r="J3973">
            <v>0</v>
          </cell>
          <cell r="K3973">
            <v>0</v>
          </cell>
          <cell r="S3973">
            <v>0</v>
          </cell>
          <cell r="T3973">
            <v>0</v>
          </cell>
          <cell r="U3973">
            <v>0</v>
          </cell>
          <cell r="X3973">
            <v>0</v>
          </cell>
          <cell r="Y3973">
            <v>0</v>
          </cell>
          <cell r="Z3973">
            <v>0</v>
          </cell>
          <cell r="AA3973">
            <v>0</v>
          </cell>
          <cell r="AB3973">
            <v>0</v>
          </cell>
        </row>
        <row r="3974">
          <cell r="C3974">
            <v>0</v>
          </cell>
          <cell r="D3974">
            <v>0</v>
          </cell>
          <cell r="H3974">
            <v>0</v>
          </cell>
          <cell r="I3974">
            <v>0</v>
          </cell>
          <cell r="J3974">
            <v>0</v>
          </cell>
          <cell r="K3974">
            <v>0</v>
          </cell>
          <cell r="S3974">
            <v>0</v>
          </cell>
          <cell r="T3974">
            <v>0</v>
          </cell>
          <cell r="U3974">
            <v>0</v>
          </cell>
          <cell r="X3974">
            <v>0</v>
          </cell>
          <cell r="Y3974">
            <v>0</v>
          </cell>
          <cell r="Z3974">
            <v>0</v>
          </cell>
          <cell r="AA3974">
            <v>0</v>
          </cell>
          <cell r="AB3974">
            <v>0</v>
          </cell>
        </row>
        <row r="3975">
          <cell r="C3975">
            <v>0</v>
          </cell>
          <cell r="D3975">
            <v>0</v>
          </cell>
          <cell r="H3975">
            <v>0</v>
          </cell>
          <cell r="I3975">
            <v>0</v>
          </cell>
          <cell r="J3975">
            <v>0</v>
          </cell>
          <cell r="K3975">
            <v>0</v>
          </cell>
          <cell r="S3975">
            <v>0</v>
          </cell>
          <cell r="T3975">
            <v>0</v>
          </cell>
          <cell r="U3975">
            <v>0</v>
          </cell>
          <cell r="X3975">
            <v>0</v>
          </cell>
          <cell r="Y3975">
            <v>0</v>
          </cell>
          <cell r="Z3975">
            <v>0</v>
          </cell>
          <cell r="AA3975">
            <v>0</v>
          </cell>
          <cell r="AB3975">
            <v>0</v>
          </cell>
        </row>
        <row r="3976">
          <cell r="A3976" t="str">
            <v>M001</v>
          </cell>
          <cell r="B3976">
            <v>2.2999999999999998</v>
          </cell>
          <cell r="C3976" t="str">
            <v>永久设备</v>
          </cell>
          <cell r="J3976">
            <v>0</v>
          </cell>
          <cell r="K3976">
            <v>0</v>
          </cell>
          <cell r="S3976">
            <v>0</v>
          </cell>
          <cell r="T3976">
            <v>0</v>
          </cell>
          <cell r="U3976">
            <v>0</v>
          </cell>
          <cell r="X3976">
            <v>0</v>
          </cell>
          <cell r="Y3976">
            <v>0</v>
          </cell>
          <cell r="Z3976">
            <v>0</v>
          </cell>
          <cell r="AA3976">
            <v>0</v>
          </cell>
          <cell r="AB3976">
            <v>0</v>
          </cell>
        </row>
        <row r="3977">
          <cell r="C3977">
            <v>0</v>
          </cell>
          <cell r="D3977">
            <v>0</v>
          </cell>
          <cell r="H3977">
            <v>0</v>
          </cell>
          <cell r="I3977">
            <v>0</v>
          </cell>
          <cell r="J3977">
            <v>0</v>
          </cell>
          <cell r="K3977">
            <v>0</v>
          </cell>
          <cell r="S3977">
            <v>0</v>
          </cell>
          <cell r="T3977">
            <v>0</v>
          </cell>
          <cell r="U3977">
            <v>0</v>
          </cell>
          <cell r="X3977">
            <v>0</v>
          </cell>
          <cell r="Y3977">
            <v>0</v>
          </cell>
          <cell r="Z3977">
            <v>0</v>
          </cell>
          <cell r="AA3977">
            <v>0</v>
          </cell>
          <cell r="AB3977">
            <v>0</v>
          </cell>
        </row>
        <row r="3978">
          <cell r="C3978">
            <v>0</v>
          </cell>
          <cell r="D3978">
            <v>0</v>
          </cell>
          <cell r="H3978">
            <v>0</v>
          </cell>
          <cell r="I3978">
            <v>0</v>
          </cell>
          <cell r="J3978">
            <v>0</v>
          </cell>
          <cell r="K3978">
            <v>0</v>
          </cell>
          <cell r="S3978">
            <v>0</v>
          </cell>
          <cell r="T3978">
            <v>0</v>
          </cell>
          <cell r="U3978">
            <v>0</v>
          </cell>
          <cell r="X3978">
            <v>0</v>
          </cell>
          <cell r="Y3978">
            <v>0</v>
          </cell>
          <cell r="Z3978">
            <v>0</v>
          </cell>
          <cell r="AA3978">
            <v>0</v>
          </cell>
          <cell r="AB3978">
            <v>0</v>
          </cell>
        </row>
        <row r="3979">
          <cell r="C3979">
            <v>0</v>
          </cell>
          <cell r="D3979">
            <v>0</v>
          </cell>
          <cell r="H3979">
            <v>0</v>
          </cell>
          <cell r="I3979">
            <v>0</v>
          </cell>
          <cell r="J3979">
            <v>0</v>
          </cell>
          <cell r="K3979">
            <v>0</v>
          </cell>
          <cell r="S3979">
            <v>0</v>
          </cell>
          <cell r="T3979">
            <v>0</v>
          </cell>
          <cell r="U3979">
            <v>0</v>
          </cell>
          <cell r="X3979">
            <v>0</v>
          </cell>
          <cell r="Y3979">
            <v>0</v>
          </cell>
          <cell r="Z3979">
            <v>0</v>
          </cell>
          <cell r="AA3979">
            <v>0</v>
          </cell>
          <cell r="AB3979">
            <v>0</v>
          </cell>
        </row>
        <row r="3980">
          <cell r="A3980" t="str">
            <v>E000</v>
          </cell>
          <cell r="B3980">
            <v>3</v>
          </cell>
          <cell r="C3980" t="str">
            <v>施工设备</v>
          </cell>
          <cell r="J3980">
            <v>872.98817351296145</v>
          </cell>
          <cell r="K3980">
            <v>946656.59001711302</v>
          </cell>
          <cell r="S3980">
            <v>0</v>
          </cell>
          <cell r="T3980">
            <v>3064.188489030495</v>
          </cell>
          <cell r="U3980">
            <v>3322764.6309600668</v>
          </cell>
          <cell r="X3980">
            <v>6.3638759074935862</v>
          </cell>
          <cell r="Y3980">
            <v>2.3660058276360285</v>
          </cell>
          <cell r="Z3980">
            <v>0</v>
          </cell>
          <cell r="AA3980">
            <v>0</v>
          </cell>
          <cell r="AB3980">
            <v>0</v>
          </cell>
        </row>
        <row r="3981">
          <cell r="A3981" t="str">
            <v>E210</v>
          </cell>
          <cell r="B3981">
            <v>3.1</v>
          </cell>
          <cell r="C3981" t="str">
            <v>简易混凝土拌和站</v>
          </cell>
          <cell r="D3981" t="str">
            <v>台班</v>
          </cell>
          <cell r="H3981">
            <v>1.25</v>
          </cell>
          <cell r="I3981">
            <v>250.55189949508326</v>
          </cell>
          <cell r="J3981">
            <v>313.18987436885408</v>
          </cell>
          <cell r="K3981">
            <v>339618.87170228141</v>
          </cell>
          <cell r="N3981">
            <v>1.25</v>
          </cell>
          <cell r="S3981">
            <v>4.3875000000000002</v>
          </cell>
          <cell r="T3981">
            <v>1099.2964590346778</v>
          </cell>
          <cell r="U3981">
            <v>1192062.2396750078</v>
          </cell>
          <cell r="X3981">
            <v>3.131898743688541</v>
          </cell>
          <cell r="Y3981">
            <v>0</v>
          </cell>
          <cell r="Z3981">
            <v>0</v>
          </cell>
          <cell r="AA3981">
            <v>0</v>
          </cell>
          <cell r="AB3981">
            <v>0</v>
          </cell>
        </row>
        <row r="3982">
          <cell r="A3982" t="str">
            <v>E211</v>
          </cell>
          <cell r="C3982" t="str">
            <v>装载机</v>
          </cell>
          <cell r="D3982" t="str">
            <v>台班</v>
          </cell>
          <cell r="H3982">
            <v>1.25</v>
          </cell>
          <cell r="I3982">
            <v>258.55817310440364</v>
          </cell>
          <cell r="J3982">
            <v>323.19771638050452</v>
          </cell>
          <cell r="K3982">
            <v>350471.24047384801</v>
          </cell>
          <cell r="N3982">
            <v>1.25</v>
          </cell>
          <cell r="S3982">
            <v>4.3875000000000002</v>
          </cell>
          <cell r="T3982">
            <v>1134.4239844955709</v>
          </cell>
          <cell r="U3982">
            <v>1230154.0540632065</v>
          </cell>
          <cell r="X3982">
            <v>3.2319771638050452</v>
          </cell>
          <cell r="Y3982">
            <v>0</v>
          </cell>
          <cell r="Z3982">
            <v>0</v>
          </cell>
          <cell r="AA3982">
            <v>0</v>
          </cell>
          <cell r="AB3982">
            <v>0</v>
          </cell>
        </row>
        <row r="3983">
          <cell r="A3983" t="str">
            <v>E212</v>
          </cell>
          <cell r="C3983" t="str">
            <v>翻斗车</v>
          </cell>
          <cell r="D3983" t="str">
            <v>台班</v>
          </cell>
          <cell r="H3983">
            <v>8.3333333333333339</v>
          </cell>
          <cell r="I3983">
            <v>28.392069931632339</v>
          </cell>
          <cell r="J3983">
            <v>236.60058276360283</v>
          </cell>
          <cell r="K3983">
            <v>256566.47784098363</v>
          </cell>
          <cell r="O3983">
            <v>8.3333333333333339</v>
          </cell>
          <cell r="S3983">
            <v>29.250000000000004</v>
          </cell>
          <cell r="T3983">
            <v>830.46804550024603</v>
          </cell>
          <cell r="U3983">
            <v>900548.33722185262</v>
          </cell>
          <cell r="X3983">
            <v>0</v>
          </cell>
          <cell r="Y3983">
            <v>2.3660058276360285</v>
          </cell>
          <cell r="Z3983">
            <v>0</v>
          </cell>
          <cell r="AA3983">
            <v>0</v>
          </cell>
          <cell r="AB3983">
            <v>0</v>
          </cell>
        </row>
        <row r="3984">
          <cell r="C3984">
            <v>0</v>
          </cell>
          <cell r="D3984">
            <v>0</v>
          </cell>
          <cell r="H3984">
            <v>0</v>
          </cell>
          <cell r="I3984">
            <v>0</v>
          </cell>
          <cell r="J3984">
            <v>0</v>
          </cell>
          <cell r="K3984">
            <v>0</v>
          </cell>
          <cell r="S3984">
            <v>0</v>
          </cell>
          <cell r="T3984">
            <v>0</v>
          </cell>
          <cell r="U3984">
            <v>0</v>
          </cell>
          <cell r="X3984">
            <v>0</v>
          </cell>
          <cell r="Y3984">
            <v>0</v>
          </cell>
          <cell r="Z3984">
            <v>0</v>
          </cell>
          <cell r="AA3984">
            <v>0</v>
          </cell>
          <cell r="AB3984">
            <v>0</v>
          </cell>
        </row>
        <row r="3985">
          <cell r="C3985">
            <v>0</v>
          </cell>
          <cell r="D3985">
            <v>0</v>
          </cell>
          <cell r="H3985">
            <v>0</v>
          </cell>
          <cell r="I3985">
            <v>0</v>
          </cell>
          <cell r="J3985">
            <v>0</v>
          </cell>
          <cell r="K3985">
            <v>0</v>
          </cell>
          <cell r="S3985">
            <v>0</v>
          </cell>
          <cell r="T3985">
            <v>0</v>
          </cell>
          <cell r="U3985">
            <v>0</v>
          </cell>
          <cell r="X3985">
            <v>0</v>
          </cell>
          <cell r="Y3985">
            <v>0</v>
          </cell>
          <cell r="Z3985">
            <v>0</v>
          </cell>
          <cell r="AA3985">
            <v>0</v>
          </cell>
          <cell r="AB3985">
            <v>0</v>
          </cell>
        </row>
        <row r="3986">
          <cell r="C3986">
            <v>0</v>
          </cell>
          <cell r="D3986">
            <v>0</v>
          </cell>
          <cell r="H3986">
            <v>0</v>
          </cell>
          <cell r="I3986">
            <v>0</v>
          </cell>
          <cell r="J3986">
            <v>0</v>
          </cell>
          <cell r="K3986">
            <v>0</v>
          </cell>
          <cell r="S3986">
            <v>0</v>
          </cell>
          <cell r="T3986">
            <v>0</v>
          </cell>
          <cell r="U3986">
            <v>0</v>
          </cell>
          <cell r="X3986">
            <v>0</v>
          </cell>
          <cell r="Y3986">
            <v>0</v>
          </cell>
          <cell r="Z3986">
            <v>0</v>
          </cell>
          <cell r="AA3986">
            <v>0</v>
          </cell>
          <cell r="AB3986">
            <v>0</v>
          </cell>
        </row>
        <row r="3987">
          <cell r="C3987">
            <v>0</v>
          </cell>
          <cell r="D3987">
            <v>0</v>
          </cell>
          <cell r="H3987">
            <v>0</v>
          </cell>
          <cell r="I3987">
            <v>0</v>
          </cell>
          <cell r="J3987">
            <v>0</v>
          </cell>
          <cell r="K3987">
            <v>0</v>
          </cell>
          <cell r="S3987">
            <v>0</v>
          </cell>
          <cell r="T3987">
            <v>0</v>
          </cell>
          <cell r="U3987">
            <v>0</v>
          </cell>
          <cell r="X3987">
            <v>0</v>
          </cell>
          <cell r="Y3987">
            <v>0</v>
          </cell>
          <cell r="Z3987">
            <v>0</v>
          </cell>
          <cell r="AA3987">
            <v>0</v>
          </cell>
          <cell r="AB3987">
            <v>0</v>
          </cell>
        </row>
        <row r="3988">
          <cell r="C3988">
            <v>0</v>
          </cell>
          <cell r="D3988">
            <v>0</v>
          </cell>
          <cell r="H3988">
            <v>0</v>
          </cell>
          <cell r="I3988">
            <v>0</v>
          </cell>
          <cell r="J3988">
            <v>0</v>
          </cell>
          <cell r="K3988">
            <v>0</v>
          </cell>
          <cell r="S3988">
            <v>0</v>
          </cell>
          <cell r="T3988">
            <v>0</v>
          </cell>
          <cell r="U3988">
            <v>0</v>
          </cell>
          <cell r="X3988">
            <v>0</v>
          </cell>
          <cell r="Y3988">
            <v>0</v>
          </cell>
          <cell r="Z3988">
            <v>0</v>
          </cell>
          <cell r="AA3988">
            <v>0</v>
          </cell>
          <cell r="AB3988">
            <v>0</v>
          </cell>
        </row>
        <row r="3989">
          <cell r="C3989">
            <v>0</v>
          </cell>
          <cell r="D3989">
            <v>0</v>
          </cell>
          <cell r="H3989">
            <v>0</v>
          </cell>
          <cell r="I3989">
            <v>0</v>
          </cell>
          <cell r="J3989">
            <v>0</v>
          </cell>
          <cell r="K3989">
            <v>0</v>
          </cell>
          <cell r="S3989">
            <v>0</v>
          </cell>
          <cell r="T3989">
            <v>0</v>
          </cell>
          <cell r="U3989">
            <v>0</v>
          </cell>
          <cell r="X3989">
            <v>0</v>
          </cell>
          <cell r="Y3989">
            <v>0</v>
          </cell>
          <cell r="Z3989">
            <v>0</v>
          </cell>
          <cell r="AA3989">
            <v>0</v>
          </cell>
          <cell r="AB3989">
            <v>0</v>
          </cell>
        </row>
        <row r="3990">
          <cell r="C3990">
            <v>0</v>
          </cell>
          <cell r="D3990">
            <v>0</v>
          </cell>
          <cell r="H3990">
            <v>0</v>
          </cell>
          <cell r="I3990">
            <v>0</v>
          </cell>
          <cell r="J3990">
            <v>0</v>
          </cell>
          <cell r="K3990">
            <v>0</v>
          </cell>
          <cell r="S3990">
            <v>0</v>
          </cell>
          <cell r="T3990">
            <v>0</v>
          </cell>
          <cell r="U3990">
            <v>0</v>
          </cell>
          <cell r="X3990">
            <v>0</v>
          </cell>
          <cell r="Y3990">
            <v>0</v>
          </cell>
          <cell r="Z3990">
            <v>0</v>
          </cell>
          <cell r="AA3990">
            <v>0</v>
          </cell>
          <cell r="AB3990">
            <v>0</v>
          </cell>
        </row>
        <row r="3991">
          <cell r="C3991">
            <v>0</v>
          </cell>
          <cell r="D3991">
            <v>0</v>
          </cell>
          <cell r="H3991">
            <v>0</v>
          </cell>
          <cell r="I3991">
            <v>0</v>
          </cell>
          <cell r="J3991">
            <v>0</v>
          </cell>
          <cell r="K3991">
            <v>0</v>
          </cell>
          <cell r="S3991">
            <v>0</v>
          </cell>
          <cell r="T3991">
            <v>0</v>
          </cell>
          <cell r="U3991">
            <v>0</v>
          </cell>
          <cell r="X3991">
            <v>0</v>
          </cell>
          <cell r="Y3991">
            <v>0</v>
          </cell>
          <cell r="Z3991">
            <v>0</v>
          </cell>
          <cell r="AA3991">
            <v>0</v>
          </cell>
          <cell r="AB3991">
            <v>0</v>
          </cell>
        </row>
        <row r="3992">
          <cell r="C3992">
            <v>0</v>
          </cell>
          <cell r="D3992">
            <v>0</v>
          </cell>
          <cell r="H3992">
            <v>0</v>
          </cell>
          <cell r="I3992">
            <v>0</v>
          </cell>
          <cell r="J3992">
            <v>0</v>
          </cell>
          <cell r="K3992">
            <v>0</v>
          </cell>
          <cell r="S3992">
            <v>0</v>
          </cell>
          <cell r="T3992">
            <v>0</v>
          </cell>
          <cell r="U3992">
            <v>0</v>
          </cell>
          <cell r="X3992">
            <v>0</v>
          </cell>
          <cell r="Y3992">
            <v>0</v>
          </cell>
          <cell r="Z3992">
            <v>0</v>
          </cell>
          <cell r="AA3992">
            <v>0</v>
          </cell>
          <cell r="AB3992">
            <v>0</v>
          </cell>
        </row>
        <row r="3993">
          <cell r="B3993">
            <v>4</v>
          </cell>
          <cell r="C3993" t="str">
            <v>直接费</v>
          </cell>
          <cell r="J3993">
            <v>12971.202442908252</v>
          </cell>
          <cell r="X3993">
            <v>127.23652741059271</v>
          </cell>
          <cell r="Y3993">
            <v>2.4754970184898148</v>
          </cell>
          <cell r="Z3993">
            <v>0</v>
          </cell>
          <cell r="AA3993">
            <v>0</v>
          </cell>
          <cell r="AB3993">
            <v>0</v>
          </cell>
        </row>
        <row r="3994">
          <cell r="B3994">
            <v>5</v>
          </cell>
          <cell r="C3994" t="str">
            <v>其他直接费</v>
          </cell>
          <cell r="J3994">
            <v>1618.6533934036208</v>
          </cell>
          <cell r="X3994">
            <v>15.877621042808473</v>
          </cell>
          <cell r="Y3994">
            <v>0.30891289122773791</v>
          </cell>
          <cell r="Z3994">
            <v>0</v>
          </cell>
          <cell r="AA3994">
            <v>0</v>
          </cell>
          <cell r="AB3994">
            <v>0</v>
          </cell>
        </row>
        <row r="3995">
          <cell r="B3995">
            <v>6</v>
          </cell>
          <cell r="C3995" t="str">
            <v>间接费</v>
          </cell>
          <cell r="J3995">
            <v>1098.1611919804639</v>
          </cell>
          <cell r="X3995">
            <v>10.772032679288264</v>
          </cell>
          <cell r="Y3995">
            <v>0.209579240516375</v>
          </cell>
          <cell r="Z3995">
            <v>0</v>
          </cell>
          <cell r="AA3995">
            <v>0</v>
          </cell>
          <cell r="AB3995">
            <v>0</v>
          </cell>
        </row>
        <row r="3996">
          <cell r="B3996">
            <v>7</v>
          </cell>
          <cell r="C3996" t="str">
            <v>合计</v>
          </cell>
          <cell r="J3996">
            <v>15688.017028292337</v>
          </cell>
          <cell r="X3996">
            <v>153.88618113268944</v>
          </cell>
          <cell r="Y3996">
            <v>2.993989150233928</v>
          </cell>
          <cell r="Z3996">
            <v>0</v>
          </cell>
          <cell r="AA3996">
            <v>0</v>
          </cell>
          <cell r="AB3996">
            <v>0</v>
          </cell>
        </row>
        <row r="4001">
          <cell r="A4001" t="str">
            <v>非打印列</v>
          </cell>
          <cell r="B4001" t="str">
            <v>单   价   分   析   表</v>
          </cell>
          <cell r="N4001" t="str">
            <v>工序划分</v>
          </cell>
          <cell r="S4001" t="str">
            <v>汇总项</v>
          </cell>
          <cell r="X4001" t="str">
            <v>分类项</v>
          </cell>
        </row>
        <row r="4003">
          <cell r="A4003" t="str">
            <v>BOQ系数</v>
          </cell>
          <cell r="B4003" t="str">
            <v>项目编号:</v>
          </cell>
          <cell r="D4003" t="str">
            <v>F511</v>
          </cell>
          <cell r="K4003" t="str">
            <v>数量</v>
          </cell>
          <cell r="L4003">
            <v>9</v>
          </cell>
          <cell r="M4003" t="str">
            <v>单价</v>
          </cell>
        </row>
        <row r="4004">
          <cell r="A4004">
            <v>0.01</v>
          </cell>
          <cell r="B4004" t="str">
            <v>项目名称:</v>
          </cell>
          <cell r="D4004" t="str">
            <v>Blinding</v>
          </cell>
          <cell r="K4004" t="str">
            <v>单位</v>
          </cell>
          <cell r="L4004" t="str">
            <v>m3</v>
          </cell>
          <cell r="M4004">
            <v>2.69</v>
          </cell>
          <cell r="N4004" t="str">
            <v>美元</v>
          </cell>
        </row>
        <row r="4005">
          <cell r="A4005" t="str">
            <v>F511</v>
          </cell>
          <cell r="B4005" t="str">
            <v>单   价:</v>
          </cell>
          <cell r="D4005" t="str">
            <v>2.69USD/m3</v>
          </cell>
          <cell r="K4005" t="str">
            <v>定额单位</v>
          </cell>
          <cell r="L4005">
            <v>100</v>
          </cell>
          <cell r="M4005">
            <v>2916</v>
          </cell>
          <cell r="N4005" t="str">
            <v>当地币</v>
          </cell>
        </row>
        <row r="4006">
          <cell r="A4006" t="str">
            <v>定额号</v>
          </cell>
          <cell r="B4006" t="str">
            <v>编号</v>
          </cell>
          <cell r="C4006" t="str">
            <v>名称及规格</v>
          </cell>
          <cell r="D4006" t="str">
            <v>单位</v>
          </cell>
          <cell r="E4006" t="str">
            <v>定额</v>
          </cell>
          <cell r="F4006" t="str">
            <v>系数</v>
          </cell>
          <cell r="G4006" t="str">
            <v>效率</v>
          </cell>
          <cell r="H4006" t="str">
            <v>数  量</v>
          </cell>
          <cell r="I4006" t="str">
            <v>单价</v>
          </cell>
          <cell r="J4006" t="str">
            <v>合价</v>
          </cell>
          <cell r="K4006" t="str">
            <v>单价</v>
          </cell>
          <cell r="N4006" t="str">
            <v>浇注混凝土</v>
          </cell>
          <cell r="S4006" t="str">
            <v>数量汇总</v>
          </cell>
          <cell r="T4006" t="str">
            <v>价格汇总(美元)</v>
          </cell>
          <cell r="U4006" t="str">
            <v>价格汇总(当地币)</v>
          </cell>
          <cell r="X4006" t="str">
            <v>浇注混凝土</v>
          </cell>
          <cell r="Y4006">
            <v>0</v>
          </cell>
          <cell r="Z4006">
            <v>0</v>
          </cell>
          <cell r="AA4006">
            <v>0</v>
          </cell>
          <cell r="AB4006">
            <v>0</v>
          </cell>
        </row>
        <row r="4007">
          <cell r="J4007" t="str">
            <v>美元</v>
          </cell>
          <cell r="K4007" t="str">
            <v>当地币</v>
          </cell>
        </row>
        <row r="4008">
          <cell r="A4008" t="str">
            <v>L00</v>
          </cell>
          <cell r="B4008">
            <v>1</v>
          </cell>
          <cell r="C4008" t="str">
            <v>人工</v>
          </cell>
          <cell r="J4008">
            <v>141.30641540702436</v>
          </cell>
          <cell r="K4008">
            <v>153230.76923076922</v>
          </cell>
          <cell r="S4008">
            <v>0</v>
          </cell>
          <cell r="T4008">
            <v>12.717577386632192</v>
          </cell>
          <cell r="U4008">
            <v>13790.769230769229</v>
          </cell>
          <cell r="X4008">
            <v>1.4130641540702435</v>
          </cell>
          <cell r="Y4008">
            <v>0</v>
          </cell>
          <cell r="Z4008">
            <v>0</v>
          </cell>
          <cell r="AA4008">
            <v>0</v>
          </cell>
          <cell r="AB4008">
            <v>0</v>
          </cell>
        </row>
        <row r="4009">
          <cell r="A4009" t="str">
            <v>L10</v>
          </cell>
          <cell r="B4009">
            <v>1.1000000000000001</v>
          </cell>
          <cell r="C4009" t="str">
            <v>力工</v>
          </cell>
          <cell r="D4009" t="str">
            <v>工日</v>
          </cell>
          <cell r="H4009">
            <v>51.07692307692308</v>
          </cell>
          <cell r="I4009">
            <v>0.69163531637474274</v>
          </cell>
          <cell r="J4009">
            <v>35.32660385175609</v>
          </cell>
          <cell r="K4009">
            <v>38307.692307692305</v>
          </cell>
          <cell r="N4009">
            <v>51.07692307692308</v>
          </cell>
          <cell r="S4009">
            <v>4.5969230769230771</v>
          </cell>
          <cell r="T4009">
            <v>3.1793943466580479</v>
          </cell>
          <cell r="U4009">
            <v>3447.6923076923072</v>
          </cell>
          <cell r="X4009">
            <v>0.35326603851756089</v>
          </cell>
          <cell r="Y4009">
            <v>0</v>
          </cell>
          <cell r="Z4009">
            <v>0</v>
          </cell>
          <cell r="AA4009">
            <v>0</v>
          </cell>
          <cell r="AB4009">
            <v>0</v>
          </cell>
        </row>
        <row r="4010">
          <cell r="A4010" t="str">
            <v>L20</v>
          </cell>
          <cell r="B4010">
            <v>1.2</v>
          </cell>
          <cell r="C4010" t="str">
            <v>技工</v>
          </cell>
          <cell r="D4010" t="str">
            <v>工日</v>
          </cell>
          <cell r="H4010">
            <v>76.615384615384613</v>
          </cell>
          <cell r="I4010">
            <v>1.3832706327494855</v>
          </cell>
          <cell r="J4010">
            <v>105.97981155526827</v>
          </cell>
          <cell r="K4010">
            <v>114923.07692307692</v>
          </cell>
          <cell r="N4010">
            <v>76.615384615384613</v>
          </cell>
          <cell r="S4010">
            <v>6.8953846153846152</v>
          </cell>
          <cell r="T4010">
            <v>9.5381830399741432</v>
          </cell>
          <cell r="U4010">
            <v>10343.076923076922</v>
          </cell>
          <cell r="X4010">
            <v>1.0597981155526828</v>
          </cell>
          <cell r="Y4010">
            <v>0</v>
          </cell>
          <cell r="Z4010">
            <v>0</v>
          </cell>
          <cell r="AA4010">
            <v>0</v>
          </cell>
          <cell r="AB4010">
            <v>0</v>
          </cell>
        </row>
        <row r="4011">
          <cell r="A4011" t="str">
            <v>M000</v>
          </cell>
          <cell r="B4011">
            <v>2</v>
          </cell>
          <cell r="C4011" t="str">
            <v>建筑材料</v>
          </cell>
          <cell r="J4011">
            <v>36</v>
          </cell>
          <cell r="K4011">
            <v>39037.914000000004</v>
          </cell>
          <cell r="S4011">
            <v>0</v>
          </cell>
          <cell r="T4011">
            <v>3.2399999999999998</v>
          </cell>
          <cell r="U4011">
            <v>3513.4122600000001</v>
          </cell>
          <cell r="X4011">
            <v>0.36</v>
          </cell>
          <cell r="Y4011">
            <v>0</v>
          </cell>
          <cell r="Z4011">
            <v>0</v>
          </cell>
          <cell r="AA4011">
            <v>0</v>
          </cell>
          <cell r="AB4011">
            <v>0</v>
          </cell>
        </row>
        <row r="4012">
          <cell r="A4012" t="str">
            <v>M003</v>
          </cell>
          <cell r="B4012">
            <v>2.1</v>
          </cell>
          <cell r="C4012" t="str">
            <v>施工材料</v>
          </cell>
          <cell r="J4012">
            <v>36</v>
          </cell>
          <cell r="K4012">
            <v>39037.914000000004</v>
          </cell>
          <cell r="S4012">
            <v>0</v>
          </cell>
          <cell r="T4012">
            <v>3.2399999999999998</v>
          </cell>
          <cell r="U4012">
            <v>3513.4122600000001</v>
          </cell>
          <cell r="X4012">
            <v>0.36</v>
          </cell>
          <cell r="Y4012">
            <v>0</v>
          </cell>
          <cell r="Z4012">
            <v>0</v>
          </cell>
          <cell r="AA4012">
            <v>0</v>
          </cell>
          <cell r="AB4012">
            <v>0</v>
          </cell>
        </row>
        <row r="4013">
          <cell r="A4013" t="str">
            <v>M230</v>
          </cell>
          <cell r="C4013" t="str">
            <v>水</v>
          </cell>
          <cell r="D4013" t="str">
            <v>方</v>
          </cell>
          <cell r="H4013">
            <v>180</v>
          </cell>
          <cell r="I4013">
            <v>0.2</v>
          </cell>
          <cell r="J4013">
            <v>36</v>
          </cell>
          <cell r="K4013">
            <v>39037.914000000004</v>
          </cell>
          <cell r="N4013">
            <v>180</v>
          </cell>
          <cell r="S4013">
            <v>16.2</v>
          </cell>
          <cell r="T4013">
            <v>3.2399999999999998</v>
          </cell>
          <cell r="U4013">
            <v>3513.4122600000001</v>
          </cell>
          <cell r="X4013">
            <v>0.36</v>
          </cell>
          <cell r="Y4013">
            <v>0</v>
          </cell>
          <cell r="Z4013">
            <v>0</v>
          </cell>
          <cell r="AA4013">
            <v>0</v>
          </cell>
          <cell r="AB4013">
            <v>0</v>
          </cell>
        </row>
        <row r="4014">
          <cell r="C4014">
            <v>0</v>
          </cell>
          <cell r="D4014">
            <v>0</v>
          </cell>
          <cell r="H4014">
            <v>0</v>
          </cell>
          <cell r="I4014">
            <v>0</v>
          </cell>
          <cell r="J4014">
            <v>0</v>
          </cell>
          <cell r="K4014">
            <v>0</v>
          </cell>
          <cell r="S4014">
            <v>0</v>
          </cell>
          <cell r="T4014">
            <v>0</v>
          </cell>
          <cell r="U4014">
            <v>0</v>
          </cell>
          <cell r="X4014">
            <v>0</v>
          </cell>
          <cell r="Y4014">
            <v>0</v>
          </cell>
          <cell r="Z4014">
            <v>0</v>
          </cell>
          <cell r="AA4014">
            <v>0</v>
          </cell>
          <cell r="AB4014">
            <v>0</v>
          </cell>
        </row>
        <row r="4015">
          <cell r="C4015">
            <v>0</v>
          </cell>
          <cell r="D4015">
            <v>0</v>
          </cell>
          <cell r="H4015">
            <v>0</v>
          </cell>
          <cell r="I4015">
            <v>0</v>
          </cell>
          <cell r="J4015">
            <v>0</v>
          </cell>
          <cell r="K4015">
            <v>0</v>
          </cell>
          <cell r="S4015">
            <v>0</v>
          </cell>
          <cell r="T4015">
            <v>0</v>
          </cell>
          <cell r="U4015">
            <v>0</v>
          </cell>
          <cell r="X4015">
            <v>0</v>
          </cell>
          <cell r="Y4015">
            <v>0</v>
          </cell>
          <cell r="Z4015">
            <v>0</v>
          </cell>
          <cell r="AA4015">
            <v>0</v>
          </cell>
          <cell r="AB4015">
            <v>0</v>
          </cell>
        </row>
        <row r="4016">
          <cell r="C4016">
            <v>0</v>
          </cell>
          <cell r="D4016">
            <v>0</v>
          </cell>
          <cell r="H4016">
            <v>0</v>
          </cell>
          <cell r="I4016">
            <v>0</v>
          </cell>
          <cell r="J4016">
            <v>0</v>
          </cell>
          <cell r="K4016">
            <v>0</v>
          </cell>
          <cell r="S4016">
            <v>0</v>
          </cell>
          <cell r="T4016">
            <v>0</v>
          </cell>
          <cell r="U4016">
            <v>0</v>
          </cell>
          <cell r="X4016">
            <v>0</v>
          </cell>
          <cell r="Y4016">
            <v>0</v>
          </cell>
          <cell r="Z4016">
            <v>0</v>
          </cell>
          <cell r="AA4016">
            <v>0</v>
          </cell>
          <cell r="AB4016">
            <v>0</v>
          </cell>
        </row>
        <row r="4017">
          <cell r="C4017">
            <v>0</v>
          </cell>
          <cell r="D4017">
            <v>0</v>
          </cell>
          <cell r="H4017">
            <v>0</v>
          </cell>
          <cell r="I4017">
            <v>0</v>
          </cell>
          <cell r="J4017">
            <v>0</v>
          </cell>
          <cell r="K4017">
            <v>0</v>
          </cell>
          <cell r="S4017">
            <v>0</v>
          </cell>
          <cell r="T4017">
            <v>0</v>
          </cell>
          <cell r="U4017">
            <v>0</v>
          </cell>
          <cell r="X4017">
            <v>0</v>
          </cell>
          <cell r="Y4017">
            <v>0</v>
          </cell>
          <cell r="Z4017">
            <v>0</v>
          </cell>
          <cell r="AA4017">
            <v>0</v>
          </cell>
          <cell r="AB4017">
            <v>0</v>
          </cell>
        </row>
        <row r="4018">
          <cell r="C4018">
            <v>0</v>
          </cell>
          <cell r="D4018">
            <v>0</v>
          </cell>
          <cell r="H4018">
            <v>0</v>
          </cell>
          <cell r="I4018">
            <v>0</v>
          </cell>
          <cell r="J4018">
            <v>0</v>
          </cell>
          <cell r="K4018">
            <v>0</v>
          </cell>
          <cell r="S4018">
            <v>0</v>
          </cell>
          <cell r="T4018">
            <v>0</v>
          </cell>
          <cell r="U4018">
            <v>0</v>
          </cell>
          <cell r="X4018">
            <v>0</v>
          </cell>
          <cell r="Y4018">
            <v>0</v>
          </cell>
          <cell r="Z4018">
            <v>0</v>
          </cell>
          <cell r="AA4018">
            <v>0</v>
          </cell>
          <cell r="AB4018">
            <v>0</v>
          </cell>
        </row>
        <row r="4019">
          <cell r="C4019">
            <v>0</v>
          </cell>
          <cell r="D4019">
            <v>0</v>
          </cell>
          <cell r="H4019">
            <v>0</v>
          </cell>
          <cell r="I4019">
            <v>0</v>
          </cell>
          <cell r="J4019">
            <v>0</v>
          </cell>
          <cell r="K4019">
            <v>0</v>
          </cell>
          <cell r="S4019">
            <v>0</v>
          </cell>
          <cell r="T4019">
            <v>0</v>
          </cell>
          <cell r="U4019">
            <v>0</v>
          </cell>
          <cell r="X4019">
            <v>0</v>
          </cell>
          <cell r="Y4019">
            <v>0</v>
          </cell>
          <cell r="Z4019">
            <v>0</v>
          </cell>
          <cell r="AA4019">
            <v>0</v>
          </cell>
          <cell r="AB4019">
            <v>0</v>
          </cell>
        </row>
        <row r="4020">
          <cell r="A4020" t="str">
            <v>M002</v>
          </cell>
          <cell r="B4020">
            <v>2.2000000000000002</v>
          </cell>
          <cell r="C4020" t="str">
            <v>永久工程材料</v>
          </cell>
          <cell r="J4020">
            <v>0</v>
          </cell>
          <cell r="K4020">
            <v>0</v>
          </cell>
          <cell r="S4020">
            <v>0</v>
          </cell>
          <cell r="T4020">
            <v>0</v>
          </cell>
          <cell r="U4020">
            <v>0</v>
          </cell>
          <cell r="X4020">
            <v>0</v>
          </cell>
          <cell r="Y4020">
            <v>0</v>
          </cell>
          <cell r="Z4020">
            <v>0</v>
          </cell>
          <cell r="AA4020">
            <v>0</v>
          </cell>
          <cell r="AB4020">
            <v>0</v>
          </cell>
        </row>
        <row r="4021">
          <cell r="C4021">
            <v>0</v>
          </cell>
          <cell r="D4021">
            <v>0</v>
          </cell>
          <cell r="H4021">
            <v>0</v>
          </cell>
          <cell r="I4021">
            <v>0</v>
          </cell>
          <cell r="J4021">
            <v>0</v>
          </cell>
          <cell r="K4021">
            <v>0</v>
          </cell>
          <cell r="S4021">
            <v>0</v>
          </cell>
          <cell r="T4021">
            <v>0</v>
          </cell>
          <cell r="U4021">
            <v>0</v>
          </cell>
          <cell r="X4021">
            <v>0</v>
          </cell>
          <cell r="Y4021">
            <v>0</v>
          </cell>
          <cell r="Z4021">
            <v>0</v>
          </cell>
          <cell r="AA4021">
            <v>0</v>
          </cell>
          <cell r="AB4021">
            <v>0</v>
          </cell>
        </row>
        <row r="4022">
          <cell r="C4022">
            <v>0</v>
          </cell>
          <cell r="D4022">
            <v>0</v>
          </cell>
          <cell r="H4022">
            <v>0</v>
          </cell>
          <cell r="I4022">
            <v>0</v>
          </cell>
          <cell r="J4022">
            <v>0</v>
          </cell>
          <cell r="K4022">
            <v>0</v>
          </cell>
          <cell r="S4022">
            <v>0</v>
          </cell>
          <cell r="T4022">
            <v>0</v>
          </cell>
          <cell r="U4022">
            <v>0</v>
          </cell>
          <cell r="X4022">
            <v>0</v>
          </cell>
          <cell r="Y4022">
            <v>0</v>
          </cell>
          <cell r="Z4022">
            <v>0</v>
          </cell>
          <cell r="AA4022">
            <v>0</v>
          </cell>
          <cell r="AB4022">
            <v>0</v>
          </cell>
        </row>
        <row r="4023">
          <cell r="C4023">
            <v>0</v>
          </cell>
          <cell r="D4023">
            <v>0</v>
          </cell>
          <cell r="H4023">
            <v>0</v>
          </cell>
          <cell r="I4023">
            <v>0</v>
          </cell>
          <cell r="J4023">
            <v>0</v>
          </cell>
          <cell r="K4023">
            <v>0</v>
          </cell>
          <cell r="S4023">
            <v>0</v>
          </cell>
          <cell r="T4023">
            <v>0</v>
          </cell>
          <cell r="U4023">
            <v>0</v>
          </cell>
          <cell r="X4023">
            <v>0</v>
          </cell>
          <cell r="Y4023">
            <v>0</v>
          </cell>
          <cell r="Z4023">
            <v>0</v>
          </cell>
          <cell r="AA4023">
            <v>0</v>
          </cell>
          <cell r="AB4023">
            <v>0</v>
          </cell>
        </row>
        <row r="4024">
          <cell r="C4024">
            <v>0</v>
          </cell>
          <cell r="D4024">
            <v>0</v>
          </cell>
          <cell r="H4024">
            <v>0</v>
          </cell>
          <cell r="I4024">
            <v>0</v>
          </cell>
          <cell r="J4024">
            <v>0</v>
          </cell>
          <cell r="K4024">
            <v>0</v>
          </cell>
          <cell r="S4024">
            <v>0</v>
          </cell>
          <cell r="T4024">
            <v>0</v>
          </cell>
          <cell r="U4024">
            <v>0</v>
          </cell>
          <cell r="X4024">
            <v>0</v>
          </cell>
          <cell r="Y4024">
            <v>0</v>
          </cell>
          <cell r="Z4024">
            <v>0</v>
          </cell>
          <cell r="AA4024">
            <v>0</v>
          </cell>
          <cell r="AB4024">
            <v>0</v>
          </cell>
        </row>
        <row r="4025">
          <cell r="C4025">
            <v>0</v>
          </cell>
          <cell r="D4025">
            <v>0</v>
          </cell>
          <cell r="H4025">
            <v>0</v>
          </cell>
          <cell r="I4025">
            <v>0</v>
          </cell>
          <cell r="J4025">
            <v>0</v>
          </cell>
          <cell r="K4025">
            <v>0</v>
          </cell>
          <cell r="S4025">
            <v>0</v>
          </cell>
          <cell r="T4025">
            <v>0</v>
          </cell>
          <cell r="U4025">
            <v>0</v>
          </cell>
          <cell r="X4025">
            <v>0</v>
          </cell>
          <cell r="Y4025">
            <v>0</v>
          </cell>
          <cell r="Z4025">
            <v>0</v>
          </cell>
          <cell r="AA4025">
            <v>0</v>
          </cell>
          <cell r="AB4025">
            <v>0</v>
          </cell>
        </row>
        <row r="4026">
          <cell r="A4026" t="str">
            <v>M001</v>
          </cell>
          <cell r="B4026">
            <v>2.2999999999999998</v>
          </cell>
          <cell r="C4026" t="str">
            <v>永久设备</v>
          </cell>
          <cell r="J4026">
            <v>0</v>
          </cell>
          <cell r="K4026">
            <v>0</v>
          </cell>
          <cell r="S4026">
            <v>0</v>
          </cell>
          <cell r="T4026">
            <v>0</v>
          </cell>
          <cell r="U4026">
            <v>0</v>
          </cell>
          <cell r="X4026">
            <v>0</v>
          </cell>
          <cell r="Y4026">
            <v>0</v>
          </cell>
          <cell r="Z4026">
            <v>0</v>
          </cell>
          <cell r="AA4026">
            <v>0</v>
          </cell>
          <cell r="AB4026">
            <v>0</v>
          </cell>
        </row>
        <row r="4027">
          <cell r="C4027">
            <v>0</v>
          </cell>
          <cell r="D4027">
            <v>0</v>
          </cell>
          <cell r="H4027">
            <v>0</v>
          </cell>
          <cell r="I4027">
            <v>0</v>
          </cell>
          <cell r="J4027">
            <v>0</v>
          </cell>
          <cell r="K4027">
            <v>0</v>
          </cell>
          <cell r="S4027">
            <v>0</v>
          </cell>
          <cell r="T4027">
            <v>0</v>
          </cell>
          <cell r="U4027">
            <v>0</v>
          </cell>
          <cell r="X4027">
            <v>0</v>
          </cell>
          <cell r="Y4027">
            <v>0</v>
          </cell>
          <cell r="Z4027">
            <v>0</v>
          </cell>
          <cell r="AA4027">
            <v>0</v>
          </cell>
          <cell r="AB4027">
            <v>0</v>
          </cell>
        </row>
        <row r="4028">
          <cell r="C4028">
            <v>0</v>
          </cell>
          <cell r="D4028">
            <v>0</v>
          </cell>
          <cell r="H4028">
            <v>0</v>
          </cell>
          <cell r="I4028">
            <v>0</v>
          </cell>
          <cell r="J4028">
            <v>0</v>
          </cell>
          <cell r="K4028">
            <v>0</v>
          </cell>
          <cell r="S4028">
            <v>0</v>
          </cell>
          <cell r="T4028">
            <v>0</v>
          </cell>
          <cell r="U4028">
            <v>0</v>
          </cell>
          <cell r="X4028">
            <v>0</v>
          </cell>
          <cell r="Y4028">
            <v>0</v>
          </cell>
          <cell r="Z4028">
            <v>0</v>
          </cell>
          <cell r="AA4028">
            <v>0</v>
          </cell>
          <cell r="AB4028">
            <v>0</v>
          </cell>
        </row>
        <row r="4029">
          <cell r="C4029">
            <v>0</v>
          </cell>
          <cell r="D4029">
            <v>0</v>
          </cell>
          <cell r="H4029">
            <v>0</v>
          </cell>
          <cell r="I4029">
            <v>0</v>
          </cell>
          <cell r="J4029">
            <v>0</v>
          </cell>
          <cell r="K4029">
            <v>0</v>
          </cell>
          <cell r="S4029">
            <v>0</v>
          </cell>
          <cell r="T4029">
            <v>0</v>
          </cell>
          <cell r="U4029">
            <v>0</v>
          </cell>
          <cell r="X4029">
            <v>0</v>
          </cell>
          <cell r="Y4029">
            <v>0</v>
          </cell>
          <cell r="Z4029">
            <v>0</v>
          </cell>
          <cell r="AA4029">
            <v>0</v>
          </cell>
          <cell r="AB4029">
            <v>0</v>
          </cell>
        </row>
        <row r="4030">
          <cell r="A4030" t="str">
            <v>E000</v>
          </cell>
          <cell r="B4030">
            <v>3</v>
          </cell>
          <cell r="C4030" t="str">
            <v>施工设备</v>
          </cell>
          <cell r="J4030">
            <v>45.040947849658259</v>
          </cell>
          <cell r="K4030">
            <v>48841.795795373451</v>
          </cell>
          <cell r="S4030">
            <v>0</v>
          </cell>
          <cell r="T4030">
            <v>4.0536853064692435</v>
          </cell>
          <cell r="U4030">
            <v>4395.7616215836106</v>
          </cell>
          <cell r="X4030">
            <v>0.45040947849658258</v>
          </cell>
          <cell r="Y4030">
            <v>0</v>
          </cell>
          <cell r="Z4030">
            <v>0</v>
          </cell>
          <cell r="AA4030">
            <v>0</v>
          </cell>
          <cell r="AB4030">
            <v>0</v>
          </cell>
        </row>
        <row r="4031">
          <cell r="A4031" t="str">
            <v>E214</v>
          </cell>
          <cell r="B4031">
            <v>3.1</v>
          </cell>
          <cell r="C4031" t="str">
            <v>混凝土振捣器</v>
          </cell>
          <cell r="D4031" t="str">
            <v>台班</v>
          </cell>
          <cell r="H4031">
            <v>5</v>
          </cell>
          <cell r="I4031">
            <v>9.0081895699316519</v>
          </cell>
          <cell r="J4031">
            <v>45.040947849658259</v>
          </cell>
          <cell r="K4031">
            <v>48841.795795373451</v>
          </cell>
          <cell r="N4031">
            <v>5</v>
          </cell>
          <cell r="S4031">
            <v>0.44999999999999996</v>
          </cell>
          <cell r="T4031">
            <v>4.0536853064692435</v>
          </cell>
          <cell r="U4031">
            <v>4395.7616215836106</v>
          </cell>
          <cell r="X4031">
            <v>0.45040947849658258</v>
          </cell>
          <cell r="Y4031">
            <v>0</v>
          </cell>
          <cell r="Z4031">
            <v>0</v>
          </cell>
          <cell r="AA4031">
            <v>0</v>
          </cell>
          <cell r="AB4031">
            <v>0</v>
          </cell>
        </row>
        <row r="4032">
          <cell r="C4032">
            <v>0</v>
          </cell>
          <cell r="D4032">
            <v>0</v>
          </cell>
          <cell r="H4032">
            <v>0</v>
          </cell>
          <cell r="I4032">
            <v>0</v>
          </cell>
          <cell r="J4032">
            <v>0</v>
          </cell>
          <cell r="K4032">
            <v>0</v>
          </cell>
          <cell r="S4032">
            <v>0</v>
          </cell>
          <cell r="T4032">
            <v>0</v>
          </cell>
          <cell r="U4032">
            <v>0</v>
          </cell>
          <cell r="X4032">
            <v>0</v>
          </cell>
          <cell r="Y4032">
            <v>0</v>
          </cell>
          <cell r="Z4032">
            <v>0</v>
          </cell>
          <cell r="AA4032">
            <v>0</v>
          </cell>
          <cell r="AB4032">
            <v>0</v>
          </cell>
        </row>
        <row r="4033">
          <cell r="C4033">
            <v>0</v>
          </cell>
          <cell r="D4033">
            <v>0</v>
          </cell>
          <cell r="H4033">
            <v>0</v>
          </cell>
          <cell r="I4033">
            <v>0</v>
          </cell>
          <cell r="J4033">
            <v>0</v>
          </cell>
          <cell r="K4033">
            <v>0</v>
          </cell>
          <cell r="S4033">
            <v>0</v>
          </cell>
          <cell r="T4033">
            <v>0</v>
          </cell>
          <cell r="U4033">
            <v>0</v>
          </cell>
          <cell r="X4033">
            <v>0</v>
          </cell>
          <cell r="Y4033">
            <v>0</v>
          </cell>
          <cell r="Z4033">
            <v>0</v>
          </cell>
          <cell r="AA4033">
            <v>0</v>
          </cell>
          <cell r="AB4033">
            <v>0</v>
          </cell>
        </row>
        <row r="4034">
          <cell r="C4034">
            <v>0</v>
          </cell>
          <cell r="D4034">
            <v>0</v>
          </cell>
          <cell r="H4034">
            <v>0</v>
          </cell>
          <cell r="I4034">
            <v>0</v>
          </cell>
          <cell r="J4034">
            <v>0</v>
          </cell>
          <cell r="K4034">
            <v>0</v>
          </cell>
          <cell r="S4034">
            <v>0</v>
          </cell>
          <cell r="T4034">
            <v>0</v>
          </cell>
          <cell r="U4034">
            <v>0</v>
          </cell>
          <cell r="X4034">
            <v>0</v>
          </cell>
          <cell r="Y4034">
            <v>0</v>
          </cell>
          <cell r="Z4034">
            <v>0</v>
          </cell>
          <cell r="AA4034">
            <v>0</v>
          </cell>
          <cell r="AB4034">
            <v>0</v>
          </cell>
        </row>
        <row r="4035">
          <cell r="C4035">
            <v>0</v>
          </cell>
          <cell r="D4035">
            <v>0</v>
          </cell>
          <cell r="H4035">
            <v>0</v>
          </cell>
          <cell r="I4035">
            <v>0</v>
          </cell>
          <cell r="J4035">
            <v>0</v>
          </cell>
          <cell r="K4035">
            <v>0</v>
          </cell>
          <cell r="S4035">
            <v>0</v>
          </cell>
          <cell r="T4035">
            <v>0</v>
          </cell>
          <cell r="U4035">
            <v>0</v>
          </cell>
          <cell r="X4035">
            <v>0</v>
          </cell>
          <cell r="Y4035">
            <v>0</v>
          </cell>
          <cell r="Z4035">
            <v>0</v>
          </cell>
          <cell r="AA4035">
            <v>0</v>
          </cell>
          <cell r="AB4035">
            <v>0</v>
          </cell>
        </row>
        <row r="4036">
          <cell r="C4036">
            <v>0</v>
          </cell>
          <cell r="D4036">
            <v>0</v>
          </cell>
          <cell r="H4036">
            <v>0</v>
          </cell>
          <cell r="I4036">
            <v>0</v>
          </cell>
          <cell r="J4036">
            <v>0</v>
          </cell>
          <cell r="K4036">
            <v>0</v>
          </cell>
          <cell r="S4036">
            <v>0</v>
          </cell>
          <cell r="T4036">
            <v>0</v>
          </cell>
          <cell r="U4036">
            <v>0</v>
          </cell>
          <cell r="X4036">
            <v>0</v>
          </cell>
          <cell r="Y4036">
            <v>0</v>
          </cell>
          <cell r="Z4036">
            <v>0</v>
          </cell>
          <cell r="AA4036">
            <v>0</v>
          </cell>
          <cell r="AB4036">
            <v>0</v>
          </cell>
        </row>
        <row r="4037">
          <cell r="C4037">
            <v>0</v>
          </cell>
          <cell r="D4037">
            <v>0</v>
          </cell>
          <cell r="H4037">
            <v>0</v>
          </cell>
          <cell r="I4037">
            <v>0</v>
          </cell>
          <cell r="J4037">
            <v>0</v>
          </cell>
          <cell r="K4037">
            <v>0</v>
          </cell>
          <cell r="S4037">
            <v>0</v>
          </cell>
          <cell r="T4037">
            <v>0</v>
          </cell>
          <cell r="U4037">
            <v>0</v>
          </cell>
          <cell r="X4037">
            <v>0</v>
          </cell>
          <cell r="Y4037">
            <v>0</v>
          </cell>
          <cell r="Z4037">
            <v>0</v>
          </cell>
          <cell r="AA4037">
            <v>0</v>
          </cell>
          <cell r="AB4037">
            <v>0</v>
          </cell>
        </row>
        <row r="4038">
          <cell r="C4038">
            <v>0</v>
          </cell>
          <cell r="D4038">
            <v>0</v>
          </cell>
          <cell r="H4038">
            <v>0</v>
          </cell>
          <cell r="I4038">
            <v>0</v>
          </cell>
          <cell r="J4038">
            <v>0</v>
          </cell>
          <cell r="K4038">
            <v>0</v>
          </cell>
          <cell r="S4038">
            <v>0</v>
          </cell>
          <cell r="T4038">
            <v>0</v>
          </cell>
          <cell r="U4038">
            <v>0</v>
          </cell>
          <cell r="X4038">
            <v>0</v>
          </cell>
          <cell r="Y4038">
            <v>0</v>
          </cell>
          <cell r="Z4038">
            <v>0</v>
          </cell>
          <cell r="AA4038">
            <v>0</v>
          </cell>
          <cell r="AB4038">
            <v>0</v>
          </cell>
        </row>
        <row r="4039">
          <cell r="C4039">
            <v>0</v>
          </cell>
          <cell r="D4039">
            <v>0</v>
          </cell>
          <cell r="H4039">
            <v>0</v>
          </cell>
          <cell r="I4039">
            <v>0</v>
          </cell>
          <cell r="J4039">
            <v>0</v>
          </cell>
          <cell r="K4039">
            <v>0</v>
          </cell>
          <cell r="S4039">
            <v>0</v>
          </cell>
          <cell r="T4039">
            <v>0</v>
          </cell>
          <cell r="U4039">
            <v>0</v>
          </cell>
          <cell r="X4039">
            <v>0</v>
          </cell>
          <cell r="Y4039">
            <v>0</v>
          </cell>
          <cell r="Z4039">
            <v>0</v>
          </cell>
          <cell r="AA4039">
            <v>0</v>
          </cell>
          <cell r="AB4039">
            <v>0</v>
          </cell>
        </row>
        <row r="4040">
          <cell r="C4040">
            <v>0</v>
          </cell>
          <cell r="D4040">
            <v>0</v>
          </cell>
          <cell r="H4040">
            <v>0</v>
          </cell>
          <cell r="I4040">
            <v>0</v>
          </cell>
          <cell r="J4040">
            <v>0</v>
          </cell>
          <cell r="K4040">
            <v>0</v>
          </cell>
          <cell r="S4040">
            <v>0</v>
          </cell>
          <cell r="T4040">
            <v>0</v>
          </cell>
          <cell r="U4040">
            <v>0</v>
          </cell>
          <cell r="X4040">
            <v>0</v>
          </cell>
          <cell r="Y4040">
            <v>0</v>
          </cell>
          <cell r="Z4040">
            <v>0</v>
          </cell>
          <cell r="AA4040">
            <v>0</v>
          </cell>
          <cell r="AB4040">
            <v>0</v>
          </cell>
        </row>
        <row r="4041">
          <cell r="C4041">
            <v>0</v>
          </cell>
          <cell r="D4041">
            <v>0</v>
          </cell>
          <cell r="H4041">
            <v>0</v>
          </cell>
          <cell r="I4041">
            <v>0</v>
          </cell>
          <cell r="J4041">
            <v>0</v>
          </cell>
          <cell r="K4041">
            <v>0</v>
          </cell>
          <cell r="S4041">
            <v>0</v>
          </cell>
          <cell r="T4041">
            <v>0</v>
          </cell>
          <cell r="U4041">
            <v>0</v>
          </cell>
          <cell r="X4041">
            <v>0</v>
          </cell>
          <cell r="Y4041">
            <v>0</v>
          </cell>
          <cell r="Z4041">
            <v>0</v>
          </cell>
          <cell r="AA4041">
            <v>0</v>
          </cell>
          <cell r="AB4041">
            <v>0</v>
          </cell>
        </row>
        <row r="4042">
          <cell r="C4042">
            <v>0</v>
          </cell>
          <cell r="D4042">
            <v>0</v>
          </cell>
          <cell r="H4042">
            <v>0</v>
          </cell>
          <cell r="I4042">
            <v>0</v>
          </cell>
          <cell r="J4042">
            <v>0</v>
          </cell>
          <cell r="K4042">
            <v>0</v>
          </cell>
          <cell r="S4042">
            <v>0</v>
          </cell>
          <cell r="T4042">
            <v>0</v>
          </cell>
          <cell r="U4042">
            <v>0</v>
          </cell>
          <cell r="X4042">
            <v>0</v>
          </cell>
          <cell r="Y4042">
            <v>0</v>
          </cell>
          <cell r="Z4042">
            <v>0</v>
          </cell>
          <cell r="AA4042">
            <v>0</v>
          </cell>
          <cell r="AB4042">
            <v>0</v>
          </cell>
        </row>
        <row r="4043">
          <cell r="B4043">
            <v>4</v>
          </cell>
          <cell r="C4043" t="str">
            <v>直接费</v>
          </cell>
          <cell r="J4043">
            <v>222.34736325668263</v>
          </cell>
          <cell r="X4043">
            <v>2.2234736325668258</v>
          </cell>
          <cell r="Y4043">
            <v>0</v>
          </cell>
          <cell r="Z4043">
            <v>0</v>
          </cell>
          <cell r="AA4043">
            <v>0</v>
          </cell>
          <cell r="AB4043">
            <v>0</v>
          </cell>
        </row>
        <row r="4044">
          <cell r="B4044">
            <v>5</v>
          </cell>
          <cell r="C4044" t="str">
            <v>其他直接费</v>
          </cell>
          <cell r="J4044">
            <v>27.746333898793392</v>
          </cell>
          <cell r="X4044">
            <v>0.27746333898793391</v>
          </cell>
          <cell r="Y4044">
            <v>0</v>
          </cell>
          <cell r="Z4044">
            <v>0</v>
          </cell>
          <cell r="AA4044">
            <v>0</v>
          </cell>
          <cell r="AB4044">
            <v>0</v>
          </cell>
        </row>
        <row r="4045">
          <cell r="B4045">
            <v>6</v>
          </cell>
          <cell r="C4045" t="str">
            <v>间接费</v>
          </cell>
          <cell r="J4045">
            <v>18.824256775143361</v>
          </cell>
          <cell r="X4045">
            <v>0.18824256775143355</v>
          </cell>
          <cell r="Y4045">
            <v>0</v>
          </cell>
          <cell r="Z4045">
            <v>0</v>
          </cell>
          <cell r="AA4045">
            <v>0</v>
          </cell>
          <cell r="AB4045">
            <v>0</v>
          </cell>
        </row>
        <row r="4046">
          <cell r="B4046">
            <v>7</v>
          </cell>
          <cell r="C4046" t="str">
            <v>合计</v>
          </cell>
          <cell r="J4046">
            <v>268.91795393061938</v>
          </cell>
          <cell r="X4046">
            <v>2.6891795393061932</v>
          </cell>
          <cell r="Y4046">
            <v>0</v>
          </cell>
          <cell r="Z4046">
            <v>0</v>
          </cell>
          <cell r="AA4046">
            <v>0</v>
          </cell>
          <cell r="AB4046">
            <v>0</v>
          </cell>
        </row>
        <row r="4051">
          <cell r="A4051" t="str">
            <v>非打印列</v>
          </cell>
          <cell r="B4051" t="str">
            <v>单   价   分   析   表</v>
          </cell>
          <cell r="N4051" t="str">
            <v>工序划分</v>
          </cell>
          <cell r="S4051" t="str">
            <v>汇总项</v>
          </cell>
          <cell r="X4051" t="str">
            <v>分类项</v>
          </cell>
        </row>
        <row r="4053">
          <cell r="A4053" t="str">
            <v>BOQ系数</v>
          </cell>
          <cell r="B4053" t="str">
            <v>项目编号:</v>
          </cell>
          <cell r="D4053" t="str">
            <v>F623.1</v>
          </cell>
          <cell r="K4053" t="str">
            <v>数量</v>
          </cell>
          <cell r="L4053">
            <v>10</v>
          </cell>
          <cell r="M4053" t="str">
            <v>单价</v>
          </cell>
        </row>
        <row r="4054">
          <cell r="A4054">
            <v>0.01</v>
          </cell>
          <cell r="B4054" t="str">
            <v>项目名称:</v>
          </cell>
          <cell r="D4054" t="str">
            <v>Mass</v>
          </cell>
          <cell r="K4054" t="str">
            <v>单位</v>
          </cell>
          <cell r="L4054" t="str">
            <v>m3</v>
          </cell>
          <cell r="M4054">
            <v>2.0499999999999998</v>
          </cell>
          <cell r="N4054" t="str">
            <v>美元</v>
          </cell>
        </row>
        <row r="4055">
          <cell r="A4055" t="str">
            <v>F623.1</v>
          </cell>
          <cell r="B4055" t="str">
            <v>单   价:</v>
          </cell>
          <cell r="D4055" t="str">
            <v>2.05USD/m3</v>
          </cell>
          <cell r="K4055" t="str">
            <v>定额单位</v>
          </cell>
          <cell r="L4055">
            <v>100</v>
          </cell>
          <cell r="M4055">
            <v>2228</v>
          </cell>
          <cell r="N4055" t="str">
            <v>当地币</v>
          </cell>
        </row>
        <row r="4056">
          <cell r="A4056" t="str">
            <v>定额号</v>
          </cell>
          <cell r="B4056" t="str">
            <v>编号</v>
          </cell>
          <cell r="C4056" t="str">
            <v>名称及规格</v>
          </cell>
          <cell r="D4056" t="str">
            <v>单位</v>
          </cell>
          <cell r="E4056" t="str">
            <v>定额</v>
          </cell>
          <cell r="F4056" t="str">
            <v>系数</v>
          </cell>
          <cell r="G4056" t="str">
            <v>效率</v>
          </cell>
          <cell r="H4056" t="str">
            <v>数  量</v>
          </cell>
          <cell r="I4056" t="str">
            <v>单价</v>
          </cell>
          <cell r="J4056" t="str">
            <v>合价</v>
          </cell>
          <cell r="K4056" t="str">
            <v>单价</v>
          </cell>
          <cell r="N4056" t="str">
            <v>浇注混凝土</v>
          </cell>
          <cell r="S4056" t="str">
            <v>数量汇总</v>
          </cell>
          <cell r="T4056" t="str">
            <v>价格汇总(美元)</v>
          </cell>
          <cell r="U4056" t="str">
            <v>价格汇总(当地币)</v>
          </cell>
          <cell r="X4056" t="str">
            <v>浇注混凝土</v>
          </cell>
          <cell r="Y4056">
            <v>0</v>
          </cell>
          <cell r="Z4056">
            <v>0</v>
          </cell>
          <cell r="AA4056">
            <v>0</v>
          </cell>
          <cell r="AB4056">
            <v>0</v>
          </cell>
        </row>
        <row r="4057">
          <cell r="J4057" t="str">
            <v>美元</v>
          </cell>
          <cell r="K4057" t="str">
            <v>当地币</v>
          </cell>
        </row>
        <row r="4058">
          <cell r="A4058" t="str">
            <v>L00</v>
          </cell>
          <cell r="B4058">
            <v>1</v>
          </cell>
          <cell r="C4058" t="str">
            <v>人工</v>
          </cell>
          <cell r="J4058">
            <v>88.869817882490025</v>
          </cell>
          <cell r="K4058">
            <v>96369.23076923078</v>
          </cell>
          <cell r="S4058">
            <v>0</v>
          </cell>
          <cell r="T4058">
            <v>8.8869817882490025</v>
          </cell>
          <cell r="U4058">
            <v>9636.923076923078</v>
          </cell>
          <cell r="X4058">
            <v>0.88869817882490021</v>
          </cell>
          <cell r="Y4058">
            <v>0</v>
          </cell>
          <cell r="Z4058">
            <v>0</v>
          </cell>
          <cell r="AA4058">
            <v>0</v>
          </cell>
          <cell r="AB4058">
            <v>0</v>
          </cell>
        </row>
        <row r="4059">
          <cell r="A4059" t="str">
            <v>L10</v>
          </cell>
          <cell r="B4059">
            <v>1.1000000000000001</v>
          </cell>
          <cell r="C4059" t="str">
            <v>力工</v>
          </cell>
          <cell r="D4059" t="str">
            <v>工日</v>
          </cell>
          <cell r="H4059">
            <v>32.123076923076923</v>
          </cell>
          <cell r="I4059">
            <v>0.69163531637474274</v>
          </cell>
          <cell r="J4059">
            <v>22.217454470622506</v>
          </cell>
          <cell r="K4059">
            <v>24092.307692307695</v>
          </cell>
          <cell r="N4059">
            <v>32.123076923076923</v>
          </cell>
          <cell r="S4059">
            <v>3.2123076923076925</v>
          </cell>
          <cell r="T4059">
            <v>2.2217454470622506</v>
          </cell>
          <cell r="U4059">
            <v>2409.2307692307695</v>
          </cell>
          <cell r="X4059">
            <v>0.22217454470622508</v>
          </cell>
          <cell r="Y4059">
            <v>0</v>
          </cell>
          <cell r="Z4059">
            <v>0</v>
          </cell>
          <cell r="AA4059">
            <v>0</v>
          </cell>
          <cell r="AB4059">
            <v>0</v>
          </cell>
        </row>
        <row r="4060">
          <cell r="A4060" t="str">
            <v>L20</v>
          </cell>
          <cell r="B4060">
            <v>1.2</v>
          </cell>
          <cell r="C4060" t="str">
            <v>技工</v>
          </cell>
          <cell r="D4060" t="str">
            <v>工日</v>
          </cell>
          <cell r="H4060">
            <v>48.184615384615384</v>
          </cell>
          <cell r="I4060">
            <v>1.3832706327494855</v>
          </cell>
          <cell r="J4060">
            <v>66.652363411867512</v>
          </cell>
          <cell r="K4060">
            <v>72276.923076923078</v>
          </cell>
          <cell r="N4060">
            <v>48.184615384615384</v>
          </cell>
          <cell r="S4060">
            <v>4.8184615384615386</v>
          </cell>
          <cell r="T4060">
            <v>6.6652363411867519</v>
          </cell>
          <cell r="U4060">
            <v>7227.6923076923085</v>
          </cell>
          <cell r="X4060">
            <v>0.6665236341186751</v>
          </cell>
          <cell r="Y4060">
            <v>0</v>
          </cell>
          <cell r="Z4060">
            <v>0</v>
          </cell>
          <cell r="AA4060">
            <v>0</v>
          </cell>
          <cell r="AB4060">
            <v>0</v>
          </cell>
        </row>
        <row r="4061">
          <cell r="A4061" t="str">
            <v>M000</v>
          </cell>
          <cell r="B4061">
            <v>2</v>
          </cell>
          <cell r="C4061" t="str">
            <v>建筑材料</v>
          </cell>
          <cell r="J4061">
            <v>36</v>
          </cell>
          <cell r="K4061">
            <v>39037.914000000004</v>
          </cell>
          <cell r="S4061">
            <v>0</v>
          </cell>
          <cell r="T4061">
            <v>3.6</v>
          </cell>
          <cell r="U4061">
            <v>3903.7914000000005</v>
          </cell>
          <cell r="X4061">
            <v>0.36</v>
          </cell>
          <cell r="Y4061">
            <v>0</v>
          </cell>
          <cell r="Z4061">
            <v>0</v>
          </cell>
          <cell r="AA4061">
            <v>0</v>
          </cell>
          <cell r="AB4061">
            <v>0</v>
          </cell>
        </row>
        <row r="4062">
          <cell r="A4062" t="str">
            <v>M003</v>
          </cell>
          <cell r="B4062">
            <v>2.1</v>
          </cell>
          <cell r="C4062" t="str">
            <v>施工材料</v>
          </cell>
          <cell r="J4062">
            <v>36</v>
          </cell>
          <cell r="K4062">
            <v>39037.914000000004</v>
          </cell>
          <cell r="S4062">
            <v>0</v>
          </cell>
          <cell r="T4062">
            <v>3.6</v>
          </cell>
          <cell r="U4062">
            <v>3903.7914000000005</v>
          </cell>
          <cell r="X4062">
            <v>0.36</v>
          </cell>
          <cell r="Y4062">
            <v>0</v>
          </cell>
          <cell r="Z4062">
            <v>0</v>
          </cell>
          <cell r="AA4062">
            <v>0</v>
          </cell>
          <cell r="AB4062">
            <v>0</v>
          </cell>
        </row>
        <row r="4063">
          <cell r="A4063" t="str">
            <v>M230</v>
          </cell>
          <cell r="C4063" t="str">
            <v>水</v>
          </cell>
          <cell r="D4063" t="str">
            <v>方</v>
          </cell>
          <cell r="H4063">
            <v>180</v>
          </cell>
          <cell r="I4063">
            <v>0.2</v>
          </cell>
          <cell r="J4063">
            <v>36</v>
          </cell>
          <cell r="K4063">
            <v>39037.914000000004</v>
          </cell>
          <cell r="N4063">
            <v>180</v>
          </cell>
          <cell r="S4063">
            <v>18</v>
          </cell>
          <cell r="T4063">
            <v>3.6</v>
          </cell>
          <cell r="U4063">
            <v>3903.7914000000005</v>
          </cell>
          <cell r="X4063">
            <v>0.36</v>
          </cell>
          <cell r="Y4063">
            <v>0</v>
          </cell>
          <cell r="Z4063">
            <v>0</v>
          </cell>
          <cell r="AA4063">
            <v>0</v>
          </cell>
          <cell r="AB4063">
            <v>0</v>
          </cell>
        </row>
        <row r="4064">
          <cell r="C4064">
            <v>0</v>
          </cell>
          <cell r="D4064">
            <v>0</v>
          </cell>
          <cell r="H4064">
            <v>0</v>
          </cell>
          <cell r="I4064">
            <v>0</v>
          </cell>
          <cell r="J4064">
            <v>0</v>
          </cell>
          <cell r="K4064">
            <v>0</v>
          </cell>
          <cell r="S4064">
            <v>0</v>
          </cell>
          <cell r="T4064">
            <v>0</v>
          </cell>
          <cell r="U4064">
            <v>0</v>
          </cell>
          <cell r="X4064">
            <v>0</v>
          </cell>
          <cell r="Y4064">
            <v>0</v>
          </cell>
          <cell r="Z4064">
            <v>0</v>
          </cell>
          <cell r="AA4064">
            <v>0</v>
          </cell>
          <cell r="AB4064">
            <v>0</v>
          </cell>
        </row>
        <row r="4065">
          <cell r="C4065">
            <v>0</v>
          </cell>
          <cell r="D4065">
            <v>0</v>
          </cell>
          <cell r="H4065">
            <v>0</v>
          </cell>
          <cell r="I4065">
            <v>0</v>
          </cell>
          <cell r="J4065">
            <v>0</v>
          </cell>
          <cell r="K4065">
            <v>0</v>
          </cell>
          <cell r="S4065">
            <v>0</v>
          </cell>
          <cell r="T4065">
            <v>0</v>
          </cell>
          <cell r="U4065">
            <v>0</v>
          </cell>
          <cell r="X4065">
            <v>0</v>
          </cell>
          <cell r="Y4065">
            <v>0</v>
          </cell>
          <cell r="Z4065">
            <v>0</v>
          </cell>
          <cell r="AA4065">
            <v>0</v>
          </cell>
          <cell r="AB4065">
            <v>0</v>
          </cell>
        </row>
        <row r="4066">
          <cell r="C4066">
            <v>0</v>
          </cell>
          <cell r="D4066">
            <v>0</v>
          </cell>
          <cell r="H4066">
            <v>0</v>
          </cell>
          <cell r="I4066">
            <v>0</v>
          </cell>
          <cell r="J4066">
            <v>0</v>
          </cell>
          <cell r="K4066">
            <v>0</v>
          </cell>
          <cell r="S4066">
            <v>0</v>
          </cell>
          <cell r="T4066">
            <v>0</v>
          </cell>
          <cell r="U4066">
            <v>0</v>
          </cell>
          <cell r="X4066">
            <v>0</v>
          </cell>
          <cell r="Y4066">
            <v>0</v>
          </cell>
          <cell r="Z4066">
            <v>0</v>
          </cell>
          <cell r="AA4066">
            <v>0</v>
          </cell>
          <cell r="AB4066">
            <v>0</v>
          </cell>
        </row>
        <row r="4067">
          <cell r="C4067">
            <v>0</v>
          </cell>
          <cell r="D4067">
            <v>0</v>
          </cell>
          <cell r="H4067">
            <v>0</v>
          </cell>
          <cell r="I4067">
            <v>0</v>
          </cell>
          <cell r="J4067">
            <v>0</v>
          </cell>
          <cell r="K4067">
            <v>0</v>
          </cell>
          <cell r="S4067">
            <v>0</v>
          </cell>
          <cell r="T4067">
            <v>0</v>
          </cell>
          <cell r="U4067">
            <v>0</v>
          </cell>
          <cell r="X4067">
            <v>0</v>
          </cell>
          <cell r="Y4067">
            <v>0</v>
          </cell>
          <cell r="Z4067">
            <v>0</v>
          </cell>
          <cell r="AA4067">
            <v>0</v>
          </cell>
          <cell r="AB4067">
            <v>0</v>
          </cell>
        </row>
        <row r="4068">
          <cell r="C4068">
            <v>0</v>
          </cell>
          <cell r="D4068">
            <v>0</v>
          </cell>
          <cell r="H4068">
            <v>0</v>
          </cell>
          <cell r="I4068">
            <v>0</v>
          </cell>
          <cell r="J4068">
            <v>0</v>
          </cell>
          <cell r="K4068">
            <v>0</v>
          </cell>
          <cell r="S4068">
            <v>0</v>
          </cell>
          <cell r="T4068">
            <v>0</v>
          </cell>
          <cell r="U4068">
            <v>0</v>
          </cell>
          <cell r="X4068">
            <v>0</v>
          </cell>
          <cell r="Y4068">
            <v>0</v>
          </cell>
          <cell r="Z4068">
            <v>0</v>
          </cell>
          <cell r="AA4068">
            <v>0</v>
          </cell>
          <cell r="AB4068">
            <v>0</v>
          </cell>
        </row>
        <row r="4069">
          <cell r="C4069">
            <v>0</v>
          </cell>
          <cell r="D4069">
            <v>0</v>
          </cell>
          <cell r="H4069">
            <v>0</v>
          </cell>
          <cell r="I4069">
            <v>0</v>
          </cell>
          <cell r="J4069">
            <v>0</v>
          </cell>
          <cell r="K4069">
            <v>0</v>
          </cell>
          <cell r="S4069">
            <v>0</v>
          </cell>
          <cell r="T4069">
            <v>0</v>
          </cell>
          <cell r="U4069">
            <v>0</v>
          </cell>
          <cell r="X4069">
            <v>0</v>
          </cell>
          <cell r="Y4069">
            <v>0</v>
          </cell>
          <cell r="Z4069">
            <v>0</v>
          </cell>
          <cell r="AA4069">
            <v>0</v>
          </cell>
          <cell r="AB4069">
            <v>0</v>
          </cell>
        </row>
        <row r="4070">
          <cell r="A4070" t="str">
            <v>M002</v>
          </cell>
          <cell r="B4070">
            <v>2.2000000000000002</v>
          </cell>
          <cell r="C4070" t="str">
            <v>永久工程材料</v>
          </cell>
          <cell r="J4070">
            <v>0</v>
          </cell>
          <cell r="K4070">
            <v>0</v>
          </cell>
          <cell r="S4070">
            <v>0</v>
          </cell>
          <cell r="T4070">
            <v>0</v>
          </cell>
          <cell r="U4070">
            <v>0</v>
          </cell>
          <cell r="X4070">
            <v>0</v>
          </cell>
          <cell r="Y4070">
            <v>0</v>
          </cell>
          <cell r="Z4070">
            <v>0</v>
          </cell>
          <cell r="AA4070">
            <v>0</v>
          </cell>
          <cell r="AB4070">
            <v>0</v>
          </cell>
        </row>
        <row r="4071">
          <cell r="C4071">
            <v>0</v>
          </cell>
          <cell r="D4071">
            <v>0</v>
          </cell>
          <cell r="H4071">
            <v>0</v>
          </cell>
          <cell r="I4071">
            <v>0</v>
          </cell>
          <cell r="J4071">
            <v>0</v>
          </cell>
          <cell r="K4071">
            <v>0</v>
          </cell>
          <cell r="S4071">
            <v>0</v>
          </cell>
          <cell r="T4071">
            <v>0</v>
          </cell>
          <cell r="U4071">
            <v>0</v>
          </cell>
          <cell r="X4071">
            <v>0</v>
          </cell>
          <cell r="Y4071">
            <v>0</v>
          </cell>
          <cell r="Z4071">
            <v>0</v>
          </cell>
          <cell r="AA4071">
            <v>0</v>
          </cell>
          <cell r="AB4071">
            <v>0</v>
          </cell>
        </row>
        <row r="4072">
          <cell r="C4072">
            <v>0</v>
          </cell>
          <cell r="D4072">
            <v>0</v>
          </cell>
          <cell r="H4072">
            <v>0</v>
          </cell>
          <cell r="I4072">
            <v>0</v>
          </cell>
          <cell r="J4072">
            <v>0</v>
          </cell>
          <cell r="K4072">
            <v>0</v>
          </cell>
          <cell r="S4072">
            <v>0</v>
          </cell>
          <cell r="T4072">
            <v>0</v>
          </cell>
          <cell r="U4072">
            <v>0</v>
          </cell>
          <cell r="X4072">
            <v>0</v>
          </cell>
          <cell r="Y4072">
            <v>0</v>
          </cell>
          <cell r="Z4072">
            <v>0</v>
          </cell>
          <cell r="AA4072">
            <v>0</v>
          </cell>
          <cell r="AB4072">
            <v>0</v>
          </cell>
        </row>
        <row r="4073">
          <cell r="C4073">
            <v>0</v>
          </cell>
          <cell r="D4073">
            <v>0</v>
          </cell>
          <cell r="H4073">
            <v>0</v>
          </cell>
          <cell r="I4073">
            <v>0</v>
          </cell>
          <cell r="J4073">
            <v>0</v>
          </cell>
          <cell r="K4073">
            <v>0</v>
          </cell>
          <cell r="S4073">
            <v>0</v>
          </cell>
          <cell r="T4073">
            <v>0</v>
          </cell>
          <cell r="U4073">
            <v>0</v>
          </cell>
          <cell r="X4073">
            <v>0</v>
          </cell>
          <cell r="Y4073">
            <v>0</v>
          </cell>
          <cell r="Z4073">
            <v>0</v>
          </cell>
          <cell r="AA4073">
            <v>0</v>
          </cell>
          <cell r="AB4073">
            <v>0</v>
          </cell>
        </row>
        <row r="4074">
          <cell r="C4074">
            <v>0</v>
          </cell>
          <cell r="D4074">
            <v>0</v>
          </cell>
          <cell r="H4074">
            <v>0</v>
          </cell>
          <cell r="I4074">
            <v>0</v>
          </cell>
          <cell r="J4074">
            <v>0</v>
          </cell>
          <cell r="K4074">
            <v>0</v>
          </cell>
          <cell r="S4074">
            <v>0</v>
          </cell>
          <cell r="T4074">
            <v>0</v>
          </cell>
          <cell r="U4074">
            <v>0</v>
          </cell>
          <cell r="X4074">
            <v>0</v>
          </cell>
          <cell r="Y4074">
            <v>0</v>
          </cell>
          <cell r="Z4074">
            <v>0</v>
          </cell>
          <cell r="AA4074">
            <v>0</v>
          </cell>
          <cell r="AB4074">
            <v>0</v>
          </cell>
        </row>
        <row r="4075">
          <cell r="C4075">
            <v>0</v>
          </cell>
          <cell r="D4075">
            <v>0</v>
          </cell>
          <cell r="H4075">
            <v>0</v>
          </cell>
          <cell r="I4075">
            <v>0</v>
          </cell>
          <cell r="J4075">
            <v>0</v>
          </cell>
          <cell r="K4075">
            <v>0</v>
          </cell>
          <cell r="S4075">
            <v>0</v>
          </cell>
          <cell r="T4075">
            <v>0</v>
          </cell>
          <cell r="U4075">
            <v>0</v>
          </cell>
          <cell r="X4075">
            <v>0</v>
          </cell>
          <cell r="Y4075">
            <v>0</v>
          </cell>
          <cell r="Z4075">
            <v>0</v>
          </cell>
          <cell r="AA4075">
            <v>0</v>
          </cell>
          <cell r="AB4075">
            <v>0</v>
          </cell>
        </row>
        <row r="4076">
          <cell r="A4076" t="str">
            <v>M001</v>
          </cell>
          <cell r="B4076">
            <v>2.2999999999999998</v>
          </cell>
          <cell r="C4076" t="str">
            <v>永久设备</v>
          </cell>
          <cell r="J4076">
            <v>0</v>
          </cell>
          <cell r="K4076">
            <v>0</v>
          </cell>
          <cell r="S4076">
            <v>0</v>
          </cell>
          <cell r="T4076">
            <v>0</v>
          </cell>
          <cell r="U4076">
            <v>0</v>
          </cell>
          <cell r="X4076">
            <v>0</v>
          </cell>
          <cell r="Y4076">
            <v>0</v>
          </cell>
          <cell r="Z4076">
            <v>0</v>
          </cell>
          <cell r="AA4076">
            <v>0</v>
          </cell>
          <cell r="AB4076">
            <v>0</v>
          </cell>
        </row>
        <row r="4077">
          <cell r="C4077">
            <v>0</v>
          </cell>
          <cell r="D4077">
            <v>0</v>
          </cell>
          <cell r="H4077">
            <v>0</v>
          </cell>
          <cell r="I4077">
            <v>0</v>
          </cell>
          <cell r="J4077">
            <v>0</v>
          </cell>
          <cell r="K4077">
            <v>0</v>
          </cell>
          <cell r="S4077">
            <v>0</v>
          </cell>
          <cell r="T4077">
            <v>0</v>
          </cell>
          <cell r="U4077">
            <v>0</v>
          </cell>
          <cell r="X4077">
            <v>0</v>
          </cell>
          <cell r="Y4077">
            <v>0</v>
          </cell>
          <cell r="Z4077">
            <v>0</v>
          </cell>
          <cell r="AA4077">
            <v>0</v>
          </cell>
          <cell r="AB4077">
            <v>0</v>
          </cell>
        </row>
        <row r="4078">
          <cell r="C4078">
            <v>0</v>
          </cell>
          <cell r="D4078">
            <v>0</v>
          </cell>
          <cell r="H4078">
            <v>0</v>
          </cell>
          <cell r="I4078">
            <v>0</v>
          </cell>
          <cell r="J4078">
            <v>0</v>
          </cell>
          <cell r="K4078">
            <v>0</v>
          </cell>
          <cell r="S4078">
            <v>0</v>
          </cell>
          <cell r="T4078">
            <v>0</v>
          </cell>
          <cell r="U4078">
            <v>0</v>
          </cell>
          <cell r="X4078">
            <v>0</v>
          </cell>
          <cell r="Y4078">
            <v>0</v>
          </cell>
          <cell r="Z4078">
            <v>0</v>
          </cell>
          <cell r="AA4078">
            <v>0</v>
          </cell>
          <cell r="AB4078">
            <v>0</v>
          </cell>
        </row>
        <row r="4079">
          <cell r="C4079">
            <v>0</v>
          </cell>
          <cell r="D4079">
            <v>0</v>
          </cell>
          <cell r="H4079">
            <v>0</v>
          </cell>
          <cell r="I4079">
            <v>0</v>
          </cell>
          <cell r="J4079">
            <v>0</v>
          </cell>
          <cell r="K4079">
            <v>0</v>
          </cell>
          <cell r="S4079">
            <v>0</v>
          </cell>
          <cell r="T4079">
            <v>0</v>
          </cell>
          <cell r="U4079">
            <v>0</v>
          </cell>
          <cell r="X4079">
            <v>0</v>
          </cell>
          <cell r="Y4079">
            <v>0</v>
          </cell>
          <cell r="Z4079">
            <v>0</v>
          </cell>
          <cell r="AA4079">
            <v>0</v>
          </cell>
          <cell r="AB4079">
            <v>0</v>
          </cell>
        </row>
        <row r="4080">
          <cell r="A4080" t="str">
            <v>E000</v>
          </cell>
          <cell r="B4080">
            <v>3</v>
          </cell>
          <cell r="C4080" t="str">
            <v>施工设备</v>
          </cell>
          <cell r="J4080">
            <v>45.040947849658259</v>
          </cell>
          <cell r="K4080">
            <v>48841.795795373451</v>
          </cell>
          <cell r="S4080">
            <v>0</v>
          </cell>
          <cell r="T4080">
            <v>4.5040947849658259</v>
          </cell>
          <cell r="U4080">
            <v>4884.1795795373455</v>
          </cell>
          <cell r="X4080">
            <v>0.45040947849658258</v>
          </cell>
          <cell r="Y4080">
            <v>0</v>
          </cell>
          <cell r="Z4080">
            <v>0</v>
          </cell>
          <cell r="AA4080">
            <v>0</v>
          </cell>
          <cell r="AB4080">
            <v>0</v>
          </cell>
        </row>
        <row r="4081">
          <cell r="A4081" t="str">
            <v>E214</v>
          </cell>
          <cell r="B4081">
            <v>3.1</v>
          </cell>
          <cell r="C4081" t="str">
            <v>混凝土振捣器</v>
          </cell>
          <cell r="D4081" t="str">
            <v>台班</v>
          </cell>
          <cell r="H4081">
            <v>5</v>
          </cell>
          <cell r="I4081">
            <v>9.0081895699316519</v>
          </cell>
          <cell r="J4081">
            <v>45.040947849658259</v>
          </cell>
          <cell r="K4081">
            <v>48841.795795373451</v>
          </cell>
          <cell r="N4081">
            <v>5</v>
          </cell>
          <cell r="S4081">
            <v>0.5</v>
          </cell>
          <cell r="T4081">
            <v>4.5040947849658259</v>
          </cell>
          <cell r="U4081">
            <v>4884.1795795373455</v>
          </cell>
          <cell r="X4081">
            <v>0.45040947849658258</v>
          </cell>
          <cell r="Y4081">
            <v>0</v>
          </cell>
          <cell r="Z4081">
            <v>0</v>
          </cell>
          <cell r="AA4081">
            <v>0</v>
          </cell>
          <cell r="AB4081">
            <v>0</v>
          </cell>
        </row>
        <row r="4082">
          <cell r="C4082">
            <v>0</v>
          </cell>
          <cell r="D4082">
            <v>0</v>
          </cell>
          <cell r="H4082">
            <v>0</v>
          </cell>
          <cell r="I4082">
            <v>0</v>
          </cell>
          <cell r="J4082">
            <v>0</v>
          </cell>
          <cell r="K4082">
            <v>0</v>
          </cell>
          <cell r="S4082">
            <v>0</v>
          </cell>
          <cell r="T4082">
            <v>0</v>
          </cell>
          <cell r="U4082">
            <v>0</v>
          </cell>
          <cell r="X4082">
            <v>0</v>
          </cell>
          <cell r="Y4082">
            <v>0</v>
          </cell>
          <cell r="Z4082">
            <v>0</v>
          </cell>
          <cell r="AA4082">
            <v>0</v>
          </cell>
          <cell r="AB4082">
            <v>0</v>
          </cell>
        </row>
        <row r="4083">
          <cell r="C4083">
            <v>0</v>
          </cell>
          <cell r="D4083">
            <v>0</v>
          </cell>
          <cell r="H4083">
            <v>0</v>
          </cell>
          <cell r="I4083">
            <v>0</v>
          </cell>
          <cell r="J4083">
            <v>0</v>
          </cell>
          <cell r="K4083">
            <v>0</v>
          </cell>
          <cell r="S4083">
            <v>0</v>
          </cell>
          <cell r="T4083">
            <v>0</v>
          </cell>
          <cell r="U4083">
            <v>0</v>
          </cell>
          <cell r="X4083">
            <v>0</v>
          </cell>
          <cell r="Y4083">
            <v>0</v>
          </cell>
          <cell r="Z4083">
            <v>0</v>
          </cell>
          <cell r="AA4083">
            <v>0</v>
          </cell>
          <cell r="AB4083">
            <v>0</v>
          </cell>
        </row>
        <row r="4084">
          <cell r="C4084">
            <v>0</v>
          </cell>
          <cell r="D4084">
            <v>0</v>
          </cell>
          <cell r="H4084">
            <v>0</v>
          </cell>
          <cell r="I4084">
            <v>0</v>
          </cell>
          <cell r="J4084">
            <v>0</v>
          </cell>
          <cell r="K4084">
            <v>0</v>
          </cell>
          <cell r="S4084">
            <v>0</v>
          </cell>
          <cell r="T4084">
            <v>0</v>
          </cell>
          <cell r="U4084">
            <v>0</v>
          </cell>
          <cell r="X4084">
            <v>0</v>
          </cell>
          <cell r="Y4084">
            <v>0</v>
          </cell>
          <cell r="Z4084">
            <v>0</v>
          </cell>
          <cell r="AA4084">
            <v>0</v>
          </cell>
          <cell r="AB4084">
            <v>0</v>
          </cell>
        </row>
        <row r="4085">
          <cell r="C4085">
            <v>0</v>
          </cell>
          <cell r="D4085">
            <v>0</v>
          </cell>
          <cell r="H4085">
            <v>0</v>
          </cell>
          <cell r="I4085">
            <v>0</v>
          </cell>
          <cell r="J4085">
            <v>0</v>
          </cell>
          <cell r="K4085">
            <v>0</v>
          </cell>
          <cell r="S4085">
            <v>0</v>
          </cell>
          <cell r="T4085">
            <v>0</v>
          </cell>
          <cell r="U4085">
            <v>0</v>
          </cell>
          <cell r="X4085">
            <v>0</v>
          </cell>
          <cell r="Y4085">
            <v>0</v>
          </cell>
          <cell r="Z4085">
            <v>0</v>
          </cell>
          <cell r="AA4085">
            <v>0</v>
          </cell>
          <cell r="AB4085">
            <v>0</v>
          </cell>
        </row>
        <row r="4086">
          <cell r="C4086">
            <v>0</v>
          </cell>
          <cell r="D4086">
            <v>0</v>
          </cell>
          <cell r="H4086">
            <v>0</v>
          </cell>
          <cell r="I4086">
            <v>0</v>
          </cell>
          <cell r="J4086">
            <v>0</v>
          </cell>
          <cell r="K4086">
            <v>0</v>
          </cell>
          <cell r="S4086">
            <v>0</v>
          </cell>
          <cell r="T4086">
            <v>0</v>
          </cell>
          <cell r="U4086">
            <v>0</v>
          </cell>
          <cell r="X4086">
            <v>0</v>
          </cell>
          <cell r="Y4086">
            <v>0</v>
          </cell>
          <cell r="Z4086">
            <v>0</v>
          </cell>
          <cell r="AA4086">
            <v>0</v>
          </cell>
          <cell r="AB4086">
            <v>0</v>
          </cell>
        </row>
        <row r="4087">
          <cell r="C4087">
            <v>0</v>
          </cell>
          <cell r="D4087">
            <v>0</v>
          </cell>
          <cell r="H4087">
            <v>0</v>
          </cell>
          <cell r="I4087">
            <v>0</v>
          </cell>
          <cell r="J4087">
            <v>0</v>
          </cell>
          <cell r="K4087">
            <v>0</v>
          </cell>
          <cell r="S4087">
            <v>0</v>
          </cell>
          <cell r="T4087">
            <v>0</v>
          </cell>
          <cell r="U4087">
            <v>0</v>
          </cell>
          <cell r="X4087">
            <v>0</v>
          </cell>
          <cell r="Y4087">
            <v>0</v>
          </cell>
          <cell r="Z4087">
            <v>0</v>
          </cell>
          <cell r="AA4087">
            <v>0</v>
          </cell>
          <cell r="AB4087">
            <v>0</v>
          </cell>
        </row>
        <row r="4088">
          <cell r="C4088">
            <v>0</v>
          </cell>
          <cell r="D4088">
            <v>0</v>
          </cell>
          <cell r="H4088">
            <v>0</v>
          </cell>
          <cell r="I4088">
            <v>0</v>
          </cell>
          <cell r="J4088">
            <v>0</v>
          </cell>
          <cell r="K4088">
            <v>0</v>
          </cell>
          <cell r="S4088">
            <v>0</v>
          </cell>
          <cell r="T4088">
            <v>0</v>
          </cell>
          <cell r="U4088">
            <v>0</v>
          </cell>
          <cell r="X4088">
            <v>0</v>
          </cell>
          <cell r="Y4088">
            <v>0</v>
          </cell>
          <cell r="Z4088">
            <v>0</v>
          </cell>
          <cell r="AA4088">
            <v>0</v>
          </cell>
          <cell r="AB4088">
            <v>0</v>
          </cell>
        </row>
        <row r="4089">
          <cell r="C4089">
            <v>0</v>
          </cell>
          <cell r="D4089">
            <v>0</v>
          </cell>
          <cell r="H4089">
            <v>0</v>
          </cell>
          <cell r="I4089">
            <v>0</v>
          </cell>
          <cell r="J4089">
            <v>0</v>
          </cell>
          <cell r="K4089">
            <v>0</v>
          </cell>
          <cell r="S4089">
            <v>0</v>
          </cell>
          <cell r="T4089">
            <v>0</v>
          </cell>
          <cell r="U4089">
            <v>0</v>
          </cell>
          <cell r="X4089">
            <v>0</v>
          </cell>
          <cell r="Y4089">
            <v>0</v>
          </cell>
          <cell r="Z4089">
            <v>0</v>
          </cell>
          <cell r="AA4089">
            <v>0</v>
          </cell>
          <cell r="AB4089">
            <v>0</v>
          </cell>
        </row>
        <row r="4090">
          <cell r="C4090">
            <v>0</v>
          </cell>
          <cell r="D4090">
            <v>0</v>
          </cell>
          <cell r="H4090">
            <v>0</v>
          </cell>
          <cell r="I4090">
            <v>0</v>
          </cell>
          <cell r="J4090">
            <v>0</v>
          </cell>
          <cell r="K4090">
            <v>0</v>
          </cell>
          <cell r="S4090">
            <v>0</v>
          </cell>
          <cell r="T4090">
            <v>0</v>
          </cell>
          <cell r="U4090">
            <v>0</v>
          </cell>
          <cell r="X4090">
            <v>0</v>
          </cell>
          <cell r="Y4090">
            <v>0</v>
          </cell>
          <cell r="Z4090">
            <v>0</v>
          </cell>
          <cell r="AA4090">
            <v>0</v>
          </cell>
          <cell r="AB4090">
            <v>0</v>
          </cell>
        </row>
        <row r="4091">
          <cell r="C4091">
            <v>0</v>
          </cell>
          <cell r="D4091">
            <v>0</v>
          </cell>
          <cell r="H4091">
            <v>0</v>
          </cell>
          <cell r="I4091">
            <v>0</v>
          </cell>
          <cell r="J4091">
            <v>0</v>
          </cell>
          <cell r="K4091">
            <v>0</v>
          </cell>
          <cell r="S4091">
            <v>0</v>
          </cell>
          <cell r="T4091">
            <v>0</v>
          </cell>
          <cell r="U4091">
            <v>0</v>
          </cell>
          <cell r="X4091">
            <v>0</v>
          </cell>
          <cell r="Y4091">
            <v>0</v>
          </cell>
          <cell r="Z4091">
            <v>0</v>
          </cell>
          <cell r="AA4091">
            <v>0</v>
          </cell>
          <cell r="AB4091">
            <v>0</v>
          </cell>
        </row>
        <row r="4092">
          <cell r="C4092">
            <v>0</v>
          </cell>
          <cell r="D4092">
            <v>0</v>
          </cell>
          <cell r="H4092">
            <v>0</v>
          </cell>
          <cell r="I4092">
            <v>0</v>
          </cell>
          <cell r="J4092">
            <v>0</v>
          </cell>
          <cell r="K4092">
            <v>0</v>
          </cell>
          <cell r="S4092">
            <v>0</v>
          </cell>
          <cell r="T4092">
            <v>0</v>
          </cell>
          <cell r="U4092">
            <v>0</v>
          </cell>
          <cell r="X4092">
            <v>0</v>
          </cell>
          <cell r="Y4092">
            <v>0</v>
          </cell>
          <cell r="Z4092">
            <v>0</v>
          </cell>
          <cell r="AA4092">
            <v>0</v>
          </cell>
          <cell r="AB4092">
            <v>0</v>
          </cell>
        </row>
        <row r="4093">
          <cell r="B4093">
            <v>4</v>
          </cell>
          <cell r="C4093" t="str">
            <v>直接费</v>
          </cell>
          <cell r="J4093">
            <v>169.91076573214829</v>
          </cell>
          <cell r="X4093">
            <v>1.6991076573214827</v>
          </cell>
          <cell r="Y4093">
            <v>0</v>
          </cell>
          <cell r="Z4093">
            <v>0</v>
          </cell>
          <cell r="AA4093">
            <v>0</v>
          </cell>
          <cell r="AB4093">
            <v>0</v>
          </cell>
        </row>
        <row r="4094">
          <cell r="B4094">
            <v>5</v>
          </cell>
          <cell r="C4094" t="str">
            <v>其他直接费</v>
          </cell>
          <cell r="J4094">
            <v>21.20286370817648</v>
          </cell>
          <cell r="X4094">
            <v>0.21202863708176478</v>
          </cell>
          <cell r="Y4094">
            <v>0</v>
          </cell>
          <cell r="Z4094">
            <v>0</v>
          </cell>
          <cell r="AA4094">
            <v>0</v>
          </cell>
          <cell r="AB4094">
            <v>0</v>
          </cell>
        </row>
        <row r="4095">
          <cell r="B4095">
            <v>6</v>
          </cell>
          <cell r="C4095" t="str">
            <v>间接费</v>
          </cell>
          <cell r="J4095">
            <v>14.38489683959434</v>
          </cell>
          <cell r="X4095">
            <v>0.14384896839594338</v>
          </cell>
          <cell r="Y4095">
            <v>0</v>
          </cell>
          <cell r="Z4095">
            <v>0</v>
          </cell>
          <cell r="AA4095">
            <v>0</v>
          </cell>
          <cell r="AB4095">
            <v>0</v>
          </cell>
        </row>
        <row r="4096">
          <cell r="B4096">
            <v>7</v>
          </cell>
          <cell r="C4096" t="str">
            <v>合计</v>
          </cell>
          <cell r="J4096">
            <v>205.4985262799191</v>
          </cell>
          <cell r="X4096">
            <v>2.0549852627991907</v>
          </cell>
          <cell r="Y4096">
            <v>0</v>
          </cell>
          <cell r="Z4096">
            <v>0</v>
          </cell>
          <cell r="AA4096">
            <v>0</v>
          </cell>
          <cell r="AB4096">
            <v>0</v>
          </cell>
        </row>
        <row r="4101">
          <cell r="A4101" t="str">
            <v>非打印列</v>
          </cell>
          <cell r="B4101" t="str">
            <v>单   价   分   析   表</v>
          </cell>
          <cell r="N4101" t="str">
            <v>工序划分</v>
          </cell>
          <cell r="S4101" t="str">
            <v>汇总项</v>
          </cell>
          <cell r="X4101" t="str">
            <v>分类项</v>
          </cell>
        </row>
        <row r="4103">
          <cell r="A4103" t="str">
            <v>BOQ系数</v>
          </cell>
          <cell r="B4103" t="str">
            <v>项目编号:</v>
          </cell>
          <cell r="D4103" t="str">
            <v>F623.2</v>
          </cell>
          <cell r="K4103" t="str">
            <v>数量</v>
          </cell>
          <cell r="L4103">
            <v>11</v>
          </cell>
          <cell r="M4103" t="str">
            <v>单价</v>
          </cell>
        </row>
        <row r="4104">
          <cell r="A4104">
            <v>0.01</v>
          </cell>
          <cell r="B4104" t="str">
            <v>项目名称:</v>
          </cell>
          <cell r="D4104" t="str">
            <v>Reinforced; in base slabs</v>
          </cell>
          <cell r="K4104" t="str">
            <v>单位</v>
          </cell>
          <cell r="L4104" t="str">
            <v>m3</v>
          </cell>
          <cell r="M4104">
            <v>2.2200000000000002</v>
          </cell>
          <cell r="N4104" t="str">
            <v>美元</v>
          </cell>
        </row>
        <row r="4105">
          <cell r="A4105" t="str">
            <v>F623.2</v>
          </cell>
          <cell r="B4105" t="str">
            <v>单   价:</v>
          </cell>
          <cell r="D4105" t="str">
            <v>2.22USD/m3</v>
          </cell>
          <cell r="K4105" t="str">
            <v>定额单位</v>
          </cell>
          <cell r="L4105">
            <v>100</v>
          </cell>
          <cell r="M4105">
            <v>2403</v>
          </cell>
          <cell r="N4105" t="str">
            <v>当地币</v>
          </cell>
        </row>
        <row r="4106">
          <cell r="A4106" t="str">
            <v>定额号</v>
          </cell>
          <cell r="B4106" t="str">
            <v>编号</v>
          </cell>
          <cell r="C4106" t="str">
            <v>名称及规格</v>
          </cell>
          <cell r="D4106" t="str">
            <v>单位</v>
          </cell>
          <cell r="E4106" t="str">
            <v>定额</v>
          </cell>
          <cell r="F4106" t="str">
            <v>系数</v>
          </cell>
          <cell r="G4106" t="str">
            <v>效率</v>
          </cell>
          <cell r="H4106" t="str">
            <v>数  量</v>
          </cell>
          <cell r="I4106" t="str">
            <v>单价</v>
          </cell>
          <cell r="J4106" t="str">
            <v>合价</v>
          </cell>
          <cell r="K4106" t="str">
            <v>单价</v>
          </cell>
          <cell r="N4106" t="str">
            <v>浇注混凝土</v>
          </cell>
          <cell r="S4106" t="str">
            <v>数量汇总</v>
          </cell>
          <cell r="T4106" t="str">
            <v>价格汇总(美元)</v>
          </cell>
          <cell r="U4106" t="str">
            <v>价格汇总(当地币)</v>
          </cell>
          <cell r="X4106" t="str">
            <v>浇注混凝土</v>
          </cell>
          <cell r="Y4106">
            <v>0</v>
          </cell>
          <cell r="Z4106">
            <v>0</v>
          </cell>
          <cell r="AA4106">
            <v>0</v>
          </cell>
          <cell r="AB4106">
            <v>0</v>
          </cell>
        </row>
        <row r="4107">
          <cell r="J4107" t="str">
            <v>美元</v>
          </cell>
          <cell r="K4107" t="str">
            <v>当地币</v>
          </cell>
        </row>
        <row r="4108">
          <cell r="A4108" t="str">
            <v>L00</v>
          </cell>
          <cell r="B4108">
            <v>1</v>
          </cell>
          <cell r="C4108" t="str">
            <v>人工</v>
          </cell>
          <cell r="J4108">
            <v>102.20029056486351</v>
          </cell>
          <cell r="K4108">
            <v>110824.61538461538</v>
          </cell>
          <cell r="S4108">
            <v>0</v>
          </cell>
          <cell r="T4108">
            <v>11.242031962134986</v>
          </cell>
          <cell r="U4108">
            <v>12190.707692307691</v>
          </cell>
          <cell r="X4108">
            <v>1.0220029056486351</v>
          </cell>
          <cell r="Y4108">
            <v>0</v>
          </cell>
          <cell r="Z4108">
            <v>0</v>
          </cell>
          <cell r="AA4108">
            <v>0</v>
          </cell>
          <cell r="AB4108">
            <v>0</v>
          </cell>
        </row>
        <row r="4109">
          <cell r="A4109" t="str">
            <v>L10</v>
          </cell>
          <cell r="B4109">
            <v>1.1000000000000001</v>
          </cell>
          <cell r="C4109" t="str">
            <v>力工</v>
          </cell>
          <cell r="D4109" t="str">
            <v>工日</v>
          </cell>
          <cell r="H4109">
            <v>36.941538461538457</v>
          </cell>
          <cell r="I4109">
            <v>0.69163531637474274</v>
          </cell>
          <cell r="J4109">
            <v>25.550072641215877</v>
          </cell>
          <cell r="K4109">
            <v>27706.153846153844</v>
          </cell>
          <cell r="N4109">
            <v>36.941538461538457</v>
          </cell>
          <cell r="S4109">
            <v>4.0635692307692306</v>
          </cell>
          <cell r="T4109">
            <v>2.8105079905337464</v>
          </cell>
          <cell r="U4109">
            <v>3047.6769230769228</v>
          </cell>
          <cell r="X4109">
            <v>0.25550072641215876</v>
          </cell>
          <cell r="Y4109">
            <v>0</v>
          </cell>
          <cell r="Z4109">
            <v>0</v>
          </cell>
          <cell r="AA4109">
            <v>0</v>
          </cell>
          <cell r="AB4109">
            <v>0</v>
          </cell>
        </row>
        <row r="4110">
          <cell r="A4110" t="str">
            <v>L20</v>
          </cell>
          <cell r="B4110">
            <v>1.2</v>
          </cell>
          <cell r="C4110" t="str">
            <v>技工</v>
          </cell>
          <cell r="D4110" t="str">
            <v>工日</v>
          </cell>
          <cell r="H4110">
            <v>55.412307692307685</v>
          </cell>
          <cell r="I4110">
            <v>1.3832706327494855</v>
          </cell>
          <cell r="J4110">
            <v>76.650217923647631</v>
          </cell>
          <cell r="K4110">
            <v>83118.461538461532</v>
          </cell>
          <cell r="N4110">
            <v>55.412307692307685</v>
          </cell>
          <cell r="S4110">
            <v>6.095353846153845</v>
          </cell>
          <cell r="T4110">
            <v>8.4315239716012389</v>
          </cell>
          <cell r="U4110">
            <v>9143.0307692307688</v>
          </cell>
          <cell r="X4110">
            <v>0.76650217923647634</v>
          </cell>
          <cell r="Y4110">
            <v>0</v>
          </cell>
          <cell r="Z4110">
            <v>0</v>
          </cell>
          <cell r="AA4110">
            <v>0</v>
          </cell>
          <cell r="AB4110">
            <v>0</v>
          </cell>
        </row>
        <row r="4111">
          <cell r="A4111" t="str">
            <v>M000</v>
          </cell>
          <cell r="B4111">
            <v>2</v>
          </cell>
          <cell r="C4111" t="str">
            <v>建筑材料</v>
          </cell>
          <cell r="J4111">
            <v>36</v>
          </cell>
          <cell r="K4111">
            <v>39037.914000000004</v>
          </cell>
          <cell r="S4111">
            <v>0</v>
          </cell>
          <cell r="T4111">
            <v>3.96</v>
          </cell>
          <cell r="U4111">
            <v>4294.1705400000001</v>
          </cell>
          <cell r="X4111">
            <v>0.36</v>
          </cell>
          <cell r="Y4111">
            <v>0</v>
          </cell>
          <cell r="Z4111">
            <v>0</v>
          </cell>
          <cell r="AA4111">
            <v>0</v>
          </cell>
          <cell r="AB4111">
            <v>0</v>
          </cell>
        </row>
        <row r="4112">
          <cell r="A4112" t="str">
            <v>M003</v>
          </cell>
          <cell r="B4112">
            <v>2.1</v>
          </cell>
          <cell r="C4112" t="str">
            <v>施工材料</v>
          </cell>
          <cell r="J4112">
            <v>36</v>
          </cell>
          <cell r="K4112">
            <v>39037.914000000004</v>
          </cell>
          <cell r="S4112">
            <v>0</v>
          </cell>
          <cell r="T4112">
            <v>3.96</v>
          </cell>
          <cell r="U4112">
            <v>4294.1705400000001</v>
          </cell>
          <cell r="X4112">
            <v>0.36</v>
          </cell>
          <cell r="Y4112">
            <v>0</v>
          </cell>
          <cell r="Z4112">
            <v>0</v>
          </cell>
          <cell r="AA4112">
            <v>0</v>
          </cell>
          <cell r="AB4112">
            <v>0</v>
          </cell>
        </row>
        <row r="4113">
          <cell r="A4113" t="str">
            <v>M230</v>
          </cell>
          <cell r="C4113" t="str">
            <v>水</v>
          </cell>
          <cell r="D4113" t="str">
            <v>方</v>
          </cell>
          <cell r="H4113">
            <v>180</v>
          </cell>
          <cell r="I4113">
            <v>0.2</v>
          </cell>
          <cell r="J4113">
            <v>36</v>
          </cell>
          <cell r="K4113">
            <v>39037.914000000004</v>
          </cell>
          <cell r="N4113">
            <v>180</v>
          </cell>
          <cell r="S4113">
            <v>19.8</v>
          </cell>
          <cell r="T4113">
            <v>3.96</v>
          </cell>
          <cell r="U4113">
            <v>4294.1705400000001</v>
          </cell>
          <cell r="X4113">
            <v>0.36</v>
          </cell>
          <cell r="Y4113">
            <v>0</v>
          </cell>
          <cell r="Z4113">
            <v>0</v>
          </cell>
          <cell r="AA4113">
            <v>0</v>
          </cell>
          <cell r="AB4113">
            <v>0</v>
          </cell>
        </row>
        <row r="4114">
          <cell r="C4114">
            <v>0</v>
          </cell>
          <cell r="D4114">
            <v>0</v>
          </cell>
          <cell r="H4114">
            <v>0</v>
          </cell>
          <cell r="I4114">
            <v>0</v>
          </cell>
          <cell r="J4114">
            <v>0</v>
          </cell>
          <cell r="K4114">
            <v>0</v>
          </cell>
          <cell r="S4114">
            <v>0</v>
          </cell>
          <cell r="T4114">
            <v>0</v>
          </cell>
          <cell r="U4114">
            <v>0</v>
          </cell>
          <cell r="X4114">
            <v>0</v>
          </cell>
          <cell r="Y4114">
            <v>0</v>
          </cell>
          <cell r="Z4114">
            <v>0</v>
          </cell>
          <cell r="AA4114">
            <v>0</v>
          </cell>
          <cell r="AB4114">
            <v>0</v>
          </cell>
        </row>
        <row r="4115">
          <cell r="C4115">
            <v>0</v>
          </cell>
          <cell r="D4115">
            <v>0</v>
          </cell>
          <cell r="H4115">
            <v>0</v>
          </cell>
          <cell r="I4115">
            <v>0</v>
          </cell>
          <cell r="J4115">
            <v>0</v>
          </cell>
          <cell r="K4115">
            <v>0</v>
          </cell>
          <cell r="S4115">
            <v>0</v>
          </cell>
          <cell r="T4115">
            <v>0</v>
          </cell>
          <cell r="U4115">
            <v>0</v>
          </cell>
          <cell r="X4115">
            <v>0</v>
          </cell>
          <cell r="Y4115">
            <v>0</v>
          </cell>
          <cell r="Z4115">
            <v>0</v>
          </cell>
          <cell r="AA4115">
            <v>0</v>
          </cell>
          <cell r="AB4115">
            <v>0</v>
          </cell>
        </row>
        <row r="4116">
          <cell r="C4116">
            <v>0</v>
          </cell>
          <cell r="D4116">
            <v>0</v>
          </cell>
          <cell r="H4116">
            <v>0</v>
          </cell>
          <cell r="I4116">
            <v>0</v>
          </cell>
          <cell r="J4116">
            <v>0</v>
          </cell>
          <cell r="K4116">
            <v>0</v>
          </cell>
          <cell r="S4116">
            <v>0</v>
          </cell>
          <cell r="T4116">
            <v>0</v>
          </cell>
          <cell r="U4116">
            <v>0</v>
          </cell>
          <cell r="X4116">
            <v>0</v>
          </cell>
          <cell r="Y4116">
            <v>0</v>
          </cell>
          <cell r="Z4116">
            <v>0</v>
          </cell>
          <cell r="AA4116">
            <v>0</v>
          </cell>
          <cell r="AB4116">
            <v>0</v>
          </cell>
        </row>
        <row r="4117">
          <cell r="C4117">
            <v>0</v>
          </cell>
          <cell r="D4117">
            <v>0</v>
          </cell>
          <cell r="H4117">
            <v>0</v>
          </cell>
          <cell r="I4117">
            <v>0</v>
          </cell>
          <cell r="J4117">
            <v>0</v>
          </cell>
          <cell r="K4117">
            <v>0</v>
          </cell>
          <cell r="S4117">
            <v>0</v>
          </cell>
          <cell r="T4117">
            <v>0</v>
          </cell>
          <cell r="U4117">
            <v>0</v>
          </cell>
          <cell r="X4117">
            <v>0</v>
          </cell>
          <cell r="Y4117">
            <v>0</v>
          </cell>
          <cell r="Z4117">
            <v>0</v>
          </cell>
          <cell r="AA4117">
            <v>0</v>
          </cell>
          <cell r="AB4117">
            <v>0</v>
          </cell>
        </row>
        <row r="4118">
          <cell r="C4118">
            <v>0</v>
          </cell>
          <cell r="D4118">
            <v>0</v>
          </cell>
          <cell r="H4118">
            <v>0</v>
          </cell>
          <cell r="I4118">
            <v>0</v>
          </cell>
          <cell r="J4118">
            <v>0</v>
          </cell>
          <cell r="K4118">
            <v>0</v>
          </cell>
          <cell r="S4118">
            <v>0</v>
          </cell>
          <cell r="T4118">
            <v>0</v>
          </cell>
          <cell r="U4118">
            <v>0</v>
          </cell>
          <cell r="X4118">
            <v>0</v>
          </cell>
          <cell r="Y4118">
            <v>0</v>
          </cell>
          <cell r="Z4118">
            <v>0</v>
          </cell>
          <cell r="AA4118">
            <v>0</v>
          </cell>
          <cell r="AB4118">
            <v>0</v>
          </cell>
        </row>
        <row r="4119">
          <cell r="C4119">
            <v>0</v>
          </cell>
          <cell r="D4119">
            <v>0</v>
          </cell>
          <cell r="H4119">
            <v>0</v>
          </cell>
          <cell r="I4119">
            <v>0</v>
          </cell>
          <cell r="J4119">
            <v>0</v>
          </cell>
          <cell r="K4119">
            <v>0</v>
          </cell>
          <cell r="S4119">
            <v>0</v>
          </cell>
          <cell r="T4119">
            <v>0</v>
          </cell>
          <cell r="U4119">
            <v>0</v>
          </cell>
          <cell r="X4119">
            <v>0</v>
          </cell>
          <cell r="Y4119">
            <v>0</v>
          </cell>
          <cell r="Z4119">
            <v>0</v>
          </cell>
          <cell r="AA4119">
            <v>0</v>
          </cell>
          <cell r="AB4119">
            <v>0</v>
          </cell>
        </row>
        <row r="4120">
          <cell r="A4120" t="str">
            <v>M002</v>
          </cell>
          <cell r="B4120">
            <v>2.2000000000000002</v>
          </cell>
          <cell r="C4120" t="str">
            <v>永久工程材料</v>
          </cell>
          <cell r="J4120">
            <v>0</v>
          </cell>
          <cell r="K4120">
            <v>0</v>
          </cell>
          <cell r="S4120">
            <v>0</v>
          </cell>
          <cell r="T4120">
            <v>0</v>
          </cell>
          <cell r="U4120">
            <v>0</v>
          </cell>
          <cell r="X4120">
            <v>0</v>
          </cell>
          <cell r="Y4120">
            <v>0</v>
          </cell>
          <cell r="Z4120">
            <v>0</v>
          </cell>
          <cell r="AA4120">
            <v>0</v>
          </cell>
          <cell r="AB4120">
            <v>0</v>
          </cell>
        </row>
        <row r="4121">
          <cell r="C4121">
            <v>0</v>
          </cell>
          <cell r="D4121">
            <v>0</v>
          </cell>
          <cell r="H4121">
            <v>0</v>
          </cell>
          <cell r="I4121">
            <v>0</v>
          </cell>
          <cell r="J4121">
            <v>0</v>
          </cell>
          <cell r="K4121">
            <v>0</v>
          </cell>
          <cell r="S4121">
            <v>0</v>
          </cell>
          <cell r="T4121">
            <v>0</v>
          </cell>
          <cell r="U4121">
            <v>0</v>
          </cell>
          <cell r="X4121">
            <v>0</v>
          </cell>
          <cell r="Y4121">
            <v>0</v>
          </cell>
          <cell r="Z4121">
            <v>0</v>
          </cell>
          <cell r="AA4121">
            <v>0</v>
          </cell>
          <cell r="AB4121">
            <v>0</v>
          </cell>
        </row>
        <row r="4122">
          <cell r="C4122">
            <v>0</v>
          </cell>
          <cell r="D4122">
            <v>0</v>
          </cell>
          <cell r="H4122">
            <v>0</v>
          </cell>
          <cell r="I4122">
            <v>0</v>
          </cell>
          <cell r="J4122">
            <v>0</v>
          </cell>
          <cell r="K4122">
            <v>0</v>
          </cell>
          <cell r="S4122">
            <v>0</v>
          </cell>
          <cell r="T4122">
            <v>0</v>
          </cell>
          <cell r="U4122">
            <v>0</v>
          </cell>
          <cell r="X4122">
            <v>0</v>
          </cell>
          <cell r="Y4122">
            <v>0</v>
          </cell>
          <cell r="Z4122">
            <v>0</v>
          </cell>
          <cell r="AA4122">
            <v>0</v>
          </cell>
          <cell r="AB4122">
            <v>0</v>
          </cell>
        </row>
        <row r="4123">
          <cell r="C4123">
            <v>0</v>
          </cell>
          <cell r="D4123">
            <v>0</v>
          </cell>
          <cell r="H4123">
            <v>0</v>
          </cell>
          <cell r="I4123">
            <v>0</v>
          </cell>
          <cell r="J4123">
            <v>0</v>
          </cell>
          <cell r="K4123">
            <v>0</v>
          </cell>
          <cell r="S4123">
            <v>0</v>
          </cell>
          <cell r="T4123">
            <v>0</v>
          </cell>
          <cell r="U4123">
            <v>0</v>
          </cell>
          <cell r="X4123">
            <v>0</v>
          </cell>
          <cell r="Y4123">
            <v>0</v>
          </cell>
          <cell r="Z4123">
            <v>0</v>
          </cell>
          <cell r="AA4123">
            <v>0</v>
          </cell>
          <cell r="AB4123">
            <v>0</v>
          </cell>
        </row>
        <row r="4124">
          <cell r="C4124">
            <v>0</v>
          </cell>
          <cell r="D4124">
            <v>0</v>
          </cell>
          <cell r="H4124">
            <v>0</v>
          </cell>
          <cell r="I4124">
            <v>0</v>
          </cell>
          <cell r="J4124">
            <v>0</v>
          </cell>
          <cell r="K4124">
            <v>0</v>
          </cell>
          <cell r="S4124">
            <v>0</v>
          </cell>
          <cell r="T4124">
            <v>0</v>
          </cell>
          <cell r="U4124">
            <v>0</v>
          </cell>
          <cell r="X4124">
            <v>0</v>
          </cell>
          <cell r="Y4124">
            <v>0</v>
          </cell>
          <cell r="Z4124">
            <v>0</v>
          </cell>
          <cell r="AA4124">
            <v>0</v>
          </cell>
          <cell r="AB4124">
            <v>0</v>
          </cell>
        </row>
        <row r="4125">
          <cell r="C4125">
            <v>0</v>
          </cell>
          <cell r="D4125">
            <v>0</v>
          </cell>
          <cell r="H4125">
            <v>0</v>
          </cell>
          <cell r="I4125">
            <v>0</v>
          </cell>
          <cell r="J4125">
            <v>0</v>
          </cell>
          <cell r="K4125">
            <v>0</v>
          </cell>
          <cell r="S4125">
            <v>0</v>
          </cell>
          <cell r="T4125">
            <v>0</v>
          </cell>
          <cell r="U4125">
            <v>0</v>
          </cell>
          <cell r="X4125">
            <v>0</v>
          </cell>
          <cell r="Y4125">
            <v>0</v>
          </cell>
          <cell r="Z4125">
            <v>0</v>
          </cell>
          <cell r="AA4125">
            <v>0</v>
          </cell>
          <cell r="AB4125">
            <v>0</v>
          </cell>
        </row>
        <row r="4126">
          <cell r="A4126" t="str">
            <v>M001</v>
          </cell>
          <cell r="B4126">
            <v>2.2999999999999998</v>
          </cell>
          <cell r="C4126" t="str">
            <v>永久设备</v>
          </cell>
          <cell r="J4126">
            <v>0</v>
          </cell>
          <cell r="K4126">
            <v>0</v>
          </cell>
          <cell r="S4126">
            <v>0</v>
          </cell>
          <cell r="T4126">
            <v>0</v>
          </cell>
          <cell r="U4126">
            <v>0</v>
          </cell>
          <cell r="X4126">
            <v>0</v>
          </cell>
          <cell r="Y4126">
            <v>0</v>
          </cell>
          <cell r="Z4126">
            <v>0</v>
          </cell>
          <cell r="AA4126">
            <v>0</v>
          </cell>
          <cell r="AB4126">
            <v>0</v>
          </cell>
        </row>
        <row r="4127">
          <cell r="C4127">
            <v>0</v>
          </cell>
          <cell r="D4127">
            <v>0</v>
          </cell>
          <cell r="H4127">
            <v>0</v>
          </cell>
          <cell r="I4127">
            <v>0</v>
          </cell>
          <cell r="J4127">
            <v>0</v>
          </cell>
          <cell r="K4127">
            <v>0</v>
          </cell>
          <cell r="S4127">
            <v>0</v>
          </cell>
          <cell r="T4127">
            <v>0</v>
          </cell>
          <cell r="U4127">
            <v>0</v>
          </cell>
          <cell r="X4127">
            <v>0</v>
          </cell>
          <cell r="Y4127">
            <v>0</v>
          </cell>
          <cell r="Z4127">
            <v>0</v>
          </cell>
          <cell r="AA4127">
            <v>0</v>
          </cell>
          <cell r="AB4127">
            <v>0</v>
          </cell>
        </row>
        <row r="4128">
          <cell r="C4128">
            <v>0</v>
          </cell>
          <cell r="D4128">
            <v>0</v>
          </cell>
          <cell r="H4128">
            <v>0</v>
          </cell>
          <cell r="I4128">
            <v>0</v>
          </cell>
          <cell r="J4128">
            <v>0</v>
          </cell>
          <cell r="K4128">
            <v>0</v>
          </cell>
          <cell r="S4128">
            <v>0</v>
          </cell>
          <cell r="T4128">
            <v>0</v>
          </cell>
          <cell r="U4128">
            <v>0</v>
          </cell>
          <cell r="X4128">
            <v>0</v>
          </cell>
          <cell r="Y4128">
            <v>0</v>
          </cell>
          <cell r="Z4128">
            <v>0</v>
          </cell>
          <cell r="AA4128">
            <v>0</v>
          </cell>
          <cell r="AB4128">
            <v>0</v>
          </cell>
        </row>
        <row r="4129">
          <cell r="C4129">
            <v>0</v>
          </cell>
          <cell r="D4129">
            <v>0</v>
          </cell>
          <cell r="H4129">
            <v>0</v>
          </cell>
          <cell r="I4129">
            <v>0</v>
          </cell>
          <cell r="J4129">
            <v>0</v>
          </cell>
          <cell r="K4129">
            <v>0</v>
          </cell>
          <cell r="S4129">
            <v>0</v>
          </cell>
          <cell r="T4129">
            <v>0</v>
          </cell>
          <cell r="U4129">
            <v>0</v>
          </cell>
          <cell r="X4129">
            <v>0</v>
          </cell>
          <cell r="Y4129">
            <v>0</v>
          </cell>
          <cell r="Z4129">
            <v>0</v>
          </cell>
          <cell r="AA4129">
            <v>0</v>
          </cell>
          <cell r="AB4129">
            <v>0</v>
          </cell>
        </row>
        <row r="4130">
          <cell r="A4130" t="str">
            <v>E000</v>
          </cell>
          <cell r="B4130">
            <v>3</v>
          </cell>
          <cell r="C4130" t="str">
            <v>施工设备</v>
          </cell>
          <cell r="J4130">
            <v>45.040947849658259</v>
          </cell>
          <cell r="K4130">
            <v>48841.795795373451</v>
          </cell>
          <cell r="S4130">
            <v>0</v>
          </cell>
          <cell r="T4130">
            <v>4.9545042634624084</v>
          </cell>
          <cell r="U4130">
            <v>5372.5975374910795</v>
          </cell>
          <cell r="X4130">
            <v>0.45040947849658258</v>
          </cell>
          <cell r="Y4130">
            <v>0</v>
          </cell>
          <cell r="Z4130">
            <v>0</v>
          </cell>
          <cell r="AA4130">
            <v>0</v>
          </cell>
          <cell r="AB4130">
            <v>0</v>
          </cell>
        </row>
        <row r="4131">
          <cell r="A4131" t="str">
            <v>E214</v>
          </cell>
          <cell r="B4131">
            <v>3.1</v>
          </cell>
          <cell r="C4131" t="str">
            <v>混凝土振捣器</v>
          </cell>
          <cell r="D4131" t="str">
            <v>台班</v>
          </cell>
          <cell r="H4131">
            <v>5</v>
          </cell>
          <cell r="I4131">
            <v>9.0081895699316519</v>
          </cell>
          <cell r="J4131">
            <v>45.040947849658259</v>
          </cell>
          <cell r="K4131">
            <v>48841.795795373451</v>
          </cell>
          <cell r="N4131">
            <v>5</v>
          </cell>
          <cell r="S4131">
            <v>0.55000000000000004</v>
          </cell>
          <cell r="T4131">
            <v>4.9545042634624084</v>
          </cell>
          <cell r="U4131">
            <v>5372.5975374910795</v>
          </cell>
          <cell r="X4131">
            <v>0.45040947849658258</v>
          </cell>
          <cell r="Y4131">
            <v>0</v>
          </cell>
          <cell r="Z4131">
            <v>0</v>
          </cell>
          <cell r="AA4131">
            <v>0</v>
          </cell>
          <cell r="AB4131">
            <v>0</v>
          </cell>
        </row>
        <row r="4132">
          <cell r="C4132">
            <v>0</v>
          </cell>
          <cell r="D4132">
            <v>0</v>
          </cell>
          <cell r="H4132">
            <v>0</v>
          </cell>
          <cell r="I4132">
            <v>0</v>
          </cell>
          <cell r="J4132">
            <v>0</v>
          </cell>
          <cell r="K4132">
            <v>0</v>
          </cell>
          <cell r="S4132">
            <v>0</v>
          </cell>
          <cell r="T4132">
            <v>0</v>
          </cell>
          <cell r="U4132">
            <v>0</v>
          </cell>
          <cell r="X4132">
            <v>0</v>
          </cell>
          <cell r="Y4132">
            <v>0</v>
          </cell>
          <cell r="Z4132">
            <v>0</v>
          </cell>
          <cell r="AA4132">
            <v>0</v>
          </cell>
          <cell r="AB4132">
            <v>0</v>
          </cell>
        </row>
        <row r="4133">
          <cell r="C4133">
            <v>0</v>
          </cell>
          <cell r="D4133">
            <v>0</v>
          </cell>
          <cell r="H4133">
            <v>0</v>
          </cell>
          <cell r="I4133">
            <v>0</v>
          </cell>
          <cell r="J4133">
            <v>0</v>
          </cell>
          <cell r="K4133">
            <v>0</v>
          </cell>
          <cell r="S4133">
            <v>0</v>
          </cell>
          <cell r="T4133">
            <v>0</v>
          </cell>
          <cell r="U4133">
            <v>0</v>
          </cell>
          <cell r="X4133">
            <v>0</v>
          </cell>
          <cell r="Y4133">
            <v>0</v>
          </cell>
          <cell r="Z4133">
            <v>0</v>
          </cell>
          <cell r="AA4133">
            <v>0</v>
          </cell>
          <cell r="AB4133">
            <v>0</v>
          </cell>
        </row>
        <row r="4134">
          <cell r="C4134">
            <v>0</v>
          </cell>
          <cell r="D4134">
            <v>0</v>
          </cell>
          <cell r="H4134">
            <v>0</v>
          </cell>
          <cell r="I4134">
            <v>0</v>
          </cell>
          <cell r="J4134">
            <v>0</v>
          </cell>
          <cell r="K4134">
            <v>0</v>
          </cell>
          <cell r="S4134">
            <v>0</v>
          </cell>
          <cell r="T4134">
            <v>0</v>
          </cell>
          <cell r="U4134">
            <v>0</v>
          </cell>
          <cell r="X4134">
            <v>0</v>
          </cell>
          <cell r="Y4134">
            <v>0</v>
          </cell>
          <cell r="Z4134">
            <v>0</v>
          </cell>
          <cell r="AA4134">
            <v>0</v>
          </cell>
          <cell r="AB4134">
            <v>0</v>
          </cell>
        </row>
        <row r="4135">
          <cell r="C4135">
            <v>0</v>
          </cell>
          <cell r="D4135">
            <v>0</v>
          </cell>
          <cell r="H4135">
            <v>0</v>
          </cell>
          <cell r="I4135">
            <v>0</v>
          </cell>
          <cell r="J4135">
            <v>0</v>
          </cell>
          <cell r="K4135">
            <v>0</v>
          </cell>
          <cell r="S4135">
            <v>0</v>
          </cell>
          <cell r="T4135">
            <v>0</v>
          </cell>
          <cell r="U4135">
            <v>0</v>
          </cell>
          <cell r="X4135">
            <v>0</v>
          </cell>
          <cell r="Y4135">
            <v>0</v>
          </cell>
          <cell r="Z4135">
            <v>0</v>
          </cell>
          <cell r="AA4135">
            <v>0</v>
          </cell>
          <cell r="AB4135">
            <v>0</v>
          </cell>
        </row>
        <row r="4136">
          <cell r="C4136">
            <v>0</v>
          </cell>
          <cell r="D4136">
            <v>0</v>
          </cell>
          <cell r="H4136">
            <v>0</v>
          </cell>
          <cell r="I4136">
            <v>0</v>
          </cell>
          <cell r="J4136">
            <v>0</v>
          </cell>
          <cell r="K4136">
            <v>0</v>
          </cell>
          <cell r="S4136">
            <v>0</v>
          </cell>
          <cell r="T4136">
            <v>0</v>
          </cell>
          <cell r="U4136">
            <v>0</v>
          </cell>
          <cell r="X4136">
            <v>0</v>
          </cell>
          <cell r="Y4136">
            <v>0</v>
          </cell>
          <cell r="Z4136">
            <v>0</v>
          </cell>
          <cell r="AA4136">
            <v>0</v>
          </cell>
          <cell r="AB4136">
            <v>0</v>
          </cell>
        </row>
        <row r="4137">
          <cell r="C4137">
            <v>0</v>
          </cell>
          <cell r="D4137">
            <v>0</v>
          </cell>
          <cell r="H4137">
            <v>0</v>
          </cell>
          <cell r="I4137">
            <v>0</v>
          </cell>
          <cell r="J4137">
            <v>0</v>
          </cell>
          <cell r="K4137">
            <v>0</v>
          </cell>
          <cell r="S4137">
            <v>0</v>
          </cell>
          <cell r="T4137">
            <v>0</v>
          </cell>
          <cell r="U4137">
            <v>0</v>
          </cell>
          <cell r="X4137">
            <v>0</v>
          </cell>
          <cell r="Y4137">
            <v>0</v>
          </cell>
          <cell r="Z4137">
            <v>0</v>
          </cell>
          <cell r="AA4137">
            <v>0</v>
          </cell>
          <cell r="AB4137">
            <v>0</v>
          </cell>
        </row>
        <row r="4138">
          <cell r="C4138">
            <v>0</v>
          </cell>
          <cell r="D4138">
            <v>0</v>
          </cell>
          <cell r="H4138">
            <v>0</v>
          </cell>
          <cell r="I4138">
            <v>0</v>
          </cell>
          <cell r="J4138">
            <v>0</v>
          </cell>
          <cell r="K4138">
            <v>0</v>
          </cell>
          <cell r="S4138">
            <v>0</v>
          </cell>
          <cell r="T4138">
            <v>0</v>
          </cell>
          <cell r="U4138">
            <v>0</v>
          </cell>
          <cell r="X4138">
            <v>0</v>
          </cell>
          <cell r="Y4138">
            <v>0</v>
          </cell>
          <cell r="Z4138">
            <v>0</v>
          </cell>
          <cell r="AA4138">
            <v>0</v>
          </cell>
          <cell r="AB4138">
            <v>0</v>
          </cell>
        </row>
        <row r="4139">
          <cell r="C4139">
            <v>0</v>
          </cell>
          <cell r="D4139">
            <v>0</v>
          </cell>
          <cell r="H4139">
            <v>0</v>
          </cell>
          <cell r="I4139">
            <v>0</v>
          </cell>
          <cell r="J4139">
            <v>0</v>
          </cell>
          <cell r="K4139">
            <v>0</v>
          </cell>
          <cell r="S4139">
            <v>0</v>
          </cell>
          <cell r="T4139">
            <v>0</v>
          </cell>
          <cell r="U4139">
            <v>0</v>
          </cell>
          <cell r="X4139">
            <v>0</v>
          </cell>
          <cell r="Y4139">
            <v>0</v>
          </cell>
          <cell r="Z4139">
            <v>0</v>
          </cell>
          <cell r="AA4139">
            <v>0</v>
          </cell>
          <cell r="AB4139">
            <v>0</v>
          </cell>
        </row>
        <row r="4140">
          <cell r="C4140">
            <v>0</v>
          </cell>
          <cell r="D4140">
            <v>0</v>
          </cell>
          <cell r="H4140">
            <v>0</v>
          </cell>
          <cell r="I4140">
            <v>0</v>
          </cell>
          <cell r="J4140">
            <v>0</v>
          </cell>
          <cell r="K4140">
            <v>0</v>
          </cell>
          <cell r="S4140">
            <v>0</v>
          </cell>
          <cell r="T4140">
            <v>0</v>
          </cell>
          <cell r="U4140">
            <v>0</v>
          </cell>
          <cell r="X4140">
            <v>0</v>
          </cell>
          <cell r="Y4140">
            <v>0</v>
          </cell>
          <cell r="Z4140">
            <v>0</v>
          </cell>
          <cell r="AA4140">
            <v>0</v>
          </cell>
          <cell r="AB4140">
            <v>0</v>
          </cell>
        </row>
        <row r="4141">
          <cell r="C4141">
            <v>0</v>
          </cell>
          <cell r="D4141">
            <v>0</v>
          </cell>
          <cell r="H4141">
            <v>0</v>
          </cell>
          <cell r="I4141">
            <v>0</v>
          </cell>
          <cell r="J4141">
            <v>0</v>
          </cell>
          <cell r="K4141">
            <v>0</v>
          </cell>
          <cell r="S4141">
            <v>0</v>
          </cell>
          <cell r="T4141">
            <v>0</v>
          </cell>
          <cell r="U4141">
            <v>0</v>
          </cell>
          <cell r="X4141">
            <v>0</v>
          </cell>
          <cell r="Y4141">
            <v>0</v>
          </cell>
          <cell r="Z4141">
            <v>0</v>
          </cell>
          <cell r="AA4141">
            <v>0</v>
          </cell>
          <cell r="AB4141">
            <v>0</v>
          </cell>
        </row>
        <row r="4142">
          <cell r="C4142">
            <v>0</v>
          </cell>
          <cell r="D4142">
            <v>0</v>
          </cell>
          <cell r="H4142">
            <v>0</v>
          </cell>
          <cell r="I4142">
            <v>0</v>
          </cell>
          <cell r="J4142">
            <v>0</v>
          </cell>
          <cell r="K4142">
            <v>0</v>
          </cell>
          <cell r="S4142">
            <v>0</v>
          </cell>
          <cell r="T4142">
            <v>0</v>
          </cell>
          <cell r="U4142">
            <v>0</v>
          </cell>
          <cell r="X4142">
            <v>0</v>
          </cell>
          <cell r="Y4142">
            <v>0</v>
          </cell>
          <cell r="Z4142">
            <v>0</v>
          </cell>
          <cell r="AA4142">
            <v>0</v>
          </cell>
          <cell r="AB4142">
            <v>0</v>
          </cell>
        </row>
        <row r="4143">
          <cell r="B4143">
            <v>4</v>
          </cell>
          <cell r="C4143" t="str">
            <v>直接费</v>
          </cell>
          <cell r="J4143">
            <v>183.24123841452177</v>
          </cell>
          <cell r="X4143">
            <v>1.8324123841452176</v>
          </cell>
          <cell r="Y4143">
            <v>0</v>
          </cell>
          <cell r="Z4143">
            <v>0</v>
          </cell>
          <cell r="AA4143">
            <v>0</v>
          </cell>
          <cell r="AB4143">
            <v>0</v>
          </cell>
        </row>
        <row r="4144">
          <cell r="B4144">
            <v>5</v>
          </cell>
          <cell r="C4144" t="str">
            <v>其他直接费</v>
          </cell>
          <cell r="J4144">
            <v>22.86634979884305</v>
          </cell>
          <cell r="X4144">
            <v>0.2286634979884305</v>
          </cell>
          <cell r="Y4144">
            <v>0</v>
          </cell>
          <cell r="Z4144">
            <v>0</v>
          </cell>
          <cell r="AA4144">
            <v>0</v>
          </cell>
          <cell r="AB4144">
            <v>0</v>
          </cell>
        </row>
        <row r="4145">
          <cell r="B4145">
            <v>6</v>
          </cell>
          <cell r="C4145" t="str">
            <v>间接费</v>
          </cell>
          <cell r="J4145">
            <v>15.51347438165112</v>
          </cell>
          <cell r="X4145">
            <v>0.15513474381651118</v>
          </cell>
          <cell r="Y4145">
            <v>0</v>
          </cell>
          <cell r="Z4145">
            <v>0</v>
          </cell>
          <cell r="AA4145">
            <v>0</v>
          </cell>
          <cell r="AB4145">
            <v>0</v>
          </cell>
        </row>
        <row r="4146">
          <cell r="B4146">
            <v>7</v>
          </cell>
          <cell r="C4146" t="str">
            <v>合计</v>
          </cell>
          <cell r="J4146">
            <v>221.62106259501596</v>
          </cell>
          <cell r="X4146">
            <v>2.2162106259501595</v>
          </cell>
          <cell r="Y4146">
            <v>0</v>
          </cell>
          <cell r="Z4146">
            <v>0</v>
          </cell>
          <cell r="AA4146">
            <v>0</v>
          </cell>
          <cell r="AB4146">
            <v>0</v>
          </cell>
        </row>
        <row r="4151">
          <cell r="A4151" t="str">
            <v>非打印列</v>
          </cell>
          <cell r="B4151" t="str">
            <v>单   价   分   析   表</v>
          </cell>
          <cell r="N4151" t="str">
            <v>工序划分</v>
          </cell>
          <cell r="S4151" t="str">
            <v>汇总项</v>
          </cell>
          <cell r="X4151" t="str">
            <v>分类项</v>
          </cell>
        </row>
        <row r="4153">
          <cell r="A4153" t="str">
            <v>BOQ系数</v>
          </cell>
          <cell r="B4153" t="str">
            <v>项目编号:</v>
          </cell>
          <cell r="D4153" t="str">
            <v>F622</v>
          </cell>
          <cell r="K4153" t="str">
            <v>数量</v>
          </cell>
          <cell r="L4153">
            <v>28</v>
          </cell>
          <cell r="M4153" t="str">
            <v>单价</v>
          </cell>
        </row>
        <row r="4154">
          <cell r="A4154">
            <v>0.01</v>
          </cell>
          <cell r="B4154" t="str">
            <v>项目名称:</v>
          </cell>
          <cell r="D4154" t="str">
            <v>Ditto in walls</v>
          </cell>
          <cell r="K4154" t="str">
            <v>单位</v>
          </cell>
          <cell r="L4154" t="str">
            <v>m3</v>
          </cell>
          <cell r="M4154">
            <v>2.35</v>
          </cell>
          <cell r="N4154" t="str">
            <v>美元</v>
          </cell>
        </row>
        <row r="4155">
          <cell r="A4155" t="str">
            <v>F622</v>
          </cell>
          <cell r="B4155" t="str">
            <v>单   价:</v>
          </cell>
          <cell r="D4155" t="str">
            <v>2.35USD/m3</v>
          </cell>
          <cell r="K4155" t="str">
            <v>定额单位</v>
          </cell>
          <cell r="L4155">
            <v>100</v>
          </cell>
          <cell r="M4155">
            <v>2546</v>
          </cell>
          <cell r="N4155" t="str">
            <v>当地币</v>
          </cell>
        </row>
        <row r="4156">
          <cell r="A4156" t="str">
            <v>定额号</v>
          </cell>
          <cell r="B4156" t="str">
            <v>编号</v>
          </cell>
          <cell r="C4156" t="str">
            <v>名称及规格</v>
          </cell>
          <cell r="D4156" t="str">
            <v>单位</v>
          </cell>
          <cell r="E4156" t="str">
            <v>定额</v>
          </cell>
          <cell r="F4156" t="str">
            <v>系数</v>
          </cell>
          <cell r="G4156" t="str">
            <v>效率</v>
          </cell>
          <cell r="H4156" t="str">
            <v>数  量</v>
          </cell>
          <cell r="I4156" t="str">
            <v>单价</v>
          </cell>
          <cell r="J4156" t="str">
            <v>合价</v>
          </cell>
          <cell r="K4156" t="str">
            <v>单价</v>
          </cell>
          <cell r="N4156" t="str">
            <v>浇注混凝土</v>
          </cell>
          <cell r="S4156" t="str">
            <v>数量汇总</v>
          </cell>
          <cell r="T4156" t="str">
            <v>价格汇总(美元)</v>
          </cell>
          <cell r="U4156" t="str">
            <v>价格汇总(当地币)</v>
          </cell>
          <cell r="X4156" t="str">
            <v>浇注混凝土</v>
          </cell>
          <cell r="Y4156">
            <v>0</v>
          </cell>
          <cell r="Z4156">
            <v>0</v>
          </cell>
          <cell r="AA4156">
            <v>0</v>
          </cell>
          <cell r="AB4156">
            <v>0</v>
          </cell>
        </row>
        <row r="4157">
          <cell r="J4157" t="str">
            <v>美元</v>
          </cell>
          <cell r="K4157" t="str">
            <v>当地币</v>
          </cell>
        </row>
        <row r="4158">
          <cell r="A4158" t="str">
            <v>L00</v>
          </cell>
          <cell r="B4158">
            <v>1</v>
          </cell>
          <cell r="C4158" t="str">
            <v>人工</v>
          </cell>
          <cell r="J4158">
            <v>113.1055706117273</v>
          </cell>
          <cell r="K4158">
            <v>122650.15384615383</v>
          </cell>
          <cell r="S4158">
            <v>0</v>
          </cell>
          <cell r="T4158">
            <v>31.669559771283648</v>
          </cell>
          <cell r="U4158">
            <v>34342.043076923073</v>
          </cell>
          <cell r="X4158">
            <v>1.131055706117273</v>
          </cell>
          <cell r="Y4158">
            <v>0</v>
          </cell>
          <cell r="Z4158">
            <v>0</v>
          </cell>
          <cell r="AA4158">
            <v>0</v>
          </cell>
          <cell r="AB4158">
            <v>0</v>
          </cell>
        </row>
        <row r="4159">
          <cell r="A4159" t="str">
            <v>L10</v>
          </cell>
          <cell r="B4159">
            <v>1.1000000000000001</v>
          </cell>
          <cell r="C4159" t="str">
            <v>力工</v>
          </cell>
          <cell r="D4159" t="str">
            <v>工日</v>
          </cell>
          <cell r="H4159">
            <v>40.883384615384614</v>
          </cell>
          <cell r="I4159">
            <v>0.69163531637474274</v>
          </cell>
          <cell r="J4159">
            <v>28.276392652931829</v>
          </cell>
          <cell r="K4159">
            <v>30662.538461538461</v>
          </cell>
          <cell r="N4159">
            <v>40.883384615384614</v>
          </cell>
          <cell r="S4159">
            <v>11.447347692307693</v>
          </cell>
          <cell r="T4159">
            <v>7.9173899428209129</v>
          </cell>
          <cell r="U4159">
            <v>8585.5107692307702</v>
          </cell>
          <cell r="X4159">
            <v>0.28276392652931831</v>
          </cell>
          <cell r="Y4159">
            <v>0</v>
          </cell>
          <cell r="Z4159">
            <v>0</v>
          </cell>
          <cell r="AA4159">
            <v>0</v>
          </cell>
          <cell r="AB4159">
            <v>0</v>
          </cell>
        </row>
        <row r="4160">
          <cell r="A4160" t="str">
            <v>L20</v>
          </cell>
          <cell r="B4160">
            <v>1.2</v>
          </cell>
          <cell r="C4160" t="str">
            <v>技工</v>
          </cell>
          <cell r="D4160" t="str">
            <v>工日</v>
          </cell>
          <cell r="H4160">
            <v>61.325076923076914</v>
          </cell>
          <cell r="I4160">
            <v>1.3832706327494855</v>
          </cell>
          <cell r="J4160">
            <v>84.829177958795469</v>
          </cell>
          <cell r="K4160">
            <v>91987.615384615376</v>
          </cell>
          <cell r="N4160">
            <v>61.325076923076914</v>
          </cell>
          <cell r="S4160">
            <v>17.171021538461538</v>
          </cell>
          <cell r="T4160">
            <v>23.752169828462733</v>
          </cell>
          <cell r="U4160">
            <v>25756.532307692309</v>
          </cell>
          <cell r="X4160">
            <v>0.84829177958795476</v>
          </cell>
          <cell r="Y4160">
            <v>0</v>
          </cell>
          <cell r="Z4160">
            <v>0</v>
          </cell>
          <cell r="AA4160">
            <v>0</v>
          </cell>
          <cell r="AB4160">
            <v>0</v>
          </cell>
        </row>
        <row r="4161">
          <cell r="A4161" t="str">
            <v>M000</v>
          </cell>
          <cell r="B4161">
            <v>2</v>
          </cell>
          <cell r="C4161" t="str">
            <v>建筑材料</v>
          </cell>
          <cell r="J4161">
            <v>36</v>
          </cell>
          <cell r="K4161">
            <v>39037.914000000004</v>
          </cell>
        </row>
      </sheetData>
      <sheetData sheetId="10" refreshError="1"/>
      <sheetData sheetId="11" refreshError="1"/>
      <sheetData sheetId="12" refreshError="1">
        <row r="29">
          <cell r="C29">
            <v>7.5268817204301092E-2</v>
          </cell>
        </row>
      </sheetData>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印说明"/>
      <sheetName val="Table A"/>
      <sheetName val="Table B"/>
      <sheetName val="Table C"/>
      <sheetName val="单价分析"/>
      <sheetName val="BOQ"/>
      <sheetName val="daywork"/>
      <sheetName val="Dayworks Summary"/>
      <sheetName val="specified provisional sum"/>
      <sheetName val="grand sum"/>
      <sheetName val="间接费"/>
      <sheetName val="摊销费"/>
      <sheetName val="标价组成表"/>
      <sheetName val="djfx "/>
      <sheetName val="设备"/>
      <sheetName val="材料"/>
      <sheetName val="混凝土配合比"/>
      <sheetName val="砂石料价格计算"/>
      <sheetName val="沙砾料价格表"/>
      <sheetName val="定义"/>
      <sheetName val="设备台班汇报"/>
      <sheetName val="材料汇报"/>
      <sheetName val="主要单价表"/>
      <sheetName val="FORECASTED SUMMARY"/>
      <sheetName val="Series 1000 - GENERAL"/>
      <sheetName val="Series 2000-DRAINAGE"/>
      <sheetName val="SERIES 3000-EARTH &amp; PAV. LAYERS"/>
      <sheetName val="Series 4000-BIT. LAYERS &amp; SEALS"/>
      <sheetName val="Series 5000-ANCILLARY ROADWORKS"/>
      <sheetName val="Series 6000-STRUCTURES"/>
      <sheetName val="Series 8000 SPECIFIED DAYWORKS"/>
      <sheetName val="HOUSE CONSUMABLE - NOV,2013"/>
      <sheetName val="Sch2-Leachate Collection"/>
      <sheetName val="Sch10-Fencing"/>
      <sheetName val="Data"/>
      <sheetName val="Sheet1"/>
      <sheetName val="Worksh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row r="7">
          <cell r="C7">
            <v>1338.03</v>
          </cell>
        </row>
        <row r="16">
          <cell r="C16">
            <v>0.2</v>
          </cell>
        </row>
        <row r="17">
          <cell r="C17">
            <v>0.6</v>
          </cell>
        </row>
      </sheetData>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CHEDULE (2)"/>
      <sheetName val="SCHEDULE"/>
      <sheetName val="Shape Codes"/>
      <sheetName val="Database"/>
      <sheetName val="Help"/>
      <sheetName val="Setup"/>
      <sheetName val="About"/>
      <sheetName val="More"/>
      <sheetName val="page"/>
      <sheetName val="Info"/>
      <sheetName val="check"/>
      <sheetName val="schedule nos"/>
    </sheetNames>
    <sheetDataSet>
      <sheetData sheetId="0" refreshError="1"/>
      <sheetData sheetId="1" refreshError="1"/>
      <sheetData sheetId="2" refreshError="1"/>
      <sheetData sheetId="3">
        <row r="7">
          <cell r="B7" t="str">
            <v>Example Job 1</v>
          </cell>
          <cell r="C7">
            <v>990001</v>
          </cell>
          <cell r="D7" t="str">
            <v>ABC</v>
          </cell>
        </row>
        <row r="8">
          <cell r="B8" t="str">
            <v>Example Job 2</v>
          </cell>
          <cell r="C8">
            <v>990002</v>
          </cell>
          <cell r="D8" t="str">
            <v>DEF</v>
          </cell>
        </row>
        <row r="9">
          <cell r="B9" t="str">
            <v>Example Job 3</v>
          </cell>
          <cell r="C9">
            <v>990003</v>
          </cell>
          <cell r="D9" t="str">
            <v>GHJ</v>
          </cell>
        </row>
        <row r="10">
          <cell r="B10" t="str">
            <v>MBAGALA TANK</v>
          </cell>
          <cell r="D10" t="str">
            <v>JC</v>
          </cell>
        </row>
      </sheetData>
      <sheetData sheetId="4" refreshError="1"/>
      <sheetData sheetId="5" refreshError="1"/>
      <sheetData sheetId="6" refreshError="1"/>
      <sheetData sheetId="7" refreshError="1"/>
      <sheetData sheetId="8" refreshError="1"/>
      <sheetData sheetId="9" refreshError="1"/>
      <sheetData sheetId="10" refreshError="1"/>
      <sheetData sheetId="1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x BRL"/>
      <sheetName val="Planning"/>
      <sheetName val="chronogramme"/>
      <sheetName val="chiffrage"/>
      <sheetName val="Pré-chiffrage bas"/>
      <sheetName val="Pré-chiffrage"/>
      <sheetName val="Cash Flow"/>
    </sheetNames>
    <sheetDataSet>
      <sheetData sheetId="0"/>
      <sheetData sheetId="1"/>
      <sheetData sheetId="2"/>
      <sheetData sheetId="3"/>
      <sheetData sheetId="4">
        <row r="2">
          <cell r="C2">
            <v>5.35</v>
          </cell>
        </row>
      </sheetData>
      <sheetData sheetId="5"/>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1"/>
      <sheetName val=" Foundations"/>
      <sheetName val="Substructure"/>
      <sheetName val="Superstructure"/>
      <sheetName val="Exterior Closure"/>
      <sheetName val="Roofing"/>
      <sheetName val="Interior Construction"/>
      <sheetName val="Interior Construction (2)"/>
      <sheetName val="Conveying Systems"/>
      <sheetName val="Mechanical (1)"/>
      <sheetName val="Mechanical (2)"/>
      <sheetName val="Mechanical (3)"/>
      <sheetName val="Mechanical (4)"/>
      <sheetName val="Electrical"/>
      <sheetName val="Equipment"/>
      <sheetName val="Sitework"/>
      <sheetName val="COVER ( L)"/>
      <sheetName val="TABLE OF CONTENTS (L)"/>
      <sheetName val="NOTES TITLE(L)"/>
      <sheetName val="NOTES REGARDING (L)"/>
      <sheetName val="COMMENT &amp; OBSERV. TITLE(L)"/>
      <sheetName val="COMMENTS &amp; OBSERV. (L) (1)"/>
      <sheetName val="COMMENTS &amp; OBSERV. (L)(2)"/>
      <sheetName val="GRAPH TITLE (L)"/>
      <sheetName val="Graph"/>
    </sheetNames>
    <sheetDataSet>
      <sheetData sheetId="0"/>
      <sheetData sheetId="1"/>
      <sheetData sheetId="2"/>
      <sheetData sheetId="3"/>
      <sheetData sheetId="4"/>
      <sheetData sheetId="5"/>
      <sheetData sheetId="6"/>
      <sheetData sheetId="7" refreshError="1"/>
      <sheetData sheetId="8"/>
      <sheetData sheetId="9" refreshError="1"/>
      <sheetData sheetId="10" refreshError="1"/>
      <sheetData sheetId="11" refreshError="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汇率及税金"/>
      <sheetName val="混凝土配合比"/>
      <sheetName val="Construction Rates"/>
      <sheetName val="当地材料"/>
      <sheetName val="BOQ"/>
      <sheetName val="阀门价格"/>
      <sheetName val="运输费用计算"/>
      <sheetName val="材料"/>
      <sheetName val="钢筋统计"/>
      <sheetName val="单价分析表"/>
      <sheetName val="设备台班"/>
      <sheetName val="摊销费"/>
      <sheetName val="间接费"/>
      <sheetName val="价格组成"/>
      <sheetName val="资金流量表"/>
      <sheetName val="장비"/>
      <sheetName val="노무"/>
    </sheetNames>
    <sheetDataSet>
      <sheetData sheetId="0" refreshError="1">
        <row r="5">
          <cell r="C5">
            <v>131.28165859564166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9">
          <cell r="C29">
            <v>7.5268817204301092E-2</v>
          </cell>
        </row>
      </sheetData>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0,1"/>
      <sheetName val="No.2"/>
      <sheetName val="No.3-7"/>
      <sheetName val="No.8"/>
      <sheetName val="No.9"/>
      <sheetName val="计日工"/>
      <sheetName val="汇总"/>
      <sheetName val="材料价"/>
      <sheetName val="报价计算"/>
      <sheetName val="台班费"/>
      <sheetName val="材料费"/>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sheetName val="Shape Codes"/>
      <sheetName val="Database"/>
      <sheetName val="Help"/>
      <sheetName val="Setup"/>
      <sheetName val="About"/>
      <sheetName val="More"/>
      <sheetName val="page"/>
      <sheetName val="Info"/>
      <sheetName val="check"/>
      <sheetName val="schedule nos"/>
    </sheetNames>
    <sheetDataSet>
      <sheetData sheetId="0">
        <row r="9">
          <cell r="BC9">
            <v>0</v>
          </cell>
          <cell r="BD9">
            <v>11</v>
          </cell>
          <cell r="BE9">
            <v>12</v>
          </cell>
          <cell r="BF9">
            <v>13</v>
          </cell>
          <cell r="BG9">
            <v>15</v>
          </cell>
          <cell r="BH9">
            <v>21</v>
          </cell>
          <cell r="BI9">
            <v>25</v>
          </cell>
          <cell r="BJ9">
            <v>26</v>
          </cell>
          <cell r="BK9">
            <v>31</v>
          </cell>
          <cell r="BL9">
            <v>33</v>
          </cell>
          <cell r="BM9">
            <v>41</v>
          </cell>
          <cell r="BN9">
            <v>44</v>
          </cell>
          <cell r="BO9">
            <v>46</v>
          </cell>
          <cell r="BP9">
            <v>51</v>
          </cell>
          <cell r="BQ9">
            <v>67</v>
          </cell>
          <cell r="BR9">
            <v>77</v>
          </cell>
          <cell r="BS9">
            <v>99</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han"/>
      <sheetName val="Upah"/>
      <sheetName val="Alat"/>
    </sheetNames>
    <sheetDataSet>
      <sheetData sheetId="0" refreshError="1">
        <row r="31">
          <cell r="D31">
            <v>13068</v>
          </cell>
        </row>
        <row r="187">
          <cell r="D187">
            <v>26000</v>
          </cell>
        </row>
        <row r="188">
          <cell r="D188">
            <v>24000</v>
          </cell>
        </row>
      </sheetData>
      <sheetData sheetId="1" refreshError="1">
        <row r="18">
          <cell r="D18">
            <v>17500</v>
          </cell>
        </row>
        <row r="23">
          <cell r="D23">
            <v>25000</v>
          </cell>
        </row>
        <row r="24">
          <cell r="D24">
            <v>30000</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1"/>
      <sheetName val="Summary 2"/>
      <sheetName val="Standard Foundations"/>
      <sheetName val="Special Foundations"/>
      <sheetName val="Slab on grade"/>
      <sheetName val="Basement Excavation"/>
      <sheetName val="Basement Walls"/>
      <sheetName val="Floor Construction"/>
      <sheetName val="Roof Construction"/>
      <sheetName val="Stairs"/>
      <sheetName val="Exterior Walls"/>
      <sheetName val="Ext. Doors &amp; Windows"/>
      <sheetName val="Roofing"/>
      <sheetName val="Partitions"/>
      <sheetName val="Finishes"/>
      <sheetName val="Specialties"/>
      <sheetName val="Conveying Systems"/>
      <sheetName val="Plumbing"/>
      <sheetName val="HVAC"/>
      <sheetName val="Fire Protection"/>
      <sheetName val="Special Mech."/>
      <sheetName val="Service &amp; Distribution"/>
      <sheetName val="Lighting &amp; Power"/>
      <sheetName val="Special Elec."/>
      <sheetName val="GCOH&amp;P"/>
      <sheetName val="Equipment"/>
      <sheetName val="Furnishings"/>
      <sheetName val="Special construction"/>
      <sheetName val="Site Prep."/>
      <sheetName val="Site Improv."/>
      <sheetName val="Site Utilities"/>
      <sheetName val="Off-site Work"/>
      <sheetName val="Design Cont."/>
      <sheetName val="Graph"/>
    </sheetNames>
    <sheetDataSet>
      <sheetData sheetId="0">
        <row r="1">
          <cell r="A1" t="str">
            <v>Construction Cost Systems, Inc.</v>
          </cell>
          <cell r="C1" t="str">
            <v>LOMBARD, IL.     630-916-7500</v>
          </cell>
        </row>
        <row r="4">
          <cell r="D4" t="str">
            <v xml:space="preserve">FILE NAME :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ol base"/>
      <sheetName val="budget alternative"/>
    </sheetNames>
    <sheetDataSet>
      <sheetData sheetId="0" refreshError="1"/>
      <sheetData sheetId="1">
        <row r="5">
          <cell r="C5">
            <v>0.3</v>
          </cell>
        </row>
        <row r="7">
          <cell r="C7">
            <v>7.0000000000000007E-2</v>
          </cell>
        </row>
        <row r="36">
          <cell r="G36">
            <v>1395206.9679999999</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封面IPA No.02"/>
      <sheetName val="Boq"/>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1000"/>
      <sheetName val="2000"/>
      <sheetName val="Feuil1"/>
      <sheetName val="version_sent"/>
    </sheetNames>
    <sheetDataSet>
      <sheetData sheetId="0"/>
      <sheetData sheetId="1"/>
      <sheetData sheetId="2"/>
      <sheetData sheetId="3"/>
      <sheetData sheetId="4">
        <row r="63">
          <cell r="J63">
            <v>1.3</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B78C8-0436-4F37-BBB5-ED42BADB298F}">
  <dimension ref="A1:H38"/>
  <sheetViews>
    <sheetView tabSelected="1" view="pageLayout" topLeftCell="A5" zoomScaleNormal="100" zoomScaleSheetLayoutView="100" workbookViewId="0">
      <selection activeCell="A13" sqref="A13:H14"/>
    </sheetView>
  </sheetViews>
  <sheetFormatPr defaultRowHeight="20.399999999999999"/>
  <cols>
    <col min="1" max="2" width="14.77734375" style="1" customWidth="1"/>
    <col min="3" max="3" width="5.44140625" style="1" customWidth="1"/>
    <col min="4" max="4" width="5.21875" style="1" customWidth="1"/>
    <col min="5" max="5" width="13.44140625" style="1" customWidth="1"/>
    <col min="6" max="6" width="7.21875" style="1" customWidth="1"/>
    <col min="7" max="7" width="20.44140625" style="1" customWidth="1"/>
    <col min="8" max="8" width="50.44140625" style="1" customWidth="1"/>
    <col min="9" max="100" width="10.77734375" style="1" customWidth="1"/>
    <col min="101" max="256" width="8.77734375" style="1"/>
    <col min="257" max="257" width="4.44140625" style="1" customWidth="1"/>
    <col min="258" max="258" width="14.77734375" style="1" customWidth="1"/>
    <col min="259" max="259" width="7.21875" style="1" customWidth="1"/>
    <col min="260" max="260" width="5.21875" style="1" customWidth="1"/>
    <col min="261" max="261" width="13.44140625" style="1" customWidth="1"/>
    <col min="262" max="262" width="7.21875" style="1" customWidth="1"/>
    <col min="263" max="263" width="20.44140625" style="1" customWidth="1"/>
    <col min="264" max="264" width="47.44140625" style="1" customWidth="1"/>
    <col min="265" max="356" width="10.77734375" style="1" customWidth="1"/>
    <col min="357" max="512" width="8.77734375" style="1"/>
    <col min="513" max="513" width="4.44140625" style="1" customWidth="1"/>
    <col min="514" max="514" width="14.77734375" style="1" customWidth="1"/>
    <col min="515" max="515" width="7.21875" style="1" customWidth="1"/>
    <col min="516" max="516" width="5.21875" style="1" customWidth="1"/>
    <col min="517" max="517" width="13.44140625" style="1" customWidth="1"/>
    <col min="518" max="518" width="7.21875" style="1" customWidth="1"/>
    <col min="519" max="519" width="20.44140625" style="1" customWidth="1"/>
    <col min="520" max="520" width="47.44140625" style="1" customWidth="1"/>
    <col min="521" max="612" width="10.77734375" style="1" customWidth="1"/>
    <col min="613" max="768" width="8.77734375" style="1"/>
    <col min="769" max="769" width="4.44140625" style="1" customWidth="1"/>
    <col min="770" max="770" width="14.77734375" style="1" customWidth="1"/>
    <col min="771" max="771" width="7.21875" style="1" customWidth="1"/>
    <col min="772" max="772" width="5.21875" style="1" customWidth="1"/>
    <col min="773" max="773" width="13.44140625" style="1" customWidth="1"/>
    <col min="774" max="774" width="7.21875" style="1" customWidth="1"/>
    <col min="775" max="775" width="20.44140625" style="1" customWidth="1"/>
    <col min="776" max="776" width="47.44140625" style="1" customWidth="1"/>
    <col min="777" max="868" width="10.77734375" style="1" customWidth="1"/>
    <col min="869" max="1024" width="8.77734375" style="1"/>
    <col min="1025" max="1025" width="4.44140625" style="1" customWidth="1"/>
    <col min="1026" max="1026" width="14.77734375" style="1" customWidth="1"/>
    <col min="1027" max="1027" width="7.21875" style="1" customWidth="1"/>
    <col min="1028" max="1028" width="5.21875" style="1" customWidth="1"/>
    <col min="1029" max="1029" width="13.44140625" style="1" customWidth="1"/>
    <col min="1030" max="1030" width="7.21875" style="1" customWidth="1"/>
    <col min="1031" max="1031" width="20.44140625" style="1" customWidth="1"/>
    <col min="1032" max="1032" width="47.44140625" style="1" customWidth="1"/>
    <col min="1033" max="1124" width="10.77734375" style="1" customWidth="1"/>
    <col min="1125" max="1280" width="8.77734375" style="1"/>
    <col min="1281" max="1281" width="4.44140625" style="1" customWidth="1"/>
    <col min="1282" max="1282" width="14.77734375" style="1" customWidth="1"/>
    <col min="1283" max="1283" width="7.21875" style="1" customWidth="1"/>
    <col min="1284" max="1284" width="5.21875" style="1" customWidth="1"/>
    <col min="1285" max="1285" width="13.44140625" style="1" customWidth="1"/>
    <col min="1286" max="1286" width="7.21875" style="1" customWidth="1"/>
    <col min="1287" max="1287" width="20.44140625" style="1" customWidth="1"/>
    <col min="1288" max="1288" width="47.44140625" style="1" customWidth="1"/>
    <col min="1289" max="1380" width="10.77734375" style="1" customWidth="1"/>
    <col min="1381" max="1536" width="8.77734375" style="1"/>
    <col min="1537" max="1537" width="4.44140625" style="1" customWidth="1"/>
    <col min="1538" max="1538" width="14.77734375" style="1" customWidth="1"/>
    <col min="1539" max="1539" width="7.21875" style="1" customWidth="1"/>
    <col min="1540" max="1540" width="5.21875" style="1" customWidth="1"/>
    <col min="1541" max="1541" width="13.44140625" style="1" customWidth="1"/>
    <col min="1542" max="1542" width="7.21875" style="1" customWidth="1"/>
    <col min="1543" max="1543" width="20.44140625" style="1" customWidth="1"/>
    <col min="1544" max="1544" width="47.44140625" style="1" customWidth="1"/>
    <col min="1545" max="1636" width="10.77734375" style="1" customWidth="1"/>
    <col min="1637" max="1792" width="8.77734375" style="1"/>
    <col min="1793" max="1793" width="4.44140625" style="1" customWidth="1"/>
    <col min="1794" max="1794" width="14.77734375" style="1" customWidth="1"/>
    <col min="1795" max="1795" width="7.21875" style="1" customWidth="1"/>
    <col min="1796" max="1796" width="5.21875" style="1" customWidth="1"/>
    <col min="1797" max="1797" width="13.44140625" style="1" customWidth="1"/>
    <col min="1798" max="1798" width="7.21875" style="1" customWidth="1"/>
    <col min="1799" max="1799" width="20.44140625" style="1" customWidth="1"/>
    <col min="1800" max="1800" width="47.44140625" style="1" customWidth="1"/>
    <col min="1801" max="1892" width="10.77734375" style="1" customWidth="1"/>
    <col min="1893" max="2048" width="8.77734375" style="1"/>
    <col min="2049" max="2049" width="4.44140625" style="1" customWidth="1"/>
    <col min="2050" max="2050" width="14.77734375" style="1" customWidth="1"/>
    <col min="2051" max="2051" width="7.21875" style="1" customWidth="1"/>
    <col min="2052" max="2052" width="5.21875" style="1" customWidth="1"/>
    <col min="2053" max="2053" width="13.44140625" style="1" customWidth="1"/>
    <col min="2054" max="2054" width="7.21875" style="1" customWidth="1"/>
    <col min="2055" max="2055" width="20.44140625" style="1" customWidth="1"/>
    <col min="2056" max="2056" width="47.44140625" style="1" customWidth="1"/>
    <col min="2057" max="2148" width="10.77734375" style="1" customWidth="1"/>
    <col min="2149" max="2304" width="8.77734375" style="1"/>
    <col min="2305" max="2305" width="4.44140625" style="1" customWidth="1"/>
    <col min="2306" max="2306" width="14.77734375" style="1" customWidth="1"/>
    <col min="2307" max="2307" width="7.21875" style="1" customWidth="1"/>
    <col min="2308" max="2308" width="5.21875" style="1" customWidth="1"/>
    <col min="2309" max="2309" width="13.44140625" style="1" customWidth="1"/>
    <col min="2310" max="2310" width="7.21875" style="1" customWidth="1"/>
    <col min="2311" max="2311" width="20.44140625" style="1" customWidth="1"/>
    <col min="2312" max="2312" width="47.44140625" style="1" customWidth="1"/>
    <col min="2313" max="2404" width="10.77734375" style="1" customWidth="1"/>
    <col min="2405" max="2560" width="8.77734375" style="1"/>
    <col min="2561" max="2561" width="4.44140625" style="1" customWidth="1"/>
    <col min="2562" max="2562" width="14.77734375" style="1" customWidth="1"/>
    <col min="2563" max="2563" width="7.21875" style="1" customWidth="1"/>
    <col min="2564" max="2564" width="5.21875" style="1" customWidth="1"/>
    <col min="2565" max="2565" width="13.44140625" style="1" customWidth="1"/>
    <col min="2566" max="2566" width="7.21875" style="1" customWidth="1"/>
    <col min="2567" max="2567" width="20.44140625" style="1" customWidth="1"/>
    <col min="2568" max="2568" width="47.44140625" style="1" customWidth="1"/>
    <col min="2569" max="2660" width="10.77734375" style="1" customWidth="1"/>
    <col min="2661" max="2816" width="8.77734375" style="1"/>
    <col min="2817" max="2817" width="4.44140625" style="1" customWidth="1"/>
    <col min="2818" max="2818" width="14.77734375" style="1" customWidth="1"/>
    <col min="2819" max="2819" width="7.21875" style="1" customWidth="1"/>
    <col min="2820" max="2820" width="5.21875" style="1" customWidth="1"/>
    <col min="2821" max="2821" width="13.44140625" style="1" customWidth="1"/>
    <col min="2822" max="2822" width="7.21875" style="1" customWidth="1"/>
    <col min="2823" max="2823" width="20.44140625" style="1" customWidth="1"/>
    <col min="2824" max="2824" width="47.44140625" style="1" customWidth="1"/>
    <col min="2825" max="2916" width="10.77734375" style="1" customWidth="1"/>
    <col min="2917" max="3072" width="8.77734375" style="1"/>
    <col min="3073" max="3073" width="4.44140625" style="1" customWidth="1"/>
    <col min="3074" max="3074" width="14.77734375" style="1" customWidth="1"/>
    <col min="3075" max="3075" width="7.21875" style="1" customWidth="1"/>
    <col min="3076" max="3076" width="5.21875" style="1" customWidth="1"/>
    <col min="3077" max="3077" width="13.44140625" style="1" customWidth="1"/>
    <col min="3078" max="3078" width="7.21875" style="1" customWidth="1"/>
    <col min="3079" max="3079" width="20.44140625" style="1" customWidth="1"/>
    <col min="3080" max="3080" width="47.44140625" style="1" customWidth="1"/>
    <col min="3081" max="3172" width="10.77734375" style="1" customWidth="1"/>
    <col min="3173" max="3328" width="8.77734375" style="1"/>
    <col min="3329" max="3329" width="4.44140625" style="1" customWidth="1"/>
    <col min="3330" max="3330" width="14.77734375" style="1" customWidth="1"/>
    <col min="3331" max="3331" width="7.21875" style="1" customWidth="1"/>
    <col min="3332" max="3332" width="5.21875" style="1" customWidth="1"/>
    <col min="3333" max="3333" width="13.44140625" style="1" customWidth="1"/>
    <col min="3334" max="3334" width="7.21875" style="1" customWidth="1"/>
    <col min="3335" max="3335" width="20.44140625" style="1" customWidth="1"/>
    <col min="3336" max="3336" width="47.44140625" style="1" customWidth="1"/>
    <col min="3337" max="3428" width="10.77734375" style="1" customWidth="1"/>
    <col min="3429" max="3584" width="8.77734375" style="1"/>
    <col min="3585" max="3585" width="4.44140625" style="1" customWidth="1"/>
    <col min="3586" max="3586" width="14.77734375" style="1" customWidth="1"/>
    <col min="3587" max="3587" width="7.21875" style="1" customWidth="1"/>
    <col min="3588" max="3588" width="5.21875" style="1" customWidth="1"/>
    <col min="3589" max="3589" width="13.44140625" style="1" customWidth="1"/>
    <col min="3590" max="3590" width="7.21875" style="1" customWidth="1"/>
    <col min="3591" max="3591" width="20.44140625" style="1" customWidth="1"/>
    <col min="3592" max="3592" width="47.44140625" style="1" customWidth="1"/>
    <col min="3593" max="3684" width="10.77734375" style="1" customWidth="1"/>
    <col min="3685" max="3840" width="8.77734375" style="1"/>
    <col min="3841" max="3841" width="4.44140625" style="1" customWidth="1"/>
    <col min="3842" max="3842" width="14.77734375" style="1" customWidth="1"/>
    <col min="3843" max="3843" width="7.21875" style="1" customWidth="1"/>
    <col min="3844" max="3844" width="5.21875" style="1" customWidth="1"/>
    <col min="3845" max="3845" width="13.44140625" style="1" customWidth="1"/>
    <col min="3846" max="3846" width="7.21875" style="1" customWidth="1"/>
    <col min="3847" max="3847" width="20.44140625" style="1" customWidth="1"/>
    <col min="3848" max="3848" width="47.44140625" style="1" customWidth="1"/>
    <col min="3849" max="3940" width="10.77734375" style="1" customWidth="1"/>
    <col min="3941" max="4096" width="8.77734375" style="1"/>
    <col min="4097" max="4097" width="4.44140625" style="1" customWidth="1"/>
    <col min="4098" max="4098" width="14.77734375" style="1" customWidth="1"/>
    <col min="4099" max="4099" width="7.21875" style="1" customWidth="1"/>
    <col min="4100" max="4100" width="5.21875" style="1" customWidth="1"/>
    <col min="4101" max="4101" width="13.44140625" style="1" customWidth="1"/>
    <col min="4102" max="4102" width="7.21875" style="1" customWidth="1"/>
    <col min="4103" max="4103" width="20.44140625" style="1" customWidth="1"/>
    <col min="4104" max="4104" width="47.44140625" style="1" customWidth="1"/>
    <col min="4105" max="4196" width="10.77734375" style="1" customWidth="1"/>
    <col min="4197" max="4352" width="8.77734375" style="1"/>
    <col min="4353" max="4353" width="4.44140625" style="1" customWidth="1"/>
    <col min="4354" max="4354" width="14.77734375" style="1" customWidth="1"/>
    <col min="4355" max="4355" width="7.21875" style="1" customWidth="1"/>
    <col min="4356" max="4356" width="5.21875" style="1" customWidth="1"/>
    <col min="4357" max="4357" width="13.44140625" style="1" customWidth="1"/>
    <col min="4358" max="4358" width="7.21875" style="1" customWidth="1"/>
    <col min="4359" max="4359" width="20.44140625" style="1" customWidth="1"/>
    <col min="4360" max="4360" width="47.44140625" style="1" customWidth="1"/>
    <col min="4361" max="4452" width="10.77734375" style="1" customWidth="1"/>
    <col min="4453" max="4608" width="8.77734375" style="1"/>
    <col min="4609" max="4609" width="4.44140625" style="1" customWidth="1"/>
    <col min="4610" max="4610" width="14.77734375" style="1" customWidth="1"/>
    <col min="4611" max="4611" width="7.21875" style="1" customWidth="1"/>
    <col min="4612" max="4612" width="5.21875" style="1" customWidth="1"/>
    <col min="4613" max="4613" width="13.44140625" style="1" customWidth="1"/>
    <col min="4614" max="4614" width="7.21875" style="1" customWidth="1"/>
    <col min="4615" max="4615" width="20.44140625" style="1" customWidth="1"/>
    <col min="4616" max="4616" width="47.44140625" style="1" customWidth="1"/>
    <col min="4617" max="4708" width="10.77734375" style="1" customWidth="1"/>
    <col min="4709" max="4864" width="8.77734375" style="1"/>
    <col min="4865" max="4865" width="4.44140625" style="1" customWidth="1"/>
    <col min="4866" max="4866" width="14.77734375" style="1" customWidth="1"/>
    <col min="4867" max="4867" width="7.21875" style="1" customWidth="1"/>
    <col min="4868" max="4868" width="5.21875" style="1" customWidth="1"/>
    <col min="4869" max="4869" width="13.44140625" style="1" customWidth="1"/>
    <col min="4870" max="4870" width="7.21875" style="1" customWidth="1"/>
    <col min="4871" max="4871" width="20.44140625" style="1" customWidth="1"/>
    <col min="4872" max="4872" width="47.44140625" style="1" customWidth="1"/>
    <col min="4873" max="4964" width="10.77734375" style="1" customWidth="1"/>
    <col min="4965" max="5120" width="8.77734375" style="1"/>
    <col min="5121" max="5121" width="4.44140625" style="1" customWidth="1"/>
    <col min="5122" max="5122" width="14.77734375" style="1" customWidth="1"/>
    <col min="5123" max="5123" width="7.21875" style="1" customWidth="1"/>
    <col min="5124" max="5124" width="5.21875" style="1" customWidth="1"/>
    <col min="5125" max="5125" width="13.44140625" style="1" customWidth="1"/>
    <col min="5126" max="5126" width="7.21875" style="1" customWidth="1"/>
    <col min="5127" max="5127" width="20.44140625" style="1" customWidth="1"/>
    <col min="5128" max="5128" width="47.44140625" style="1" customWidth="1"/>
    <col min="5129" max="5220" width="10.77734375" style="1" customWidth="1"/>
    <col min="5221" max="5376" width="8.77734375" style="1"/>
    <col min="5377" max="5377" width="4.44140625" style="1" customWidth="1"/>
    <col min="5378" max="5378" width="14.77734375" style="1" customWidth="1"/>
    <col min="5379" max="5379" width="7.21875" style="1" customWidth="1"/>
    <col min="5380" max="5380" width="5.21875" style="1" customWidth="1"/>
    <col min="5381" max="5381" width="13.44140625" style="1" customWidth="1"/>
    <col min="5382" max="5382" width="7.21875" style="1" customWidth="1"/>
    <col min="5383" max="5383" width="20.44140625" style="1" customWidth="1"/>
    <col min="5384" max="5384" width="47.44140625" style="1" customWidth="1"/>
    <col min="5385" max="5476" width="10.77734375" style="1" customWidth="1"/>
    <col min="5477" max="5632" width="8.77734375" style="1"/>
    <col min="5633" max="5633" width="4.44140625" style="1" customWidth="1"/>
    <col min="5634" max="5634" width="14.77734375" style="1" customWidth="1"/>
    <col min="5635" max="5635" width="7.21875" style="1" customWidth="1"/>
    <col min="5636" max="5636" width="5.21875" style="1" customWidth="1"/>
    <col min="5637" max="5637" width="13.44140625" style="1" customWidth="1"/>
    <col min="5638" max="5638" width="7.21875" style="1" customWidth="1"/>
    <col min="5639" max="5639" width="20.44140625" style="1" customWidth="1"/>
    <col min="5640" max="5640" width="47.44140625" style="1" customWidth="1"/>
    <col min="5641" max="5732" width="10.77734375" style="1" customWidth="1"/>
    <col min="5733" max="5888" width="8.77734375" style="1"/>
    <col min="5889" max="5889" width="4.44140625" style="1" customWidth="1"/>
    <col min="5890" max="5890" width="14.77734375" style="1" customWidth="1"/>
    <col min="5891" max="5891" width="7.21875" style="1" customWidth="1"/>
    <col min="5892" max="5892" width="5.21875" style="1" customWidth="1"/>
    <col min="5893" max="5893" width="13.44140625" style="1" customWidth="1"/>
    <col min="5894" max="5894" width="7.21875" style="1" customWidth="1"/>
    <col min="5895" max="5895" width="20.44140625" style="1" customWidth="1"/>
    <col min="5896" max="5896" width="47.44140625" style="1" customWidth="1"/>
    <col min="5897" max="5988" width="10.77734375" style="1" customWidth="1"/>
    <col min="5989" max="6144" width="8.77734375" style="1"/>
    <col min="6145" max="6145" width="4.44140625" style="1" customWidth="1"/>
    <col min="6146" max="6146" width="14.77734375" style="1" customWidth="1"/>
    <col min="6147" max="6147" width="7.21875" style="1" customWidth="1"/>
    <col min="6148" max="6148" width="5.21875" style="1" customWidth="1"/>
    <col min="6149" max="6149" width="13.44140625" style="1" customWidth="1"/>
    <col min="6150" max="6150" width="7.21875" style="1" customWidth="1"/>
    <col min="6151" max="6151" width="20.44140625" style="1" customWidth="1"/>
    <col min="6152" max="6152" width="47.44140625" style="1" customWidth="1"/>
    <col min="6153" max="6244" width="10.77734375" style="1" customWidth="1"/>
    <col min="6245" max="6400" width="8.77734375" style="1"/>
    <col min="6401" max="6401" width="4.44140625" style="1" customWidth="1"/>
    <col min="6402" max="6402" width="14.77734375" style="1" customWidth="1"/>
    <col min="6403" max="6403" width="7.21875" style="1" customWidth="1"/>
    <col min="6404" max="6404" width="5.21875" style="1" customWidth="1"/>
    <col min="6405" max="6405" width="13.44140625" style="1" customWidth="1"/>
    <col min="6406" max="6406" width="7.21875" style="1" customWidth="1"/>
    <col min="6407" max="6407" width="20.44140625" style="1" customWidth="1"/>
    <col min="6408" max="6408" width="47.44140625" style="1" customWidth="1"/>
    <col min="6409" max="6500" width="10.77734375" style="1" customWidth="1"/>
    <col min="6501" max="6656" width="8.77734375" style="1"/>
    <col min="6657" max="6657" width="4.44140625" style="1" customWidth="1"/>
    <col min="6658" max="6658" width="14.77734375" style="1" customWidth="1"/>
    <col min="6659" max="6659" width="7.21875" style="1" customWidth="1"/>
    <col min="6660" max="6660" width="5.21875" style="1" customWidth="1"/>
    <col min="6661" max="6661" width="13.44140625" style="1" customWidth="1"/>
    <col min="6662" max="6662" width="7.21875" style="1" customWidth="1"/>
    <col min="6663" max="6663" width="20.44140625" style="1" customWidth="1"/>
    <col min="6664" max="6664" width="47.44140625" style="1" customWidth="1"/>
    <col min="6665" max="6756" width="10.77734375" style="1" customWidth="1"/>
    <col min="6757" max="6912" width="8.77734375" style="1"/>
    <col min="6913" max="6913" width="4.44140625" style="1" customWidth="1"/>
    <col min="6914" max="6914" width="14.77734375" style="1" customWidth="1"/>
    <col min="6915" max="6915" width="7.21875" style="1" customWidth="1"/>
    <col min="6916" max="6916" width="5.21875" style="1" customWidth="1"/>
    <col min="6917" max="6917" width="13.44140625" style="1" customWidth="1"/>
    <col min="6918" max="6918" width="7.21875" style="1" customWidth="1"/>
    <col min="6919" max="6919" width="20.44140625" style="1" customWidth="1"/>
    <col min="6920" max="6920" width="47.44140625" style="1" customWidth="1"/>
    <col min="6921" max="7012" width="10.77734375" style="1" customWidth="1"/>
    <col min="7013" max="7168" width="8.77734375" style="1"/>
    <col min="7169" max="7169" width="4.44140625" style="1" customWidth="1"/>
    <col min="7170" max="7170" width="14.77734375" style="1" customWidth="1"/>
    <col min="7171" max="7171" width="7.21875" style="1" customWidth="1"/>
    <col min="7172" max="7172" width="5.21875" style="1" customWidth="1"/>
    <col min="7173" max="7173" width="13.44140625" style="1" customWidth="1"/>
    <col min="7174" max="7174" width="7.21875" style="1" customWidth="1"/>
    <col min="7175" max="7175" width="20.44140625" style="1" customWidth="1"/>
    <col min="7176" max="7176" width="47.44140625" style="1" customWidth="1"/>
    <col min="7177" max="7268" width="10.77734375" style="1" customWidth="1"/>
    <col min="7269" max="7424" width="8.77734375" style="1"/>
    <col min="7425" max="7425" width="4.44140625" style="1" customWidth="1"/>
    <col min="7426" max="7426" width="14.77734375" style="1" customWidth="1"/>
    <col min="7427" max="7427" width="7.21875" style="1" customWidth="1"/>
    <col min="7428" max="7428" width="5.21875" style="1" customWidth="1"/>
    <col min="7429" max="7429" width="13.44140625" style="1" customWidth="1"/>
    <col min="7430" max="7430" width="7.21875" style="1" customWidth="1"/>
    <col min="7431" max="7431" width="20.44140625" style="1" customWidth="1"/>
    <col min="7432" max="7432" width="47.44140625" style="1" customWidth="1"/>
    <col min="7433" max="7524" width="10.77734375" style="1" customWidth="1"/>
    <col min="7525" max="7680" width="8.77734375" style="1"/>
    <col min="7681" max="7681" width="4.44140625" style="1" customWidth="1"/>
    <col min="7682" max="7682" width="14.77734375" style="1" customWidth="1"/>
    <col min="7683" max="7683" width="7.21875" style="1" customWidth="1"/>
    <col min="7684" max="7684" width="5.21875" style="1" customWidth="1"/>
    <col min="7685" max="7685" width="13.44140625" style="1" customWidth="1"/>
    <col min="7686" max="7686" width="7.21875" style="1" customWidth="1"/>
    <col min="7687" max="7687" width="20.44140625" style="1" customWidth="1"/>
    <col min="7688" max="7688" width="47.44140625" style="1" customWidth="1"/>
    <col min="7689" max="7780" width="10.77734375" style="1" customWidth="1"/>
    <col min="7781" max="7936" width="8.77734375" style="1"/>
    <col min="7937" max="7937" width="4.44140625" style="1" customWidth="1"/>
    <col min="7938" max="7938" width="14.77734375" style="1" customWidth="1"/>
    <col min="7939" max="7939" width="7.21875" style="1" customWidth="1"/>
    <col min="7940" max="7940" width="5.21875" style="1" customWidth="1"/>
    <col min="7941" max="7941" width="13.44140625" style="1" customWidth="1"/>
    <col min="7942" max="7942" width="7.21875" style="1" customWidth="1"/>
    <col min="7943" max="7943" width="20.44140625" style="1" customWidth="1"/>
    <col min="7944" max="7944" width="47.44140625" style="1" customWidth="1"/>
    <col min="7945" max="8036" width="10.77734375" style="1" customWidth="1"/>
    <col min="8037" max="8192" width="8.77734375" style="1"/>
    <col min="8193" max="8193" width="4.44140625" style="1" customWidth="1"/>
    <col min="8194" max="8194" width="14.77734375" style="1" customWidth="1"/>
    <col min="8195" max="8195" width="7.21875" style="1" customWidth="1"/>
    <col min="8196" max="8196" width="5.21875" style="1" customWidth="1"/>
    <col min="8197" max="8197" width="13.44140625" style="1" customWidth="1"/>
    <col min="8198" max="8198" width="7.21875" style="1" customWidth="1"/>
    <col min="8199" max="8199" width="20.44140625" style="1" customWidth="1"/>
    <col min="8200" max="8200" width="47.44140625" style="1" customWidth="1"/>
    <col min="8201" max="8292" width="10.77734375" style="1" customWidth="1"/>
    <col min="8293" max="8448" width="8.77734375" style="1"/>
    <col min="8449" max="8449" width="4.44140625" style="1" customWidth="1"/>
    <col min="8450" max="8450" width="14.77734375" style="1" customWidth="1"/>
    <col min="8451" max="8451" width="7.21875" style="1" customWidth="1"/>
    <col min="8452" max="8452" width="5.21875" style="1" customWidth="1"/>
    <col min="8453" max="8453" width="13.44140625" style="1" customWidth="1"/>
    <col min="8454" max="8454" width="7.21875" style="1" customWidth="1"/>
    <col min="8455" max="8455" width="20.44140625" style="1" customWidth="1"/>
    <col min="8456" max="8456" width="47.44140625" style="1" customWidth="1"/>
    <col min="8457" max="8548" width="10.77734375" style="1" customWidth="1"/>
    <col min="8549" max="8704" width="8.77734375" style="1"/>
    <col min="8705" max="8705" width="4.44140625" style="1" customWidth="1"/>
    <col min="8706" max="8706" width="14.77734375" style="1" customWidth="1"/>
    <col min="8707" max="8707" width="7.21875" style="1" customWidth="1"/>
    <col min="8708" max="8708" width="5.21875" style="1" customWidth="1"/>
    <col min="8709" max="8709" width="13.44140625" style="1" customWidth="1"/>
    <col min="8710" max="8710" width="7.21875" style="1" customWidth="1"/>
    <col min="8711" max="8711" width="20.44140625" style="1" customWidth="1"/>
    <col min="8712" max="8712" width="47.44140625" style="1" customWidth="1"/>
    <col min="8713" max="8804" width="10.77734375" style="1" customWidth="1"/>
    <col min="8805" max="8960" width="8.77734375" style="1"/>
    <col min="8961" max="8961" width="4.44140625" style="1" customWidth="1"/>
    <col min="8962" max="8962" width="14.77734375" style="1" customWidth="1"/>
    <col min="8963" max="8963" width="7.21875" style="1" customWidth="1"/>
    <col min="8964" max="8964" width="5.21875" style="1" customWidth="1"/>
    <col min="8965" max="8965" width="13.44140625" style="1" customWidth="1"/>
    <col min="8966" max="8966" width="7.21875" style="1" customWidth="1"/>
    <col min="8967" max="8967" width="20.44140625" style="1" customWidth="1"/>
    <col min="8968" max="8968" width="47.44140625" style="1" customWidth="1"/>
    <col min="8969" max="9060" width="10.77734375" style="1" customWidth="1"/>
    <col min="9061" max="9216" width="8.77734375" style="1"/>
    <col min="9217" max="9217" width="4.44140625" style="1" customWidth="1"/>
    <col min="9218" max="9218" width="14.77734375" style="1" customWidth="1"/>
    <col min="9219" max="9219" width="7.21875" style="1" customWidth="1"/>
    <col min="9220" max="9220" width="5.21875" style="1" customWidth="1"/>
    <col min="9221" max="9221" width="13.44140625" style="1" customWidth="1"/>
    <col min="9222" max="9222" width="7.21875" style="1" customWidth="1"/>
    <col min="9223" max="9223" width="20.44140625" style="1" customWidth="1"/>
    <col min="9224" max="9224" width="47.44140625" style="1" customWidth="1"/>
    <col min="9225" max="9316" width="10.77734375" style="1" customWidth="1"/>
    <col min="9317" max="9472" width="8.77734375" style="1"/>
    <col min="9473" max="9473" width="4.44140625" style="1" customWidth="1"/>
    <col min="9474" max="9474" width="14.77734375" style="1" customWidth="1"/>
    <col min="9475" max="9475" width="7.21875" style="1" customWidth="1"/>
    <col min="9476" max="9476" width="5.21875" style="1" customWidth="1"/>
    <col min="9477" max="9477" width="13.44140625" style="1" customWidth="1"/>
    <col min="9478" max="9478" width="7.21875" style="1" customWidth="1"/>
    <col min="9479" max="9479" width="20.44140625" style="1" customWidth="1"/>
    <col min="9480" max="9480" width="47.44140625" style="1" customWidth="1"/>
    <col min="9481" max="9572" width="10.77734375" style="1" customWidth="1"/>
    <col min="9573" max="9728" width="8.77734375" style="1"/>
    <col min="9729" max="9729" width="4.44140625" style="1" customWidth="1"/>
    <col min="9730" max="9730" width="14.77734375" style="1" customWidth="1"/>
    <col min="9731" max="9731" width="7.21875" style="1" customWidth="1"/>
    <col min="9732" max="9732" width="5.21875" style="1" customWidth="1"/>
    <col min="9733" max="9733" width="13.44140625" style="1" customWidth="1"/>
    <col min="9734" max="9734" width="7.21875" style="1" customWidth="1"/>
    <col min="9735" max="9735" width="20.44140625" style="1" customWidth="1"/>
    <col min="9736" max="9736" width="47.44140625" style="1" customWidth="1"/>
    <col min="9737" max="9828" width="10.77734375" style="1" customWidth="1"/>
    <col min="9829" max="9984" width="8.77734375" style="1"/>
    <col min="9985" max="9985" width="4.44140625" style="1" customWidth="1"/>
    <col min="9986" max="9986" width="14.77734375" style="1" customWidth="1"/>
    <col min="9987" max="9987" width="7.21875" style="1" customWidth="1"/>
    <col min="9988" max="9988" width="5.21875" style="1" customWidth="1"/>
    <col min="9989" max="9989" width="13.44140625" style="1" customWidth="1"/>
    <col min="9990" max="9990" width="7.21875" style="1" customWidth="1"/>
    <col min="9991" max="9991" width="20.44140625" style="1" customWidth="1"/>
    <col min="9992" max="9992" width="47.44140625" style="1" customWidth="1"/>
    <col min="9993" max="10084" width="10.77734375" style="1" customWidth="1"/>
    <col min="10085" max="10240" width="8.77734375" style="1"/>
    <col min="10241" max="10241" width="4.44140625" style="1" customWidth="1"/>
    <col min="10242" max="10242" width="14.77734375" style="1" customWidth="1"/>
    <col min="10243" max="10243" width="7.21875" style="1" customWidth="1"/>
    <col min="10244" max="10244" width="5.21875" style="1" customWidth="1"/>
    <col min="10245" max="10245" width="13.44140625" style="1" customWidth="1"/>
    <col min="10246" max="10246" width="7.21875" style="1" customWidth="1"/>
    <col min="10247" max="10247" width="20.44140625" style="1" customWidth="1"/>
    <col min="10248" max="10248" width="47.44140625" style="1" customWidth="1"/>
    <col min="10249" max="10340" width="10.77734375" style="1" customWidth="1"/>
    <col min="10341" max="10496" width="8.77734375" style="1"/>
    <col min="10497" max="10497" width="4.44140625" style="1" customWidth="1"/>
    <col min="10498" max="10498" width="14.77734375" style="1" customWidth="1"/>
    <col min="10499" max="10499" width="7.21875" style="1" customWidth="1"/>
    <col min="10500" max="10500" width="5.21875" style="1" customWidth="1"/>
    <col min="10501" max="10501" width="13.44140625" style="1" customWidth="1"/>
    <col min="10502" max="10502" width="7.21875" style="1" customWidth="1"/>
    <col min="10503" max="10503" width="20.44140625" style="1" customWidth="1"/>
    <col min="10504" max="10504" width="47.44140625" style="1" customWidth="1"/>
    <col min="10505" max="10596" width="10.77734375" style="1" customWidth="1"/>
    <col min="10597" max="10752" width="8.77734375" style="1"/>
    <col min="10753" max="10753" width="4.44140625" style="1" customWidth="1"/>
    <col min="10754" max="10754" width="14.77734375" style="1" customWidth="1"/>
    <col min="10755" max="10755" width="7.21875" style="1" customWidth="1"/>
    <col min="10756" max="10756" width="5.21875" style="1" customWidth="1"/>
    <col min="10757" max="10757" width="13.44140625" style="1" customWidth="1"/>
    <col min="10758" max="10758" width="7.21875" style="1" customWidth="1"/>
    <col min="10759" max="10759" width="20.44140625" style="1" customWidth="1"/>
    <col min="10760" max="10760" width="47.44140625" style="1" customWidth="1"/>
    <col min="10761" max="10852" width="10.77734375" style="1" customWidth="1"/>
    <col min="10853" max="11008" width="8.77734375" style="1"/>
    <col min="11009" max="11009" width="4.44140625" style="1" customWidth="1"/>
    <col min="11010" max="11010" width="14.77734375" style="1" customWidth="1"/>
    <col min="11011" max="11011" width="7.21875" style="1" customWidth="1"/>
    <col min="11012" max="11012" width="5.21875" style="1" customWidth="1"/>
    <col min="11013" max="11013" width="13.44140625" style="1" customWidth="1"/>
    <col min="11014" max="11014" width="7.21875" style="1" customWidth="1"/>
    <col min="11015" max="11015" width="20.44140625" style="1" customWidth="1"/>
    <col min="11016" max="11016" width="47.44140625" style="1" customWidth="1"/>
    <col min="11017" max="11108" width="10.77734375" style="1" customWidth="1"/>
    <col min="11109" max="11264" width="8.77734375" style="1"/>
    <col min="11265" max="11265" width="4.44140625" style="1" customWidth="1"/>
    <col min="11266" max="11266" width="14.77734375" style="1" customWidth="1"/>
    <col min="11267" max="11267" width="7.21875" style="1" customWidth="1"/>
    <col min="11268" max="11268" width="5.21875" style="1" customWidth="1"/>
    <col min="11269" max="11269" width="13.44140625" style="1" customWidth="1"/>
    <col min="11270" max="11270" width="7.21875" style="1" customWidth="1"/>
    <col min="11271" max="11271" width="20.44140625" style="1" customWidth="1"/>
    <col min="11272" max="11272" width="47.44140625" style="1" customWidth="1"/>
    <col min="11273" max="11364" width="10.77734375" style="1" customWidth="1"/>
    <col min="11365" max="11520" width="8.77734375" style="1"/>
    <col min="11521" max="11521" width="4.44140625" style="1" customWidth="1"/>
    <col min="11522" max="11522" width="14.77734375" style="1" customWidth="1"/>
    <col min="11523" max="11523" width="7.21875" style="1" customWidth="1"/>
    <col min="11524" max="11524" width="5.21875" style="1" customWidth="1"/>
    <col min="11525" max="11525" width="13.44140625" style="1" customWidth="1"/>
    <col min="11526" max="11526" width="7.21875" style="1" customWidth="1"/>
    <col min="11527" max="11527" width="20.44140625" style="1" customWidth="1"/>
    <col min="11528" max="11528" width="47.44140625" style="1" customWidth="1"/>
    <col min="11529" max="11620" width="10.77734375" style="1" customWidth="1"/>
    <col min="11621" max="11776" width="8.77734375" style="1"/>
    <col min="11777" max="11777" width="4.44140625" style="1" customWidth="1"/>
    <col min="11778" max="11778" width="14.77734375" style="1" customWidth="1"/>
    <col min="11779" max="11779" width="7.21875" style="1" customWidth="1"/>
    <col min="11780" max="11780" width="5.21875" style="1" customWidth="1"/>
    <col min="11781" max="11781" width="13.44140625" style="1" customWidth="1"/>
    <col min="11782" max="11782" width="7.21875" style="1" customWidth="1"/>
    <col min="11783" max="11783" width="20.44140625" style="1" customWidth="1"/>
    <col min="11784" max="11784" width="47.44140625" style="1" customWidth="1"/>
    <col min="11785" max="11876" width="10.77734375" style="1" customWidth="1"/>
    <col min="11877" max="12032" width="8.77734375" style="1"/>
    <col min="12033" max="12033" width="4.44140625" style="1" customWidth="1"/>
    <col min="12034" max="12034" width="14.77734375" style="1" customWidth="1"/>
    <col min="12035" max="12035" width="7.21875" style="1" customWidth="1"/>
    <col min="12036" max="12036" width="5.21875" style="1" customWidth="1"/>
    <col min="12037" max="12037" width="13.44140625" style="1" customWidth="1"/>
    <col min="12038" max="12038" width="7.21875" style="1" customWidth="1"/>
    <col min="12039" max="12039" width="20.44140625" style="1" customWidth="1"/>
    <col min="12040" max="12040" width="47.44140625" style="1" customWidth="1"/>
    <col min="12041" max="12132" width="10.77734375" style="1" customWidth="1"/>
    <col min="12133" max="12288" width="8.77734375" style="1"/>
    <col min="12289" max="12289" width="4.44140625" style="1" customWidth="1"/>
    <col min="12290" max="12290" width="14.77734375" style="1" customWidth="1"/>
    <col min="12291" max="12291" width="7.21875" style="1" customWidth="1"/>
    <col min="12292" max="12292" width="5.21875" style="1" customWidth="1"/>
    <col min="12293" max="12293" width="13.44140625" style="1" customWidth="1"/>
    <col min="12294" max="12294" width="7.21875" style="1" customWidth="1"/>
    <col min="12295" max="12295" width="20.44140625" style="1" customWidth="1"/>
    <col min="12296" max="12296" width="47.44140625" style="1" customWidth="1"/>
    <col min="12297" max="12388" width="10.77734375" style="1" customWidth="1"/>
    <col min="12389" max="12544" width="8.77734375" style="1"/>
    <col min="12545" max="12545" width="4.44140625" style="1" customWidth="1"/>
    <col min="12546" max="12546" width="14.77734375" style="1" customWidth="1"/>
    <col min="12547" max="12547" width="7.21875" style="1" customWidth="1"/>
    <col min="12548" max="12548" width="5.21875" style="1" customWidth="1"/>
    <col min="12549" max="12549" width="13.44140625" style="1" customWidth="1"/>
    <col min="12550" max="12550" width="7.21875" style="1" customWidth="1"/>
    <col min="12551" max="12551" width="20.44140625" style="1" customWidth="1"/>
    <col min="12552" max="12552" width="47.44140625" style="1" customWidth="1"/>
    <col min="12553" max="12644" width="10.77734375" style="1" customWidth="1"/>
    <col min="12645" max="12800" width="8.77734375" style="1"/>
    <col min="12801" max="12801" width="4.44140625" style="1" customWidth="1"/>
    <col min="12802" max="12802" width="14.77734375" style="1" customWidth="1"/>
    <col min="12803" max="12803" width="7.21875" style="1" customWidth="1"/>
    <col min="12804" max="12804" width="5.21875" style="1" customWidth="1"/>
    <col min="12805" max="12805" width="13.44140625" style="1" customWidth="1"/>
    <col min="12806" max="12806" width="7.21875" style="1" customWidth="1"/>
    <col min="12807" max="12807" width="20.44140625" style="1" customWidth="1"/>
    <col min="12808" max="12808" width="47.44140625" style="1" customWidth="1"/>
    <col min="12809" max="12900" width="10.77734375" style="1" customWidth="1"/>
    <col min="12901" max="13056" width="8.77734375" style="1"/>
    <col min="13057" max="13057" width="4.44140625" style="1" customWidth="1"/>
    <col min="13058" max="13058" width="14.77734375" style="1" customWidth="1"/>
    <col min="13059" max="13059" width="7.21875" style="1" customWidth="1"/>
    <col min="13060" max="13060" width="5.21875" style="1" customWidth="1"/>
    <col min="13061" max="13061" width="13.44140625" style="1" customWidth="1"/>
    <col min="13062" max="13062" width="7.21875" style="1" customWidth="1"/>
    <col min="13063" max="13063" width="20.44140625" style="1" customWidth="1"/>
    <col min="13064" max="13064" width="47.44140625" style="1" customWidth="1"/>
    <col min="13065" max="13156" width="10.77734375" style="1" customWidth="1"/>
    <col min="13157" max="13312" width="8.77734375" style="1"/>
    <col min="13313" max="13313" width="4.44140625" style="1" customWidth="1"/>
    <col min="13314" max="13314" width="14.77734375" style="1" customWidth="1"/>
    <col min="13315" max="13315" width="7.21875" style="1" customWidth="1"/>
    <col min="13316" max="13316" width="5.21875" style="1" customWidth="1"/>
    <col min="13317" max="13317" width="13.44140625" style="1" customWidth="1"/>
    <col min="13318" max="13318" width="7.21875" style="1" customWidth="1"/>
    <col min="13319" max="13319" width="20.44140625" style="1" customWidth="1"/>
    <col min="13320" max="13320" width="47.44140625" style="1" customWidth="1"/>
    <col min="13321" max="13412" width="10.77734375" style="1" customWidth="1"/>
    <col min="13413" max="13568" width="8.77734375" style="1"/>
    <col min="13569" max="13569" width="4.44140625" style="1" customWidth="1"/>
    <col min="13570" max="13570" width="14.77734375" style="1" customWidth="1"/>
    <col min="13571" max="13571" width="7.21875" style="1" customWidth="1"/>
    <col min="13572" max="13572" width="5.21875" style="1" customWidth="1"/>
    <col min="13573" max="13573" width="13.44140625" style="1" customWidth="1"/>
    <col min="13574" max="13574" width="7.21875" style="1" customWidth="1"/>
    <col min="13575" max="13575" width="20.44140625" style="1" customWidth="1"/>
    <col min="13576" max="13576" width="47.44140625" style="1" customWidth="1"/>
    <col min="13577" max="13668" width="10.77734375" style="1" customWidth="1"/>
    <col min="13669" max="13824" width="8.77734375" style="1"/>
    <col min="13825" max="13825" width="4.44140625" style="1" customWidth="1"/>
    <col min="13826" max="13826" width="14.77734375" style="1" customWidth="1"/>
    <col min="13827" max="13827" width="7.21875" style="1" customWidth="1"/>
    <col min="13828" max="13828" width="5.21875" style="1" customWidth="1"/>
    <col min="13829" max="13829" width="13.44140625" style="1" customWidth="1"/>
    <col min="13830" max="13830" width="7.21875" style="1" customWidth="1"/>
    <col min="13831" max="13831" width="20.44140625" style="1" customWidth="1"/>
    <col min="13832" max="13832" width="47.44140625" style="1" customWidth="1"/>
    <col min="13833" max="13924" width="10.77734375" style="1" customWidth="1"/>
    <col min="13925" max="14080" width="8.77734375" style="1"/>
    <col min="14081" max="14081" width="4.44140625" style="1" customWidth="1"/>
    <col min="14082" max="14082" width="14.77734375" style="1" customWidth="1"/>
    <col min="14083" max="14083" width="7.21875" style="1" customWidth="1"/>
    <col min="14084" max="14084" width="5.21875" style="1" customWidth="1"/>
    <col min="14085" max="14085" width="13.44140625" style="1" customWidth="1"/>
    <col min="14086" max="14086" width="7.21875" style="1" customWidth="1"/>
    <col min="14087" max="14087" width="20.44140625" style="1" customWidth="1"/>
    <col min="14088" max="14088" width="47.44140625" style="1" customWidth="1"/>
    <col min="14089" max="14180" width="10.77734375" style="1" customWidth="1"/>
    <col min="14181" max="14336" width="8.77734375" style="1"/>
    <col min="14337" max="14337" width="4.44140625" style="1" customWidth="1"/>
    <col min="14338" max="14338" width="14.77734375" style="1" customWidth="1"/>
    <col min="14339" max="14339" width="7.21875" style="1" customWidth="1"/>
    <col min="14340" max="14340" width="5.21875" style="1" customWidth="1"/>
    <col min="14341" max="14341" width="13.44140625" style="1" customWidth="1"/>
    <col min="14342" max="14342" width="7.21875" style="1" customWidth="1"/>
    <col min="14343" max="14343" width="20.44140625" style="1" customWidth="1"/>
    <col min="14344" max="14344" width="47.44140625" style="1" customWidth="1"/>
    <col min="14345" max="14436" width="10.77734375" style="1" customWidth="1"/>
    <col min="14437" max="14592" width="8.77734375" style="1"/>
    <col min="14593" max="14593" width="4.44140625" style="1" customWidth="1"/>
    <col min="14594" max="14594" width="14.77734375" style="1" customWidth="1"/>
    <col min="14595" max="14595" width="7.21875" style="1" customWidth="1"/>
    <col min="14596" max="14596" width="5.21875" style="1" customWidth="1"/>
    <col min="14597" max="14597" width="13.44140625" style="1" customWidth="1"/>
    <col min="14598" max="14598" width="7.21875" style="1" customWidth="1"/>
    <col min="14599" max="14599" width="20.44140625" style="1" customWidth="1"/>
    <col min="14600" max="14600" width="47.44140625" style="1" customWidth="1"/>
    <col min="14601" max="14692" width="10.77734375" style="1" customWidth="1"/>
    <col min="14693" max="14848" width="8.77734375" style="1"/>
    <col min="14849" max="14849" width="4.44140625" style="1" customWidth="1"/>
    <col min="14850" max="14850" width="14.77734375" style="1" customWidth="1"/>
    <col min="14851" max="14851" width="7.21875" style="1" customWidth="1"/>
    <col min="14852" max="14852" width="5.21875" style="1" customWidth="1"/>
    <col min="14853" max="14853" width="13.44140625" style="1" customWidth="1"/>
    <col min="14854" max="14854" width="7.21875" style="1" customWidth="1"/>
    <col min="14855" max="14855" width="20.44140625" style="1" customWidth="1"/>
    <col min="14856" max="14856" width="47.44140625" style="1" customWidth="1"/>
    <col min="14857" max="14948" width="10.77734375" style="1" customWidth="1"/>
    <col min="14949" max="15104" width="8.77734375" style="1"/>
    <col min="15105" max="15105" width="4.44140625" style="1" customWidth="1"/>
    <col min="15106" max="15106" width="14.77734375" style="1" customWidth="1"/>
    <col min="15107" max="15107" width="7.21875" style="1" customWidth="1"/>
    <col min="15108" max="15108" width="5.21875" style="1" customWidth="1"/>
    <col min="15109" max="15109" width="13.44140625" style="1" customWidth="1"/>
    <col min="15110" max="15110" width="7.21875" style="1" customWidth="1"/>
    <col min="15111" max="15111" width="20.44140625" style="1" customWidth="1"/>
    <col min="15112" max="15112" width="47.44140625" style="1" customWidth="1"/>
    <col min="15113" max="15204" width="10.77734375" style="1" customWidth="1"/>
    <col min="15205" max="15360" width="8.77734375" style="1"/>
    <col min="15361" max="15361" width="4.44140625" style="1" customWidth="1"/>
    <col min="15362" max="15362" width="14.77734375" style="1" customWidth="1"/>
    <col min="15363" max="15363" width="7.21875" style="1" customWidth="1"/>
    <col min="15364" max="15364" width="5.21875" style="1" customWidth="1"/>
    <col min="15365" max="15365" width="13.44140625" style="1" customWidth="1"/>
    <col min="15366" max="15366" width="7.21875" style="1" customWidth="1"/>
    <col min="15367" max="15367" width="20.44140625" style="1" customWidth="1"/>
    <col min="15368" max="15368" width="47.44140625" style="1" customWidth="1"/>
    <col min="15369" max="15460" width="10.77734375" style="1" customWidth="1"/>
    <col min="15461" max="15616" width="8.77734375" style="1"/>
    <col min="15617" max="15617" width="4.44140625" style="1" customWidth="1"/>
    <col min="15618" max="15618" width="14.77734375" style="1" customWidth="1"/>
    <col min="15619" max="15619" width="7.21875" style="1" customWidth="1"/>
    <col min="15620" max="15620" width="5.21875" style="1" customWidth="1"/>
    <col min="15621" max="15621" width="13.44140625" style="1" customWidth="1"/>
    <col min="15622" max="15622" width="7.21875" style="1" customWidth="1"/>
    <col min="15623" max="15623" width="20.44140625" style="1" customWidth="1"/>
    <col min="15624" max="15624" width="47.44140625" style="1" customWidth="1"/>
    <col min="15625" max="15716" width="10.77734375" style="1" customWidth="1"/>
    <col min="15717" max="15872" width="8.77734375" style="1"/>
    <col min="15873" max="15873" width="4.44140625" style="1" customWidth="1"/>
    <col min="15874" max="15874" width="14.77734375" style="1" customWidth="1"/>
    <col min="15875" max="15875" width="7.21875" style="1" customWidth="1"/>
    <col min="15876" max="15876" width="5.21875" style="1" customWidth="1"/>
    <col min="15877" max="15877" width="13.44140625" style="1" customWidth="1"/>
    <col min="15878" max="15878" width="7.21875" style="1" customWidth="1"/>
    <col min="15879" max="15879" width="20.44140625" style="1" customWidth="1"/>
    <col min="15880" max="15880" width="47.44140625" style="1" customWidth="1"/>
    <col min="15881" max="15972" width="10.77734375" style="1" customWidth="1"/>
    <col min="15973" max="16128" width="8.77734375" style="1"/>
    <col min="16129" max="16129" width="4.44140625" style="1" customWidth="1"/>
    <col min="16130" max="16130" width="14.77734375" style="1" customWidth="1"/>
    <col min="16131" max="16131" width="7.21875" style="1" customWidth="1"/>
    <col min="16132" max="16132" width="5.21875" style="1" customWidth="1"/>
    <col min="16133" max="16133" width="13.44140625" style="1" customWidth="1"/>
    <col min="16134" max="16134" width="7.21875" style="1" customWidth="1"/>
    <col min="16135" max="16135" width="20.44140625" style="1" customWidth="1"/>
    <col min="16136" max="16136" width="47.44140625" style="1" customWidth="1"/>
    <col min="16137" max="16228" width="10.77734375" style="1" customWidth="1"/>
    <col min="16229" max="16384" width="8.77734375" style="1"/>
  </cols>
  <sheetData>
    <row r="1" spans="1:8" ht="21">
      <c r="A1" s="272"/>
      <c r="B1" s="273"/>
      <c r="C1" s="273"/>
      <c r="D1" s="273"/>
      <c r="E1" s="273"/>
      <c r="F1" s="273"/>
      <c r="G1" s="273"/>
      <c r="H1" s="274"/>
    </row>
    <row r="2" spans="1:8" ht="21">
      <c r="A2" s="287"/>
      <c r="B2" s="288"/>
      <c r="C2" s="288"/>
      <c r="D2" s="288"/>
      <c r="E2" s="288"/>
      <c r="F2" s="288"/>
      <c r="G2" s="288"/>
      <c r="H2" s="289"/>
    </row>
    <row r="3" spans="1:8" ht="21">
      <c r="A3" s="287"/>
      <c r="B3" s="288"/>
      <c r="C3" s="288"/>
      <c r="D3" s="288"/>
      <c r="E3" s="288"/>
      <c r="F3" s="288"/>
      <c r="G3" s="288"/>
      <c r="H3" s="289"/>
    </row>
    <row r="4" spans="1:8" ht="21">
      <c r="A4" s="275"/>
      <c r="B4" s="276"/>
      <c r="C4" s="276"/>
      <c r="D4" s="276"/>
      <c r="E4" s="276"/>
      <c r="F4" s="276"/>
      <c r="G4" s="276"/>
      <c r="H4" s="277"/>
    </row>
    <row r="5" spans="1:8">
      <c r="A5" s="494" t="s">
        <v>554</v>
      </c>
      <c r="B5" s="495"/>
      <c r="C5" s="495"/>
      <c r="D5" s="495"/>
      <c r="E5" s="495"/>
      <c r="F5" s="495"/>
      <c r="G5" s="495"/>
      <c r="H5" s="496"/>
    </row>
    <row r="6" spans="1:8">
      <c r="A6" s="494"/>
      <c r="B6" s="495"/>
      <c r="C6" s="495"/>
      <c r="D6" s="495"/>
      <c r="E6" s="495"/>
      <c r="F6" s="495"/>
      <c r="G6" s="495"/>
      <c r="H6" s="496"/>
    </row>
    <row r="7" spans="1:8">
      <c r="A7" s="494"/>
      <c r="B7" s="495"/>
      <c r="C7" s="495"/>
      <c r="D7" s="495"/>
      <c r="E7" s="495"/>
      <c r="F7" s="495"/>
      <c r="G7" s="495"/>
      <c r="H7" s="496"/>
    </row>
    <row r="8" spans="1:8">
      <c r="A8" s="494"/>
      <c r="B8" s="495"/>
      <c r="C8" s="495"/>
      <c r="D8" s="495"/>
      <c r="E8" s="495"/>
      <c r="F8" s="495"/>
      <c r="G8" s="495"/>
      <c r="H8" s="496"/>
    </row>
    <row r="9" spans="1:8">
      <c r="A9" s="494"/>
      <c r="B9" s="495"/>
      <c r="C9" s="495"/>
      <c r="D9" s="495"/>
      <c r="E9" s="495"/>
      <c r="F9" s="495"/>
      <c r="G9" s="495"/>
      <c r="H9" s="496"/>
    </row>
    <row r="10" spans="1:8">
      <c r="A10" s="494"/>
      <c r="B10" s="495"/>
      <c r="C10" s="495"/>
      <c r="D10" s="495"/>
      <c r="E10" s="495"/>
      <c r="F10" s="495"/>
      <c r="G10" s="495"/>
      <c r="H10" s="496"/>
    </row>
    <row r="11" spans="1:8" ht="33" customHeight="1">
      <c r="A11" s="494"/>
      <c r="B11" s="495"/>
      <c r="C11" s="495"/>
      <c r="D11" s="495"/>
      <c r="E11" s="495"/>
      <c r="F11" s="495"/>
      <c r="G11" s="495"/>
      <c r="H11" s="496"/>
    </row>
    <row r="12" spans="1:8" ht="21">
      <c r="A12" s="278"/>
      <c r="B12" s="279"/>
      <c r="C12" s="279"/>
      <c r="D12" s="279"/>
      <c r="E12" s="279"/>
      <c r="F12" s="279"/>
      <c r="G12" s="279"/>
      <c r="H12" s="280"/>
    </row>
    <row r="13" spans="1:8" ht="41.25" customHeight="1">
      <c r="A13" s="497" t="s">
        <v>118</v>
      </c>
      <c r="B13" s="498"/>
      <c r="C13" s="498"/>
      <c r="D13" s="498"/>
      <c r="E13" s="498"/>
      <c r="F13" s="498"/>
      <c r="G13" s="498"/>
      <c r="H13" s="499"/>
    </row>
    <row r="14" spans="1:8">
      <c r="A14" s="497"/>
      <c r="B14" s="498"/>
      <c r="C14" s="498"/>
      <c r="D14" s="498"/>
      <c r="E14" s="498"/>
      <c r="F14" s="498"/>
      <c r="G14" s="498"/>
      <c r="H14" s="499"/>
    </row>
    <row r="15" spans="1:8" ht="45">
      <c r="A15" s="281"/>
      <c r="B15" s="282"/>
      <c r="C15" s="282"/>
      <c r="D15" s="282"/>
      <c r="E15" s="282"/>
      <c r="F15" s="282"/>
      <c r="G15" s="282"/>
      <c r="H15" s="283"/>
    </row>
    <row r="16" spans="1:8" ht="45">
      <c r="A16" s="281"/>
      <c r="B16" s="282"/>
      <c r="C16" s="282"/>
      <c r="D16" s="282"/>
      <c r="E16" s="282"/>
      <c r="F16" s="282"/>
      <c r="G16" s="282"/>
      <c r="H16" s="283"/>
    </row>
    <row r="17" spans="1:8" ht="45">
      <c r="A17" s="281"/>
      <c r="B17" s="282"/>
      <c r="C17" s="282"/>
      <c r="D17" s="282"/>
      <c r="E17" s="282"/>
      <c r="F17" s="282"/>
      <c r="G17" s="282"/>
      <c r="H17" s="283"/>
    </row>
    <row r="18" spans="1:8">
      <c r="A18" s="284"/>
      <c r="B18" s="285"/>
      <c r="C18" s="285"/>
      <c r="D18" s="285"/>
      <c r="E18" s="285"/>
      <c r="F18" s="285"/>
      <c r="G18" s="285"/>
      <c r="H18" s="286"/>
    </row>
    <row r="19" spans="1:8" ht="21">
      <c r="A19" s="287"/>
      <c r="B19" s="288"/>
      <c r="C19" s="288"/>
      <c r="D19" s="288"/>
      <c r="E19" s="288"/>
      <c r="F19" s="288"/>
      <c r="G19" s="288"/>
      <c r="H19" s="289"/>
    </row>
    <row r="20" spans="1:8" ht="21">
      <c r="A20" s="287"/>
      <c r="B20" s="288"/>
      <c r="C20" s="288"/>
      <c r="D20" s="288"/>
      <c r="E20" s="288"/>
      <c r="F20" s="288"/>
      <c r="G20" s="288"/>
      <c r="H20" s="289"/>
    </row>
    <row r="21" spans="1:8" ht="21">
      <c r="A21" s="287"/>
      <c r="B21" s="288"/>
      <c r="C21" s="288"/>
      <c r="D21" s="288"/>
      <c r="E21" s="288"/>
      <c r="F21" s="288"/>
      <c r="G21" s="288"/>
      <c r="H21" s="289"/>
    </row>
    <row r="22" spans="1:8" ht="21">
      <c r="A22" s="287"/>
      <c r="B22" s="288"/>
      <c r="C22" s="288"/>
      <c r="D22" s="288"/>
      <c r="E22" s="288"/>
      <c r="F22" s="288"/>
      <c r="G22" s="288"/>
      <c r="H22" s="289"/>
    </row>
    <row r="23" spans="1:8" ht="21">
      <c r="A23" s="275"/>
      <c r="B23" s="276"/>
      <c r="C23" s="276"/>
      <c r="D23" s="276"/>
      <c r="E23" s="276"/>
      <c r="F23" s="276"/>
      <c r="G23" s="290"/>
      <c r="H23" s="277"/>
    </row>
    <row r="24" spans="1:8">
      <c r="A24" s="284"/>
      <c r="B24" s="285"/>
      <c r="C24" s="285"/>
      <c r="D24" s="285"/>
      <c r="E24" s="285"/>
      <c r="F24" s="285"/>
      <c r="G24" s="285"/>
      <c r="H24" s="286"/>
    </row>
    <row r="25" spans="1:8" ht="21">
      <c r="A25" s="275"/>
      <c r="B25" s="276"/>
      <c r="C25" s="276"/>
      <c r="D25" s="276"/>
      <c r="E25" s="276"/>
      <c r="F25" s="276"/>
      <c r="G25" s="276"/>
      <c r="H25" s="277"/>
    </row>
    <row r="26" spans="1:8">
      <c r="A26" s="284"/>
      <c r="B26" s="285"/>
      <c r="C26" s="285"/>
      <c r="D26" s="285"/>
      <c r="E26" s="285"/>
      <c r="F26" s="285"/>
      <c r="G26" s="285"/>
      <c r="H26" s="286"/>
    </row>
    <row r="27" spans="1:8">
      <c r="A27" s="284"/>
      <c r="B27" s="285"/>
      <c r="C27" s="285"/>
      <c r="D27" s="285"/>
      <c r="E27" s="285"/>
      <c r="F27" s="285"/>
      <c r="G27" s="285"/>
      <c r="H27" s="286"/>
    </row>
    <row r="28" spans="1:8">
      <c r="A28" s="284"/>
      <c r="B28" s="285"/>
      <c r="C28" s="285"/>
      <c r="D28" s="285"/>
      <c r="E28" s="285"/>
      <c r="F28" s="285"/>
      <c r="G28" s="285"/>
      <c r="H28" s="286"/>
    </row>
    <row r="29" spans="1:8">
      <c r="A29" s="284"/>
      <c r="B29" s="285"/>
      <c r="C29" s="285"/>
      <c r="D29" s="285"/>
      <c r="E29" s="285"/>
      <c r="F29" s="285"/>
      <c r="G29" s="285"/>
      <c r="H29" s="286"/>
    </row>
    <row r="30" spans="1:8">
      <c r="A30" s="284"/>
      <c r="B30" s="285"/>
      <c r="C30" s="285"/>
      <c r="D30" s="285"/>
      <c r="E30" s="285"/>
      <c r="F30" s="285"/>
      <c r="G30" s="285"/>
      <c r="H30" s="286"/>
    </row>
    <row r="31" spans="1:8">
      <c r="A31" s="284"/>
      <c r="B31" s="285"/>
      <c r="C31" s="285"/>
      <c r="D31" s="285"/>
      <c r="E31" s="285"/>
      <c r="F31" s="285"/>
      <c r="G31" s="285"/>
      <c r="H31" s="286"/>
    </row>
    <row r="32" spans="1:8">
      <c r="A32" s="284"/>
      <c r="B32" s="285"/>
      <c r="C32" s="285"/>
      <c r="D32" s="285"/>
      <c r="E32" s="285"/>
      <c r="F32" s="285"/>
      <c r="G32" s="285"/>
      <c r="H32" s="286"/>
    </row>
    <row r="33" spans="1:8">
      <c r="A33" s="284"/>
      <c r="B33" s="285"/>
      <c r="C33" s="285"/>
      <c r="D33" s="285"/>
      <c r="E33" s="285"/>
      <c r="F33" s="285"/>
      <c r="G33" s="285"/>
      <c r="H33" s="286"/>
    </row>
    <row r="34" spans="1:8">
      <c r="A34" s="284"/>
      <c r="B34" s="285"/>
      <c r="C34" s="285"/>
      <c r="D34" s="285"/>
      <c r="E34" s="285"/>
      <c r="F34" s="285"/>
      <c r="G34" s="285"/>
      <c r="H34" s="286"/>
    </row>
    <row r="35" spans="1:8">
      <c r="A35" s="284"/>
      <c r="B35" s="285"/>
      <c r="C35" s="285"/>
      <c r="D35" s="285"/>
      <c r="E35" s="285"/>
      <c r="F35" s="285"/>
      <c r="G35" s="285"/>
      <c r="H35" s="286"/>
    </row>
    <row r="36" spans="1:8">
      <c r="A36" s="284"/>
      <c r="B36" s="285"/>
      <c r="C36" s="285"/>
      <c r="D36" s="285"/>
      <c r="E36" s="285"/>
      <c r="F36" s="285"/>
      <c r="G36" s="285"/>
      <c r="H36" s="286"/>
    </row>
    <row r="37" spans="1:8" ht="31.5" customHeight="1">
      <c r="A37" s="291"/>
      <c r="B37" s="293"/>
      <c r="G37" s="293"/>
      <c r="H37" s="292"/>
    </row>
    <row r="38" spans="1:8" ht="27.75" customHeight="1">
      <c r="A38" s="491">
        <v>2026</v>
      </c>
      <c r="B38" s="492"/>
      <c r="C38" s="492"/>
      <c r="D38" s="492"/>
      <c r="E38" s="492"/>
      <c r="F38" s="492"/>
      <c r="G38" s="492"/>
      <c r="H38" s="493"/>
    </row>
  </sheetData>
  <mergeCells count="3">
    <mergeCell ref="A38:H38"/>
    <mergeCell ref="A5:H11"/>
    <mergeCell ref="A13:H14"/>
  </mergeCells>
  <pageMargins left="0.5" right="0.25" top="0.75" bottom="0.75" header="0.5" footer="0.5"/>
  <pageSetup paperSize="9" scale="70"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FA6F-EAC6-4446-B246-D193883421EF}">
  <dimension ref="A1:G78"/>
  <sheetViews>
    <sheetView view="pageLayout" topLeftCell="A73" zoomScaleNormal="100" zoomScaleSheetLayoutView="100" workbookViewId="0">
      <selection activeCell="F1" sqref="F1:F1048576"/>
    </sheetView>
  </sheetViews>
  <sheetFormatPr defaultRowHeight="15.6"/>
  <cols>
    <col min="1" max="1" width="6.6640625" style="57" customWidth="1"/>
    <col min="2" max="2" width="3.6640625" style="57" customWidth="1"/>
    <col min="3" max="3" width="69.5546875" style="47" customWidth="1"/>
    <col min="4" max="4" width="6.77734375" style="56" customWidth="1"/>
    <col min="5" max="5" width="6.5546875" style="57" bestFit="1" customWidth="1"/>
    <col min="6" max="6" width="10.44140625" style="76" bestFit="1" customWidth="1"/>
    <col min="7" max="7" width="18.21875" style="59" customWidth="1"/>
    <col min="8" max="9" width="9.21875" style="47" customWidth="1"/>
    <col min="10" max="10" width="13.5546875" style="47" customWidth="1"/>
    <col min="11" max="12" width="9.21875" style="47" customWidth="1"/>
    <col min="13" max="257" width="9.21875" style="47"/>
    <col min="258" max="258" width="5.21875" style="47" customWidth="1"/>
    <col min="259" max="259" width="47.21875" style="47" customWidth="1"/>
    <col min="260" max="260" width="5.5546875" style="47" bestFit="1" customWidth="1"/>
    <col min="261" max="261" width="6.5546875" style="47" bestFit="1" customWidth="1"/>
    <col min="262" max="262" width="12.21875" style="47" customWidth="1"/>
    <col min="263" max="263" width="14.21875" style="47" customWidth="1"/>
    <col min="264" max="265" width="9.21875" style="47"/>
    <col min="266" max="266" width="13.5546875" style="47" customWidth="1"/>
    <col min="267" max="513" width="9.21875" style="47"/>
    <col min="514" max="514" width="5.21875" style="47" customWidth="1"/>
    <col min="515" max="515" width="47.21875" style="47" customWidth="1"/>
    <col min="516" max="516" width="5.5546875" style="47" bestFit="1" customWidth="1"/>
    <col min="517" max="517" width="6.5546875" style="47" bestFit="1" customWidth="1"/>
    <col min="518" max="518" width="12.21875" style="47" customWidth="1"/>
    <col min="519" max="519" width="14.21875" style="47" customWidth="1"/>
    <col min="520" max="521" width="9.21875" style="47"/>
    <col min="522" max="522" width="13.5546875" style="47" customWidth="1"/>
    <col min="523" max="769" width="9.21875" style="47"/>
    <col min="770" max="770" width="5.21875" style="47" customWidth="1"/>
    <col min="771" max="771" width="47.21875" style="47" customWidth="1"/>
    <col min="772" max="772" width="5.5546875" style="47" bestFit="1" customWidth="1"/>
    <col min="773" max="773" width="6.5546875" style="47" bestFit="1" customWidth="1"/>
    <col min="774" max="774" width="12.21875" style="47" customWidth="1"/>
    <col min="775" max="775" width="14.21875" style="47" customWidth="1"/>
    <col min="776" max="777" width="9.21875" style="47"/>
    <col min="778" max="778" width="13.5546875" style="47" customWidth="1"/>
    <col min="779" max="1025" width="9.21875" style="47"/>
    <col min="1026" max="1026" width="5.21875" style="47" customWidth="1"/>
    <col min="1027" max="1027" width="47.21875" style="47" customWidth="1"/>
    <col min="1028" max="1028" width="5.5546875" style="47" bestFit="1" customWidth="1"/>
    <col min="1029" max="1029" width="6.5546875" style="47" bestFit="1" customWidth="1"/>
    <col min="1030" max="1030" width="12.21875" style="47" customWidth="1"/>
    <col min="1031" max="1031" width="14.21875" style="47" customWidth="1"/>
    <col min="1032" max="1033" width="9.21875" style="47"/>
    <col min="1034" max="1034" width="13.5546875" style="47" customWidth="1"/>
    <col min="1035" max="1281" width="9.21875" style="47"/>
    <col min="1282" max="1282" width="5.21875" style="47" customWidth="1"/>
    <col min="1283" max="1283" width="47.21875" style="47" customWidth="1"/>
    <col min="1284" max="1284" width="5.5546875" style="47" bestFit="1" customWidth="1"/>
    <col min="1285" max="1285" width="6.5546875" style="47" bestFit="1" customWidth="1"/>
    <col min="1286" max="1286" width="12.21875" style="47" customWidth="1"/>
    <col min="1287" max="1287" width="14.21875" style="47" customWidth="1"/>
    <col min="1288" max="1289" width="9.21875" style="47"/>
    <col min="1290" max="1290" width="13.5546875" style="47" customWidth="1"/>
    <col min="1291" max="1537" width="9.21875" style="47"/>
    <col min="1538" max="1538" width="5.21875" style="47" customWidth="1"/>
    <col min="1539" max="1539" width="47.21875" style="47" customWidth="1"/>
    <col min="1540" max="1540" width="5.5546875" style="47" bestFit="1" customWidth="1"/>
    <col min="1541" max="1541" width="6.5546875" style="47" bestFit="1" customWidth="1"/>
    <col min="1542" max="1542" width="12.21875" style="47" customWidth="1"/>
    <col min="1543" max="1543" width="14.21875" style="47" customWidth="1"/>
    <col min="1544" max="1545" width="9.21875" style="47"/>
    <col min="1546" max="1546" width="13.5546875" style="47" customWidth="1"/>
    <col min="1547" max="1793" width="9.21875" style="47"/>
    <col min="1794" max="1794" width="5.21875" style="47" customWidth="1"/>
    <col min="1795" max="1795" width="47.21875" style="47" customWidth="1"/>
    <col min="1796" max="1796" width="5.5546875" style="47" bestFit="1" customWidth="1"/>
    <col min="1797" max="1797" width="6.5546875" style="47" bestFit="1" customWidth="1"/>
    <col min="1798" max="1798" width="12.21875" style="47" customWidth="1"/>
    <col min="1799" max="1799" width="14.21875" style="47" customWidth="1"/>
    <col min="1800" max="1801" width="9.21875" style="47"/>
    <col min="1802" max="1802" width="13.5546875" style="47" customWidth="1"/>
    <col min="1803" max="2049" width="9.21875" style="47"/>
    <col min="2050" max="2050" width="5.21875" style="47" customWidth="1"/>
    <col min="2051" max="2051" width="47.21875" style="47" customWidth="1"/>
    <col min="2052" max="2052" width="5.5546875" style="47" bestFit="1" customWidth="1"/>
    <col min="2053" max="2053" width="6.5546875" style="47" bestFit="1" customWidth="1"/>
    <col min="2054" max="2054" width="12.21875" style="47" customWidth="1"/>
    <col min="2055" max="2055" width="14.21875" style="47" customWidth="1"/>
    <col min="2056" max="2057" width="9.21875" style="47"/>
    <col min="2058" max="2058" width="13.5546875" style="47" customWidth="1"/>
    <col min="2059" max="2305" width="9.21875" style="47"/>
    <col min="2306" max="2306" width="5.21875" style="47" customWidth="1"/>
    <col min="2307" max="2307" width="47.21875" style="47" customWidth="1"/>
    <col min="2308" max="2308" width="5.5546875" style="47" bestFit="1" customWidth="1"/>
    <col min="2309" max="2309" width="6.5546875" style="47" bestFit="1" customWidth="1"/>
    <col min="2310" max="2310" width="12.21875" style="47" customWidth="1"/>
    <col min="2311" max="2311" width="14.21875" style="47" customWidth="1"/>
    <col min="2312" max="2313" width="9.21875" style="47"/>
    <col min="2314" max="2314" width="13.5546875" style="47" customWidth="1"/>
    <col min="2315" max="2561" width="9.21875" style="47"/>
    <col min="2562" max="2562" width="5.21875" style="47" customWidth="1"/>
    <col min="2563" max="2563" width="47.21875" style="47" customWidth="1"/>
    <col min="2564" max="2564" width="5.5546875" style="47" bestFit="1" customWidth="1"/>
    <col min="2565" max="2565" width="6.5546875" style="47" bestFit="1" customWidth="1"/>
    <col min="2566" max="2566" width="12.21875" style="47" customWidth="1"/>
    <col min="2567" max="2567" width="14.21875" style="47" customWidth="1"/>
    <col min="2568" max="2569" width="9.21875" style="47"/>
    <col min="2570" max="2570" width="13.5546875" style="47" customWidth="1"/>
    <col min="2571" max="2817" width="9.21875" style="47"/>
    <col min="2818" max="2818" width="5.21875" style="47" customWidth="1"/>
    <col min="2819" max="2819" width="47.21875" style="47" customWidth="1"/>
    <col min="2820" max="2820" width="5.5546875" style="47" bestFit="1" customWidth="1"/>
    <col min="2821" max="2821" width="6.5546875" style="47" bestFit="1" customWidth="1"/>
    <col min="2822" max="2822" width="12.21875" style="47" customWidth="1"/>
    <col min="2823" max="2823" width="14.21875" style="47" customWidth="1"/>
    <col min="2824" max="2825" width="9.21875" style="47"/>
    <col min="2826" max="2826" width="13.5546875" style="47" customWidth="1"/>
    <col min="2827" max="3073" width="9.21875" style="47"/>
    <col min="3074" max="3074" width="5.21875" style="47" customWidth="1"/>
    <col min="3075" max="3075" width="47.21875" style="47" customWidth="1"/>
    <col min="3076" max="3076" width="5.5546875" style="47" bestFit="1" customWidth="1"/>
    <col min="3077" max="3077" width="6.5546875" style="47" bestFit="1" customWidth="1"/>
    <col min="3078" max="3078" width="12.21875" style="47" customWidth="1"/>
    <col min="3079" max="3079" width="14.21875" style="47" customWidth="1"/>
    <col min="3080" max="3081" width="9.21875" style="47"/>
    <col min="3082" max="3082" width="13.5546875" style="47" customWidth="1"/>
    <col min="3083" max="3329" width="9.21875" style="47"/>
    <col min="3330" max="3330" width="5.21875" style="47" customWidth="1"/>
    <col min="3331" max="3331" width="47.21875" style="47" customWidth="1"/>
    <col min="3332" max="3332" width="5.5546875" style="47" bestFit="1" customWidth="1"/>
    <col min="3333" max="3333" width="6.5546875" style="47" bestFit="1" customWidth="1"/>
    <col min="3334" max="3334" width="12.21875" style="47" customWidth="1"/>
    <col min="3335" max="3335" width="14.21875" style="47" customWidth="1"/>
    <col min="3336" max="3337" width="9.21875" style="47"/>
    <col min="3338" max="3338" width="13.5546875" style="47" customWidth="1"/>
    <col min="3339" max="3585" width="9.21875" style="47"/>
    <col min="3586" max="3586" width="5.21875" style="47" customWidth="1"/>
    <col min="3587" max="3587" width="47.21875" style="47" customWidth="1"/>
    <col min="3588" max="3588" width="5.5546875" style="47" bestFit="1" customWidth="1"/>
    <col min="3589" max="3589" width="6.5546875" style="47" bestFit="1" customWidth="1"/>
    <col min="3590" max="3590" width="12.21875" style="47" customWidth="1"/>
    <col min="3591" max="3591" width="14.21875" style="47" customWidth="1"/>
    <col min="3592" max="3593" width="9.21875" style="47"/>
    <col min="3594" max="3594" width="13.5546875" style="47" customWidth="1"/>
    <col min="3595" max="3841" width="9.21875" style="47"/>
    <col min="3842" max="3842" width="5.21875" style="47" customWidth="1"/>
    <col min="3843" max="3843" width="47.21875" style="47" customWidth="1"/>
    <col min="3844" max="3844" width="5.5546875" style="47" bestFit="1" customWidth="1"/>
    <col min="3845" max="3845" width="6.5546875" style="47" bestFit="1" customWidth="1"/>
    <col min="3846" max="3846" width="12.21875" style="47" customWidth="1"/>
    <col min="3847" max="3847" width="14.21875" style="47" customWidth="1"/>
    <col min="3848" max="3849" width="9.21875" style="47"/>
    <col min="3850" max="3850" width="13.5546875" style="47" customWidth="1"/>
    <col min="3851" max="4097" width="9.21875" style="47"/>
    <col min="4098" max="4098" width="5.21875" style="47" customWidth="1"/>
    <col min="4099" max="4099" width="47.21875" style="47" customWidth="1"/>
    <col min="4100" max="4100" width="5.5546875" style="47" bestFit="1" customWidth="1"/>
    <col min="4101" max="4101" width="6.5546875" style="47" bestFit="1" customWidth="1"/>
    <col min="4102" max="4102" width="12.21875" style="47" customWidth="1"/>
    <col min="4103" max="4103" width="14.21875" style="47" customWidth="1"/>
    <col min="4104" max="4105" width="9.21875" style="47"/>
    <col min="4106" max="4106" width="13.5546875" style="47" customWidth="1"/>
    <col min="4107" max="4353" width="9.21875" style="47"/>
    <col min="4354" max="4354" width="5.21875" style="47" customWidth="1"/>
    <col min="4355" max="4355" width="47.21875" style="47" customWidth="1"/>
    <col min="4356" max="4356" width="5.5546875" style="47" bestFit="1" customWidth="1"/>
    <col min="4357" max="4357" width="6.5546875" style="47" bestFit="1" customWidth="1"/>
    <col min="4358" max="4358" width="12.21875" style="47" customWidth="1"/>
    <col min="4359" max="4359" width="14.21875" style="47" customWidth="1"/>
    <col min="4360" max="4361" width="9.21875" style="47"/>
    <col min="4362" max="4362" width="13.5546875" style="47" customWidth="1"/>
    <col min="4363" max="4609" width="9.21875" style="47"/>
    <col min="4610" max="4610" width="5.21875" style="47" customWidth="1"/>
    <col min="4611" max="4611" width="47.21875" style="47" customWidth="1"/>
    <col min="4612" max="4612" width="5.5546875" style="47" bestFit="1" customWidth="1"/>
    <col min="4613" max="4613" width="6.5546875" style="47" bestFit="1" customWidth="1"/>
    <col min="4614" max="4614" width="12.21875" style="47" customWidth="1"/>
    <col min="4615" max="4615" width="14.21875" style="47" customWidth="1"/>
    <col min="4616" max="4617" width="9.21875" style="47"/>
    <col min="4618" max="4618" width="13.5546875" style="47" customWidth="1"/>
    <col min="4619" max="4865" width="9.21875" style="47"/>
    <col min="4866" max="4866" width="5.21875" style="47" customWidth="1"/>
    <col min="4867" max="4867" width="47.21875" style="47" customWidth="1"/>
    <col min="4868" max="4868" width="5.5546875" style="47" bestFit="1" customWidth="1"/>
    <col min="4869" max="4869" width="6.5546875" style="47" bestFit="1" customWidth="1"/>
    <col min="4870" max="4870" width="12.21875" style="47" customWidth="1"/>
    <col min="4871" max="4871" width="14.21875" style="47" customWidth="1"/>
    <col min="4872" max="4873" width="9.21875" style="47"/>
    <col min="4874" max="4874" width="13.5546875" style="47" customWidth="1"/>
    <col min="4875" max="5121" width="9.21875" style="47"/>
    <col min="5122" max="5122" width="5.21875" style="47" customWidth="1"/>
    <col min="5123" max="5123" width="47.21875" style="47" customWidth="1"/>
    <col min="5124" max="5124" width="5.5546875" style="47" bestFit="1" customWidth="1"/>
    <col min="5125" max="5125" width="6.5546875" style="47" bestFit="1" customWidth="1"/>
    <col min="5126" max="5126" width="12.21875" style="47" customWidth="1"/>
    <col min="5127" max="5127" width="14.21875" style="47" customWidth="1"/>
    <col min="5128" max="5129" width="9.21875" style="47"/>
    <col min="5130" max="5130" width="13.5546875" style="47" customWidth="1"/>
    <col min="5131" max="5377" width="9.21875" style="47"/>
    <col min="5378" max="5378" width="5.21875" style="47" customWidth="1"/>
    <col min="5379" max="5379" width="47.21875" style="47" customWidth="1"/>
    <col min="5380" max="5380" width="5.5546875" style="47" bestFit="1" customWidth="1"/>
    <col min="5381" max="5381" width="6.5546875" style="47" bestFit="1" customWidth="1"/>
    <col min="5382" max="5382" width="12.21875" style="47" customWidth="1"/>
    <col min="5383" max="5383" width="14.21875" style="47" customWidth="1"/>
    <col min="5384" max="5385" width="9.21875" style="47"/>
    <col min="5386" max="5386" width="13.5546875" style="47" customWidth="1"/>
    <col min="5387" max="5633" width="9.21875" style="47"/>
    <col min="5634" max="5634" width="5.21875" style="47" customWidth="1"/>
    <col min="5635" max="5635" width="47.21875" style="47" customWidth="1"/>
    <col min="5636" max="5636" width="5.5546875" style="47" bestFit="1" customWidth="1"/>
    <col min="5637" max="5637" width="6.5546875" style="47" bestFit="1" customWidth="1"/>
    <col min="5638" max="5638" width="12.21875" style="47" customWidth="1"/>
    <col min="5639" max="5639" width="14.21875" style="47" customWidth="1"/>
    <col min="5640" max="5641" width="9.21875" style="47"/>
    <col min="5642" max="5642" width="13.5546875" style="47" customWidth="1"/>
    <col min="5643" max="5889" width="9.21875" style="47"/>
    <col min="5890" max="5890" width="5.21875" style="47" customWidth="1"/>
    <col min="5891" max="5891" width="47.21875" style="47" customWidth="1"/>
    <col min="5892" max="5892" width="5.5546875" style="47" bestFit="1" customWidth="1"/>
    <col min="5893" max="5893" width="6.5546875" style="47" bestFit="1" customWidth="1"/>
    <col min="5894" max="5894" width="12.21875" style="47" customWidth="1"/>
    <col min="5895" max="5895" width="14.21875" style="47" customWidth="1"/>
    <col min="5896" max="5897" width="9.21875" style="47"/>
    <col min="5898" max="5898" width="13.5546875" style="47" customWidth="1"/>
    <col min="5899" max="6145" width="9.21875" style="47"/>
    <col min="6146" max="6146" width="5.21875" style="47" customWidth="1"/>
    <col min="6147" max="6147" width="47.21875" style="47" customWidth="1"/>
    <col min="6148" max="6148" width="5.5546875" style="47" bestFit="1" customWidth="1"/>
    <col min="6149" max="6149" width="6.5546875" style="47" bestFit="1" customWidth="1"/>
    <col min="6150" max="6150" width="12.21875" style="47" customWidth="1"/>
    <col min="6151" max="6151" width="14.21875" style="47" customWidth="1"/>
    <col min="6152" max="6153" width="9.21875" style="47"/>
    <col min="6154" max="6154" width="13.5546875" style="47" customWidth="1"/>
    <col min="6155" max="6401" width="9.21875" style="47"/>
    <col min="6402" max="6402" width="5.21875" style="47" customWidth="1"/>
    <col min="6403" max="6403" width="47.21875" style="47" customWidth="1"/>
    <col min="6404" max="6404" width="5.5546875" style="47" bestFit="1" customWidth="1"/>
    <col min="6405" max="6405" width="6.5546875" style="47" bestFit="1" customWidth="1"/>
    <col min="6406" max="6406" width="12.21875" style="47" customWidth="1"/>
    <col min="6407" max="6407" width="14.21875" style="47" customWidth="1"/>
    <col min="6408" max="6409" width="9.21875" style="47"/>
    <col min="6410" max="6410" width="13.5546875" style="47" customWidth="1"/>
    <col min="6411" max="6657" width="9.21875" style="47"/>
    <col min="6658" max="6658" width="5.21875" style="47" customWidth="1"/>
    <col min="6659" max="6659" width="47.21875" style="47" customWidth="1"/>
    <col min="6660" max="6660" width="5.5546875" style="47" bestFit="1" customWidth="1"/>
    <col min="6661" max="6661" width="6.5546875" style="47" bestFit="1" customWidth="1"/>
    <col min="6662" max="6662" width="12.21875" style="47" customWidth="1"/>
    <col min="6663" max="6663" width="14.21875" style="47" customWidth="1"/>
    <col min="6664" max="6665" width="9.21875" style="47"/>
    <col min="6666" max="6666" width="13.5546875" style="47" customWidth="1"/>
    <col min="6667" max="6913" width="9.21875" style="47"/>
    <col min="6914" max="6914" width="5.21875" style="47" customWidth="1"/>
    <col min="6915" max="6915" width="47.21875" style="47" customWidth="1"/>
    <col min="6916" max="6916" width="5.5546875" style="47" bestFit="1" customWidth="1"/>
    <col min="6917" max="6917" width="6.5546875" style="47" bestFit="1" customWidth="1"/>
    <col min="6918" max="6918" width="12.21875" style="47" customWidth="1"/>
    <col min="6919" max="6919" width="14.21875" style="47" customWidth="1"/>
    <col min="6920" max="6921" width="9.21875" style="47"/>
    <col min="6922" max="6922" width="13.5546875" style="47" customWidth="1"/>
    <col min="6923" max="7169" width="9.21875" style="47"/>
    <col min="7170" max="7170" width="5.21875" style="47" customWidth="1"/>
    <col min="7171" max="7171" width="47.21875" style="47" customWidth="1"/>
    <col min="7172" max="7172" width="5.5546875" style="47" bestFit="1" customWidth="1"/>
    <col min="7173" max="7173" width="6.5546875" style="47" bestFit="1" customWidth="1"/>
    <col min="7174" max="7174" width="12.21875" style="47" customWidth="1"/>
    <col min="7175" max="7175" width="14.21875" style="47" customWidth="1"/>
    <col min="7176" max="7177" width="9.21875" style="47"/>
    <col min="7178" max="7178" width="13.5546875" style="47" customWidth="1"/>
    <col min="7179" max="7425" width="9.21875" style="47"/>
    <col min="7426" max="7426" width="5.21875" style="47" customWidth="1"/>
    <col min="7427" max="7427" width="47.21875" style="47" customWidth="1"/>
    <col min="7428" max="7428" width="5.5546875" style="47" bestFit="1" customWidth="1"/>
    <col min="7429" max="7429" width="6.5546875" style="47" bestFit="1" customWidth="1"/>
    <col min="7430" max="7430" width="12.21875" style="47" customWidth="1"/>
    <col min="7431" max="7431" width="14.21875" style="47" customWidth="1"/>
    <col min="7432" max="7433" width="9.21875" style="47"/>
    <col min="7434" max="7434" width="13.5546875" style="47" customWidth="1"/>
    <col min="7435" max="7681" width="9.21875" style="47"/>
    <col min="7682" max="7682" width="5.21875" style="47" customWidth="1"/>
    <col min="7683" max="7683" width="47.21875" style="47" customWidth="1"/>
    <col min="7684" max="7684" width="5.5546875" style="47" bestFit="1" customWidth="1"/>
    <col min="7685" max="7685" width="6.5546875" style="47" bestFit="1" customWidth="1"/>
    <col min="7686" max="7686" width="12.21875" style="47" customWidth="1"/>
    <col min="7687" max="7687" width="14.21875" style="47" customWidth="1"/>
    <col min="7688" max="7689" width="9.21875" style="47"/>
    <col min="7690" max="7690" width="13.5546875" style="47" customWidth="1"/>
    <col min="7691" max="7937" width="9.21875" style="47"/>
    <col min="7938" max="7938" width="5.21875" style="47" customWidth="1"/>
    <col min="7939" max="7939" width="47.21875" style="47" customWidth="1"/>
    <col min="7940" max="7940" width="5.5546875" style="47" bestFit="1" customWidth="1"/>
    <col min="7941" max="7941" width="6.5546875" style="47" bestFit="1" customWidth="1"/>
    <col min="7942" max="7942" width="12.21875" style="47" customWidth="1"/>
    <col min="7943" max="7943" width="14.21875" style="47" customWidth="1"/>
    <col min="7944" max="7945" width="9.21875" style="47"/>
    <col min="7946" max="7946" width="13.5546875" style="47" customWidth="1"/>
    <col min="7947" max="8193" width="9.21875" style="47"/>
    <col min="8194" max="8194" width="5.21875" style="47" customWidth="1"/>
    <col min="8195" max="8195" width="47.21875" style="47" customWidth="1"/>
    <col min="8196" max="8196" width="5.5546875" style="47" bestFit="1" customWidth="1"/>
    <col min="8197" max="8197" width="6.5546875" style="47" bestFit="1" customWidth="1"/>
    <col min="8198" max="8198" width="12.21875" style="47" customWidth="1"/>
    <col min="8199" max="8199" width="14.21875" style="47" customWidth="1"/>
    <col min="8200" max="8201" width="9.21875" style="47"/>
    <col min="8202" max="8202" width="13.5546875" style="47" customWidth="1"/>
    <col min="8203" max="8449" width="9.21875" style="47"/>
    <col min="8450" max="8450" width="5.21875" style="47" customWidth="1"/>
    <col min="8451" max="8451" width="47.21875" style="47" customWidth="1"/>
    <col min="8452" max="8452" width="5.5546875" style="47" bestFit="1" customWidth="1"/>
    <col min="8453" max="8453" width="6.5546875" style="47" bestFit="1" customWidth="1"/>
    <col min="8454" max="8454" width="12.21875" style="47" customWidth="1"/>
    <col min="8455" max="8455" width="14.21875" style="47" customWidth="1"/>
    <col min="8456" max="8457" width="9.21875" style="47"/>
    <col min="8458" max="8458" width="13.5546875" style="47" customWidth="1"/>
    <col min="8459" max="8705" width="9.21875" style="47"/>
    <col min="8706" max="8706" width="5.21875" style="47" customWidth="1"/>
    <col min="8707" max="8707" width="47.21875" style="47" customWidth="1"/>
    <col min="8708" max="8708" width="5.5546875" style="47" bestFit="1" customWidth="1"/>
    <col min="8709" max="8709" width="6.5546875" style="47" bestFit="1" customWidth="1"/>
    <col min="8710" max="8710" width="12.21875" style="47" customWidth="1"/>
    <col min="8711" max="8711" width="14.21875" style="47" customWidth="1"/>
    <col min="8712" max="8713" width="9.21875" style="47"/>
    <col min="8714" max="8714" width="13.5546875" style="47" customWidth="1"/>
    <col min="8715" max="8961" width="9.21875" style="47"/>
    <col min="8962" max="8962" width="5.21875" style="47" customWidth="1"/>
    <col min="8963" max="8963" width="47.21875" style="47" customWidth="1"/>
    <col min="8964" max="8964" width="5.5546875" style="47" bestFit="1" customWidth="1"/>
    <col min="8965" max="8965" width="6.5546875" style="47" bestFit="1" customWidth="1"/>
    <col min="8966" max="8966" width="12.21875" style="47" customWidth="1"/>
    <col min="8967" max="8967" width="14.21875" style="47" customWidth="1"/>
    <col min="8968" max="8969" width="9.21875" style="47"/>
    <col min="8970" max="8970" width="13.5546875" style="47" customWidth="1"/>
    <col min="8971" max="9217" width="9.21875" style="47"/>
    <col min="9218" max="9218" width="5.21875" style="47" customWidth="1"/>
    <col min="9219" max="9219" width="47.21875" style="47" customWidth="1"/>
    <col min="9220" max="9220" width="5.5546875" style="47" bestFit="1" customWidth="1"/>
    <col min="9221" max="9221" width="6.5546875" style="47" bestFit="1" customWidth="1"/>
    <col min="9222" max="9222" width="12.21875" style="47" customWidth="1"/>
    <col min="9223" max="9223" width="14.21875" style="47" customWidth="1"/>
    <col min="9224" max="9225" width="9.21875" style="47"/>
    <col min="9226" max="9226" width="13.5546875" style="47" customWidth="1"/>
    <col min="9227" max="9473" width="9.21875" style="47"/>
    <col min="9474" max="9474" width="5.21875" style="47" customWidth="1"/>
    <col min="9475" max="9475" width="47.21875" style="47" customWidth="1"/>
    <col min="9476" max="9476" width="5.5546875" style="47" bestFit="1" customWidth="1"/>
    <col min="9477" max="9477" width="6.5546875" style="47" bestFit="1" customWidth="1"/>
    <col min="9478" max="9478" width="12.21875" style="47" customWidth="1"/>
    <col min="9479" max="9479" width="14.21875" style="47" customWidth="1"/>
    <col min="9480" max="9481" width="9.21875" style="47"/>
    <col min="9482" max="9482" width="13.5546875" style="47" customWidth="1"/>
    <col min="9483" max="9729" width="9.21875" style="47"/>
    <col min="9730" max="9730" width="5.21875" style="47" customWidth="1"/>
    <col min="9731" max="9731" width="47.21875" style="47" customWidth="1"/>
    <col min="9732" max="9732" width="5.5546875" style="47" bestFit="1" customWidth="1"/>
    <col min="9733" max="9733" width="6.5546875" style="47" bestFit="1" customWidth="1"/>
    <col min="9734" max="9734" width="12.21875" style="47" customWidth="1"/>
    <col min="9735" max="9735" width="14.21875" style="47" customWidth="1"/>
    <col min="9736" max="9737" width="9.21875" style="47"/>
    <col min="9738" max="9738" width="13.5546875" style="47" customWidth="1"/>
    <col min="9739" max="9985" width="9.21875" style="47"/>
    <col min="9986" max="9986" width="5.21875" style="47" customWidth="1"/>
    <col min="9987" max="9987" width="47.21875" style="47" customWidth="1"/>
    <col min="9988" max="9988" width="5.5546875" style="47" bestFit="1" customWidth="1"/>
    <col min="9989" max="9989" width="6.5546875" style="47" bestFit="1" customWidth="1"/>
    <col min="9990" max="9990" width="12.21875" style="47" customWidth="1"/>
    <col min="9991" max="9991" width="14.21875" style="47" customWidth="1"/>
    <col min="9992" max="9993" width="9.21875" style="47"/>
    <col min="9994" max="9994" width="13.5546875" style="47" customWidth="1"/>
    <col min="9995" max="10241" width="9.21875" style="47"/>
    <col min="10242" max="10242" width="5.21875" style="47" customWidth="1"/>
    <col min="10243" max="10243" width="47.21875" style="47" customWidth="1"/>
    <col min="10244" max="10244" width="5.5546875" style="47" bestFit="1" customWidth="1"/>
    <col min="10245" max="10245" width="6.5546875" style="47" bestFit="1" customWidth="1"/>
    <col min="10246" max="10246" width="12.21875" style="47" customWidth="1"/>
    <col min="10247" max="10247" width="14.21875" style="47" customWidth="1"/>
    <col min="10248" max="10249" width="9.21875" style="47"/>
    <col min="10250" max="10250" width="13.5546875" style="47" customWidth="1"/>
    <col min="10251" max="10497" width="9.21875" style="47"/>
    <col min="10498" max="10498" width="5.21875" style="47" customWidth="1"/>
    <col min="10499" max="10499" width="47.21875" style="47" customWidth="1"/>
    <col min="10500" max="10500" width="5.5546875" style="47" bestFit="1" customWidth="1"/>
    <col min="10501" max="10501" width="6.5546875" style="47" bestFit="1" customWidth="1"/>
    <col min="10502" max="10502" width="12.21875" style="47" customWidth="1"/>
    <col min="10503" max="10503" width="14.21875" style="47" customWidth="1"/>
    <col min="10504" max="10505" width="9.21875" style="47"/>
    <col min="10506" max="10506" width="13.5546875" style="47" customWidth="1"/>
    <col min="10507" max="10753" width="9.21875" style="47"/>
    <col min="10754" max="10754" width="5.21875" style="47" customWidth="1"/>
    <col min="10755" max="10755" width="47.21875" style="47" customWidth="1"/>
    <col min="10756" max="10756" width="5.5546875" style="47" bestFit="1" customWidth="1"/>
    <col min="10757" max="10757" width="6.5546875" style="47" bestFit="1" customWidth="1"/>
    <col min="10758" max="10758" width="12.21875" style="47" customWidth="1"/>
    <col min="10759" max="10759" width="14.21875" style="47" customWidth="1"/>
    <col min="10760" max="10761" width="9.21875" style="47"/>
    <col min="10762" max="10762" width="13.5546875" style="47" customWidth="1"/>
    <col min="10763" max="11009" width="9.21875" style="47"/>
    <col min="11010" max="11010" width="5.21875" style="47" customWidth="1"/>
    <col min="11011" max="11011" width="47.21875" style="47" customWidth="1"/>
    <col min="11012" max="11012" width="5.5546875" style="47" bestFit="1" customWidth="1"/>
    <col min="11013" max="11013" width="6.5546875" style="47" bestFit="1" customWidth="1"/>
    <col min="11014" max="11014" width="12.21875" style="47" customWidth="1"/>
    <col min="11015" max="11015" width="14.21875" style="47" customWidth="1"/>
    <col min="11016" max="11017" width="9.21875" style="47"/>
    <col min="11018" max="11018" width="13.5546875" style="47" customWidth="1"/>
    <col min="11019" max="11265" width="9.21875" style="47"/>
    <col min="11266" max="11266" width="5.21875" style="47" customWidth="1"/>
    <col min="11267" max="11267" width="47.21875" style="47" customWidth="1"/>
    <col min="11268" max="11268" width="5.5546875" style="47" bestFit="1" customWidth="1"/>
    <col min="11269" max="11269" width="6.5546875" style="47" bestFit="1" customWidth="1"/>
    <col min="11270" max="11270" width="12.21875" style="47" customWidth="1"/>
    <col min="11271" max="11271" width="14.21875" style="47" customWidth="1"/>
    <col min="11272" max="11273" width="9.21875" style="47"/>
    <col min="11274" max="11274" width="13.5546875" style="47" customWidth="1"/>
    <col min="11275" max="11521" width="9.21875" style="47"/>
    <col min="11522" max="11522" width="5.21875" style="47" customWidth="1"/>
    <col min="11523" max="11523" width="47.21875" style="47" customWidth="1"/>
    <col min="11524" max="11524" width="5.5546875" style="47" bestFit="1" customWidth="1"/>
    <col min="11525" max="11525" width="6.5546875" style="47" bestFit="1" customWidth="1"/>
    <col min="11526" max="11526" width="12.21875" style="47" customWidth="1"/>
    <col min="11527" max="11527" width="14.21875" style="47" customWidth="1"/>
    <col min="11528" max="11529" width="9.21875" style="47"/>
    <col min="11530" max="11530" width="13.5546875" style="47" customWidth="1"/>
    <col min="11531" max="11777" width="9.21875" style="47"/>
    <col min="11778" max="11778" width="5.21875" style="47" customWidth="1"/>
    <col min="11779" max="11779" width="47.21875" style="47" customWidth="1"/>
    <col min="11780" max="11780" width="5.5546875" style="47" bestFit="1" customWidth="1"/>
    <col min="11781" max="11781" width="6.5546875" style="47" bestFit="1" customWidth="1"/>
    <col min="11782" max="11782" width="12.21875" style="47" customWidth="1"/>
    <col min="11783" max="11783" width="14.21875" style="47" customWidth="1"/>
    <col min="11784" max="11785" width="9.21875" style="47"/>
    <col min="11786" max="11786" width="13.5546875" style="47" customWidth="1"/>
    <col min="11787" max="12033" width="9.21875" style="47"/>
    <col min="12034" max="12034" width="5.21875" style="47" customWidth="1"/>
    <col min="12035" max="12035" width="47.21875" style="47" customWidth="1"/>
    <col min="12036" max="12036" width="5.5546875" style="47" bestFit="1" customWidth="1"/>
    <col min="12037" max="12037" width="6.5546875" style="47" bestFit="1" customWidth="1"/>
    <col min="12038" max="12038" width="12.21875" style="47" customWidth="1"/>
    <col min="12039" max="12039" width="14.21875" style="47" customWidth="1"/>
    <col min="12040" max="12041" width="9.21875" style="47"/>
    <col min="12042" max="12042" width="13.5546875" style="47" customWidth="1"/>
    <col min="12043" max="12289" width="9.21875" style="47"/>
    <col min="12290" max="12290" width="5.21875" style="47" customWidth="1"/>
    <col min="12291" max="12291" width="47.21875" style="47" customWidth="1"/>
    <col min="12292" max="12292" width="5.5546875" style="47" bestFit="1" customWidth="1"/>
    <col min="12293" max="12293" width="6.5546875" style="47" bestFit="1" customWidth="1"/>
    <col min="12294" max="12294" width="12.21875" style="47" customWidth="1"/>
    <col min="12295" max="12295" width="14.21875" style="47" customWidth="1"/>
    <col min="12296" max="12297" width="9.21875" style="47"/>
    <col min="12298" max="12298" width="13.5546875" style="47" customWidth="1"/>
    <col min="12299" max="12545" width="9.21875" style="47"/>
    <col min="12546" max="12546" width="5.21875" style="47" customWidth="1"/>
    <col min="12547" max="12547" width="47.21875" style="47" customWidth="1"/>
    <col min="12548" max="12548" width="5.5546875" style="47" bestFit="1" customWidth="1"/>
    <col min="12549" max="12549" width="6.5546875" style="47" bestFit="1" customWidth="1"/>
    <col min="12550" max="12550" width="12.21875" style="47" customWidth="1"/>
    <col min="12551" max="12551" width="14.21875" style="47" customWidth="1"/>
    <col min="12552" max="12553" width="9.21875" style="47"/>
    <col min="12554" max="12554" width="13.5546875" style="47" customWidth="1"/>
    <col min="12555" max="12801" width="9.21875" style="47"/>
    <col min="12802" max="12802" width="5.21875" style="47" customWidth="1"/>
    <col min="12803" max="12803" width="47.21875" style="47" customWidth="1"/>
    <col min="12804" max="12804" width="5.5546875" style="47" bestFit="1" customWidth="1"/>
    <col min="12805" max="12805" width="6.5546875" style="47" bestFit="1" customWidth="1"/>
    <col min="12806" max="12806" width="12.21875" style="47" customWidth="1"/>
    <col min="12807" max="12807" width="14.21875" style="47" customWidth="1"/>
    <col min="12808" max="12809" width="9.21875" style="47"/>
    <col min="12810" max="12810" width="13.5546875" style="47" customWidth="1"/>
    <col min="12811" max="13057" width="9.21875" style="47"/>
    <col min="13058" max="13058" width="5.21875" style="47" customWidth="1"/>
    <col min="13059" max="13059" width="47.21875" style="47" customWidth="1"/>
    <col min="13060" max="13060" width="5.5546875" style="47" bestFit="1" customWidth="1"/>
    <col min="13061" max="13061" width="6.5546875" style="47" bestFit="1" customWidth="1"/>
    <col min="13062" max="13062" width="12.21875" style="47" customWidth="1"/>
    <col min="13063" max="13063" width="14.21875" style="47" customWidth="1"/>
    <col min="13064" max="13065" width="9.21875" style="47"/>
    <col min="13066" max="13066" width="13.5546875" style="47" customWidth="1"/>
    <col min="13067" max="13313" width="9.21875" style="47"/>
    <col min="13314" max="13314" width="5.21875" style="47" customWidth="1"/>
    <col min="13315" max="13315" width="47.21875" style="47" customWidth="1"/>
    <col min="13316" max="13316" width="5.5546875" style="47" bestFit="1" customWidth="1"/>
    <col min="13317" max="13317" width="6.5546875" style="47" bestFit="1" customWidth="1"/>
    <col min="13318" max="13318" width="12.21875" style="47" customWidth="1"/>
    <col min="13319" max="13319" width="14.21875" style="47" customWidth="1"/>
    <col min="13320" max="13321" width="9.21875" style="47"/>
    <col min="13322" max="13322" width="13.5546875" style="47" customWidth="1"/>
    <col min="13323" max="13569" width="9.21875" style="47"/>
    <col min="13570" max="13570" width="5.21875" style="47" customWidth="1"/>
    <col min="13571" max="13571" width="47.21875" style="47" customWidth="1"/>
    <col min="13572" max="13572" width="5.5546875" style="47" bestFit="1" customWidth="1"/>
    <col min="13573" max="13573" width="6.5546875" style="47" bestFit="1" customWidth="1"/>
    <col min="13574" max="13574" width="12.21875" style="47" customWidth="1"/>
    <col min="13575" max="13575" width="14.21875" style="47" customWidth="1"/>
    <col min="13576" max="13577" width="9.21875" style="47"/>
    <col min="13578" max="13578" width="13.5546875" style="47" customWidth="1"/>
    <col min="13579" max="13825" width="9.21875" style="47"/>
    <col min="13826" max="13826" width="5.21875" style="47" customWidth="1"/>
    <col min="13827" max="13827" width="47.21875" style="47" customWidth="1"/>
    <col min="13828" max="13828" width="5.5546875" style="47" bestFit="1" customWidth="1"/>
    <col min="13829" max="13829" width="6.5546875" style="47" bestFit="1" customWidth="1"/>
    <col min="13830" max="13830" width="12.21875" style="47" customWidth="1"/>
    <col min="13831" max="13831" width="14.21875" style="47" customWidth="1"/>
    <col min="13832" max="13833" width="9.21875" style="47"/>
    <col min="13834" max="13834" width="13.5546875" style="47" customWidth="1"/>
    <col min="13835" max="14081" width="9.21875" style="47"/>
    <col min="14082" max="14082" width="5.21875" style="47" customWidth="1"/>
    <col min="14083" max="14083" width="47.21875" style="47" customWidth="1"/>
    <col min="14084" max="14084" width="5.5546875" style="47" bestFit="1" customWidth="1"/>
    <col min="14085" max="14085" width="6.5546875" style="47" bestFit="1" customWidth="1"/>
    <col min="14086" max="14086" width="12.21875" style="47" customWidth="1"/>
    <col min="14087" max="14087" width="14.21875" style="47" customWidth="1"/>
    <col min="14088" max="14089" width="9.21875" style="47"/>
    <col min="14090" max="14090" width="13.5546875" style="47" customWidth="1"/>
    <col min="14091" max="14337" width="9.21875" style="47"/>
    <col min="14338" max="14338" width="5.21875" style="47" customWidth="1"/>
    <col min="14339" max="14339" width="47.21875" style="47" customWidth="1"/>
    <col min="14340" max="14340" width="5.5546875" style="47" bestFit="1" customWidth="1"/>
    <col min="14341" max="14341" width="6.5546875" style="47" bestFit="1" customWidth="1"/>
    <col min="14342" max="14342" width="12.21875" style="47" customWidth="1"/>
    <col min="14343" max="14343" width="14.21875" style="47" customWidth="1"/>
    <col min="14344" max="14345" width="9.21875" style="47"/>
    <col min="14346" max="14346" width="13.5546875" style="47" customWidth="1"/>
    <col min="14347" max="14593" width="9.21875" style="47"/>
    <col min="14594" max="14594" width="5.21875" style="47" customWidth="1"/>
    <col min="14595" max="14595" width="47.21875" style="47" customWidth="1"/>
    <col min="14596" max="14596" width="5.5546875" style="47" bestFit="1" customWidth="1"/>
    <col min="14597" max="14597" width="6.5546875" style="47" bestFit="1" customWidth="1"/>
    <col min="14598" max="14598" width="12.21875" style="47" customWidth="1"/>
    <col min="14599" max="14599" width="14.21875" style="47" customWidth="1"/>
    <col min="14600" max="14601" width="9.21875" style="47"/>
    <col min="14602" max="14602" width="13.5546875" style="47" customWidth="1"/>
    <col min="14603" max="14849" width="9.21875" style="47"/>
    <col min="14850" max="14850" width="5.21875" style="47" customWidth="1"/>
    <col min="14851" max="14851" width="47.21875" style="47" customWidth="1"/>
    <col min="14852" max="14852" width="5.5546875" style="47" bestFit="1" customWidth="1"/>
    <col min="14853" max="14853" width="6.5546875" style="47" bestFit="1" customWidth="1"/>
    <col min="14854" max="14854" width="12.21875" style="47" customWidth="1"/>
    <col min="14855" max="14855" width="14.21875" style="47" customWidth="1"/>
    <col min="14856" max="14857" width="9.21875" style="47"/>
    <col min="14858" max="14858" width="13.5546875" style="47" customWidth="1"/>
    <col min="14859" max="15105" width="9.21875" style="47"/>
    <col min="15106" max="15106" width="5.21875" style="47" customWidth="1"/>
    <col min="15107" max="15107" width="47.21875" style="47" customWidth="1"/>
    <col min="15108" max="15108" width="5.5546875" style="47" bestFit="1" customWidth="1"/>
    <col min="15109" max="15109" width="6.5546875" style="47" bestFit="1" customWidth="1"/>
    <col min="15110" max="15110" width="12.21875" style="47" customWidth="1"/>
    <col min="15111" max="15111" width="14.21875" style="47" customWidth="1"/>
    <col min="15112" max="15113" width="9.21875" style="47"/>
    <col min="15114" max="15114" width="13.5546875" style="47" customWidth="1"/>
    <col min="15115" max="15361" width="9.21875" style="47"/>
    <col min="15362" max="15362" width="5.21875" style="47" customWidth="1"/>
    <col min="15363" max="15363" width="47.21875" style="47" customWidth="1"/>
    <col min="15364" max="15364" width="5.5546875" style="47" bestFit="1" customWidth="1"/>
    <col min="15365" max="15365" width="6.5546875" style="47" bestFit="1" customWidth="1"/>
    <col min="15366" max="15366" width="12.21875" style="47" customWidth="1"/>
    <col min="15367" max="15367" width="14.21875" style="47" customWidth="1"/>
    <col min="15368" max="15369" width="9.21875" style="47"/>
    <col min="15370" max="15370" width="13.5546875" style="47" customWidth="1"/>
    <col min="15371" max="15617" width="9.21875" style="47"/>
    <col min="15618" max="15618" width="5.21875" style="47" customWidth="1"/>
    <col min="15619" max="15619" width="47.21875" style="47" customWidth="1"/>
    <col min="15620" max="15620" width="5.5546875" style="47" bestFit="1" customWidth="1"/>
    <col min="15621" max="15621" width="6.5546875" style="47" bestFit="1" customWidth="1"/>
    <col min="15622" max="15622" width="12.21875" style="47" customWidth="1"/>
    <col min="15623" max="15623" width="14.21875" style="47" customWidth="1"/>
    <col min="15624" max="15625" width="9.21875" style="47"/>
    <col min="15626" max="15626" width="13.5546875" style="47" customWidth="1"/>
    <col min="15627" max="15873" width="9.21875" style="47"/>
    <col min="15874" max="15874" width="5.21875" style="47" customWidth="1"/>
    <col min="15875" max="15875" width="47.21875" style="47" customWidth="1"/>
    <col min="15876" max="15876" width="5.5546875" style="47" bestFit="1" customWidth="1"/>
    <col min="15877" max="15877" width="6.5546875" style="47" bestFit="1" customWidth="1"/>
    <col min="15878" max="15878" width="12.21875" style="47" customWidth="1"/>
    <col min="15879" max="15879" width="14.21875" style="47" customWidth="1"/>
    <col min="15880" max="15881" width="9.21875" style="47"/>
    <col min="15882" max="15882" width="13.5546875" style="47" customWidth="1"/>
    <col min="15883" max="16129" width="9.21875" style="47"/>
    <col min="16130" max="16130" width="5.21875" style="47" customWidth="1"/>
    <col min="16131" max="16131" width="47.21875" style="47" customWidth="1"/>
    <col min="16132" max="16132" width="5.5546875" style="47" bestFit="1" customWidth="1"/>
    <col min="16133" max="16133" width="6.5546875" style="47" bestFit="1" customWidth="1"/>
    <col min="16134" max="16134" width="12.21875" style="47" customWidth="1"/>
    <col min="16135" max="16135" width="14.21875" style="47" customWidth="1"/>
    <col min="16136" max="16137" width="9.21875" style="47"/>
    <col min="16138" max="16138" width="13.5546875" style="47" customWidth="1"/>
    <col min="16139" max="16383" width="9.21875" style="47"/>
    <col min="16384" max="16384" width="9.21875" style="47" customWidth="1"/>
  </cols>
  <sheetData>
    <row r="1" spans="1:7">
      <c r="A1" s="302" t="s">
        <v>0</v>
      </c>
      <c r="B1" s="339"/>
      <c r="C1" s="304" t="s">
        <v>1</v>
      </c>
      <c r="D1" s="305" t="s">
        <v>2</v>
      </c>
      <c r="E1" s="302" t="s">
        <v>3</v>
      </c>
      <c r="F1" s="307" t="s">
        <v>66</v>
      </c>
      <c r="G1" s="342" t="s">
        <v>5</v>
      </c>
    </row>
    <row r="2" spans="1:7">
      <c r="A2" s="44"/>
      <c r="B2" s="41"/>
      <c r="C2" s="202"/>
      <c r="D2" s="40"/>
      <c r="E2" s="44"/>
      <c r="F2" s="69"/>
      <c r="G2" s="54"/>
    </row>
    <row r="3" spans="1:7">
      <c r="A3" s="70"/>
      <c r="B3" s="74"/>
      <c r="C3" s="203" t="s">
        <v>455</v>
      </c>
      <c r="D3" s="73"/>
      <c r="E3" s="70"/>
      <c r="F3" s="79"/>
      <c r="G3" s="54"/>
    </row>
    <row r="4" spans="1:7">
      <c r="A4" s="70"/>
      <c r="B4" s="74"/>
      <c r="C4" s="204"/>
      <c r="D4" s="73"/>
      <c r="E4" s="70"/>
      <c r="F4" s="79"/>
      <c r="G4" s="54"/>
    </row>
    <row r="5" spans="1:7">
      <c r="A5" s="70"/>
      <c r="B5" s="74"/>
      <c r="C5" s="203" t="s">
        <v>83</v>
      </c>
      <c r="D5" s="73"/>
      <c r="E5" s="70"/>
      <c r="F5" s="79"/>
      <c r="G5" s="54"/>
    </row>
    <row r="6" spans="1:7">
      <c r="A6" s="70"/>
      <c r="B6" s="74"/>
      <c r="C6" s="205"/>
      <c r="D6" s="40"/>
      <c r="E6" s="206"/>
      <c r="F6" s="69"/>
      <c r="G6" s="54"/>
    </row>
    <row r="7" spans="1:7">
      <c r="A7" s="70"/>
      <c r="B7" s="517" t="s">
        <v>104</v>
      </c>
      <c r="C7" s="518"/>
      <c r="D7" s="40"/>
      <c r="E7" s="206"/>
      <c r="F7" s="69"/>
      <c r="G7" s="54"/>
    </row>
    <row r="8" spans="1:7">
      <c r="A8" s="70"/>
      <c r="B8" s="74"/>
      <c r="C8" s="202"/>
      <c r="D8" s="40"/>
      <c r="E8" s="206"/>
      <c r="F8" s="69"/>
      <c r="G8" s="54"/>
    </row>
    <row r="9" spans="1:7">
      <c r="A9" s="70"/>
      <c r="B9" s="524" t="s">
        <v>84</v>
      </c>
      <c r="C9" s="525"/>
      <c r="D9" s="40"/>
      <c r="E9" s="206"/>
      <c r="F9" s="69"/>
      <c r="G9" s="54"/>
    </row>
    <row r="10" spans="1:7">
      <c r="A10" s="70"/>
      <c r="B10" s="74"/>
      <c r="C10" s="211"/>
      <c r="D10" s="40"/>
      <c r="E10" s="206"/>
      <c r="F10" s="69"/>
      <c r="G10" s="54"/>
    </row>
    <row r="11" spans="1:7" ht="85.95" customHeight="1">
      <c r="A11" s="70"/>
      <c r="B11" s="526" t="s">
        <v>512</v>
      </c>
      <c r="C11" s="527"/>
      <c r="D11" s="40"/>
      <c r="E11" s="206"/>
      <c r="F11" s="69"/>
      <c r="G11" s="54"/>
    </row>
    <row r="12" spans="1:7">
      <c r="A12" s="70"/>
      <c r="B12" s="74"/>
      <c r="C12" s="207"/>
      <c r="D12" s="40"/>
      <c r="E12" s="206"/>
      <c r="F12" s="69"/>
      <c r="G12" s="54"/>
    </row>
    <row r="13" spans="1:7">
      <c r="A13" s="70" t="s">
        <v>8</v>
      </c>
      <c r="B13" s="74"/>
      <c r="C13" s="208" t="s">
        <v>85</v>
      </c>
      <c r="D13" s="40">
        <v>1499</v>
      </c>
      <c r="E13" s="44" t="s">
        <v>10</v>
      </c>
      <c r="F13" s="69"/>
      <c r="G13" s="54">
        <f>D13*F13</f>
        <v>0</v>
      </c>
    </row>
    <row r="14" spans="1:7">
      <c r="A14" s="70"/>
      <c r="B14" s="74"/>
      <c r="C14" s="208"/>
      <c r="D14" s="40"/>
      <c r="E14" s="44"/>
      <c r="F14" s="69"/>
      <c r="G14" s="54"/>
    </row>
    <row r="15" spans="1:7">
      <c r="A15" s="70" t="s">
        <v>11</v>
      </c>
      <c r="B15" s="74"/>
      <c r="C15" s="208" t="s">
        <v>219</v>
      </c>
      <c r="D15" s="40">
        <v>77</v>
      </c>
      <c r="E15" s="44" t="s">
        <v>26</v>
      </c>
      <c r="F15" s="69"/>
      <c r="G15" s="54">
        <f>D15*F15</f>
        <v>0</v>
      </c>
    </row>
    <row r="16" spans="1:7">
      <c r="A16" s="70"/>
      <c r="B16" s="74"/>
      <c r="C16" s="208"/>
      <c r="D16" s="40"/>
      <c r="E16" s="44"/>
      <c r="F16" s="69"/>
      <c r="G16" s="54"/>
    </row>
    <row r="17" spans="1:7">
      <c r="A17" s="70"/>
      <c r="B17" s="524" t="s">
        <v>88</v>
      </c>
      <c r="C17" s="525"/>
      <c r="D17" s="40"/>
      <c r="E17" s="206"/>
      <c r="F17" s="69"/>
      <c r="G17" s="54"/>
    </row>
    <row r="18" spans="1:7">
      <c r="A18" s="70"/>
      <c r="B18" s="75"/>
      <c r="C18" s="209"/>
      <c r="D18" s="40"/>
      <c r="E18" s="44"/>
      <c r="F18" s="69"/>
      <c r="G18" s="54"/>
    </row>
    <row r="19" spans="1:7">
      <c r="A19" s="70" t="s">
        <v>13</v>
      </c>
      <c r="B19" s="75"/>
      <c r="C19" s="47" t="s">
        <v>86</v>
      </c>
      <c r="D19" s="40">
        <v>1163</v>
      </c>
      <c r="E19" s="44" t="s">
        <v>26</v>
      </c>
      <c r="F19" s="69"/>
      <c r="G19" s="43">
        <f>D19*F19</f>
        <v>0</v>
      </c>
    </row>
    <row r="20" spans="1:7">
      <c r="A20" s="70"/>
      <c r="B20" s="75"/>
      <c r="C20" s="210"/>
      <c r="D20" s="40"/>
      <c r="E20" s="44"/>
      <c r="F20" s="69"/>
      <c r="G20" s="43"/>
    </row>
    <row r="21" spans="1:7">
      <c r="A21" s="70" t="s">
        <v>15</v>
      </c>
      <c r="B21" s="75"/>
      <c r="C21" s="47" t="s">
        <v>87</v>
      </c>
      <c r="D21" s="40">
        <v>1290</v>
      </c>
      <c r="E21" s="44" t="s">
        <v>26</v>
      </c>
      <c r="F21" s="69"/>
      <c r="G21" s="43">
        <f>D21*F21</f>
        <v>0</v>
      </c>
    </row>
    <row r="22" spans="1:7">
      <c r="A22" s="70"/>
      <c r="B22" s="75"/>
      <c r="C22" s="210"/>
      <c r="D22" s="40"/>
      <c r="E22" s="41"/>
      <c r="F22" s="69"/>
      <c r="G22" s="43"/>
    </row>
    <row r="23" spans="1:7">
      <c r="A23" s="70" t="s">
        <v>16</v>
      </c>
      <c r="B23" s="75"/>
      <c r="C23" s="47" t="s">
        <v>182</v>
      </c>
      <c r="D23" s="40">
        <v>3059</v>
      </c>
      <c r="E23" s="44" t="s">
        <v>26</v>
      </c>
      <c r="F23" s="69"/>
      <c r="G23" s="43">
        <f>D23*F23</f>
        <v>0</v>
      </c>
    </row>
    <row r="24" spans="1:7">
      <c r="A24" s="70"/>
      <c r="B24" s="75"/>
      <c r="D24" s="40"/>
      <c r="E24" s="44"/>
      <c r="F24" s="69"/>
      <c r="G24" s="43"/>
    </row>
    <row r="25" spans="1:7">
      <c r="A25" s="70" t="s">
        <v>17</v>
      </c>
      <c r="B25" s="75"/>
      <c r="C25" s="47" t="s">
        <v>106</v>
      </c>
      <c r="D25" s="40">
        <v>675</v>
      </c>
      <c r="E25" s="44" t="s">
        <v>26</v>
      </c>
      <c r="F25" s="69"/>
      <c r="G25" s="43">
        <f>D25*F25</f>
        <v>0</v>
      </c>
    </row>
    <row r="26" spans="1:7">
      <c r="A26" s="70"/>
      <c r="B26" s="75"/>
      <c r="D26" s="40"/>
      <c r="E26" s="44"/>
      <c r="F26" s="69"/>
      <c r="G26" s="43"/>
    </row>
    <row r="27" spans="1:7">
      <c r="A27" s="70"/>
      <c r="B27" s="510" t="s">
        <v>433</v>
      </c>
      <c r="C27" s="511"/>
      <c r="D27" s="40"/>
      <c r="E27" s="44"/>
      <c r="F27" s="69"/>
      <c r="G27" s="43"/>
    </row>
    <row r="28" spans="1:7">
      <c r="A28" s="70"/>
      <c r="B28" s="75"/>
      <c r="D28" s="40"/>
      <c r="E28" s="44"/>
      <c r="F28" s="69"/>
      <c r="G28" s="43"/>
    </row>
    <row r="29" spans="1:7" ht="46.8">
      <c r="A29" s="70" t="s">
        <v>18</v>
      </c>
      <c r="B29" s="74"/>
      <c r="C29" s="181" t="s">
        <v>434</v>
      </c>
      <c r="D29" s="40">
        <v>291</v>
      </c>
      <c r="E29" s="44" t="s">
        <v>26</v>
      </c>
      <c r="F29" s="69"/>
      <c r="G29" s="54">
        <f>D29*F29</f>
        <v>0</v>
      </c>
    </row>
    <row r="30" spans="1:7">
      <c r="A30" s="70"/>
      <c r="B30" s="74"/>
      <c r="C30" s="181"/>
      <c r="D30" s="40"/>
      <c r="E30" s="80"/>
      <c r="F30" s="69"/>
      <c r="G30" s="54"/>
    </row>
    <row r="31" spans="1:7">
      <c r="A31" s="70"/>
      <c r="B31" s="528" t="s">
        <v>90</v>
      </c>
      <c r="C31" s="529"/>
      <c r="D31" s="81"/>
      <c r="E31" s="80"/>
      <c r="F31" s="69"/>
      <c r="G31" s="54"/>
    </row>
    <row r="32" spans="1:7">
      <c r="A32" s="70"/>
      <c r="B32" s="75"/>
      <c r="C32" s="214"/>
      <c r="D32" s="81"/>
      <c r="E32" s="80"/>
      <c r="F32" s="69"/>
      <c r="G32" s="54"/>
    </row>
    <row r="33" spans="1:7">
      <c r="A33" s="70"/>
      <c r="B33" s="359" t="s">
        <v>89</v>
      </c>
      <c r="C33" s="360"/>
      <c r="D33" s="81"/>
      <c r="E33" s="80"/>
      <c r="F33" s="69"/>
      <c r="G33" s="54"/>
    </row>
    <row r="34" spans="1:7">
      <c r="A34" s="70"/>
      <c r="B34" s="74"/>
      <c r="C34" s="169"/>
      <c r="D34" s="40"/>
      <c r="F34" s="69"/>
      <c r="G34" s="43"/>
    </row>
    <row r="35" spans="1:7">
      <c r="A35" s="70" t="s">
        <v>19</v>
      </c>
      <c r="B35" s="75"/>
      <c r="C35" s="169" t="s">
        <v>432</v>
      </c>
      <c r="D35" s="40">
        <v>109</v>
      </c>
      <c r="E35" s="57" t="s">
        <v>26</v>
      </c>
      <c r="F35" s="69"/>
      <c r="G35" s="43">
        <f>D35*F35</f>
        <v>0</v>
      </c>
    </row>
    <row r="36" spans="1:7">
      <c r="A36" s="70"/>
      <c r="B36" s="75"/>
      <c r="C36" s="169"/>
      <c r="D36" s="40"/>
      <c r="F36" s="69"/>
      <c r="G36" s="43"/>
    </row>
    <row r="37" spans="1:7" ht="31.2">
      <c r="A37" s="70" t="s">
        <v>21</v>
      </c>
      <c r="B37" s="75"/>
      <c r="C37" s="216" t="s">
        <v>93</v>
      </c>
      <c r="D37" s="82">
        <v>25</v>
      </c>
      <c r="E37" s="44" t="s">
        <v>26</v>
      </c>
      <c r="F37" s="69"/>
      <c r="G37" s="43">
        <f>D37*F37</f>
        <v>0</v>
      </c>
    </row>
    <row r="38" spans="1:7">
      <c r="A38" s="70"/>
      <c r="B38" s="75"/>
      <c r="C38" s="215"/>
      <c r="D38" s="81"/>
      <c r="E38" s="215"/>
      <c r="F38" s="69"/>
      <c r="G38" s="43"/>
    </row>
    <row r="39" spans="1:7">
      <c r="A39" s="70" t="s">
        <v>23</v>
      </c>
      <c r="B39" s="75"/>
      <c r="C39" s="215" t="s">
        <v>91</v>
      </c>
      <c r="D39" s="81">
        <v>5</v>
      </c>
      <c r="E39" s="44" t="s">
        <v>81</v>
      </c>
      <c r="F39" s="69"/>
      <c r="G39" s="43">
        <f>D39*F39</f>
        <v>0</v>
      </c>
    </row>
    <row r="40" spans="1:7">
      <c r="A40" s="70"/>
      <c r="B40" s="75"/>
      <c r="C40" s="215"/>
      <c r="D40" s="81"/>
      <c r="E40" s="215"/>
      <c r="F40" s="69"/>
      <c r="G40" s="43"/>
    </row>
    <row r="41" spans="1:7">
      <c r="A41" s="70" t="s">
        <v>25</v>
      </c>
      <c r="B41" s="75"/>
      <c r="C41" s="215" t="s">
        <v>92</v>
      </c>
      <c r="D41" s="81">
        <v>5</v>
      </c>
      <c r="E41" s="44" t="s">
        <v>81</v>
      </c>
      <c r="F41" s="69"/>
      <c r="G41" s="43">
        <f>D41*F41</f>
        <v>0</v>
      </c>
    </row>
    <row r="42" spans="1:7">
      <c r="A42" s="70"/>
      <c r="B42" s="74"/>
      <c r="C42" s="169"/>
      <c r="D42" s="40"/>
      <c r="F42" s="69"/>
      <c r="G42" s="43"/>
    </row>
    <row r="43" spans="1:7">
      <c r="A43" s="44"/>
      <c r="B43" s="41"/>
      <c r="C43" s="212"/>
      <c r="D43" s="40"/>
      <c r="E43" s="44"/>
      <c r="F43" s="42"/>
      <c r="G43" s="54"/>
    </row>
    <row r="44" spans="1:7">
      <c r="A44" s="44"/>
      <c r="B44" s="41"/>
      <c r="C44" s="212"/>
      <c r="D44" s="40"/>
      <c r="E44" s="44"/>
      <c r="F44" s="42"/>
      <c r="G44" s="54"/>
    </row>
    <row r="45" spans="1:7">
      <c r="A45" s="44"/>
      <c r="B45" s="41"/>
      <c r="C45" s="212"/>
      <c r="D45" s="40"/>
      <c r="E45" s="44"/>
      <c r="F45" s="42"/>
      <c r="G45" s="54"/>
    </row>
    <row r="46" spans="1:7">
      <c r="A46" s="44"/>
      <c r="B46" s="41"/>
      <c r="C46" s="212"/>
      <c r="D46" s="40"/>
      <c r="E46" s="44"/>
      <c r="F46" s="42"/>
      <c r="G46" s="54"/>
    </row>
    <row r="47" spans="1:7">
      <c r="A47" s="44"/>
      <c r="B47" s="41"/>
      <c r="C47" s="212"/>
      <c r="D47" s="40"/>
      <c r="E47" s="44"/>
      <c r="F47" s="42"/>
      <c r="G47" s="54"/>
    </row>
    <row r="48" spans="1:7">
      <c r="A48" s="44"/>
      <c r="B48" s="41"/>
      <c r="C48" s="212"/>
      <c r="D48" s="40"/>
      <c r="E48" s="44"/>
      <c r="F48" s="42"/>
      <c r="G48" s="54"/>
    </row>
    <row r="49" spans="1:7">
      <c r="A49" s="44"/>
      <c r="B49" s="41"/>
      <c r="C49" s="212"/>
      <c r="D49" s="40"/>
      <c r="E49" s="44"/>
      <c r="F49" s="42"/>
      <c r="G49" s="54"/>
    </row>
    <row r="50" spans="1:7" ht="16.2" thickBot="1">
      <c r="A50" s="308"/>
      <c r="B50" s="309"/>
      <c r="C50" s="310" t="s">
        <v>59</v>
      </c>
      <c r="D50" s="311"/>
      <c r="E50" s="308"/>
      <c r="F50" s="398"/>
      <c r="G50" s="345">
        <f>SUM(G3:G49)</f>
        <v>0</v>
      </c>
    </row>
    <row r="57" spans="1:7">
      <c r="A57" s="47"/>
      <c r="B57" s="47"/>
      <c r="E57" s="47"/>
    </row>
    <row r="58" spans="1:7">
      <c r="A58" s="47"/>
      <c r="B58" s="47"/>
      <c r="E58" s="47"/>
    </row>
    <row r="59" spans="1:7">
      <c r="A59" s="47"/>
      <c r="B59" s="47"/>
      <c r="E59" s="47"/>
    </row>
    <row r="60" spans="1:7">
      <c r="A60" s="47"/>
      <c r="B60" s="47"/>
      <c r="E60" s="47"/>
    </row>
    <row r="61" spans="1:7">
      <c r="A61" s="47"/>
      <c r="B61" s="47"/>
      <c r="E61" s="47"/>
    </row>
    <row r="62" spans="1:7">
      <c r="A62" s="47"/>
      <c r="B62" s="47"/>
      <c r="E62" s="47"/>
    </row>
    <row r="63" spans="1:7">
      <c r="A63" s="47"/>
      <c r="B63" s="47"/>
      <c r="E63" s="47"/>
    </row>
    <row r="64" spans="1:7">
      <c r="A64" s="47"/>
      <c r="B64" s="47"/>
      <c r="E64" s="47"/>
    </row>
    <row r="65" spans="1:5">
      <c r="A65" s="47"/>
      <c r="B65" s="47"/>
      <c r="E65" s="47"/>
    </row>
    <row r="66" spans="1:5">
      <c r="A66" s="47"/>
      <c r="B66" s="47"/>
      <c r="E66" s="47"/>
    </row>
    <row r="67" spans="1:5">
      <c r="A67" s="47"/>
      <c r="B67" s="47"/>
      <c r="E67" s="47"/>
    </row>
    <row r="68" spans="1:5">
      <c r="A68" s="47"/>
      <c r="B68" s="47"/>
      <c r="E68" s="47"/>
    </row>
    <row r="69" spans="1:5">
      <c r="A69" s="47"/>
      <c r="B69" s="47"/>
      <c r="E69" s="47"/>
    </row>
    <row r="70" spans="1:5">
      <c r="A70" s="47"/>
      <c r="B70" s="47"/>
      <c r="E70" s="47"/>
    </row>
    <row r="71" spans="1:5">
      <c r="A71" s="47"/>
      <c r="B71" s="47"/>
      <c r="E71" s="47"/>
    </row>
    <row r="72" spans="1:5">
      <c r="A72" s="47"/>
      <c r="B72" s="47"/>
      <c r="E72" s="47"/>
    </row>
    <row r="73" spans="1:5">
      <c r="A73" s="47"/>
      <c r="B73" s="47"/>
      <c r="E73" s="47"/>
    </row>
    <row r="74" spans="1:5">
      <c r="A74" s="47"/>
      <c r="B74" s="47"/>
      <c r="E74" s="47"/>
    </row>
    <row r="75" spans="1:5">
      <c r="A75" s="47"/>
      <c r="B75" s="47"/>
      <c r="E75" s="47"/>
    </row>
    <row r="76" spans="1:5">
      <c r="A76" s="47"/>
      <c r="B76" s="47"/>
      <c r="E76" s="47"/>
    </row>
    <row r="77" spans="1:5">
      <c r="A77" s="47"/>
      <c r="B77" s="47"/>
      <c r="E77" s="47"/>
    </row>
    <row r="78" spans="1:5">
      <c r="A78" s="47"/>
      <c r="B78" s="47"/>
      <c r="E78" s="47"/>
    </row>
  </sheetData>
  <mergeCells count="6">
    <mergeCell ref="B9:C9"/>
    <mergeCell ref="B7:C7"/>
    <mergeCell ref="B11:C11"/>
    <mergeCell ref="B17:C17"/>
    <mergeCell ref="B31:C31"/>
    <mergeCell ref="B27:C27"/>
  </mergeCells>
  <pageMargins left="0.5" right="0.25" top="0.75" bottom="0.75" header="0.5" footer="0.5"/>
  <pageSetup paperSize="9" scale="80" orientation="portrait" r:id="rId1"/>
  <headerFooter>
    <oddHeader>&amp;L&amp;"Book Antiqua,Italic"&amp;8 120 students dormitory&amp;R&amp;"Book Antiqua,Italic"&amp;8Element No. 4: Roof</oddHeader>
    <oddFooter>&amp;C&amp;"Book Antiqua,Regular"3/4/&amp;P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FBAF5-1209-41AA-9F91-B3C17A02041A}">
  <dimension ref="A1:K96"/>
  <sheetViews>
    <sheetView view="pageLayout" topLeftCell="A92" zoomScale="72" zoomScaleNormal="100" zoomScaleSheetLayoutView="85" zoomScalePageLayoutView="72" workbookViewId="0">
      <selection activeCell="F2" sqref="F1:F1048576"/>
    </sheetView>
  </sheetViews>
  <sheetFormatPr defaultRowHeight="15.6"/>
  <cols>
    <col min="1" max="1" width="6.21875" style="57" customWidth="1"/>
    <col min="2" max="2" width="3.6640625" style="57" customWidth="1"/>
    <col min="3" max="3" width="70.77734375" style="247" customWidth="1"/>
    <col min="4" max="4" width="6.21875" style="57" customWidth="1"/>
    <col min="5" max="5" width="7.21875" style="57" customWidth="1"/>
    <col min="6" max="6" width="10.21875" style="60" customWidth="1"/>
    <col min="7" max="7" width="16.6640625" style="59" customWidth="1"/>
    <col min="8" max="10" width="9.21875" style="47"/>
    <col min="11" max="11" width="11.5546875" style="47" bestFit="1" customWidth="1"/>
    <col min="12" max="257" width="9.21875" style="47"/>
    <col min="258" max="258" width="5.5546875" style="47" customWidth="1"/>
    <col min="259" max="259" width="46.77734375" style="47" customWidth="1"/>
    <col min="260" max="260" width="5.77734375" style="47" bestFit="1" customWidth="1"/>
    <col min="261" max="261" width="6.5546875" style="47" bestFit="1" customWidth="1"/>
    <col min="262" max="262" width="8.44140625" style="47" bestFit="1" customWidth="1"/>
    <col min="263" max="263" width="15.77734375" style="47" customWidth="1"/>
    <col min="264" max="266" width="9.21875" style="47"/>
    <col min="267" max="267" width="11.5546875" style="47" bestFit="1" customWidth="1"/>
    <col min="268" max="513" width="9.21875" style="47"/>
    <col min="514" max="514" width="5.5546875" style="47" customWidth="1"/>
    <col min="515" max="515" width="46.77734375" style="47" customWidth="1"/>
    <col min="516" max="516" width="5.77734375" style="47" bestFit="1" customWidth="1"/>
    <col min="517" max="517" width="6.5546875" style="47" bestFit="1" customWidth="1"/>
    <col min="518" max="518" width="8.44140625" style="47" bestFit="1" customWidth="1"/>
    <col min="519" max="519" width="15.77734375" style="47" customWidth="1"/>
    <col min="520" max="522" width="9.21875" style="47"/>
    <col min="523" max="523" width="11.5546875" style="47" bestFit="1" customWidth="1"/>
    <col min="524" max="769" width="9.21875" style="47"/>
    <col min="770" max="770" width="5.5546875" style="47" customWidth="1"/>
    <col min="771" max="771" width="46.77734375" style="47" customWidth="1"/>
    <col min="772" max="772" width="5.77734375" style="47" bestFit="1" customWidth="1"/>
    <col min="773" max="773" width="6.5546875" style="47" bestFit="1" customWidth="1"/>
    <col min="774" max="774" width="8.44140625" style="47" bestFit="1" customWidth="1"/>
    <col min="775" max="775" width="15.77734375" style="47" customWidth="1"/>
    <col min="776" max="778" width="9.21875" style="47"/>
    <col min="779" max="779" width="11.5546875" style="47" bestFit="1" customWidth="1"/>
    <col min="780" max="1025" width="9.21875" style="47"/>
    <col min="1026" max="1026" width="5.5546875" style="47" customWidth="1"/>
    <col min="1027" max="1027" width="46.77734375" style="47" customWidth="1"/>
    <col min="1028" max="1028" width="5.77734375" style="47" bestFit="1" customWidth="1"/>
    <col min="1029" max="1029" width="6.5546875" style="47" bestFit="1" customWidth="1"/>
    <col min="1030" max="1030" width="8.44140625" style="47" bestFit="1" customWidth="1"/>
    <col min="1031" max="1031" width="15.77734375" style="47" customWidth="1"/>
    <col min="1032" max="1034" width="9.21875" style="47"/>
    <col min="1035" max="1035" width="11.5546875" style="47" bestFit="1" customWidth="1"/>
    <col min="1036" max="1281" width="9.21875" style="47"/>
    <col min="1282" max="1282" width="5.5546875" style="47" customWidth="1"/>
    <col min="1283" max="1283" width="46.77734375" style="47" customWidth="1"/>
    <col min="1284" max="1284" width="5.77734375" style="47" bestFit="1" customWidth="1"/>
    <col min="1285" max="1285" width="6.5546875" style="47" bestFit="1" customWidth="1"/>
    <col min="1286" max="1286" width="8.44140625" style="47" bestFit="1" customWidth="1"/>
    <col min="1287" max="1287" width="15.77734375" style="47" customWidth="1"/>
    <col min="1288" max="1290" width="9.21875" style="47"/>
    <col min="1291" max="1291" width="11.5546875" style="47" bestFit="1" customWidth="1"/>
    <col min="1292" max="1537" width="9.21875" style="47"/>
    <col min="1538" max="1538" width="5.5546875" style="47" customWidth="1"/>
    <col min="1539" max="1539" width="46.77734375" style="47" customWidth="1"/>
    <col min="1540" max="1540" width="5.77734375" style="47" bestFit="1" customWidth="1"/>
    <col min="1541" max="1541" width="6.5546875" style="47" bestFit="1" customWidth="1"/>
    <col min="1542" max="1542" width="8.44140625" style="47" bestFit="1" customWidth="1"/>
    <col min="1543" max="1543" width="15.77734375" style="47" customWidth="1"/>
    <col min="1544" max="1546" width="9.21875" style="47"/>
    <col min="1547" max="1547" width="11.5546875" style="47" bestFit="1" customWidth="1"/>
    <col min="1548" max="1793" width="9.21875" style="47"/>
    <col min="1794" max="1794" width="5.5546875" style="47" customWidth="1"/>
    <col min="1795" max="1795" width="46.77734375" style="47" customWidth="1"/>
    <col min="1796" max="1796" width="5.77734375" style="47" bestFit="1" customWidth="1"/>
    <col min="1797" max="1797" width="6.5546875" style="47" bestFit="1" customWidth="1"/>
    <col min="1798" max="1798" width="8.44140625" style="47" bestFit="1" customWidth="1"/>
    <col min="1799" max="1799" width="15.77734375" style="47" customWidth="1"/>
    <col min="1800" max="1802" width="9.21875" style="47"/>
    <col min="1803" max="1803" width="11.5546875" style="47" bestFit="1" customWidth="1"/>
    <col min="1804" max="2049" width="9.21875" style="47"/>
    <col min="2050" max="2050" width="5.5546875" style="47" customWidth="1"/>
    <col min="2051" max="2051" width="46.77734375" style="47" customWidth="1"/>
    <col min="2052" max="2052" width="5.77734375" style="47" bestFit="1" customWidth="1"/>
    <col min="2053" max="2053" width="6.5546875" style="47" bestFit="1" customWidth="1"/>
    <col min="2054" max="2054" width="8.44140625" style="47" bestFit="1" customWidth="1"/>
    <col min="2055" max="2055" width="15.77734375" style="47" customWidth="1"/>
    <col min="2056" max="2058" width="9.21875" style="47"/>
    <col min="2059" max="2059" width="11.5546875" style="47" bestFit="1" customWidth="1"/>
    <col min="2060" max="2305" width="9.21875" style="47"/>
    <col min="2306" max="2306" width="5.5546875" style="47" customWidth="1"/>
    <col min="2307" max="2307" width="46.77734375" style="47" customWidth="1"/>
    <col min="2308" max="2308" width="5.77734375" style="47" bestFit="1" customWidth="1"/>
    <col min="2309" max="2309" width="6.5546875" style="47" bestFit="1" customWidth="1"/>
    <col min="2310" max="2310" width="8.44140625" style="47" bestFit="1" customWidth="1"/>
    <col min="2311" max="2311" width="15.77734375" style="47" customWidth="1"/>
    <col min="2312" max="2314" width="9.21875" style="47"/>
    <col min="2315" max="2315" width="11.5546875" style="47" bestFit="1" customWidth="1"/>
    <col min="2316" max="2561" width="9.21875" style="47"/>
    <col min="2562" max="2562" width="5.5546875" style="47" customWidth="1"/>
    <col min="2563" max="2563" width="46.77734375" style="47" customWidth="1"/>
    <col min="2564" max="2564" width="5.77734375" style="47" bestFit="1" customWidth="1"/>
    <col min="2565" max="2565" width="6.5546875" style="47" bestFit="1" customWidth="1"/>
    <col min="2566" max="2566" width="8.44140625" style="47" bestFit="1" customWidth="1"/>
    <col min="2567" max="2567" width="15.77734375" style="47" customWidth="1"/>
    <col min="2568" max="2570" width="9.21875" style="47"/>
    <col min="2571" max="2571" width="11.5546875" style="47" bestFit="1" customWidth="1"/>
    <col min="2572" max="2817" width="9.21875" style="47"/>
    <col min="2818" max="2818" width="5.5546875" style="47" customWidth="1"/>
    <col min="2819" max="2819" width="46.77734375" style="47" customWidth="1"/>
    <col min="2820" max="2820" width="5.77734375" style="47" bestFit="1" customWidth="1"/>
    <col min="2821" max="2821" width="6.5546875" style="47" bestFit="1" customWidth="1"/>
    <col min="2822" max="2822" width="8.44140625" style="47" bestFit="1" customWidth="1"/>
    <col min="2823" max="2823" width="15.77734375" style="47" customWidth="1"/>
    <col min="2824" max="2826" width="9.21875" style="47"/>
    <col min="2827" max="2827" width="11.5546875" style="47" bestFit="1" customWidth="1"/>
    <col min="2828" max="3073" width="9.21875" style="47"/>
    <col min="3074" max="3074" width="5.5546875" style="47" customWidth="1"/>
    <col min="3075" max="3075" width="46.77734375" style="47" customWidth="1"/>
    <col min="3076" max="3076" width="5.77734375" style="47" bestFit="1" customWidth="1"/>
    <col min="3077" max="3077" width="6.5546875" style="47" bestFit="1" customWidth="1"/>
    <col min="3078" max="3078" width="8.44140625" style="47" bestFit="1" customWidth="1"/>
    <col min="3079" max="3079" width="15.77734375" style="47" customWidth="1"/>
    <col min="3080" max="3082" width="9.21875" style="47"/>
    <col min="3083" max="3083" width="11.5546875" style="47" bestFit="1" customWidth="1"/>
    <col min="3084" max="3329" width="9.21875" style="47"/>
    <col min="3330" max="3330" width="5.5546875" style="47" customWidth="1"/>
    <col min="3331" max="3331" width="46.77734375" style="47" customWidth="1"/>
    <col min="3332" max="3332" width="5.77734375" style="47" bestFit="1" customWidth="1"/>
    <col min="3333" max="3333" width="6.5546875" style="47" bestFit="1" customWidth="1"/>
    <col min="3334" max="3334" width="8.44140625" style="47" bestFit="1" customWidth="1"/>
    <col min="3335" max="3335" width="15.77734375" style="47" customWidth="1"/>
    <col min="3336" max="3338" width="9.21875" style="47"/>
    <col min="3339" max="3339" width="11.5546875" style="47" bestFit="1" customWidth="1"/>
    <col min="3340" max="3585" width="9.21875" style="47"/>
    <col min="3586" max="3586" width="5.5546875" style="47" customWidth="1"/>
    <col min="3587" max="3587" width="46.77734375" style="47" customWidth="1"/>
    <col min="3588" max="3588" width="5.77734375" style="47" bestFit="1" customWidth="1"/>
    <col min="3589" max="3589" width="6.5546875" style="47" bestFit="1" customWidth="1"/>
    <col min="3590" max="3590" width="8.44140625" style="47" bestFit="1" customWidth="1"/>
    <col min="3591" max="3591" width="15.77734375" style="47" customWidth="1"/>
    <col min="3592" max="3594" width="9.21875" style="47"/>
    <col min="3595" max="3595" width="11.5546875" style="47" bestFit="1" customWidth="1"/>
    <col min="3596" max="3841" width="9.21875" style="47"/>
    <col min="3842" max="3842" width="5.5546875" style="47" customWidth="1"/>
    <col min="3843" max="3843" width="46.77734375" style="47" customWidth="1"/>
    <col min="3844" max="3844" width="5.77734375" style="47" bestFit="1" customWidth="1"/>
    <col min="3845" max="3845" width="6.5546875" style="47" bestFit="1" customWidth="1"/>
    <col min="3846" max="3846" width="8.44140625" style="47" bestFit="1" customWidth="1"/>
    <col min="3847" max="3847" width="15.77734375" style="47" customWidth="1"/>
    <col min="3848" max="3850" width="9.21875" style="47"/>
    <col min="3851" max="3851" width="11.5546875" style="47" bestFit="1" customWidth="1"/>
    <col min="3852" max="4097" width="9.21875" style="47"/>
    <col min="4098" max="4098" width="5.5546875" style="47" customWidth="1"/>
    <col min="4099" max="4099" width="46.77734375" style="47" customWidth="1"/>
    <col min="4100" max="4100" width="5.77734375" style="47" bestFit="1" customWidth="1"/>
    <col min="4101" max="4101" width="6.5546875" style="47" bestFit="1" customWidth="1"/>
    <col min="4102" max="4102" width="8.44140625" style="47" bestFit="1" customWidth="1"/>
    <col min="4103" max="4103" width="15.77734375" style="47" customWidth="1"/>
    <col min="4104" max="4106" width="9.21875" style="47"/>
    <col min="4107" max="4107" width="11.5546875" style="47" bestFit="1" customWidth="1"/>
    <col min="4108" max="4353" width="9.21875" style="47"/>
    <col min="4354" max="4354" width="5.5546875" style="47" customWidth="1"/>
    <col min="4355" max="4355" width="46.77734375" style="47" customWidth="1"/>
    <col min="4356" max="4356" width="5.77734375" style="47" bestFit="1" customWidth="1"/>
    <col min="4357" max="4357" width="6.5546875" style="47" bestFit="1" customWidth="1"/>
    <col min="4358" max="4358" width="8.44140625" style="47" bestFit="1" customWidth="1"/>
    <col min="4359" max="4359" width="15.77734375" style="47" customWidth="1"/>
    <col min="4360" max="4362" width="9.21875" style="47"/>
    <col min="4363" max="4363" width="11.5546875" style="47" bestFit="1" customWidth="1"/>
    <col min="4364" max="4609" width="9.21875" style="47"/>
    <col min="4610" max="4610" width="5.5546875" style="47" customWidth="1"/>
    <col min="4611" max="4611" width="46.77734375" style="47" customWidth="1"/>
    <col min="4612" max="4612" width="5.77734375" style="47" bestFit="1" customWidth="1"/>
    <col min="4613" max="4613" width="6.5546875" style="47" bestFit="1" customWidth="1"/>
    <col min="4614" max="4614" width="8.44140625" style="47" bestFit="1" customWidth="1"/>
    <col min="4615" max="4615" width="15.77734375" style="47" customWidth="1"/>
    <col min="4616" max="4618" width="9.21875" style="47"/>
    <col min="4619" max="4619" width="11.5546875" style="47" bestFit="1" customWidth="1"/>
    <col min="4620" max="4865" width="9.21875" style="47"/>
    <col min="4866" max="4866" width="5.5546875" style="47" customWidth="1"/>
    <col min="4867" max="4867" width="46.77734375" style="47" customWidth="1"/>
    <col min="4868" max="4868" width="5.77734375" style="47" bestFit="1" customWidth="1"/>
    <col min="4869" max="4869" width="6.5546875" style="47" bestFit="1" customWidth="1"/>
    <col min="4870" max="4870" width="8.44140625" style="47" bestFit="1" customWidth="1"/>
    <col min="4871" max="4871" width="15.77734375" style="47" customWidth="1"/>
    <col min="4872" max="4874" width="9.21875" style="47"/>
    <col min="4875" max="4875" width="11.5546875" style="47" bestFit="1" customWidth="1"/>
    <col min="4876" max="5121" width="9.21875" style="47"/>
    <col min="5122" max="5122" width="5.5546875" style="47" customWidth="1"/>
    <col min="5123" max="5123" width="46.77734375" style="47" customWidth="1"/>
    <col min="5124" max="5124" width="5.77734375" style="47" bestFit="1" customWidth="1"/>
    <col min="5125" max="5125" width="6.5546875" style="47" bestFit="1" customWidth="1"/>
    <col min="5126" max="5126" width="8.44140625" style="47" bestFit="1" customWidth="1"/>
    <col min="5127" max="5127" width="15.77734375" style="47" customWidth="1"/>
    <col min="5128" max="5130" width="9.21875" style="47"/>
    <col min="5131" max="5131" width="11.5546875" style="47" bestFit="1" customWidth="1"/>
    <col min="5132" max="5377" width="9.21875" style="47"/>
    <col min="5378" max="5378" width="5.5546875" style="47" customWidth="1"/>
    <col min="5379" max="5379" width="46.77734375" style="47" customWidth="1"/>
    <col min="5380" max="5380" width="5.77734375" style="47" bestFit="1" customWidth="1"/>
    <col min="5381" max="5381" width="6.5546875" style="47" bestFit="1" customWidth="1"/>
    <col min="5382" max="5382" width="8.44140625" style="47" bestFit="1" customWidth="1"/>
    <col min="5383" max="5383" width="15.77734375" style="47" customWidth="1"/>
    <col min="5384" max="5386" width="9.21875" style="47"/>
    <col min="5387" max="5387" width="11.5546875" style="47" bestFit="1" customWidth="1"/>
    <col min="5388" max="5633" width="9.21875" style="47"/>
    <col min="5634" max="5634" width="5.5546875" style="47" customWidth="1"/>
    <col min="5635" max="5635" width="46.77734375" style="47" customWidth="1"/>
    <col min="5636" max="5636" width="5.77734375" style="47" bestFit="1" customWidth="1"/>
    <col min="5637" max="5637" width="6.5546875" style="47" bestFit="1" customWidth="1"/>
    <col min="5638" max="5638" width="8.44140625" style="47" bestFit="1" customWidth="1"/>
    <col min="5639" max="5639" width="15.77734375" style="47" customWidth="1"/>
    <col min="5640" max="5642" width="9.21875" style="47"/>
    <col min="5643" max="5643" width="11.5546875" style="47" bestFit="1" customWidth="1"/>
    <col min="5644" max="5889" width="9.21875" style="47"/>
    <col min="5890" max="5890" width="5.5546875" style="47" customWidth="1"/>
    <col min="5891" max="5891" width="46.77734375" style="47" customWidth="1"/>
    <col min="5892" max="5892" width="5.77734375" style="47" bestFit="1" customWidth="1"/>
    <col min="5893" max="5893" width="6.5546875" style="47" bestFit="1" customWidth="1"/>
    <col min="5894" max="5894" width="8.44140625" style="47" bestFit="1" customWidth="1"/>
    <col min="5895" max="5895" width="15.77734375" style="47" customWidth="1"/>
    <col min="5896" max="5898" width="9.21875" style="47"/>
    <col min="5899" max="5899" width="11.5546875" style="47" bestFit="1" customWidth="1"/>
    <col min="5900" max="6145" width="9.21875" style="47"/>
    <col min="6146" max="6146" width="5.5546875" style="47" customWidth="1"/>
    <col min="6147" max="6147" width="46.77734375" style="47" customWidth="1"/>
    <col min="6148" max="6148" width="5.77734375" style="47" bestFit="1" customWidth="1"/>
    <col min="6149" max="6149" width="6.5546875" style="47" bestFit="1" customWidth="1"/>
    <col min="6150" max="6150" width="8.44140625" style="47" bestFit="1" customWidth="1"/>
    <col min="6151" max="6151" width="15.77734375" style="47" customWidth="1"/>
    <col min="6152" max="6154" width="9.21875" style="47"/>
    <col min="6155" max="6155" width="11.5546875" style="47" bestFit="1" customWidth="1"/>
    <col min="6156" max="6401" width="9.21875" style="47"/>
    <col min="6402" max="6402" width="5.5546875" style="47" customWidth="1"/>
    <col min="6403" max="6403" width="46.77734375" style="47" customWidth="1"/>
    <col min="6404" max="6404" width="5.77734375" style="47" bestFit="1" customWidth="1"/>
    <col min="6405" max="6405" width="6.5546875" style="47" bestFit="1" customWidth="1"/>
    <col min="6406" max="6406" width="8.44140625" style="47" bestFit="1" customWidth="1"/>
    <col min="6407" max="6407" width="15.77734375" style="47" customWidth="1"/>
    <col min="6408" max="6410" width="9.21875" style="47"/>
    <col min="6411" max="6411" width="11.5546875" style="47" bestFit="1" customWidth="1"/>
    <col min="6412" max="6657" width="9.21875" style="47"/>
    <col min="6658" max="6658" width="5.5546875" style="47" customWidth="1"/>
    <col min="6659" max="6659" width="46.77734375" style="47" customWidth="1"/>
    <col min="6660" max="6660" width="5.77734375" style="47" bestFit="1" customWidth="1"/>
    <col min="6661" max="6661" width="6.5546875" style="47" bestFit="1" customWidth="1"/>
    <col min="6662" max="6662" width="8.44140625" style="47" bestFit="1" customWidth="1"/>
    <col min="6663" max="6663" width="15.77734375" style="47" customWidth="1"/>
    <col min="6664" max="6666" width="9.21875" style="47"/>
    <col min="6667" max="6667" width="11.5546875" style="47" bestFit="1" customWidth="1"/>
    <col min="6668" max="6913" width="9.21875" style="47"/>
    <col min="6914" max="6914" width="5.5546875" style="47" customWidth="1"/>
    <col min="6915" max="6915" width="46.77734375" style="47" customWidth="1"/>
    <col min="6916" max="6916" width="5.77734375" style="47" bestFit="1" customWidth="1"/>
    <col min="6917" max="6917" width="6.5546875" style="47" bestFit="1" customWidth="1"/>
    <col min="6918" max="6918" width="8.44140625" style="47" bestFit="1" customWidth="1"/>
    <col min="6919" max="6919" width="15.77734375" style="47" customWidth="1"/>
    <col min="6920" max="6922" width="9.21875" style="47"/>
    <col min="6923" max="6923" width="11.5546875" style="47" bestFit="1" customWidth="1"/>
    <col min="6924" max="7169" width="9.21875" style="47"/>
    <col min="7170" max="7170" width="5.5546875" style="47" customWidth="1"/>
    <col min="7171" max="7171" width="46.77734375" style="47" customWidth="1"/>
    <col min="7172" max="7172" width="5.77734375" style="47" bestFit="1" customWidth="1"/>
    <col min="7173" max="7173" width="6.5546875" style="47" bestFit="1" customWidth="1"/>
    <col min="7174" max="7174" width="8.44140625" style="47" bestFit="1" customWidth="1"/>
    <col min="7175" max="7175" width="15.77734375" style="47" customWidth="1"/>
    <col min="7176" max="7178" width="9.21875" style="47"/>
    <col min="7179" max="7179" width="11.5546875" style="47" bestFit="1" customWidth="1"/>
    <col min="7180" max="7425" width="9.21875" style="47"/>
    <col min="7426" max="7426" width="5.5546875" style="47" customWidth="1"/>
    <col min="7427" max="7427" width="46.77734375" style="47" customWidth="1"/>
    <col min="7428" max="7428" width="5.77734375" style="47" bestFit="1" customWidth="1"/>
    <col min="7429" max="7429" width="6.5546875" style="47" bestFit="1" customWidth="1"/>
    <col min="7430" max="7430" width="8.44140625" style="47" bestFit="1" customWidth="1"/>
    <col min="7431" max="7431" width="15.77734375" style="47" customWidth="1"/>
    <col min="7432" max="7434" width="9.21875" style="47"/>
    <col min="7435" max="7435" width="11.5546875" style="47" bestFit="1" customWidth="1"/>
    <col min="7436" max="7681" width="9.21875" style="47"/>
    <col min="7682" max="7682" width="5.5546875" style="47" customWidth="1"/>
    <col min="7683" max="7683" width="46.77734375" style="47" customWidth="1"/>
    <col min="7684" max="7684" width="5.77734375" style="47" bestFit="1" customWidth="1"/>
    <col min="7685" max="7685" width="6.5546875" style="47" bestFit="1" customWidth="1"/>
    <col min="7686" max="7686" width="8.44140625" style="47" bestFit="1" customWidth="1"/>
    <col min="7687" max="7687" width="15.77734375" style="47" customWidth="1"/>
    <col min="7688" max="7690" width="9.21875" style="47"/>
    <col min="7691" max="7691" width="11.5546875" style="47" bestFit="1" customWidth="1"/>
    <col min="7692" max="7937" width="9.21875" style="47"/>
    <col min="7938" max="7938" width="5.5546875" style="47" customWidth="1"/>
    <col min="7939" max="7939" width="46.77734375" style="47" customWidth="1"/>
    <col min="7940" max="7940" width="5.77734375" style="47" bestFit="1" customWidth="1"/>
    <col min="7941" max="7941" width="6.5546875" style="47" bestFit="1" customWidth="1"/>
    <col min="7942" max="7942" width="8.44140625" style="47" bestFit="1" customWidth="1"/>
    <col min="7943" max="7943" width="15.77734375" style="47" customWidth="1"/>
    <col min="7944" max="7946" width="9.21875" style="47"/>
    <col min="7947" max="7947" width="11.5546875" style="47" bestFit="1" customWidth="1"/>
    <col min="7948" max="8193" width="9.21875" style="47"/>
    <col min="8194" max="8194" width="5.5546875" style="47" customWidth="1"/>
    <col min="8195" max="8195" width="46.77734375" style="47" customWidth="1"/>
    <col min="8196" max="8196" width="5.77734375" style="47" bestFit="1" customWidth="1"/>
    <col min="8197" max="8197" width="6.5546875" style="47" bestFit="1" customWidth="1"/>
    <col min="8198" max="8198" width="8.44140625" style="47" bestFit="1" customWidth="1"/>
    <col min="8199" max="8199" width="15.77734375" style="47" customWidth="1"/>
    <col min="8200" max="8202" width="9.21875" style="47"/>
    <col min="8203" max="8203" width="11.5546875" style="47" bestFit="1" customWidth="1"/>
    <col min="8204" max="8449" width="9.21875" style="47"/>
    <col min="8450" max="8450" width="5.5546875" style="47" customWidth="1"/>
    <col min="8451" max="8451" width="46.77734375" style="47" customWidth="1"/>
    <col min="8452" max="8452" width="5.77734375" style="47" bestFit="1" customWidth="1"/>
    <col min="8453" max="8453" width="6.5546875" style="47" bestFit="1" customWidth="1"/>
    <col min="8454" max="8454" width="8.44140625" style="47" bestFit="1" customWidth="1"/>
    <col min="8455" max="8455" width="15.77734375" style="47" customWidth="1"/>
    <col min="8456" max="8458" width="9.21875" style="47"/>
    <col min="8459" max="8459" width="11.5546875" style="47" bestFit="1" customWidth="1"/>
    <col min="8460" max="8705" width="9.21875" style="47"/>
    <col min="8706" max="8706" width="5.5546875" style="47" customWidth="1"/>
    <col min="8707" max="8707" width="46.77734375" style="47" customWidth="1"/>
    <col min="8708" max="8708" width="5.77734375" style="47" bestFit="1" customWidth="1"/>
    <col min="8709" max="8709" width="6.5546875" style="47" bestFit="1" customWidth="1"/>
    <col min="8710" max="8710" width="8.44140625" style="47" bestFit="1" customWidth="1"/>
    <col min="8711" max="8711" width="15.77734375" style="47" customWidth="1"/>
    <col min="8712" max="8714" width="9.21875" style="47"/>
    <col min="8715" max="8715" width="11.5546875" style="47" bestFit="1" customWidth="1"/>
    <col min="8716" max="8961" width="9.21875" style="47"/>
    <col min="8962" max="8962" width="5.5546875" style="47" customWidth="1"/>
    <col min="8963" max="8963" width="46.77734375" style="47" customWidth="1"/>
    <col min="8964" max="8964" width="5.77734375" style="47" bestFit="1" customWidth="1"/>
    <col min="8965" max="8965" width="6.5546875" style="47" bestFit="1" customWidth="1"/>
    <col min="8966" max="8966" width="8.44140625" style="47" bestFit="1" customWidth="1"/>
    <col min="8967" max="8967" width="15.77734375" style="47" customWidth="1"/>
    <col min="8968" max="8970" width="9.21875" style="47"/>
    <col min="8971" max="8971" width="11.5546875" style="47" bestFit="1" customWidth="1"/>
    <col min="8972" max="9217" width="9.21875" style="47"/>
    <col min="9218" max="9218" width="5.5546875" style="47" customWidth="1"/>
    <col min="9219" max="9219" width="46.77734375" style="47" customWidth="1"/>
    <col min="9220" max="9220" width="5.77734375" style="47" bestFit="1" customWidth="1"/>
    <col min="9221" max="9221" width="6.5546875" style="47" bestFit="1" customWidth="1"/>
    <col min="9222" max="9222" width="8.44140625" style="47" bestFit="1" customWidth="1"/>
    <col min="9223" max="9223" width="15.77734375" style="47" customWidth="1"/>
    <col min="9224" max="9226" width="9.21875" style="47"/>
    <col min="9227" max="9227" width="11.5546875" style="47" bestFit="1" customWidth="1"/>
    <col min="9228" max="9473" width="9.21875" style="47"/>
    <col min="9474" max="9474" width="5.5546875" style="47" customWidth="1"/>
    <col min="9475" max="9475" width="46.77734375" style="47" customWidth="1"/>
    <col min="9476" max="9476" width="5.77734375" style="47" bestFit="1" customWidth="1"/>
    <col min="9477" max="9477" width="6.5546875" style="47" bestFit="1" customWidth="1"/>
    <col min="9478" max="9478" width="8.44140625" style="47" bestFit="1" customWidth="1"/>
    <col min="9479" max="9479" width="15.77734375" style="47" customWidth="1"/>
    <col min="9480" max="9482" width="9.21875" style="47"/>
    <col min="9483" max="9483" width="11.5546875" style="47" bestFit="1" customWidth="1"/>
    <col min="9484" max="9729" width="9.21875" style="47"/>
    <col min="9730" max="9730" width="5.5546875" style="47" customWidth="1"/>
    <col min="9731" max="9731" width="46.77734375" style="47" customWidth="1"/>
    <col min="9732" max="9732" width="5.77734375" style="47" bestFit="1" customWidth="1"/>
    <col min="9733" max="9733" width="6.5546875" style="47" bestFit="1" customWidth="1"/>
    <col min="9734" max="9734" width="8.44140625" style="47" bestFit="1" customWidth="1"/>
    <col min="9735" max="9735" width="15.77734375" style="47" customWidth="1"/>
    <col min="9736" max="9738" width="9.21875" style="47"/>
    <col min="9739" max="9739" width="11.5546875" style="47" bestFit="1" customWidth="1"/>
    <col min="9740" max="9985" width="9.21875" style="47"/>
    <col min="9986" max="9986" width="5.5546875" style="47" customWidth="1"/>
    <col min="9987" max="9987" width="46.77734375" style="47" customWidth="1"/>
    <col min="9988" max="9988" width="5.77734375" style="47" bestFit="1" customWidth="1"/>
    <col min="9989" max="9989" width="6.5546875" style="47" bestFit="1" customWidth="1"/>
    <col min="9990" max="9990" width="8.44140625" style="47" bestFit="1" customWidth="1"/>
    <col min="9991" max="9991" width="15.77734375" style="47" customWidth="1"/>
    <col min="9992" max="9994" width="9.21875" style="47"/>
    <col min="9995" max="9995" width="11.5546875" style="47" bestFit="1" customWidth="1"/>
    <col min="9996" max="10241" width="9.21875" style="47"/>
    <col min="10242" max="10242" width="5.5546875" style="47" customWidth="1"/>
    <col min="10243" max="10243" width="46.77734375" style="47" customWidth="1"/>
    <col min="10244" max="10244" width="5.77734375" style="47" bestFit="1" customWidth="1"/>
    <col min="10245" max="10245" width="6.5546875" style="47" bestFit="1" customWidth="1"/>
    <col min="10246" max="10246" width="8.44140625" style="47" bestFit="1" customWidth="1"/>
    <col min="10247" max="10247" width="15.77734375" style="47" customWidth="1"/>
    <col min="10248" max="10250" width="9.21875" style="47"/>
    <col min="10251" max="10251" width="11.5546875" style="47" bestFit="1" customWidth="1"/>
    <col min="10252" max="10497" width="9.21875" style="47"/>
    <col min="10498" max="10498" width="5.5546875" style="47" customWidth="1"/>
    <col min="10499" max="10499" width="46.77734375" style="47" customWidth="1"/>
    <col min="10500" max="10500" width="5.77734375" style="47" bestFit="1" customWidth="1"/>
    <col min="10501" max="10501" width="6.5546875" style="47" bestFit="1" customWidth="1"/>
    <col min="10502" max="10502" width="8.44140625" style="47" bestFit="1" customWidth="1"/>
    <col min="10503" max="10503" width="15.77734375" style="47" customWidth="1"/>
    <col min="10504" max="10506" width="9.21875" style="47"/>
    <col min="10507" max="10507" width="11.5546875" style="47" bestFit="1" customWidth="1"/>
    <col min="10508" max="10753" width="9.21875" style="47"/>
    <col min="10754" max="10754" width="5.5546875" style="47" customWidth="1"/>
    <col min="10755" max="10755" width="46.77734375" style="47" customWidth="1"/>
    <col min="10756" max="10756" width="5.77734375" style="47" bestFit="1" customWidth="1"/>
    <col min="10757" max="10757" width="6.5546875" style="47" bestFit="1" customWidth="1"/>
    <col min="10758" max="10758" width="8.44140625" style="47" bestFit="1" customWidth="1"/>
    <col min="10759" max="10759" width="15.77734375" style="47" customWidth="1"/>
    <col min="10760" max="10762" width="9.21875" style="47"/>
    <col min="10763" max="10763" width="11.5546875" style="47" bestFit="1" customWidth="1"/>
    <col min="10764" max="11009" width="9.21875" style="47"/>
    <col min="11010" max="11010" width="5.5546875" style="47" customWidth="1"/>
    <col min="11011" max="11011" width="46.77734375" style="47" customWidth="1"/>
    <col min="11012" max="11012" width="5.77734375" style="47" bestFit="1" customWidth="1"/>
    <col min="11013" max="11013" width="6.5546875" style="47" bestFit="1" customWidth="1"/>
    <col min="11014" max="11014" width="8.44140625" style="47" bestFit="1" customWidth="1"/>
    <col min="11015" max="11015" width="15.77734375" style="47" customWidth="1"/>
    <col min="11016" max="11018" width="9.21875" style="47"/>
    <col min="11019" max="11019" width="11.5546875" style="47" bestFit="1" customWidth="1"/>
    <col min="11020" max="11265" width="9.21875" style="47"/>
    <col min="11266" max="11266" width="5.5546875" style="47" customWidth="1"/>
    <col min="11267" max="11267" width="46.77734375" style="47" customWidth="1"/>
    <col min="11268" max="11268" width="5.77734375" style="47" bestFit="1" customWidth="1"/>
    <col min="11269" max="11269" width="6.5546875" style="47" bestFit="1" customWidth="1"/>
    <col min="11270" max="11270" width="8.44140625" style="47" bestFit="1" customWidth="1"/>
    <col min="11271" max="11271" width="15.77734375" style="47" customWidth="1"/>
    <col min="11272" max="11274" width="9.21875" style="47"/>
    <col min="11275" max="11275" width="11.5546875" style="47" bestFit="1" customWidth="1"/>
    <col min="11276" max="11521" width="9.21875" style="47"/>
    <col min="11522" max="11522" width="5.5546875" style="47" customWidth="1"/>
    <col min="11523" max="11523" width="46.77734375" style="47" customWidth="1"/>
    <col min="11524" max="11524" width="5.77734375" style="47" bestFit="1" customWidth="1"/>
    <col min="11525" max="11525" width="6.5546875" style="47" bestFit="1" customWidth="1"/>
    <col min="11526" max="11526" width="8.44140625" style="47" bestFit="1" customWidth="1"/>
    <col min="11527" max="11527" width="15.77734375" style="47" customWidth="1"/>
    <col min="11528" max="11530" width="9.21875" style="47"/>
    <col min="11531" max="11531" width="11.5546875" style="47" bestFit="1" customWidth="1"/>
    <col min="11532" max="11777" width="9.21875" style="47"/>
    <col min="11778" max="11778" width="5.5546875" style="47" customWidth="1"/>
    <col min="11779" max="11779" width="46.77734375" style="47" customWidth="1"/>
    <col min="11780" max="11780" width="5.77734375" style="47" bestFit="1" customWidth="1"/>
    <col min="11781" max="11781" width="6.5546875" style="47" bestFit="1" customWidth="1"/>
    <col min="11782" max="11782" width="8.44140625" style="47" bestFit="1" customWidth="1"/>
    <col min="11783" max="11783" width="15.77734375" style="47" customWidth="1"/>
    <col min="11784" max="11786" width="9.21875" style="47"/>
    <col min="11787" max="11787" width="11.5546875" style="47" bestFit="1" customWidth="1"/>
    <col min="11788" max="12033" width="9.21875" style="47"/>
    <col min="12034" max="12034" width="5.5546875" style="47" customWidth="1"/>
    <col min="12035" max="12035" width="46.77734375" style="47" customWidth="1"/>
    <col min="12036" max="12036" width="5.77734375" style="47" bestFit="1" customWidth="1"/>
    <col min="12037" max="12037" width="6.5546875" style="47" bestFit="1" customWidth="1"/>
    <col min="12038" max="12038" width="8.44140625" style="47" bestFit="1" customWidth="1"/>
    <col min="12039" max="12039" width="15.77734375" style="47" customWidth="1"/>
    <col min="12040" max="12042" width="9.21875" style="47"/>
    <col min="12043" max="12043" width="11.5546875" style="47" bestFit="1" customWidth="1"/>
    <col min="12044" max="12289" width="9.21875" style="47"/>
    <col min="12290" max="12290" width="5.5546875" style="47" customWidth="1"/>
    <col min="12291" max="12291" width="46.77734375" style="47" customWidth="1"/>
    <col min="12292" max="12292" width="5.77734375" style="47" bestFit="1" customWidth="1"/>
    <col min="12293" max="12293" width="6.5546875" style="47" bestFit="1" customWidth="1"/>
    <col min="12294" max="12294" width="8.44140625" style="47" bestFit="1" customWidth="1"/>
    <col min="12295" max="12295" width="15.77734375" style="47" customWidth="1"/>
    <col min="12296" max="12298" width="9.21875" style="47"/>
    <col min="12299" max="12299" width="11.5546875" style="47" bestFit="1" customWidth="1"/>
    <col min="12300" max="12545" width="9.21875" style="47"/>
    <col min="12546" max="12546" width="5.5546875" style="47" customWidth="1"/>
    <col min="12547" max="12547" width="46.77734375" style="47" customWidth="1"/>
    <col min="12548" max="12548" width="5.77734375" style="47" bestFit="1" customWidth="1"/>
    <col min="12549" max="12549" width="6.5546875" style="47" bestFit="1" customWidth="1"/>
    <col min="12550" max="12550" width="8.44140625" style="47" bestFit="1" customWidth="1"/>
    <col min="12551" max="12551" width="15.77734375" style="47" customWidth="1"/>
    <col min="12552" max="12554" width="9.21875" style="47"/>
    <col min="12555" max="12555" width="11.5546875" style="47" bestFit="1" customWidth="1"/>
    <col min="12556" max="12801" width="9.21875" style="47"/>
    <col min="12802" max="12802" width="5.5546875" style="47" customWidth="1"/>
    <col min="12803" max="12803" width="46.77734375" style="47" customWidth="1"/>
    <col min="12804" max="12804" width="5.77734375" style="47" bestFit="1" customWidth="1"/>
    <col min="12805" max="12805" width="6.5546875" style="47" bestFit="1" customWidth="1"/>
    <col min="12806" max="12806" width="8.44140625" style="47" bestFit="1" customWidth="1"/>
    <col min="12807" max="12807" width="15.77734375" style="47" customWidth="1"/>
    <col min="12808" max="12810" width="9.21875" style="47"/>
    <col min="12811" max="12811" width="11.5546875" style="47" bestFit="1" customWidth="1"/>
    <col min="12812" max="13057" width="9.21875" style="47"/>
    <col min="13058" max="13058" width="5.5546875" style="47" customWidth="1"/>
    <col min="13059" max="13059" width="46.77734375" style="47" customWidth="1"/>
    <col min="13060" max="13060" width="5.77734375" style="47" bestFit="1" customWidth="1"/>
    <col min="13061" max="13061" width="6.5546875" style="47" bestFit="1" customWidth="1"/>
    <col min="13062" max="13062" width="8.44140625" style="47" bestFit="1" customWidth="1"/>
    <col min="13063" max="13063" width="15.77734375" style="47" customWidth="1"/>
    <col min="13064" max="13066" width="9.21875" style="47"/>
    <col min="13067" max="13067" width="11.5546875" style="47" bestFit="1" customWidth="1"/>
    <col min="13068" max="13313" width="9.21875" style="47"/>
    <col min="13314" max="13314" width="5.5546875" style="47" customWidth="1"/>
    <col min="13315" max="13315" width="46.77734375" style="47" customWidth="1"/>
    <col min="13316" max="13316" width="5.77734375" style="47" bestFit="1" customWidth="1"/>
    <col min="13317" max="13317" width="6.5546875" style="47" bestFit="1" customWidth="1"/>
    <col min="13318" max="13318" width="8.44140625" style="47" bestFit="1" customWidth="1"/>
    <col min="13319" max="13319" width="15.77734375" style="47" customWidth="1"/>
    <col min="13320" max="13322" width="9.21875" style="47"/>
    <col min="13323" max="13323" width="11.5546875" style="47" bestFit="1" customWidth="1"/>
    <col min="13324" max="13569" width="9.21875" style="47"/>
    <col min="13570" max="13570" width="5.5546875" style="47" customWidth="1"/>
    <col min="13571" max="13571" width="46.77734375" style="47" customWidth="1"/>
    <col min="13572" max="13572" width="5.77734375" style="47" bestFit="1" customWidth="1"/>
    <col min="13573" max="13573" width="6.5546875" style="47" bestFit="1" customWidth="1"/>
    <col min="13574" max="13574" width="8.44140625" style="47" bestFit="1" customWidth="1"/>
    <col min="13575" max="13575" width="15.77734375" style="47" customWidth="1"/>
    <col min="13576" max="13578" width="9.21875" style="47"/>
    <col min="13579" max="13579" width="11.5546875" style="47" bestFit="1" customWidth="1"/>
    <col min="13580" max="13825" width="9.21875" style="47"/>
    <col min="13826" max="13826" width="5.5546875" style="47" customWidth="1"/>
    <col min="13827" max="13827" width="46.77734375" style="47" customWidth="1"/>
    <col min="13828" max="13828" width="5.77734375" style="47" bestFit="1" customWidth="1"/>
    <col min="13829" max="13829" width="6.5546875" style="47" bestFit="1" customWidth="1"/>
    <col min="13830" max="13830" width="8.44140625" style="47" bestFit="1" customWidth="1"/>
    <col min="13831" max="13831" width="15.77734375" style="47" customWidth="1"/>
    <col min="13832" max="13834" width="9.21875" style="47"/>
    <col min="13835" max="13835" width="11.5546875" style="47" bestFit="1" customWidth="1"/>
    <col min="13836" max="14081" width="9.21875" style="47"/>
    <col min="14082" max="14082" width="5.5546875" style="47" customWidth="1"/>
    <col min="14083" max="14083" width="46.77734375" style="47" customWidth="1"/>
    <col min="14084" max="14084" width="5.77734375" style="47" bestFit="1" customWidth="1"/>
    <col min="14085" max="14085" width="6.5546875" style="47" bestFit="1" customWidth="1"/>
    <col min="14086" max="14086" width="8.44140625" style="47" bestFit="1" customWidth="1"/>
    <col min="14087" max="14087" width="15.77734375" style="47" customWidth="1"/>
    <col min="14088" max="14090" width="9.21875" style="47"/>
    <col min="14091" max="14091" width="11.5546875" style="47" bestFit="1" customWidth="1"/>
    <col min="14092" max="14337" width="9.21875" style="47"/>
    <col min="14338" max="14338" width="5.5546875" style="47" customWidth="1"/>
    <col min="14339" max="14339" width="46.77734375" style="47" customWidth="1"/>
    <col min="14340" max="14340" width="5.77734375" style="47" bestFit="1" customWidth="1"/>
    <col min="14341" max="14341" width="6.5546875" style="47" bestFit="1" customWidth="1"/>
    <col min="14342" max="14342" width="8.44140625" style="47" bestFit="1" customWidth="1"/>
    <col min="14343" max="14343" width="15.77734375" style="47" customWidth="1"/>
    <col min="14344" max="14346" width="9.21875" style="47"/>
    <col min="14347" max="14347" width="11.5546875" style="47" bestFit="1" customWidth="1"/>
    <col min="14348" max="14593" width="9.21875" style="47"/>
    <col min="14594" max="14594" width="5.5546875" style="47" customWidth="1"/>
    <col min="14595" max="14595" width="46.77734375" style="47" customWidth="1"/>
    <col min="14596" max="14596" width="5.77734375" style="47" bestFit="1" customWidth="1"/>
    <col min="14597" max="14597" width="6.5546875" style="47" bestFit="1" customWidth="1"/>
    <col min="14598" max="14598" width="8.44140625" style="47" bestFit="1" customWidth="1"/>
    <col min="14599" max="14599" width="15.77734375" style="47" customWidth="1"/>
    <col min="14600" max="14602" width="9.21875" style="47"/>
    <col min="14603" max="14603" width="11.5546875" style="47" bestFit="1" customWidth="1"/>
    <col min="14604" max="14849" width="9.21875" style="47"/>
    <col min="14850" max="14850" width="5.5546875" style="47" customWidth="1"/>
    <col min="14851" max="14851" width="46.77734375" style="47" customWidth="1"/>
    <col min="14852" max="14852" width="5.77734375" style="47" bestFit="1" customWidth="1"/>
    <col min="14853" max="14853" width="6.5546875" style="47" bestFit="1" customWidth="1"/>
    <col min="14854" max="14854" width="8.44140625" style="47" bestFit="1" customWidth="1"/>
    <col min="14855" max="14855" width="15.77734375" style="47" customWidth="1"/>
    <col min="14856" max="14858" width="9.21875" style="47"/>
    <col min="14859" max="14859" width="11.5546875" style="47" bestFit="1" customWidth="1"/>
    <col min="14860" max="15105" width="9.21875" style="47"/>
    <col min="15106" max="15106" width="5.5546875" style="47" customWidth="1"/>
    <col min="15107" max="15107" width="46.77734375" style="47" customWidth="1"/>
    <col min="15108" max="15108" width="5.77734375" style="47" bestFit="1" customWidth="1"/>
    <col min="15109" max="15109" width="6.5546875" style="47" bestFit="1" customWidth="1"/>
    <col min="15110" max="15110" width="8.44140625" style="47" bestFit="1" customWidth="1"/>
    <col min="15111" max="15111" width="15.77734375" style="47" customWidth="1"/>
    <col min="15112" max="15114" width="9.21875" style="47"/>
    <col min="15115" max="15115" width="11.5546875" style="47" bestFit="1" customWidth="1"/>
    <col min="15116" max="15361" width="9.21875" style="47"/>
    <col min="15362" max="15362" width="5.5546875" style="47" customWidth="1"/>
    <col min="15363" max="15363" width="46.77734375" style="47" customWidth="1"/>
    <col min="15364" max="15364" width="5.77734375" style="47" bestFit="1" customWidth="1"/>
    <col min="15365" max="15365" width="6.5546875" style="47" bestFit="1" customWidth="1"/>
    <col min="15366" max="15366" width="8.44140625" style="47" bestFit="1" customWidth="1"/>
    <col min="15367" max="15367" width="15.77734375" style="47" customWidth="1"/>
    <col min="15368" max="15370" width="9.21875" style="47"/>
    <col min="15371" max="15371" width="11.5546875" style="47" bestFit="1" customWidth="1"/>
    <col min="15372" max="15617" width="9.21875" style="47"/>
    <col min="15618" max="15618" width="5.5546875" style="47" customWidth="1"/>
    <col min="15619" max="15619" width="46.77734375" style="47" customWidth="1"/>
    <col min="15620" max="15620" width="5.77734375" style="47" bestFit="1" customWidth="1"/>
    <col min="15621" max="15621" width="6.5546875" style="47" bestFit="1" customWidth="1"/>
    <col min="15622" max="15622" width="8.44140625" style="47" bestFit="1" customWidth="1"/>
    <col min="15623" max="15623" width="15.77734375" style="47" customWidth="1"/>
    <col min="15624" max="15626" width="9.21875" style="47"/>
    <col min="15627" max="15627" width="11.5546875" style="47" bestFit="1" customWidth="1"/>
    <col min="15628" max="15873" width="9.21875" style="47"/>
    <col min="15874" max="15874" width="5.5546875" style="47" customWidth="1"/>
    <col min="15875" max="15875" width="46.77734375" style="47" customWidth="1"/>
    <col min="15876" max="15876" width="5.77734375" style="47" bestFit="1" customWidth="1"/>
    <col min="15877" max="15877" width="6.5546875" style="47" bestFit="1" customWidth="1"/>
    <col min="15878" max="15878" width="8.44140625" style="47" bestFit="1" customWidth="1"/>
    <col min="15879" max="15879" width="15.77734375" style="47" customWidth="1"/>
    <col min="15880" max="15882" width="9.21875" style="47"/>
    <col min="15883" max="15883" width="11.5546875" style="47" bestFit="1" customWidth="1"/>
    <col min="15884" max="16129" width="9.21875" style="47"/>
    <col min="16130" max="16130" width="5.5546875" style="47" customWidth="1"/>
    <col min="16131" max="16131" width="46.77734375" style="47" customWidth="1"/>
    <col min="16132" max="16132" width="5.77734375" style="47" bestFit="1" customWidth="1"/>
    <col min="16133" max="16133" width="6.5546875" style="47" bestFit="1" customWidth="1"/>
    <col min="16134" max="16134" width="8.44140625" style="47" bestFit="1" customWidth="1"/>
    <col min="16135" max="16135" width="15.77734375" style="47" customWidth="1"/>
    <col min="16136" max="16138" width="9.21875" style="47"/>
    <col min="16139" max="16139" width="11.5546875" style="47" bestFit="1" customWidth="1"/>
    <col min="16140" max="16383" width="9.21875" style="47"/>
    <col min="16384" max="16384" width="9.21875" style="47" customWidth="1"/>
  </cols>
  <sheetData>
    <row r="1" spans="1:11" ht="6.75" hidden="1" customHeight="1" thickBot="1">
      <c r="A1" s="57" t="s">
        <v>80</v>
      </c>
    </row>
    <row r="2" spans="1:11">
      <c r="A2" s="37" t="s">
        <v>0</v>
      </c>
      <c r="B2" s="200"/>
      <c r="C2" s="201" t="s">
        <v>1</v>
      </c>
      <c r="D2" s="37" t="s">
        <v>2</v>
      </c>
      <c r="E2" s="37" t="s">
        <v>3</v>
      </c>
      <c r="F2" s="38" t="s">
        <v>4</v>
      </c>
      <c r="G2" s="39" t="s">
        <v>5</v>
      </c>
    </row>
    <row r="3" spans="1:11">
      <c r="A3" s="44"/>
      <c r="B3" s="41"/>
      <c r="C3" s="230"/>
      <c r="D3" s="44"/>
      <c r="E3" s="44"/>
      <c r="F3" s="64"/>
      <c r="G3" s="54"/>
    </row>
    <row r="4" spans="1:11">
      <c r="A4" s="44"/>
      <c r="B4" s="41"/>
      <c r="C4" s="226" t="s">
        <v>53</v>
      </c>
      <c r="D4" s="44"/>
      <c r="E4" s="44"/>
      <c r="F4" s="64"/>
      <c r="G4" s="54"/>
    </row>
    <row r="5" spans="1:11">
      <c r="A5" s="44"/>
      <c r="B5" s="41"/>
      <c r="C5" s="224" t="s">
        <v>54</v>
      </c>
      <c r="D5" s="44"/>
      <c r="E5" s="44"/>
      <c r="F5" s="64"/>
      <c r="G5" s="54"/>
    </row>
    <row r="6" spans="1:11">
      <c r="A6" s="44"/>
      <c r="B6" s="41"/>
      <c r="C6" s="226" t="s">
        <v>55</v>
      </c>
      <c r="D6" s="44"/>
      <c r="E6" s="44"/>
      <c r="F6" s="64"/>
      <c r="G6" s="54"/>
    </row>
    <row r="7" spans="1:11">
      <c r="A7" s="44"/>
      <c r="B7" s="41"/>
      <c r="C7" s="80"/>
      <c r="D7" s="44"/>
      <c r="E7" s="44"/>
      <c r="F7" s="64"/>
      <c r="G7" s="54"/>
    </row>
    <row r="8" spans="1:11" ht="15.45" customHeight="1">
      <c r="A8" s="44"/>
      <c r="B8" s="517" t="s">
        <v>56</v>
      </c>
      <c r="C8" s="518"/>
      <c r="D8" s="44"/>
      <c r="E8" s="44"/>
      <c r="F8" s="64"/>
      <c r="G8" s="54"/>
    </row>
    <row r="9" spans="1:11">
      <c r="A9" s="44"/>
      <c r="B9" s="41"/>
      <c r="C9" s="234"/>
      <c r="D9" s="44"/>
      <c r="E9" s="44"/>
      <c r="F9" s="64"/>
      <c r="G9" s="54"/>
    </row>
    <row r="10" spans="1:11" ht="16.5" customHeight="1">
      <c r="A10" s="44"/>
      <c r="B10" s="517" t="s">
        <v>57</v>
      </c>
      <c r="C10" s="518"/>
      <c r="D10" s="44"/>
      <c r="E10" s="44"/>
      <c r="F10" s="64"/>
      <c r="G10" s="54"/>
    </row>
    <row r="11" spans="1:11" ht="16.5" customHeight="1">
      <c r="A11" s="44"/>
      <c r="B11" s="41"/>
      <c r="C11" s="249"/>
      <c r="D11" s="44"/>
      <c r="E11" s="44"/>
      <c r="F11" s="64"/>
      <c r="G11" s="54"/>
    </row>
    <row r="12" spans="1:11" ht="45" customHeight="1">
      <c r="A12" s="44"/>
      <c r="B12" s="512" t="s">
        <v>338</v>
      </c>
      <c r="C12" s="513"/>
      <c r="D12" s="44"/>
      <c r="E12" s="44"/>
      <c r="F12" s="64"/>
      <c r="G12" s="54"/>
    </row>
    <row r="13" spans="1:11">
      <c r="A13" s="44"/>
      <c r="B13" s="41"/>
      <c r="C13" s="234"/>
      <c r="D13" s="44"/>
      <c r="E13" s="44"/>
      <c r="F13" s="64"/>
      <c r="G13" s="54"/>
    </row>
    <row r="14" spans="1:11" ht="15" customHeight="1">
      <c r="A14" s="44" t="s">
        <v>8</v>
      </c>
      <c r="B14" s="41"/>
      <c r="C14" s="202" t="s">
        <v>343</v>
      </c>
      <c r="D14" s="40">
        <v>1188</v>
      </c>
      <c r="E14" s="44" t="s">
        <v>137</v>
      </c>
      <c r="F14" s="64"/>
      <c r="G14" s="54">
        <f>D14*F14</f>
        <v>0</v>
      </c>
    </row>
    <row r="15" spans="1:11">
      <c r="A15" s="44"/>
      <c r="B15" s="41"/>
      <c r="C15" s="202"/>
      <c r="D15" s="44"/>
      <c r="E15" s="44"/>
      <c r="F15" s="64"/>
      <c r="G15" s="54"/>
      <c r="K15" s="250"/>
    </row>
    <row r="16" spans="1:11" ht="61.95" customHeight="1">
      <c r="A16" s="44"/>
      <c r="B16" s="530" t="s">
        <v>341</v>
      </c>
      <c r="C16" s="531"/>
      <c r="D16" s="40"/>
      <c r="E16" s="44"/>
      <c r="F16" s="64"/>
      <c r="G16" s="54"/>
    </row>
    <row r="17" spans="1:7">
      <c r="A17" s="44"/>
      <c r="B17" s="41"/>
      <c r="C17" s="369"/>
      <c r="D17" s="40"/>
      <c r="E17" s="44"/>
      <c r="F17" s="64"/>
      <c r="G17" s="54"/>
    </row>
    <row r="18" spans="1:7" ht="18">
      <c r="A18" s="44"/>
      <c r="B18" s="41"/>
      <c r="C18" s="369" t="s">
        <v>342</v>
      </c>
      <c r="D18" s="40">
        <v>163</v>
      </c>
      <c r="E18" s="44" t="s">
        <v>137</v>
      </c>
      <c r="F18" s="64"/>
      <c r="G18" s="54">
        <f>D18*F18</f>
        <v>0</v>
      </c>
    </row>
    <row r="19" spans="1:7">
      <c r="A19" s="44"/>
      <c r="B19" s="41"/>
      <c r="C19" s="369"/>
      <c r="D19" s="40"/>
      <c r="E19" s="44"/>
      <c r="F19" s="64"/>
      <c r="G19" s="54"/>
    </row>
    <row r="20" spans="1:7">
      <c r="A20" s="44"/>
      <c r="B20" s="510" t="s">
        <v>339</v>
      </c>
      <c r="C20" s="511"/>
      <c r="D20" s="40"/>
      <c r="E20" s="44"/>
      <c r="F20" s="64"/>
      <c r="G20" s="54"/>
    </row>
    <row r="21" spans="1:7">
      <c r="A21" s="44"/>
      <c r="B21" s="41"/>
      <c r="C21" s="220"/>
      <c r="D21" s="40"/>
      <c r="E21" s="44"/>
      <c r="F21" s="64"/>
      <c r="G21" s="54"/>
    </row>
    <row r="22" spans="1:7">
      <c r="A22" s="44" t="s">
        <v>11</v>
      </c>
      <c r="B22" s="41"/>
      <c r="C22" s="222" t="s">
        <v>340</v>
      </c>
      <c r="D22" s="40">
        <v>412</v>
      </c>
      <c r="E22" s="44" t="s">
        <v>26</v>
      </c>
      <c r="F22" s="64"/>
      <c r="G22" s="54">
        <f>D22*F22</f>
        <v>0</v>
      </c>
    </row>
    <row r="23" spans="1:7">
      <c r="A23" s="44"/>
      <c r="B23" s="41"/>
      <c r="C23" s="222"/>
      <c r="D23" s="40"/>
      <c r="E23" s="44"/>
      <c r="F23" s="64"/>
      <c r="G23" s="54"/>
    </row>
    <row r="24" spans="1:7" ht="47.55" customHeight="1">
      <c r="A24" s="44"/>
      <c r="B24" s="512" t="s">
        <v>344</v>
      </c>
      <c r="C24" s="513"/>
      <c r="D24" s="40"/>
      <c r="E24" s="44"/>
      <c r="F24" s="64"/>
      <c r="G24" s="54"/>
    </row>
    <row r="25" spans="1:7">
      <c r="A25" s="44"/>
      <c r="B25" s="41"/>
      <c r="C25" s="221"/>
      <c r="D25" s="40"/>
      <c r="E25" s="47"/>
      <c r="F25" s="64"/>
      <c r="G25" s="54"/>
    </row>
    <row r="26" spans="1:7" ht="18">
      <c r="A26" s="44" t="s">
        <v>13</v>
      </c>
      <c r="B26" s="41"/>
      <c r="C26" s="202" t="s">
        <v>346</v>
      </c>
      <c r="D26" s="40">
        <v>111</v>
      </c>
      <c r="E26" s="44" t="s">
        <v>137</v>
      </c>
      <c r="F26" s="64"/>
      <c r="G26" s="54">
        <f>D26*F26</f>
        <v>0</v>
      </c>
    </row>
    <row r="27" spans="1:7">
      <c r="A27" s="44"/>
      <c r="B27" s="41"/>
      <c r="C27" s="202"/>
      <c r="D27" s="40"/>
      <c r="E27" s="44"/>
      <c r="F27" s="64"/>
      <c r="G27" s="54"/>
    </row>
    <row r="28" spans="1:7" ht="31.2">
      <c r="A28" s="44" t="s">
        <v>15</v>
      </c>
      <c r="B28" s="41"/>
      <c r="C28" s="222" t="s">
        <v>436</v>
      </c>
      <c r="D28" s="40">
        <f>81+29</f>
        <v>110</v>
      </c>
      <c r="E28" s="44" t="s">
        <v>137</v>
      </c>
      <c r="F28" s="64"/>
      <c r="G28" s="54">
        <f>D28*F28</f>
        <v>0</v>
      </c>
    </row>
    <row r="29" spans="1:7">
      <c r="A29" s="44"/>
      <c r="B29" s="41"/>
      <c r="C29" s="202"/>
      <c r="D29" s="40"/>
      <c r="E29" s="44"/>
      <c r="F29" s="64"/>
      <c r="G29" s="54"/>
    </row>
    <row r="30" spans="1:7" ht="15" customHeight="1">
      <c r="A30" s="44"/>
      <c r="B30" s="517" t="s">
        <v>58</v>
      </c>
      <c r="C30" s="518"/>
      <c r="D30" s="44"/>
      <c r="E30" s="44"/>
      <c r="F30" s="64"/>
      <c r="G30" s="54"/>
    </row>
    <row r="31" spans="1:7" ht="16.5" customHeight="1">
      <c r="A31" s="44"/>
      <c r="B31" s="41"/>
      <c r="C31" s="220"/>
      <c r="D31" s="44"/>
      <c r="E31" s="44"/>
      <c r="F31" s="64"/>
      <c r="G31" s="54"/>
    </row>
    <row r="32" spans="1:7" ht="31.95" customHeight="1">
      <c r="A32" s="44"/>
      <c r="B32" s="512" t="s">
        <v>348</v>
      </c>
      <c r="C32" s="513"/>
      <c r="D32" s="44"/>
      <c r="E32" s="44"/>
      <c r="F32" s="64"/>
      <c r="G32" s="54"/>
    </row>
    <row r="33" spans="1:7" ht="16.95" customHeight="1">
      <c r="A33" s="44"/>
      <c r="B33" s="41"/>
      <c r="C33" s="232"/>
      <c r="D33" s="44"/>
      <c r="E33" s="44"/>
      <c r="F33" s="64"/>
      <c r="G33" s="54"/>
    </row>
    <row r="34" spans="1:7" ht="18">
      <c r="A34" s="44" t="s">
        <v>16</v>
      </c>
      <c r="B34" s="41"/>
      <c r="C34" s="202" t="s">
        <v>345</v>
      </c>
      <c r="D34" s="40">
        <v>45</v>
      </c>
      <c r="E34" s="44" t="s">
        <v>137</v>
      </c>
      <c r="F34" s="64"/>
      <c r="G34" s="54">
        <f>D34*F34</f>
        <v>0</v>
      </c>
    </row>
    <row r="35" spans="1:7">
      <c r="A35" s="44"/>
      <c r="B35" s="41"/>
      <c r="C35" s="202"/>
      <c r="D35" s="40"/>
      <c r="E35" s="44"/>
      <c r="F35" s="64"/>
      <c r="G35" s="54"/>
    </row>
    <row r="36" spans="1:7" ht="32.549999999999997" customHeight="1">
      <c r="A36" s="44"/>
      <c r="B36" s="512" t="s">
        <v>349</v>
      </c>
      <c r="C36" s="513"/>
      <c r="D36" s="44"/>
      <c r="E36" s="44"/>
      <c r="F36" s="64"/>
      <c r="G36" s="54"/>
    </row>
    <row r="37" spans="1:7" ht="18" customHeight="1">
      <c r="A37" s="44"/>
      <c r="B37" s="41"/>
      <c r="C37" s="230"/>
      <c r="D37" s="44"/>
      <c r="E37" s="44"/>
      <c r="F37" s="64"/>
      <c r="G37" s="54"/>
    </row>
    <row r="38" spans="1:7" ht="18">
      <c r="A38" s="44" t="s">
        <v>17</v>
      </c>
      <c r="B38" s="41"/>
      <c r="C38" s="205" t="s">
        <v>516</v>
      </c>
      <c r="D38" s="44">
        <v>775</v>
      </c>
      <c r="E38" s="44" t="s">
        <v>137</v>
      </c>
      <c r="F38" s="64"/>
      <c r="G38" s="54">
        <f>D38*F38</f>
        <v>0</v>
      </c>
    </row>
    <row r="39" spans="1:7">
      <c r="A39" s="44"/>
      <c r="B39" s="41"/>
      <c r="C39" s="224"/>
      <c r="D39" s="62"/>
      <c r="E39" s="62"/>
      <c r="F39" s="64"/>
      <c r="G39" s="66"/>
    </row>
    <row r="40" spans="1:7" ht="49.05" customHeight="1">
      <c r="A40" s="44"/>
      <c r="B40" s="512" t="s">
        <v>350</v>
      </c>
      <c r="C40" s="513"/>
      <c r="D40" s="224"/>
      <c r="E40" s="175"/>
      <c r="F40" s="64"/>
      <c r="G40" s="53"/>
    </row>
    <row r="41" spans="1:7">
      <c r="A41" s="44"/>
      <c r="C41" s="224"/>
      <c r="D41" s="224"/>
      <c r="E41" s="175"/>
      <c r="F41" s="64"/>
      <c r="G41" s="53"/>
    </row>
    <row r="42" spans="1:7" ht="18">
      <c r="A42" s="44" t="s">
        <v>18</v>
      </c>
      <c r="C42" s="230" t="s">
        <v>515</v>
      </c>
      <c r="D42" s="80">
        <v>61</v>
      </c>
      <c r="E42" s="44" t="s">
        <v>137</v>
      </c>
      <c r="F42" s="64"/>
      <c r="G42" s="53">
        <f>D42*F42</f>
        <v>0</v>
      </c>
    </row>
    <row r="43" spans="1:7">
      <c r="A43" s="44"/>
      <c r="C43" s="224"/>
      <c r="D43" s="224"/>
      <c r="E43" s="175"/>
      <c r="F43" s="64"/>
      <c r="G43" s="53"/>
    </row>
    <row r="44" spans="1:7" ht="18">
      <c r="A44" s="44" t="s">
        <v>19</v>
      </c>
      <c r="C44" s="222" t="s">
        <v>514</v>
      </c>
      <c r="D44" s="40">
        <v>84</v>
      </c>
      <c r="E44" s="44" t="s">
        <v>137</v>
      </c>
      <c r="F44" s="64"/>
      <c r="G44" s="54">
        <f>D44*F44</f>
        <v>0</v>
      </c>
    </row>
    <row r="45" spans="1:7">
      <c r="A45" s="44"/>
      <c r="C45" s="222"/>
      <c r="D45" s="40"/>
      <c r="E45" s="44"/>
      <c r="F45" s="64"/>
      <c r="G45" s="54"/>
    </row>
    <row r="46" spans="1:7">
      <c r="A46" s="44"/>
      <c r="C46" s="222"/>
      <c r="D46" s="40"/>
      <c r="E46" s="44"/>
      <c r="F46" s="64"/>
      <c r="G46" s="54"/>
    </row>
    <row r="47" spans="1:7" ht="15" customHeight="1">
      <c r="A47" s="37"/>
      <c r="B47" s="200"/>
      <c r="C47" s="201" t="s">
        <v>27</v>
      </c>
      <c r="D47" s="50"/>
      <c r="E47" s="51"/>
      <c r="F47" s="487"/>
      <c r="G47" s="39">
        <f>SUM(G6:G44)</f>
        <v>0</v>
      </c>
    </row>
    <row r="48" spans="1:7">
      <c r="A48" s="44"/>
      <c r="C48" s="224"/>
      <c r="D48" s="224"/>
      <c r="E48" s="175"/>
      <c r="F48" s="64"/>
      <c r="G48" s="53"/>
    </row>
    <row r="49" spans="1:7">
      <c r="A49" s="44"/>
      <c r="C49" s="212"/>
      <c r="D49" s="67"/>
      <c r="E49" s="41"/>
      <c r="F49" s="64"/>
      <c r="G49" s="43"/>
    </row>
    <row r="50" spans="1:7" ht="16.5" customHeight="1">
      <c r="A50" s="44"/>
      <c r="B50" s="517" t="s">
        <v>107</v>
      </c>
      <c r="C50" s="518"/>
      <c r="D50" s="44"/>
      <c r="E50" s="44"/>
      <c r="F50" s="64"/>
      <c r="G50" s="54"/>
    </row>
    <row r="51" spans="1:7" ht="14.55" customHeight="1">
      <c r="A51" s="44"/>
      <c r="B51" s="41"/>
      <c r="C51" s="249"/>
      <c r="D51" s="44"/>
      <c r="E51" s="44"/>
      <c r="F51" s="64"/>
      <c r="G51" s="54"/>
    </row>
    <row r="52" spans="1:7" ht="67.5" customHeight="1">
      <c r="A52" s="44"/>
      <c r="B52" s="512" t="s">
        <v>108</v>
      </c>
      <c r="C52" s="513"/>
      <c r="D52" s="44"/>
      <c r="E52" s="44"/>
      <c r="F52" s="64"/>
      <c r="G52" s="54"/>
    </row>
    <row r="53" spans="1:7" ht="13.95" customHeight="1">
      <c r="A53" s="44"/>
      <c r="B53" s="41"/>
      <c r="C53" s="220"/>
      <c r="D53" s="44"/>
      <c r="E53" s="44"/>
      <c r="F53" s="64"/>
      <c r="G53" s="54"/>
    </row>
    <row r="54" spans="1:7" ht="18">
      <c r="A54" s="44" t="s">
        <v>8</v>
      </c>
      <c r="B54" s="41"/>
      <c r="C54" s="230" t="s">
        <v>221</v>
      </c>
      <c r="D54" s="44">
        <v>382</v>
      </c>
      <c r="E54" s="44" t="s">
        <v>137</v>
      </c>
      <c r="F54" s="64"/>
      <c r="G54" s="54">
        <f>D54*F54</f>
        <v>0</v>
      </c>
    </row>
    <row r="55" spans="1:7" ht="15" customHeight="1">
      <c r="A55" s="44"/>
      <c r="B55" s="41"/>
      <c r="C55" s="202"/>
      <c r="D55" s="40"/>
      <c r="E55" s="44"/>
      <c r="F55" s="64"/>
      <c r="G55" s="54"/>
    </row>
    <row r="56" spans="1:7">
      <c r="A56" s="44"/>
      <c r="B56" s="532" t="s">
        <v>109</v>
      </c>
      <c r="C56" s="533"/>
      <c r="D56" s="40"/>
      <c r="E56" s="44"/>
      <c r="F56" s="64"/>
      <c r="G56" s="54"/>
    </row>
    <row r="57" spans="1:7">
      <c r="A57" s="44"/>
      <c r="B57" s="41"/>
      <c r="C57" s="212"/>
      <c r="D57" s="40"/>
      <c r="E57" s="44"/>
      <c r="F57" s="64"/>
      <c r="G57" s="54"/>
    </row>
    <row r="58" spans="1:7">
      <c r="A58" s="44" t="s">
        <v>11</v>
      </c>
      <c r="B58" s="41"/>
      <c r="C58" s="212" t="s">
        <v>110</v>
      </c>
      <c r="D58" s="40">
        <v>7</v>
      </c>
      <c r="E58" s="44" t="s">
        <v>99</v>
      </c>
      <c r="F58" s="64"/>
      <c r="G58" s="54">
        <f>D58*F58</f>
        <v>0</v>
      </c>
    </row>
    <row r="59" spans="1:7">
      <c r="A59" s="44"/>
      <c r="B59" s="41"/>
      <c r="C59" s="212"/>
      <c r="D59" s="40"/>
      <c r="E59" s="44"/>
      <c r="F59" s="64"/>
      <c r="G59" s="54"/>
    </row>
    <row r="60" spans="1:7">
      <c r="A60" s="44" t="s">
        <v>13</v>
      </c>
      <c r="B60" s="41"/>
      <c r="C60" s="212" t="s">
        <v>111</v>
      </c>
      <c r="D60" s="40">
        <v>1370</v>
      </c>
      <c r="E60" s="44" t="s">
        <v>26</v>
      </c>
      <c r="F60" s="64"/>
      <c r="G60" s="54">
        <f>D60*F60</f>
        <v>0</v>
      </c>
    </row>
    <row r="61" spans="1:7">
      <c r="A61" s="44"/>
      <c r="B61" s="41"/>
      <c r="C61" s="212"/>
      <c r="D61" s="40"/>
      <c r="E61" s="44"/>
      <c r="F61" s="64"/>
      <c r="G61" s="54"/>
    </row>
    <row r="62" spans="1:7">
      <c r="A62" s="44"/>
      <c r="B62" s="532" t="s">
        <v>112</v>
      </c>
      <c r="C62" s="533"/>
      <c r="D62" s="40"/>
      <c r="E62" s="44"/>
      <c r="F62" s="64"/>
      <c r="G62" s="54"/>
    </row>
    <row r="63" spans="1:7">
      <c r="A63" s="44"/>
      <c r="C63" s="212"/>
      <c r="D63" s="67"/>
      <c r="E63" s="41"/>
      <c r="F63" s="64"/>
      <c r="G63" s="43"/>
    </row>
    <row r="64" spans="1:7">
      <c r="A64" s="44" t="s">
        <v>15</v>
      </c>
      <c r="C64" s="212" t="s">
        <v>113</v>
      </c>
      <c r="D64" s="67">
        <v>1146</v>
      </c>
      <c r="E64" s="41" t="s">
        <v>26</v>
      </c>
      <c r="F64" s="64"/>
      <c r="G64" s="43">
        <f>D64*F64</f>
        <v>0</v>
      </c>
    </row>
    <row r="65" spans="1:7">
      <c r="A65" s="44"/>
      <c r="C65" s="212"/>
      <c r="D65" s="67"/>
      <c r="E65" s="41"/>
      <c r="F65" s="42"/>
      <c r="G65" s="43"/>
    </row>
    <row r="66" spans="1:7" ht="15" customHeight="1">
      <c r="A66" s="401"/>
      <c r="B66" s="402"/>
      <c r="C66" s="403" t="s">
        <v>27</v>
      </c>
      <c r="D66" s="320"/>
      <c r="E66" s="317"/>
      <c r="F66" s="322"/>
      <c r="G66" s="405">
        <f>SUM(G36:G65)</f>
        <v>0</v>
      </c>
    </row>
    <row r="67" spans="1:7" ht="15" customHeight="1">
      <c r="A67" s="62"/>
      <c r="B67" s="217"/>
      <c r="C67" s="217"/>
      <c r="D67" s="40"/>
      <c r="E67" s="41"/>
      <c r="F67" s="42"/>
      <c r="G67" s="53"/>
    </row>
    <row r="68" spans="1:7" ht="15" customHeight="1">
      <c r="A68" s="62"/>
      <c r="B68" s="217"/>
      <c r="C68" s="217"/>
      <c r="D68" s="40"/>
      <c r="E68" s="41"/>
      <c r="F68" s="42"/>
      <c r="G68" s="53"/>
    </row>
    <row r="69" spans="1:7" ht="15" customHeight="1">
      <c r="A69" s="62"/>
      <c r="B69" s="217"/>
      <c r="C69" s="217"/>
      <c r="D69" s="40"/>
      <c r="E69" s="41"/>
      <c r="F69" s="42"/>
      <c r="G69" s="53"/>
    </row>
    <row r="70" spans="1:7" ht="15" customHeight="1">
      <c r="A70" s="62"/>
      <c r="B70" s="217"/>
      <c r="C70" s="217"/>
      <c r="D70" s="40"/>
      <c r="E70" s="41"/>
      <c r="F70" s="42"/>
      <c r="G70" s="53"/>
    </row>
    <row r="71" spans="1:7" ht="15" customHeight="1">
      <c r="A71" s="62"/>
      <c r="B71" s="217"/>
      <c r="C71" s="217"/>
      <c r="D71" s="40"/>
      <c r="E71" s="41"/>
      <c r="F71" s="42"/>
      <c r="G71" s="53"/>
    </row>
    <row r="72" spans="1:7" ht="15" customHeight="1">
      <c r="A72" s="62"/>
      <c r="B72" s="217"/>
      <c r="C72" s="217"/>
      <c r="D72" s="40"/>
      <c r="E72" s="41"/>
      <c r="F72" s="42"/>
      <c r="G72" s="53"/>
    </row>
    <row r="73" spans="1:7" ht="15" customHeight="1">
      <c r="A73" s="62"/>
      <c r="B73" s="217"/>
      <c r="C73" s="217" t="s">
        <v>36</v>
      </c>
      <c r="D73" s="40"/>
      <c r="E73" s="55"/>
      <c r="F73" s="42"/>
      <c r="G73" s="43"/>
    </row>
    <row r="74" spans="1:7" ht="15" customHeight="1">
      <c r="A74" s="62"/>
      <c r="B74" s="217"/>
      <c r="C74" s="217"/>
      <c r="D74" s="40"/>
      <c r="E74" s="55"/>
      <c r="F74" s="42"/>
      <c r="G74" s="43"/>
    </row>
    <row r="75" spans="1:7" ht="20.100000000000001" customHeight="1">
      <c r="A75" s="62"/>
      <c r="B75" s="217"/>
      <c r="C75" s="57" t="s">
        <v>138</v>
      </c>
      <c r="D75" s="40"/>
      <c r="E75" s="55"/>
      <c r="F75" s="42"/>
      <c r="G75" s="43">
        <f>G47</f>
        <v>0</v>
      </c>
    </row>
    <row r="76" spans="1:7" ht="20.100000000000001" customHeight="1">
      <c r="A76" s="62"/>
      <c r="B76" s="217"/>
      <c r="C76" s="57"/>
      <c r="D76" s="40"/>
      <c r="E76" s="55"/>
      <c r="F76" s="42"/>
      <c r="G76" s="43"/>
    </row>
    <row r="77" spans="1:7" ht="20.100000000000001" customHeight="1">
      <c r="A77" s="62"/>
      <c r="B77" s="217"/>
      <c r="C77" s="57" t="s">
        <v>139</v>
      </c>
      <c r="D77" s="40"/>
      <c r="E77" s="55"/>
      <c r="F77" s="42"/>
      <c r="G77" s="43">
        <f>G66</f>
        <v>0</v>
      </c>
    </row>
    <row r="78" spans="1:7" ht="20.100000000000001" customHeight="1">
      <c r="A78" s="62"/>
      <c r="B78" s="217"/>
      <c r="C78" s="57"/>
      <c r="D78" s="40"/>
      <c r="E78" s="55"/>
      <c r="F78" s="42"/>
      <c r="G78" s="43"/>
    </row>
    <row r="79" spans="1:7" ht="20.100000000000001" customHeight="1">
      <c r="A79" s="62"/>
      <c r="B79" s="217"/>
      <c r="C79" s="57"/>
      <c r="D79" s="40"/>
      <c r="E79" s="55"/>
      <c r="F79" s="42"/>
      <c r="G79" s="43"/>
    </row>
    <row r="80" spans="1:7" ht="20.100000000000001" customHeight="1">
      <c r="A80" s="62"/>
      <c r="B80" s="217"/>
      <c r="C80" s="57"/>
      <c r="D80" s="40"/>
      <c r="E80" s="55"/>
      <c r="F80" s="42"/>
      <c r="G80" s="43"/>
    </row>
    <row r="81" spans="1:7" ht="20.100000000000001" customHeight="1">
      <c r="A81" s="62"/>
      <c r="B81" s="217"/>
      <c r="C81" s="57"/>
      <c r="D81" s="40"/>
      <c r="E81" s="55"/>
      <c r="F81" s="42"/>
      <c r="G81" s="43"/>
    </row>
    <row r="82" spans="1:7" ht="20.100000000000001" customHeight="1">
      <c r="A82" s="62"/>
      <c r="B82" s="217"/>
      <c r="C82" s="57"/>
      <c r="D82" s="40"/>
      <c r="E82" s="55"/>
      <c r="F82" s="42"/>
      <c r="G82" s="43"/>
    </row>
    <row r="83" spans="1:7" ht="20.100000000000001" customHeight="1">
      <c r="A83" s="62"/>
      <c r="B83" s="217"/>
      <c r="C83" s="57"/>
      <c r="D83" s="40"/>
      <c r="E83" s="55"/>
      <c r="F83" s="42"/>
      <c r="G83" s="43"/>
    </row>
    <row r="84" spans="1:7" ht="20.100000000000001" customHeight="1">
      <c r="A84" s="62"/>
      <c r="B84" s="217"/>
      <c r="C84" s="57"/>
      <c r="D84" s="40"/>
      <c r="E84" s="55"/>
      <c r="F84" s="42"/>
      <c r="G84" s="43"/>
    </row>
    <row r="85" spans="1:7" ht="20.100000000000001" customHeight="1">
      <c r="A85" s="62"/>
      <c r="B85" s="217"/>
      <c r="C85" s="57"/>
      <c r="D85" s="40"/>
      <c r="E85" s="55"/>
      <c r="F85" s="42"/>
      <c r="G85" s="43"/>
    </row>
    <row r="86" spans="1:7" ht="20.100000000000001" customHeight="1">
      <c r="A86" s="62"/>
      <c r="B86" s="217"/>
      <c r="C86" s="57"/>
      <c r="D86" s="40"/>
      <c r="E86" s="55"/>
      <c r="F86" s="42"/>
      <c r="G86" s="43"/>
    </row>
    <row r="87" spans="1:7" ht="20.100000000000001" customHeight="1">
      <c r="A87" s="62"/>
      <c r="B87" s="217"/>
      <c r="C87" s="57"/>
      <c r="D87" s="40"/>
      <c r="E87" s="55"/>
      <c r="F87" s="42"/>
      <c r="G87" s="43"/>
    </row>
    <row r="88" spans="1:7" ht="20.100000000000001" customHeight="1">
      <c r="A88" s="62"/>
      <c r="B88" s="217"/>
      <c r="C88" s="57"/>
      <c r="D88" s="40"/>
      <c r="E88" s="55"/>
      <c r="F88" s="42"/>
      <c r="G88" s="43"/>
    </row>
    <row r="89" spans="1:7" ht="20.100000000000001" customHeight="1">
      <c r="A89" s="62"/>
      <c r="B89" s="217"/>
      <c r="C89" s="57"/>
      <c r="D89" s="40"/>
      <c r="E89" s="55"/>
      <c r="F89" s="42"/>
      <c r="G89" s="43"/>
    </row>
    <row r="90" spans="1:7" ht="20.100000000000001" customHeight="1">
      <c r="A90" s="62"/>
      <c r="B90" s="217"/>
      <c r="C90" s="57"/>
      <c r="D90" s="40"/>
      <c r="E90" s="55"/>
      <c r="F90" s="42"/>
      <c r="G90" s="43"/>
    </row>
    <row r="91" spans="1:7" ht="20.100000000000001" customHeight="1">
      <c r="A91" s="62"/>
      <c r="B91" s="217"/>
      <c r="C91" s="57"/>
      <c r="D91" s="40"/>
      <c r="E91" s="55"/>
      <c r="F91" s="42"/>
      <c r="G91" s="43"/>
    </row>
    <row r="92" spans="1:7" ht="20.100000000000001" customHeight="1">
      <c r="A92" s="62"/>
      <c r="B92" s="217"/>
      <c r="C92" s="57"/>
      <c r="D92" s="40"/>
      <c r="E92" s="55"/>
      <c r="F92" s="42"/>
      <c r="G92" s="43"/>
    </row>
    <row r="93" spans="1:7" ht="20.100000000000001" customHeight="1">
      <c r="A93" s="62"/>
      <c r="B93" s="217"/>
      <c r="C93" s="57"/>
      <c r="D93" s="40"/>
      <c r="E93" s="55"/>
      <c r="F93" s="42"/>
      <c r="G93" s="43"/>
    </row>
    <row r="94" spans="1:7" ht="20.100000000000001" customHeight="1">
      <c r="A94" s="62"/>
      <c r="B94" s="217"/>
      <c r="C94" s="57"/>
      <c r="D94" s="40"/>
      <c r="E94" s="55"/>
      <c r="F94" s="42"/>
      <c r="G94" s="43"/>
    </row>
    <row r="95" spans="1:7">
      <c r="A95" s="44"/>
      <c r="B95" s="41"/>
      <c r="C95" s="212"/>
      <c r="D95" s="40"/>
      <c r="E95" s="44"/>
      <c r="F95" s="42"/>
      <c r="G95" s="54"/>
    </row>
    <row r="96" spans="1:7" ht="16.2" thickBot="1">
      <c r="A96" s="177"/>
      <c r="B96" s="176"/>
      <c r="C96" s="219" t="s">
        <v>59</v>
      </c>
      <c r="D96" s="177"/>
      <c r="E96" s="177"/>
      <c r="F96" s="180"/>
      <c r="G96" s="178">
        <f>SUM(G73:G95)</f>
        <v>0</v>
      </c>
    </row>
  </sheetData>
  <mergeCells count="14">
    <mergeCell ref="B8:C8"/>
    <mergeCell ref="B10:C10"/>
    <mergeCell ref="B12:C12"/>
    <mergeCell ref="B20:C20"/>
    <mergeCell ref="B24:C24"/>
    <mergeCell ref="B40:C40"/>
    <mergeCell ref="B16:C16"/>
    <mergeCell ref="B50:C50"/>
    <mergeCell ref="B52:C52"/>
    <mergeCell ref="B62:C62"/>
    <mergeCell ref="B56:C56"/>
    <mergeCell ref="B30:C30"/>
    <mergeCell ref="B32:C32"/>
    <mergeCell ref="B36:C36"/>
  </mergeCells>
  <pageMargins left="0.5" right="0.25" top="0.75" bottom="0.75" header="0.5" footer="0.5"/>
  <pageSetup paperSize="9" scale="80" orientation="portrait" useFirstPageNumber="1" r:id="rId1"/>
  <headerFooter alignWithMargins="0">
    <oddHeader xml:space="preserve">&amp;L&amp;"Book Antiqua,Italic"&amp;8 120 students dormitory&amp;R&amp;"Book Antiqua,Italic"&amp;8Element No. 5: Finishings </oddHeader>
    <oddFooter>&amp;C&amp;"Book Antiqua,Regular"3/5/&amp;P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B26C9-DA6B-4AF5-BDCE-D41A51A0AAA0}">
  <dimension ref="A1:IV509"/>
  <sheetViews>
    <sheetView topLeftCell="D490" zoomScale="99" zoomScaleNormal="99" zoomScaleSheetLayoutView="98" workbookViewId="0">
      <selection activeCell="K501" sqref="K501"/>
    </sheetView>
  </sheetViews>
  <sheetFormatPr defaultRowHeight="13.2"/>
  <cols>
    <col min="1" max="1" width="3.44140625" style="85" customWidth="1"/>
    <col min="2" max="2" width="12.88671875" style="83" customWidth="1"/>
    <col min="3" max="3" width="13.77734375" style="83" customWidth="1"/>
    <col min="4" max="4" width="9.33203125" style="83" bestFit="1" customWidth="1"/>
    <col min="5" max="5" width="8.77734375" style="83" bestFit="1" customWidth="1"/>
    <col min="6" max="7" width="9.33203125" style="83" bestFit="1" customWidth="1"/>
    <col min="8" max="8" width="11.5546875" style="83" customWidth="1"/>
    <col min="9" max="9" width="19.44140625" style="84" customWidth="1"/>
    <col min="10" max="13" width="8.77734375" style="83"/>
    <col min="14" max="14" width="9.21875" style="83" bestFit="1" customWidth="1"/>
    <col min="15" max="15" width="8.77734375" style="83"/>
  </cols>
  <sheetData>
    <row r="1" spans="1:256">
      <c r="A1" s="537" t="s">
        <v>179</v>
      </c>
      <c r="B1" s="537"/>
      <c r="C1" s="537"/>
      <c r="D1" s="537"/>
      <c r="E1" s="537"/>
      <c r="F1" s="537"/>
      <c r="G1" s="537"/>
      <c r="H1" s="537"/>
      <c r="I1" s="537"/>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c r="DD1" s="83"/>
      <c r="DE1" s="83"/>
      <c r="DF1" s="83"/>
      <c r="DG1" s="83"/>
      <c r="DH1" s="83"/>
      <c r="DI1" s="83"/>
      <c r="DJ1" s="83"/>
      <c r="DK1" s="83"/>
      <c r="DL1" s="83"/>
      <c r="DM1" s="83"/>
      <c r="DN1" s="83"/>
      <c r="DO1" s="83"/>
      <c r="DP1" s="83"/>
      <c r="DQ1" s="83"/>
      <c r="DR1" s="83"/>
      <c r="DS1" s="83"/>
      <c r="DT1" s="83"/>
      <c r="DU1" s="83"/>
      <c r="DV1" s="83"/>
      <c r="DW1" s="83"/>
      <c r="DX1" s="83"/>
      <c r="DY1" s="83"/>
      <c r="DZ1" s="83"/>
      <c r="EA1" s="83"/>
      <c r="EB1" s="83"/>
      <c r="EC1" s="83"/>
      <c r="ED1" s="83"/>
      <c r="EE1" s="83"/>
      <c r="EF1" s="83"/>
      <c r="EG1" s="83"/>
      <c r="EH1" s="83"/>
      <c r="EI1" s="83"/>
      <c r="EJ1" s="83"/>
      <c r="EK1" s="83"/>
      <c r="EL1" s="83"/>
      <c r="EM1" s="83"/>
      <c r="EN1" s="83"/>
      <c r="EO1" s="83"/>
      <c r="EP1" s="83"/>
      <c r="EQ1" s="83"/>
      <c r="ER1" s="83"/>
      <c r="ES1" s="83"/>
      <c r="ET1" s="83"/>
      <c r="EU1" s="83"/>
      <c r="EV1" s="83"/>
      <c r="EW1" s="83"/>
      <c r="EX1" s="83"/>
      <c r="EY1" s="83"/>
      <c r="EZ1" s="83"/>
      <c r="FA1" s="83"/>
      <c r="FB1" s="83"/>
      <c r="FC1" s="83"/>
      <c r="FD1" s="83"/>
      <c r="FE1" s="83"/>
      <c r="FF1" s="83"/>
      <c r="FG1" s="83"/>
      <c r="FH1" s="83"/>
      <c r="FI1" s="83"/>
      <c r="FJ1" s="83"/>
      <c r="FK1" s="83"/>
      <c r="FL1" s="83"/>
      <c r="FM1" s="83"/>
      <c r="FN1" s="83"/>
      <c r="FO1" s="83"/>
      <c r="FP1" s="83"/>
      <c r="FQ1" s="83"/>
      <c r="FR1" s="83"/>
      <c r="FS1" s="83"/>
      <c r="FT1" s="83"/>
      <c r="FU1" s="83"/>
      <c r="FV1" s="83"/>
      <c r="FW1" s="83"/>
      <c r="FX1" s="83"/>
      <c r="FY1" s="83"/>
      <c r="FZ1" s="83"/>
      <c r="GA1" s="83"/>
      <c r="GB1" s="83"/>
      <c r="GC1" s="83"/>
      <c r="GD1" s="83"/>
      <c r="GE1" s="83"/>
      <c r="GF1" s="83"/>
      <c r="GG1" s="83"/>
      <c r="GH1" s="83"/>
      <c r="GI1" s="83"/>
      <c r="GJ1" s="83"/>
      <c r="GK1" s="83"/>
      <c r="GL1" s="83"/>
      <c r="GM1" s="83"/>
      <c r="GN1" s="83"/>
      <c r="GO1" s="83"/>
      <c r="GP1" s="83"/>
      <c r="GQ1" s="83"/>
      <c r="GR1" s="83"/>
      <c r="GS1" s="83"/>
      <c r="GT1" s="83"/>
      <c r="GU1" s="83"/>
      <c r="GV1" s="83"/>
      <c r="GW1" s="83"/>
      <c r="GX1" s="83"/>
      <c r="GY1" s="83"/>
      <c r="GZ1" s="83"/>
      <c r="HA1" s="83"/>
      <c r="HB1" s="83"/>
      <c r="HC1" s="83"/>
      <c r="HD1" s="83"/>
      <c r="HE1" s="83"/>
      <c r="HF1" s="83"/>
      <c r="HG1" s="83"/>
      <c r="HH1" s="83"/>
      <c r="HI1" s="83"/>
      <c r="HJ1" s="83"/>
      <c r="HK1" s="83"/>
      <c r="HL1" s="83"/>
      <c r="HM1" s="83"/>
      <c r="HN1" s="83"/>
      <c r="HO1" s="83"/>
      <c r="HP1" s="83"/>
      <c r="HQ1" s="83"/>
      <c r="HR1" s="83"/>
      <c r="HS1" s="83"/>
      <c r="HT1" s="83"/>
      <c r="HU1" s="83"/>
      <c r="HV1" s="83"/>
      <c r="HW1" s="83"/>
      <c r="HX1" s="83"/>
      <c r="HY1" s="83"/>
      <c r="HZ1" s="83"/>
      <c r="IA1" s="83"/>
      <c r="IB1" s="83"/>
      <c r="IC1" s="83"/>
      <c r="ID1" s="83"/>
      <c r="IE1" s="83"/>
      <c r="IF1" s="83"/>
      <c r="IG1" s="83"/>
      <c r="IH1" s="83"/>
      <c r="II1" s="83"/>
      <c r="IJ1" s="83"/>
      <c r="IK1" s="83"/>
      <c r="IL1" s="83"/>
      <c r="IM1" s="83"/>
      <c r="IN1" s="83"/>
      <c r="IO1" s="83"/>
      <c r="IP1" s="83"/>
      <c r="IQ1" s="83"/>
      <c r="IR1" s="83"/>
      <c r="IS1" s="83"/>
      <c r="IT1" s="83"/>
      <c r="IU1" s="83"/>
      <c r="IV1" s="83"/>
    </row>
    <row r="2" spans="1:256">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c r="DZ2" s="83"/>
      <c r="EA2" s="83"/>
      <c r="EB2" s="83"/>
      <c r="EC2" s="83"/>
      <c r="ED2" s="83"/>
      <c r="EE2" s="83"/>
      <c r="EF2" s="83"/>
      <c r="EG2" s="83"/>
      <c r="EH2" s="83"/>
      <c r="EI2" s="83"/>
      <c r="EJ2" s="83"/>
      <c r="EK2" s="83"/>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c r="FL2" s="83"/>
      <c r="FM2" s="83"/>
      <c r="FN2" s="83"/>
      <c r="FO2" s="83"/>
      <c r="FP2" s="83"/>
      <c r="FQ2" s="83"/>
      <c r="FR2" s="83"/>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83"/>
      <c r="GX2" s="83"/>
      <c r="GY2" s="83"/>
      <c r="GZ2" s="83"/>
      <c r="HA2" s="83"/>
      <c r="HB2" s="83"/>
      <c r="HC2" s="83"/>
      <c r="HD2" s="83"/>
      <c r="HE2" s="83"/>
      <c r="HF2" s="83"/>
      <c r="HG2" s="83"/>
      <c r="HH2" s="83"/>
      <c r="HI2" s="83"/>
      <c r="HJ2" s="83"/>
      <c r="HK2" s="83"/>
      <c r="HL2" s="83"/>
      <c r="HM2" s="83"/>
      <c r="HN2" s="83"/>
      <c r="HO2" s="83"/>
      <c r="HP2" s="83"/>
      <c r="HQ2" s="83"/>
      <c r="HR2" s="83"/>
      <c r="HS2" s="83"/>
      <c r="HT2" s="83"/>
      <c r="HU2" s="83"/>
      <c r="HV2" s="83"/>
      <c r="HW2" s="83"/>
      <c r="HX2" s="83"/>
      <c r="HY2" s="83"/>
      <c r="HZ2" s="83"/>
      <c r="IA2" s="83"/>
      <c r="IB2" s="83"/>
      <c r="IC2" s="83"/>
      <c r="ID2" s="83"/>
      <c r="IE2" s="83"/>
      <c r="IF2" s="83"/>
      <c r="IG2" s="83"/>
      <c r="IH2" s="83"/>
      <c r="II2" s="83"/>
      <c r="IJ2" s="83"/>
      <c r="IK2" s="83"/>
      <c r="IL2" s="83"/>
      <c r="IM2" s="83"/>
      <c r="IN2" s="83"/>
      <c r="IO2" s="83"/>
      <c r="IP2" s="83"/>
      <c r="IQ2" s="83"/>
      <c r="IR2" s="83"/>
      <c r="IS2" s="83"/>
      <c r="IT2" s="83"/>
      <c r="IU2" s="83"/>
      <c r="IV2" s="83"/>
    </row>
    <row r="3" spans="1:256">
      <c r="A3" s="85" t="s">
        <v>178</v>
      </c>
      <c r="B3" s="85"/>
      <c r="C3" s="85"/>
      <c r="D3" s="85"/>
      <c r="E3" s="85"/>
      <c r="F3" s="151"/>
      <c r="G3" s="151"/>
      <c r="H3" s="151"/>
      <c r="I3" s="150"/>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c r="EP3" s="83"/>
      <c r="EQ3" s="83"/>
      <c r="ER3" s="83"/>
      <c r="ES3" s="83"/>
      <c r="ET3" s="83"/>
      <c r="EU3" s="83"/>
      <c r="EV3" s="83"/>
      <c r="EW3" s="83"/>
      <c r="EX3" s="83"/>
      <c r="EY3" s="83"/>
      <c r="EZ3" s="83"/>
      <c r="FA3" s="83"/>
      <c r="FB3" s="83"/>
      <c r="FC3" s="83"/>
      <c r="FD3" s="83"/>
      <c r="FE3" s="83"/>
      <c r="FF3" s="83"/>
      <c r="FG3" s="83"/>
      <c r="FH3" s="83"/>
      <c r="FI3" s="83"/>
      <c r="FJ3" s="83"/>
      <c r="FK3" s="83"/>
      <c r="FL3" s="83"/>
      <c r="FM3" s="83"/>
      <c r="FN3" s="83"/>
      <c r="FO3" s="83"/>
      <c r="FP3" s="83"/>
      <c r="FQ3" s="83"/>
      <c r="FR3" s="83"/>
      <c r="FS3" s="83"/>
      <c r="FT3" s="83"/>
      <c r="FU3" s="83"/>
      <c r="FV3" s="83"/>
      <c r="FW3" s="83"/>
      <c r="FX3" s="83"/>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c r="HC3" s="83"/>
      <c r="HD3" s="83"/>
      <c r="HE3" s="83"/>
      <c r="HF3" s="83"/>
      <c r="HG3" s="83"/>
      <c r="HH3" s="83"/>
      <c r="HI3" s="83"/>
      <c r="HJ3" s="83"/>
      <c r="HK3" s="83"/>
      <c r="HL3" s="83"/>
      <c r="HM3" s="83"/>
      <c r="HN3" s="83"/>
      <c r="HO3" s="83"/>
      <c r="HP3" s="83"/>
      <c r="HQ3" s="83"/>
      <c r="HR3" s="83"/>
      <c r="HS3" s="83"/>
      <c r="HT3" s="83"/>
      <c r="HU3" s="83"/>
      <c r="HV3" s="83"/>
      <c r="HW3" s="83"/>
      <c r="HX3" s="83"/>
      <c r="HY3" s="83"/>
      <c r="HZ3" s="83"/>
      <c r="IA3" s="83"/>
      <c r="IB3" s="83"/>
      <c r="IC3" s="83"/>
      <c r="ID3" s="83"/>
      <c r="IE3" s="83"/>
      <c r="IF3" s="83"/>
      <c r="IG3" s="83"/>
      <c r="IH3" s="83"/>
      <c r="II3" s="83"/>
      <c r="IJ3" s="83"/>
      <c r="IK3" s="83"/>
      <c r="IL3" s="83"/>
      <c r="IM3" s="83"/>
      <c r="IN3" s="83"/>
      <c r="IO3" s="83"/>
      <c r="IP3" s="83"/>
      <c r="IQ3" s="83"/>
      <c r="IR3" s="83"/>
      <c r="IS3" s="83"/>
      <c r="IT3" s="83"/>
      <c r="IU3" s="83"/>
      <c r="IV3" s="83"/>
    </row>
    <row r="4" spans="1:256">
      <c r="B4" s="125"/>
      <c r="C4" s="125"/>
      <c r="D4" s="125"/>
      <c r="E4" s="125"/>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row>
    <row r="5" spans="1:256">
      <c r="A5" s="538" t="s">
        <v>174</v>
      </c>
      <c r="B5" s="538"/>
      <c r="C5" s="538"/>
      <c r="D5" s="538"/>
      <c r="E5" s="538"/>
      <c r="F5" s="538"/>
      <c r="G5" s="538"/>
      <c r="H5" s="538"/>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c r="CV5" s="83"/>
      <c r="CW5" s="83"/>
      <c r="CX5" s="83"/>
      <c r="CY5" s="83"/>
      <c r="CZ5" s="83"/>
      <c r="DA5" s="83"/>
      <c r="DB5" s="83"/>
      <c r="DC5" s="83"/>
      <c r="DD5" s="83"/>
      <c r="DE5" s="83"/>
      <c r="DF5" s="83"/>
      <c r="DG5" s="83"/>
      <c r="DH5" s="83"/>
      <c r="DI5" s="83"/>
      <c r="DJ5" s="83"/>
      <c r="DK5" s="83"/>
      <c r="DL5" s="83"/>
      <c r="DM5" s="83"/>
      <c r="DN5" s="83"/>
      <c r="DO5" s="83"/>
      <c r="DP5" s="83"/>
      <c r="DQ5" s="83"/>
      <c r="DR5" s="83"/>
      <c r="DS5" s="83"/>
      <c r="DT5" s="83"/>
      <c r="DU5" s="83"/>
      <c r="DV5" s="83"/>
      <c r="DW5" s="83"/>
      <c r="DX5" s="83"/>
      <c r="DY5" s="83"/>
      <c r="DZ5" s="83"/>
      <c r="EA5" s="83"/>
      <c r="EB5" s="83"/>
      <c r="EC5" s="83"/>
      <c r="ED5" s="83"/>
      <c r="EE5" s="83"/>
      <c r="EF5" s="83"/>
      <c r="EG5" s="83"/>
      <c r="EH5" s="83"/>
      <c r="EI5" s="83"/>
      <c r="EJ5" s="83"/>
      <c r="EK5" s="83"/>
      <c r="EL5" s="83"/>
      <c r="EM5" s="83"/>
      <c r="EN5" s="83"/>
      <c r="EO5" s="83"/>
      <c r="EP5" s="83"/>
      <c r="EQ5" s="83"/>
      <c r="ER5" s="83"/>
      <c r="ES5" s="83"/>
      <c r="ET5" s="83"/>
      <c r="EU5" s="83"/>
      <c r="EV5" s="83"/>
      <c r="EW5" s="83"/>
      <c r="EX5" s="83"/>
      <c r="EY5" s="83"/>
      <c r="EZ5" s="83"/>
      <c r="FA5" s="83"/>
      <c r="FB5" s="83"/>
      <c r="FC5" s="83"/>
      <c r="FD5" s="83"/>
      <c r="FE5" s="83"/>
      <c r="FF5" s="83"/>
      <c r="FG5" s="83"/>
      <c r="FH5" s="83"/>
      <c r="FI5" s="83"/>
      <c r="FJ5" s="83"/>
      <c r="FK5" s="83"/>
      <c r="FL5" s="83"/>
      <c r="FM5" s="83"/>
      <c r="FN5" s="83"/>
      <c r="FO5" s="83"/>
      <c r="FP5" s="83"/>
      <c r="FQ5" s="83"/>
      <c r="FR5" s="83"/>
      <c r="FS5" s="83"/>
      <c r="FT5" s="83"/>
      <c r="FU5" s="83"/>
      <c r="FV5" s="83"/>
      <c r="FW5" s="83"/>
      <c r="FX5" s="83"/>
      <c r="FY5" s="83"/>
      <c r="FZ5" s="83"/>
      <c r="GA5" s="83"/>
      <c r="GB5" s="83"/>
      <c r="GC5" s="83"/>
      <c r="GD5" s="83"/>
      <c r="GE5" s="83"/>
      <c r="GF5" s="83"/>
      <c r="GG5" s="83"/>
      <c r="GH5" s="83"/>
      <c r="GI5" s="83"/>
      <c r="GJ5" s="83"/>
      <c r="GK5" s="83"/>
      <c r="GL5" s="83"/>
      <c r="GM5" s="83"/>
      <c r="GN5" s="83"/>
      <c r="GO5" s="83"/>
      <c r="GP5" s="83"/>
      <c r="GQ5" s="83"/>
      <c r="GR5" s="83"/>
      <c r="GS5" s="83"/>
      <c r="GT5" s="83"/>
      <c r="GU5" s="83"/>
      <c r="GV5" s="83"/>
      <c r="GW5" s="83"/>
      <c r="GX5" s="83"/>
      <c r="GY5" s="83"/>
      <c r="GZ5" s="83"/>
      <c r="HA5" s="83"/>
      <c r="HB5" s="83"/>
      <c r="HC5" s="83"/>
      <c r="HD5" s="83"/>
      <c r="HE5" s="83"/>
      <c r="HF5" s="83"/>
      <c r="HG5" s="83"/>
      <c r="HH5" s="83"/>
      <c r="HI5" s="83"/>
      <c r="HJ5" s="83"/>
      <c r="HK5" s="83"/>
      <c r="HL5" s="83"/>
      <c r="HM5" s="83"/>
      <c r="HN5" s="83"/>
      <c r="HO5" s="83"/>
      <c r="HP5" s="83"/>
      <c r="HQ5" s="83"/>
      <c r="HR5" s="83"/>
      <c r="HS5" s="83"/>
      <c r="HT5" s="83"/>
      <c r="HU5" s="83"/>
      <c r="HV5" s="83"/>
      <c r="HW5" s="83"/>
      <c r="HX5" s="83"/>
      <c r="HY5" s="83"/>
      <c r="HZ5" s="83"/>
      <c r="IA5" s="83"/>
      <c r="IB5" s="83"/>
      <c r="IC5" s="83"/>
      <c r="ID5" s="83"/>
      <c r="IE5" s="83"/>
      <c r="IF5" s="83"/>
      <c r="IG5" s="83"/>
      <c r="IH5" s="83"/>
      <c r="II5" s="83"/>
      <c r="IJ5" s="83"/>
      <c r="IK5" s="83"/>
      <c r="IL5" s="83"/>
      <c r="IM5" s="83"/>
      <c r="IN5" s="83"/>
      <c r="IO5" s="83"/>
      <c r="IP5" s="83"/>
      <c r="IQ5" s="83"/>
      <c r="IR5" s="83"/>
      <c r="IS5" s="83"/>
      <c r="IT5" s="83"/>
      <c r="IU5" s="83"/>
      <c r="IV5" s="83"/>
    </row>
    <row r="6" spans="1:256" ht="13.8" thickBot="1">
      <c r="B6" s="85" t="s">
        <v>177</v>
      </c>
      <c r="C6" s="85"/>
      <c r="D6" s="85"/>
      <c r="E6" s="85"/>
      <c r="F6" s="85"/>
      <c r="G6" s="85"/>
      <c r="H6" s="85"/>
      <c r="K6" s="85"/>
      <c r="L6" s="85"/>
      <c r="M6" s="85"/>
      <c r="N6" s="85"/>
      <c r="O6" s="85"/>
      <c r="P6" s="85"/>
      <c r="Q6" s="85"/>
      <c r="R6" s="85"/>
      <c r="S6" s="84"/>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3"/>
      <c r="CP6" s="83"/>
      <c r="CQ6" s="83"/>
      <c r="CR6" s="83"/>
      <c r="CS6" s="83"/>
      <c r="CT6" s="83"/>
      <c r="CU6" s="83"/>
      <c r="CV6" s="83"/>
      <c r="CW6" s="83"/>
      <c r="CX6" s="83"/>
      <c r="CY6" s="83"/>
      <c r="CZ6" s="83"/>
      <c r="DA6" s="83"/>
      <c r="DB6" s="83"/>
      <c r="DC6" s="83"/>
      <c r="DD6" s="83"/>
      <c r="DE6" s="83"/>
      <c r="DF6" s="83"/>
      <c r="DG6" s="83"/>
      <c r="DH6" s="83"/>
      <c r="DI6" s="83"/>
      <c r="DJ6" s="83"/>
      <c r="DK6" s="83"/>
      <c r="DL6" s="83"/>
      <c r="DM6" s="83"/>
      <c r="DN6" s="83"/>
      <c r="DO6" s="83"/>
      <c r="DP6" s="83"/>
      <c r="DQ6" s="83"/>
      <c r="DR6" s="83"/>
      <c r="DS6" s="83"/>
      <c r="DT6" s="83"/>
      <c r="DU6" s="83"/>
      <c r="DV6" s="83"/>
      <c r="DW6" s="83"/>
      <c r="DX6" s="83"/>
      <c r="DY6" s="83"/>
      <c r="DZ6" s="83"/>
      <c r="EA6" s="83"/>
      <c r="EB6" s="83"/>
      <c r="EC6" s="83"/>
      <c r="ED6" s="83"/>
      <c r="EE6" s="83"/>
      <c r="EF6" s="83"/>
      <c r="EG6" s="83"/>
      <c r="EH6" s="83"/>
      <c r="EI6" s="83"/>
      <c r="EJ6" s="83"/>
      <c r="EK6" s="83"/>
      <c r="EL6" s="83"/>
      <c r="EM6" s="83"/>
      <c r="EN6" s="83"/>
      <c r="EO6" s="83"/>
      <c r="EP6" s="83"/>
      <c r="EQ6" s="83"/>
      <c r="ER6" s="83"/>
      <c r="ES6" s="83"/>
      <c r="ET6" s="83"/>
      <c r="EU6" s="83"/>
      <c r="EV6" s="83"/>
      <c r="EW6" s="83"/>
      <c r="EX6" s="83"/>
      <c r="EY6" s="83"/>
      <c r="EZ6" s="83"/>
      <c r="FA6" s="83"/>
      <c r="FB6" s="83"/>
      <c r="FC6" s="83"/>
      <c r="FD6" s="83"/>
      <c r="FE6" s="83"/>
      <c r="FF6" s="83"/>
      <c r="FG6" s="83"/>
      <c r="FH6" s="83"/>
      <c r="FI6" s="83"/>
      <c r="FJ6" s="83"/>
      <c r="FK6" s="83"/>
      <c r="FL6" s="83"/>
      <c r="FM6" s="83"/>
      <c r="FN6" s="83"/>
      <c r="FO6" s="83"/>
      <c r="FP6" s="83"/>
      <c r="FQ6" s="83"/>
      <c r="FR6" s="83"/>
      <c r="FS6" s="83"/>
      <c r="FT6" s="83"/>
      <c r="FU6" s="83"/>
      <c r="FV6" s="83"/>
      <c r="FW6" s="83"/>
      <c r="FX6" s="83"/>
      <c r="FY6" s="83"/>
      <c r="FZ6" s="83"/>
      <c r="GA6" s="83"/>
      <c r="GB6" s="83"/>
      <c r="GC6" s="83"/>
      <c r="GD6" s="83"/>
      <c r="GE6" s="83"/>
      <c r="GF6" s="83"/>
      <c r="GG6" s="83"/>
      <c r="GH6" s="83"/>
      <c r="GI6" s="83"/>
      <c r="GJ6" s="83"/>
      <c r="GK6" s="83"/>
      <c r="GL6" s="83"/>
      <c r="GM6" s="83"/>
      <c r="GN6" s="83"/>
      <c r="GO6" s="83"/>
      <c r="GP6" s="83"/>
      <c r="GQ6" s="83"/>
      <c r="GR6" s="83"/>
      <c r="GS6" s="83"/>
      <c r="GT6" s="83"/>
      <c r="GU6" s="83"/>
      <c r="GV6" s="83"/>
      <c r="GW6" s="83"/>
      <c r="GX6" s="83"/>
      <c r="GY6" s="83"/>
      <c r="GZ6" s="83"/>
      <c r="HA6" s="83"/>
      <c r="HB6" s="83"/>
      <c r="HC6" s="83"/>
      <c r="HD6" s="83"/>
      <c r="HE6" s="83"/>
      <c r="HF6" s="83"/>
      <c r="HG6" s="83"/>
      <c r="HH6" s="83"/>
      <c r="HI6" s="83"/>
      <c r="HJ6" s="83"/>
      <c r="HK6" s="83"/>
      <c r="HL6" s="83"/>
      <c r="HM6" s="83"/>
      <c r="HN6" s="83"/>
      <c r="HO6" s="83"/>
      <c r="HP6" s="83"/>
      <c r="HQ6" s="83"/>
      <c r="HR6" s="83"/>
      <c r="HS6" s="83"/>
      <c r="HT6" s="83"/>
      <c r="HU6" s="83"/>
      <c r="HV6" s="83"/>
      <c r="HW6" s="83"/>
      <c r="HX6" s="83"/>
      <c r="HY6" s="83"/>
      <c r="HZ6" s="83"/>
      <c r="IA6" s="83"/>
      <c r="IB6" s="83"/>
      <c r="IC6" s="83"/>
      <c r="ID6" s="83"/>
      <c r="IE6" s="83"/>
      <c r="IF6" s="83"/>
      <c r="IG6" s="83"/>
      <c r="IH6" s="83"/>
      <c r="II6" s="83"/>
      <c r="IJ6" s="83"/>
      <c r="IK6" s="83"/>
      <c r="IL6" s="83"/>
      <c r="IM6" s="83"/>
      <c r="IN6" s="83"/>
      <c r="IO6" s="83"/>
      <c r="IP6" s="83"/>
      <c r="IQ6" s="83"/>
      <c r="IR6" s="83"/>
      <c r="IS6" s="83"/>
      <c r="IT6" s="83"/>
      <c r="IU6" s="83"/>
      <c r="IV6" s="83"/>
    </row>
    <row r="7" spans="1:256" ht="43.5" customHeight="1">
      <c r="A7" s="129"/>
      <c r="B7" s="535"/>
      <c r="C7" s="536"/>
      <c r="D7" s="536"/>
      <c r="E7" s="536"/>
      <c r="F7" s="536"/>
      <c r="G7" s="536"/>
      <c r="H7" s="536"/>
      <c r="I7" s="536"/>
      <c r="J7"/>
      <c r="K7" s="129"/>
      <c r="L7" s="534"/>
      <c r="M7" s="534"/>
      <c r="N7" s="534"/>
      <c r="O7" s="534"/>
      <c r="P7" s="534"/>
      <c r="Q7" s="534"/>
      <c r="R7" s="534"/>
      <c r="S7" s="534"/>
    </row>
    <row r="8" spans="1:256">
      <c r="B8" s="128"/>
      <c r="I8" s="127"/>
      <c r="K8" s="85"/>
      <c r="P8" s="83"/>
      <c r="Q8" s="83"/>
      <c r="R8" s="83"/>
      <c r="S8" s="84"/>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3"/>
      <c r="FN8" s="83"/>
      <c r="FO8" s="83"/>
      <c r="FP8" s="83"/>
      <c r="FQ8" s="83"/>
      <c r="FR8" s="83"/>
      <c r="FS8" s="83"/>
      <c r="FT8" s="83"/>
      <c r="FU8" s="83"/>
      <c r="FV8" s="83"/>
      <c r="FW8" s="83"/>
      <c r="FX8" s="83"/>
      <c r="FY8" s="83"/>
      <c r="FZ8" s="83"/>
      <c r="GA8" s="83"/>
      <c r="GB8" s="83"/>
      <c r="GC8" s="83"/>
      <c r="GD8" s="83"/>
      <c r="GE8" s="83"/>
      <c r="GF8" s="83"/>
      <c r="GG8" s="83"/>
      <c r="GH8" s="83"/>
      <c r="GI8" s="83"/>
      <c r="GJ8" s="83"/>
      <c r="GK8" s="83"/>
      <c r="GL8" s="83"/>
      <c r="GM8" s="83"/>
      <c r="GN8" s="83"/>
      <c r="GO8" s="83"/>
      <c r="GP8" s="83"/>
      <c r="GQ8" s="83"/>
      <c r="GR8" s="83"/>
      <c r="GS8" s="83"/>
      <c r="GT8" s="83"/>
      <c r="GU8" s="83"/>
      <c r="GV8" s="83"/>
      <c r="GW8" s="83"/>
      <c r="GX8" s="83"/>
      <c r="GY8" s="83"/>
      <c r="GZ8" s="83"/>
      <c r="HA8" s="83"/>
      <c r="HB8" s="83"/>
      <c r="HC8" s="83"/>
      <c r="HD8" s="83"/>
      <c r="HE8" s="83"/>
      <c r="HF8" s="83"/>
      <c r="HG8" s="83"/>
      <c r="HH8" s="83"/>
      <c r="HI8" s="83"/>
      <c r="HJ8" s="83"/>
      <c r="HK8" s="83"/>
      <c r="HL8" s="83"/>
      <c r="HM8" s="83"/>
      <c r="HN8" s="83"/>
      <c r="HO8" s="83"/>
      <c r="HP8" s="83"/>
      <c r="HQ8" s="83"/>
      <c r="HR8" s="83"/>
      <c r="HS8" s="83"/>
      <c r="HT8" s="83"/>
      <c r="HU8" s="83"/>
      <c r="HV8" s="83"/>
      <c r="HW8" s="83"/>
      <c r="HX8" s="83"/>
      <c r="HY8" s="83"/>
      <c r="HZ8" s="83"/>
      <c r="IA8" s="83"/>
      <c r="IB8" s="83"/>
      <c r="IC8" s="83"/>
      <c r="ID8" s="83"/>
      <c r="IE8" s="83"/>
      <c r="IF8" s="83"/>
      <c r="IG8" s="83"/>
      <c r="IH8" s="83"/>
      <c r="II8" s="83"/>
      <c r="IJ8" s="83"/>
      <c r="IK8" s="83"/>
      <c r="IL8" s="83"/>
      <c r="IM8" s="83"/>
      <c r="IN8" s="83"/>
      <c r="IO8" s="83"/>
      <c r="IP8" s="83"/>
      <c r="IQ8" s="83"/>
      <c r="IR8" s="83"/>
      <c r="IS8" s="83"/>
      <c r="IT8" s="83"/>
      <c r="IU8" s="83"/>
      <c r="IV8" s="83"/>
    </row>
    <row r="9" spans="1:256">
      <c r="B9" s="126" t="s">
        <v>161</v>
      </c>
      <c r="C9" s="125" t="s">
        <v>160</v>
      </c>
      <c r="D9" s="125" t="s">
        <v>159</v>
      </c>
      <c r="E9" s="125" t="s">
        <v>156</v>
      </c>
      <c r="F9" s="125" t="s">
        <v>155</v>
      </c>
      <c r="G9" s="125" t="s">
        <v>158</v>
      </c>
      <c r="H9" s="124" t="s">
        <v>157</v>
      </c>
      <c r="I9" s="123" t="s">
        <v>163</v>
      </c>
      <c r="K9" s="85"/>
      <c r="L9" s="125"/>
      <c r="M9" s="125"/>
      <c r="N9" s="125"/>
      <c r="O9" s="125"/>
      <c r="P9" s="125"/>
      <c r="Q9" s="125"/>
      <c r="R9" s="124"/>
      <c r="S9" s="135"/>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3"/>
      <c r="DU9" s="83"/>
      <c r="DV9" s="83"/>
      <c r="DW9" s="83"/>
      <c r="DX9" s="83"/>
      <c r="DY9" s="83"/>
      <c r="DZ9" s="83"/>
      <c r="EA9" s="83"/>
      <c r="EB9" s="83"/>
      <c r="EC9" s="83"/>
      <c r="ED9" s="83"/>
      <c r="EE9" s="83"/>
      <c r="EF9" s="83"/>
      <c r="EG9" s="83"/>
      <c r="EH9" s="83"/>
      <c r="EI9" s="83"/>
      <c r="EJ9" s="83"/>
      <c r="EK9" s="83"/>
      <c r="EL9" s="83"/>
      <c r="EM9" s="83"/>
      <c r="EN9" s="83"/>
      <c r="EO9" s="83"/>
      <c r="EP9" s="83"/>
      <c r="EQ9" s="83"/>
      <c r="ER9" s="83"/>
      <c r="ES9" s="83"/>
      <c r="ET9" s="83"/>
      <c r="EU9" s="83"/>
      <c r="EV9" s="83"/>
      <c r="EW9" s="83"/>
      <c r="EX9" s="83"/>
      <c r="EY9" s="83"/>
      <c r="EZ9" s="83"/>
      <c r="FA9" s="83"/>
      <c r="FB9" s="83"/>
      <c r="FC9" s="83"/>
      <c r="FD9" s="83"/>
      <c r="FE9" s="83"/>
      <c r="FF9" s="83"/>
      <c r="FG9" s="83"/>
      <c r="FH9" s="83"/>
      <c r="FI9" s="83"/>
      <c r="FJ9" s="83"/>
      <c r="FK9" s="83"/>
      <c r="FL9" s="83"/>
      <c r="FM9" s="83"/>
      <c r="FN9" s="83"/>
      <c r="FO9" s="83"/>
      <c r="FP9" s="83"/>
      <c r="FQ9" s="83"/>
      <c r="FR9" s="83"/>
      <c r="FS9" s="83"/>
      <c r="FT9" s="83"/>
      <c r="FU9" s="83"/>
      <c r="FV9" s="83"/>
      <c r="FW9" s="83"/>
      <c r="FX9" s="83"/>
      <c r="FY9" s="83"/>
      <c r="FZ9" s="83"/>
      <c r="GA9" s="83"/>
      <c r="GB9" s="83"/>
      <c r="GC9" s="83"/>
      <c r="GD9" s="83"/>
      <c r="GE9" s="83"/>
      <c r="GF9" s="83"/>
      <c r="GG9" s="83"/>
      <c r="GH9" s="83"/>
      <c r="GI9" s="83"/>
      <c r="GJ9" s="83"/>
      <c r="GK9" s="83"/>
      <c r="GL9" s="83"/>
      <c r="GM9" s="83"/>
      <c r="GN9" s="83"/>
      <c r="GO9" s="83"/>
      <c r="GP9" s="83"/>
      <c r="GQ9" s="83"/>
      <c r="GR9" s="83"/>
      <c r="GS9" s="83"/>
      <c r="GT9" s="83"/>
      <c r="GU9" s="83"/>
      <c r="GV9" s="83"/>
      <c r="GW9" s="83"/>
      <c r="GX9" s="83"/>
      <c r="GY9" s="83"/>
      <c r="GZ9" s="83"/>
      <c r="HA9" s="83"/>
      <c r="HB9" s="83"/>
      <c r="HC9" s="83"/>
      <c r="HD9" s="83"/>
      <c r="HE9" s="83"/>
      <c r="HF9" s="83"/>
      <c r="HG9" s="83"/>
      <c r="HH9" s="83"/>
      <c r="HI9" s="83"/>
      <c r="HJ9" s="83"/>
      <c r="HK9" s="83"/>
      <c r="HL9" s="83"/>
      <c r="HM9" s="83"/>
      <c r="HN9" s="83"/>
      <c r="HO9" s="83"/>
      <c r="HP9" s="83"/>
      <c r="HQ9" s="83"/>
      <c r="HR9" s="83"/>
      <c r="HS9" s="83"/>
      <c r="HT9" s="83"/>
      <c r="HU9" s="83"/>
      <c r="HV9" s="83"/>
      <c r="HW9" s="83"/>
      <c r="HX9" s="83"/>
      <c r="HY9" s="83"/>
      <c r="HZ9" s="83"/>
      <c r="IA9" s="83"/>
      <c r="IB9" s="83"/>
      <c r="IC9" s="83"/>
      <c r="ID9" s="83"/>
      <c r="IE9" s="83"/>
      <c r="IF9" s="83"/>
      <c r="IG9" s="83"/>
      <c r="IH9" s="83"/>
      <c r="II9" s="83"/>
      <c r="IJ9" s="83"/>
      <c r="IK9" s="83"/>
      <c r="IL9" s="83"/>
      <c r="IM9" s="83"/>
      <c r="IN9" s="83"/>
      <c r="IO9" s="83"/>
      <c r="IP9" s="83"/>
      <c r="IQ9" s="83"/>
      <c r="IR9" s="83"/>
      <c r="IS9" s="83"/>
      <c r="IT9" s="83"/>
      <c r="IU9" s="83"/>
      <c r="IV9" s="83"/>
    </row>
    <row r="10" spans="1:256">
      <c r="B10" s="121">
        <v>1451</v>
      </c>
      <c r="C10" s="120">
        <v>1</v>
      </c>
      <c r="D10" s="120">
        <v>1</v>
      </c>
      <c r="E10" s="119">
        <v>1</v>
      </c>
      <c r="F10" s="119">
        <v>1</v>
      </c>
      <c r="G10" s="119">
        <v>1</v>
      </c>
      <c r="H10" s="122">
        <f>B10*C10*D10*E10*F10*G10</f>
        <v>1451</v>
      </c>
      <c r="I10" s="174" t="s">
        <v>164</v>
      </c>
      <c r="K10" s="85"/>
      <c r="L10" s="134"/>
      <c r="M10" s="134"/>
      <c r="N10" s="134"/>
      <c r="O10" s="134"/>
      <c r="P10" s="134"/>
      <c r="Q10" s="134"/>
      <c r="R10" s="134"/>
      <c r="S10" s="13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3"/>
      <c r="DU10" s="83"/>
      <c r="DV10" s="83"/>
      <c r="DW10" s="83"/>
      <c r="DX10" s="83"/>
      <c r="DY10" s="83"/>
      <c r="DZ10" s="83"/>
      <c r="EA10" s="83"/>
      <c r="EB10" s="83"/>
      <c r="EC10" s="83"/>
      <c r="ED10" s="83"/>
      <c r="EE10" s="83"/>
      <c r="EF10" s="83"/>
      <c r="EG10" s="83"/>
      <c r="EH10" s="83"/>
      <c r="EI10" s="83"/>
      <c r="EJ10" s="83"/>
      <c r="EK10" s="83"/>
      <c r="EL10" s="83"/>
      <c r="EM10" s="83"/>
      <c r="EN10" s="83"/>
      <c r="EO10" s="83"/>
      <c r="EP10" s="83"/>
      <c r="EQ10" s="83"/>
      <c r="ER10" s="83"/>
      <c r="ES10" s="83"/>
      <c r="ET10" s="83"/>
      <c r="EU10" s="83"/>
      <c r="EV10" s="83"/>
      <c r="EW10" s="83"/>
      <c r="EX10" s="83"/>
      <c r="EY10" s="83"/>
      <c r="EZ10" s="83"/>
      <c r="FA10" s="83"/>
      <c r="FB10" s="83"/>
      <c r="FC10" s="83"/>
      <c r="FD10" s="83"/>
      <c r="FE10" s="83"/>
      <c r="FF10" s="83"/>
      <c r="FG10" s="83"/>
      <c r="FH10" s="83"/>
      <c r="FI10" s="83"/>
      <c r="FJ10" s="83"/>
      <c r="FK10" s="83"/>
      <c r="FL10" s="83"/>
      <c r="FM10" s="83"/>
      <c r="FN10" s="83"/>
      <c r="FO10" s="83"/>
      <c r="FP10" s="83"/>
      <c r="FQ10" s="83"/>
      <c r="FR10" s="83"/>
      <c r="FS10" s="83"/>
      <c r="FT10" s="83"/>
      <c r="FU10" s="83"/>
      <c r="FV10" s="83"/>
      <c r="FW10" s="83"/>
      <c r="FX10" s="83"/>
      <c r="FY10" s="83"/>
      <c r="FZ10" s="83"/>
      <c r="GA10" s="83"/>
      <c r="GB10" s="83"/>
      <c r="GC10" s="83"/>
      <c r="GD10" s="83"/>
      <c r="GE10" s="83"/>
      <c r="GF10" s="83"/>
      <c r="GG10" s="83"/>
      <c r="GH10" s="83"/>
      <c r="GI10" s="83"/>
      <c r="GJ10" s="83"/>
      <c r="GK10" s="83"/>
      <c r="GL10" s="83"/>
      <c r="GM10" s="83"/>
      <c r="GN10" s="83"/>
      <c r="GO10" s="83"/>
      <c r="GP10" s="83"/>
      <c r="GQ10" s="83"/>
      <c r="GR10" s="83"/>
      <c r="GS10" s="83"/>
      <c r="GT10" s="83"/>
      <c r="GU10" s="83"/>
      <c r="GV10" s="83"/>
      <c r="GW10" s="83"/>
      <c r="GX10" s="83"/>
      <c r="GY10" s="83"/>
      <c r="GZ10" s="83"/>
      <c r="HA10" s="83"/>
      <c r="HB10" s="83"/>
      <c r="HC10" s="83"/>
      <c r="HD10" s="83"/>
      <c r="HE10" s="83"/>
      <c r="HF10" s="83"/>
      <c r="HG10" s="83"/>
      <c r="HH10" s="83"/>
      <c r="HI10" s="83"/>
      <c r="HJ10" s="83"/>
      <c r="HK10" s="83"/>
      <c r="HL10" s="83"/>
      <c r="HM10" s="83"/>
      <c r="HN10" s="83"/>
      <c r="HO10" s="83"/>
      <c r="HP10" s="83"/>
      <c r="HQ10" s="83"/>
      <c r="HR10" s="83"/>
      <c r="HS10" s="83"/>
      <c r="HT10" s="83"/>
      <c r="HU10" s="83"/>
      <c r="HV10" s="83"/>
      <c r="HW10" s="83"/>
      <c r="HX10" s="83"/>
      <c r="HY10" s="83"/>
      <c r="HZ10" s="83"/>
      <c r="IA10" s="83"/>
      <c r="IB10" s="83"/>
      <c r="IC10" s="83"/>
      <c r="ID10" s="83"/>
      <c r="IE10" s="83"/>
      <c r="IF10" s="83"/>
      <c r="IG10" s="83"/>
      <c r="IH10" s="83"/>
      <c r="II10" s="83"/>
      <c r="IJ10" s="83"/>
      <c r="IK10" s="83"/>
      <c r="IL10" s="83"/>
      <c r="IM10" s="83"/>
      <c r="IN10" s="83"/>
      <c r="IO10" s="83"/>
      <c r="IP10" s="83"/>
      <c r="IQ10" s="83"/>
      <c r="IR10" s="83"/>
      <c r="IS10" s="83"/>
      <c r="IT10" s="83"/>
      <c r="IU10" s="83"/>
      <c r="IV10" s="83"/>
    </row>
    <row r="11" spans="1:256">
      <c r="B11" s="132"/>
      <c r="C11" s="131"/>
      <c r="D11" s="131"/>
      <c r="E11" s="131"/>
      <c r="F11" s="131"/>
      <c r="G11" s="131"/>
      <c r="H11" s="122">
        <f>B11*C11*D11*E11*F11*G11</f>
        <v>0</v>
      </c>
      <c r="I11" s="174"/>
      <c r="K11" s="85"/>
      <c r="L11" s="134"/>
      <c r="M11" s="134"/>
      <c r="N11" s="134"/>
      <c r="O11" s="134"/>
      <c r="P11" s="134"/>
      <c r="Q11" s="134"/>
      <c r="R11" s="134"/>
      <c r="S11" s="13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c r="CJ11" s="83"/>
      <c r="CK11" s="83"/>
      <c r="CL11" s="83"/>
      <c r="CM11" s="83"/>
      <c r="CN11" s="83"/>
      <c r="CO11" s="83"/>
      <c r="CP11" s="83"/>
      <c r="CQ11" s="83"/>
      <c r="CR11" s="83"/>
      <c r="CS11" s="83"/>
      <c r="CT11" s="83"/>
      <c r="CU11" s="83"/>
      <c r="CV11" s="83"/>
      <c r="CW11" s="83"/>
      <c r="CX11" s="83"/>
      <c r="CY11" s="83"/>
      <c r="CZ11" s="83"/>
      <c r="DA11" s="83"/>
      <c r="DB11" s="83"/>
      <c r="DC11" s="83"/>
      <c r="DD11" s="83"/>
      <c r="DE11" s="83"/>
      <c r="DF11" s="83"/>
      <c r="DG11" s="83"/>
      <c r="DH11" s="83"/>
      <c r="DI11" s="83"/>
      <c r="DJ11" s="83"/>
      <c r="DK11" s="83"/>
      <c r="DL11" s="83"/>
      <c r="DM11" s="83"/>
      <c r="DN11" s="83"/>
      <c r="DO11" s="83"/>
      <c r="DP11" s="83"/>
      <c r="DQ11" s="83"/>
      <c r="DR11" s="83"/>
      <c r="DS11" s="83"/>
      <c r="DT11" s="83"/>
      <c r="DU11" s="83"/>
      <c r="DV11" s="83"/>
      <c r="DW11" s="83"/>
      <c r="DX11" s="83"/>
      <c r="DY11" s="83"/>
      <c r="DZ11" s="83"/>
      <c r="EA11" s="83"/>
      <c r="EB11" s="83"/>
      <c r="EC11" s="83"/>
      <c r="ED11" s="83"/>
      <c r="EE11" s="83"/>
      <c r="EF11" s="83"/>
      <c r="EG11" s="83"/>
      <c r="EH11" s="83"/>
      <c r="EI11" s="83"/>
      <c r="EJ11" s="83"/>
      <c r="EK11" s="83"/>
      <c r="EL11" s="83"/>
      <c r="EM11" s="83"/>
      <c r="EN11" s="83"/>
      <c r="EO11" s="83"/>
      <c r="EP11" s="83"/>
      <c r="EQ11" s="83"/>
      <c r="ER11" s="83"/>
      <c r="ES11" s="83"/>
      <c r="ET11" s="83"/>
      <c r="EU11" s="83"/>
      <c r="EV11" s="83"/>
      <c r="EW11" s="83"/>
      <c r="EX11" s="83"/>
      <c r="EY11" s="83"/>
      <c r="EZ11" s="83"/>
      <c r="FA11" s="83"/>
      <c r="FB11" s="83"/>
      <c r="FC11" s="83"/>
      <c r="FD11" s="83"/>
      <c r="FE11" s="83"/>
      <c r="FF11" s="83"/>
      <c r="FG11" s="83"/>
      <c r="FH11" s="83"/>
      <c r="FI11" s="83"/>
      <c r="FJ11" s="83"/>
      <c r="FK11" s="83"/>
      <c r="FL11" s="83"/>
      <c r="FM11" s="83"/>
      <c r="FN11" s="83"/>
      <c r="FO11" s="83"/>
      <c r="FP11" s="83"/>
      <c r="FQ11" s="83"/>
      <c r="FR11" s="83"/>
      <c r="FS11" s="83"/>
      <c r="FT11" s="83"/>
      <c r="FU11" s="83"/>
      <c r="FV11" s="83"/>
      <c r="FW11" s="83"/>
      <c r="FX11" s="83"/>
      <c r="FY11" s="83"/>
      <c r="FZ11" s="83"/>
      <c r="GA11" s="83"/>
      <c r="GB11" s="83"/>
      <c r="GC11" s="83"/>
      <c r="GD11" s="83"/>
      <c r="GE11" s="83"/>
      <c r="GF11" s="83"/>
      <c r="GG11" s="83"/>
      <c r="GH11" s="83"/>
      <c r="GI11" s="83"/>
      <c r="GJ11" s="83"/>
      <c r="GK11" s="83"/>
      <c r="GL11" s="83"/>
      <c r="GM11" s="83"/>
      <c r="GN11" s="83"/>
      <c r="GO11" s="83"/>
      <c r="GP11" s="83"/>
      <c r="GQ11" s="83"/>
      <c r="GR11" s="83"/>
      <c r="GS11" s="83"/>
      <c r="GT11" s="83"/>
      <c r="GU11" s="83"/>
      <c r="GV11" s="83"/>
      <c r="GW11" s="83"/>
      <c r="GX11" s="83"/>
      <c r="GY11" s="83"/>
      <c r="GZ11" s="83"/>
      <c r="HA11" s="83"/>
      <c r="HB11" s="83"/>
      <c r="HC11" s="83"/>
      <c r="HD11" s="83"/>
      <c r="HE11" s="83"/>
      <c r="HF11" s="83"/>
      <c r="HG11" s="83"/>
      <c r="HH11" s="83"/>
      <c r="HI11" s="83"/>
      <c r="HJ11" s="83"/>
      <c r="HK11" s="83"/>
      <c r="HL11" s="83"/>
      <c r="HM11" s="83"/>
      <c r="HN11" s="83"/>
      <c r="HO11" s="83"/>
      <c r="HP11" s="83"/>
      <c r="HQ11" s="83"/>
      <c r="HR11" s="83"/>
      <c r="HS11" s="83"/>
      <c r="HT11" s="83"/>
      <c r="HU11" s="83"/>
      <c r="HV11" s="83"/>
      <c r="HW11" s="83"/>
      <c r="HX11" s="83"/>
      <c r="HY11" s="83"/>
      <c r="HZ11" s="83"/>
      <c r="IA11" s="83"/>
      <c r="IB11" s="83"/>
      <c r="IC11" s="83"/>
      <c r="ID11" s="83"/>
      <c r="IE11" s="83"/>
      <c r="IF11" s="83"/>
      <c r="IG11" s="83"/>
      <c r="IH11" s="83"/>
      <c r="II11" s="83"/>
      <c r="IJ11" s="83"/>
      <c r="IK11" s="83"/>
      <c r="IL11" s="83"/>
      <c r="IM11" s="83"/>
      <c r="IN11" s="83"/>
      <c r="IO11" s="83"/>
      <c r="IP11" s="83"/>
      <c r="IQ11" s="83"/>
      <c r="IR11" s="83"/>
      <c r="IS11" s="83"/>
      <c r="IT11" s="83"/>
      <c r="IU11" s="83"/>
      <c r="IV11" s="83"/>
    </row>
    <row r="12" spans="1:256">
      <c r="B12" s="130" t="s">
        <v>157</v>
      </c>
      <c r="C12" s="124" t="s">
        <v>156</v>
      </c>
      <c r="D12" s="124" t="s">
        <v>155</v>
      </c>
      <c r="E12" s="124" t="s">
        <v>154</v>
      </c>
      <c r="F12" s="124" t="s">
        <v>153</v>
      </c>
      <c r="G12" s="124" t="s">
        <v>152</v>
      </c>
      <c r="H12" s="118" t="s">
        <v>151</v>
      </c>
      <c r="I12" s="174"/>
      <c r="K12" s="85"/>
      <c r="L12" s="134"/>
      <c r="M12" s="134"/>
      <c r="N12" s="134"/>
      <c r="O12" s="134"/>
      <c r="P12" s="134"/>
      <c r="Q12" s="134"/>
      <c r="R12" s="134"/>
      <c r="S12" s="13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3"/>
      <c r="CN12" s="83"/>
      <c r="CO12" s="83"/>
      <c r="CP12" s="83"/>
      <c r="CQ12" s="83"/>
      <c r="CR12" s="83"/>
      <c r="CS12" s="83"/>
      <c r="CT12" s="83"/>
      <c r="CU12" s="83"/>
      <c r="CV12" s="83"/>
      <c r="CW12" s="83"/>
      <c r="CX12" s="83"/>
      <c r="CY12" s="83"/>
      <c r="CZ12" s="83"/>
      <c r="DA12" s="83"/>
      <c r="DB12" s="83"/>
      <c r="DC12" s="83"/>
      <c r="DD12" s="83"/>
      <c r="DE12" s="83"/>
      <c r="DF12" s="83"/>
      <c r="DG12" s="83"/>
      <c r="DH12" s="83"/>
      <c r="DI12" s="83"/>
      <c r="DJ12" s="83"/>
      <c r="DK12" s="83"/>
      <c r="DL12" s="83"/>
      <c r="DM12" s="83"/>
      <c r="DN12" s="83"/>
      <c r="DO12" s="83"/>
      <c r="DP12" s="83"/>
      <c r="DQ12" s="83"/>
      <c r="DR12" s="83"/>
      <c r="DS12" s="83"/>
      <c r="DT12" s="83"/>
      <c r="DU12" s="83"/>
      <c r="DV12" s="83"/>
      <c r="DW12" s="83"/>
      <c r="DX12" s="83"/>
      <c r="DY12" s="83"/>
      <c r="DZ12" s="83"/>
      <c r="EA12" s="83"/>
      <c r="EB12" s="83"/>
      <c r="EC12" s="83"/>
      <c r="ED12" s="83"/>
      <c r="EE12" s="83"/>
      <c r="EF12" s="83"/>
      <c r="EG12" s="83"/>
      <c r="EH12" s="83"/>
      <c r="EI12" s="83"/>
      <c r="EJ12" s="83"/>
      <c r="EK12" s="83"/>
      <c r="EL12" s="83"/>
      <c r="EM12" s="83"/>
      <c r="EN12" s="83"/>
      <c r="EO12" s="83"/>
      <c r="EP12" s="83"/>
      <c r="EQ12" s="83"/>
      <c r="ER12" s="83"/>
      <c r="ES12" s="83"/>
      <c r="ET12" s="83"/>
      <c r="EU12" s="83"/>
      <c r="EV12" s="83"/>
      <c r="EW12" s="83"/>
      <c r="EX12" s="83"/>
      <c r="EY12" s="83"/>
      <c r="EZ12" s="83"/>
      <c r="FA12" s="83"/>
      <c r="FB12" s="83"/>
      <c r="FC12" s="83"/>
      <c r="FD12" s="83"/>
      <c r="FE12" s="83"/>
      <c r="FF12" s="83"/>
      <c r="FG12" s="83"/>
      <c r="FH12" s="83"/>
      <c r="FI12" s="83"/>
      <c r="FJ12" s="83"/>
      <c r="FK12" s="83"/>
      <c r="FL12" s="83"/>
      <c r="FM12" s="83"/>
      <c r="FN12" s="83"/>
      <c r="FO12" s="83"/>
      <c r="FP12" s="83"/>
      <c r="FQ12" s="83"/>
      <c r="FR12" s="83"/>
      <c r="FS12" s="83"/>
      <c r="FT12" s="83"/>
      <c r="FU12" s="83"/>
      <c r="FV12" s="83"/>
      <c r="FW12" s="83"/>
      <c r="FX12" s="83"/>
      <c r="FY12" s="83"/>
      <c r="FZ12" s="83"/>
      <c r="GA12" s="83"/>
      <c r="GB12" s="83"/>
      <c r="GC12" s="83"/>
      <c r="GD12" s="83"/>
      <c r="GE12" s="83"/>
      <c r="GF12" s="83"/>
      <c r="GG12" s="83"/>
      <c r="GH12" s="83"/>
      <c r="GI12" s="83"/>
      <c r="GJ12" s="83"/>
      <c r="GK12" s="83"/>
      <c r="GL12" s="83"/>
      <c r="GM12" s="83"/>
      <c r="GN12" s="83"/>
      <c r="GO12" s="83"/>
      <c r="GP12" s="83"/>
      <c r="GQ12" s="83"/>
      <c r="GR12" s="83"/>
      <c r="GS12" s="83"/>
      <c r="GT12" s="83"/>
      <c r="GU12" s="83"/>
      <c r="GV12" s="83"/>
      <c r="GW12" s="83"/>
      <c r="GX12" s="83"/>
      <c r="GY12" s="83"/>
      <c r="GZ12" s="83"/>
      <c r="HA12" s="83"/>
      <c r="HB12" s="83"/>
      <c r="HC12" s="83"/>
      <c r="HD12" s="83"/>
      <c r="HE12" s="83"/>
      <c r="HF12" s="83"/>
      <c r="HG12" s="83"/>
      <c r="HH12" s="83"/>
      <c r="HI12" s="83"/>
      <c r="HJ12" s="83"/>
      <c r="HK12" s="83"/>
      <c r="HL12" s="83"/>
      <c r="HM12" s="83"/>
      <c r="HN12" s="83"/>
      <c r="HO12" s="83"/>
      <c r="HP12" s="83"/>
      <c r="HQ12" s="83"/>
      <c r="HR12" s="83"/>
      <c r="HS12" s="83"/>
      <c r="HT12" s="83"/>
      <c r="HU12" s="83"/>
      <c r="HV12" s="83"/>
      <c r="HW12" s="83"/>
      <c r="HX12" s="83"/>
      <c r="HY12" s="83"/>
      <c r="HZ12" s="83"/>
      <c r="IA12" s="83"/>
      <c r="IB12" s="83"/>
      <c r="IC12" s="83"/>
      <c r="ID12" s="83"/>
      <c r="IE12" s="83"/>
      <c r="IF12" s="83"/>
      <c r="IG12" s="83"/>
      <c r="IH12" s="83"/>
      <c r="II12" s="83"/>
      <c r="IJ12" s="83"/>
      <c r="IK12" s="83"/>
      <c r="IL12" s="83"/>
      <c r="IM12" s="83"/>
      <c r="IN12" s="83"/>
      <c r="IO12" s="83"/>
      <c r="IP12" s="83"/>
      <c r="IQ12" s="83"/>
      <c r="IR12" s="83"/>
      <c r="IS12" s="83"/>
      <c r="IT12" s="83"/>
      <c r="IU12" s="83"/>
      <c r="IV12" s="83"/>
    </row>
    <row r="13" spans="1:256">
      <c r="A13" s="85" t="s">
        <v>150</v>
      </c>
      <c r="B13" s="117">
        <f>SUM(H10:H11)</f>
        <v>1451</v>
      </c>
      <c r="C13" s="116">
        <v>1</v>
      </c>
      <c r="D13" s="116">
        <v>1</v>
      </c>
      <c r="E13" s="115">
        <v>1</v>
      </c>
      <c r="F13" s="115">
        <v>1</v>
      </c>
      <c r="G13" s="115">
        <v>1</v>
      </c>
      <c r="H13" s="114">
        <f>(B13*C13*D13)/(E13*F13*G13)</f>
        <v>1451</v>
      </c>
      <c r="I13" s="174"/>
      <c r="K13" s="85"/>
      <c r="L13" s="136"/>
      <c r="M13" s="134"/>
      <c r="N13" s="134"/>
      <c r="O13" s="134"/>
      <c r="P13" s="134"/>
      <c r="Q13" s="134"/>
      <c r="R13" s="134"/>
      <c r="S13" s="13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3"/>
      <c r="DG13" s="83"/>
      <c r="DH13" s="83"/>
      <c r="DI13" s="83"/>
      <c r="DJ13" s="83"/>
      <c r="DK13" s="83"/>
      <c r="DL13" s="83"/>
      <c r="DM13" s="83"/>
      <c r="DN13" s="83"/>
      <c r="DO13" s="83"/>
      <c r="DP13" s="83"/>
      <c r="DQ13" s="83"/>
      <c r="DR13" s="83"/>
      <c r="DS13" s="83"/>
      <c r="DT13" s="83"/>
      <c r="DU13" s="83"/>
      <c r="DV13" s="83"/>
      <c r="DW13" s="83"/>
      <c r="DX13" s="83"/>
      <c r="DY13" s="83"/>
      <c r="DZ13" s="83"/>
      <c r="EA13" s="83"/>
      <c r="EB13" s="83"/>
      <c r="EC13" s="83"/>
      <c r="ED13" s="83"/>
      <c r="EE13" s="83"/>
      <c r="EF13" s="83"/>
      <c r="EG13" s="83"/>
      <c r="EH13" s="83"/>
      <c r="EI13" s="83"/>
      <c r="EJ13" s="83"/>
      <c r="EK13" s="83"/>
      <c r="EL13" s="83"/>
      <c r="EM13" s="83"/>
      <c r="EN13" s="83"/>
      <c r="EO13" s="83"/>
      <c r="EP13" s="83"/>
      <c r="EQ13" s="83"/>
      <c r="ER13" s="83"/>
      <c r="ES13" s="83"/>
      <c r="ET13" s="83"/>
      <c r="EU13" s="83"/>
      <c r="EV13" s="83"/>
      <c r="EW13" s="83"/>
      <c r="EX13" s="83"/>
      <c r="EY13" s="83"/>
      <c r="EZ13" s="83"/>
      <c r="FA13" s="83"/>
      <c r="FB13" s="83"/>
      <c r="FC13" s="83"/>
      <c r="FD13" s="83"/>
      <c r="FE13" s="83"/>
      <c r="FF13" s="83"/>
      <c r="FG13" s="83"/>
      <c r="FH13" s="83"/>
      <c r="FI13" s="83"/>
      <c r="FJ13" s="83"/>
      <c r="FK13" s="83"/>
      <c r="FL13" s="83"/>
      <c r="FM13" s="83"/>
      <c r="FN13" s="83"/>
      <c r="FO13" s="83"/>
      <c r="FP13" s="83"/>
      <c r="FQ13" s="83"/>
      <c r="FR13" s="83"/>
      <c r="FS13" s="83"/>
      <c r="FT13" s="83"/>
      <c r="FU13" s="83"/>
      <c r="FV13" s="83"/>
      <c r="FW13" s="83"/>
      <c r="FX13" s="83"/>
      <c r="FY13" s="83"/>
      <c r="FZ13" s="83"/>
      <c r="GA13" s="83"/>
      <c r="GB13" s="83"/>
      <c r="GC13" s="83"/>
      <c r="GD13" s="83"/>
      <c r="GE13" s="83"/>
      <c r="GF13" s="83"/>
      <c r="GG13" s="83"/>
      <c r="GH13" s="83"/>
      <c r="GI13" s="83"/>
      <c r="GJ13" s="83"/>
      <c r="GK13" s="83"/>
      <c r="GL13" s="83"/>
      <c r="GM13" s="83"/>
      <c r="GN13" s="83"/>
      <c r="GO13" s="83"/>
      <c r="GP13" s="83"/>
      <c r="GQ13" s="83"/>
      <c r="GR13" s="83"/>
      <c r="GS13" s="83"/>
      <c r="GT13" s="83"/>
      <c r="GU13" s="83"/>
      <c r="GV13" s="83"/>
      <c r="GW13" s="83"/>
      <c r="GX13" s="83"/>
      <c r="GY13" s="83"/>
      <c r="GZ13" s="83"/>
      <c r="HA13" s="83"/>
      <c r="HB13" s="83"/>
      <c r="HC13" s="83"/>
      <c r="HD13" s="83"/>
      <c r="HE13" s="83"/>
      <c r="HF13" s="83"/>
      <c r="HG13" s="83"/>
      <c r="HH13" s="83"/>
      <c r="HI13" s="83"/>
      <c r="HJ13" s="83"/>
      <c r="HK13" s="83"/>
      <c r="HL13" s="83"/>
      <c r="HM13" s="83"/>
      <c r="HN13" s="83"/>
      <c r="HO13" s="83"/>
      <c r="HP13" s="83"/>
      <c r="HQ13" s="83"/>
      <c r="HR13" s="83"/>
      <c r="HS13" s="83"/>
      <c r="HT13" s="83"/>
      <c r="HU13" s="83"/>
      <c r="HV13" s="83"/>
      <c r="HW13" s="83"/>
      <c r="HX13" s="83"/>
      <c r="HY13" s="83"/>
      <c r="HZ13" s="83"/>
      <c r="IA13" s="83"/>
      <c r="IB13" s="83"/>
      <c r="IC13" s="83"/>
      <c r="ID13" s="83"/>
      <c r="IE13" s="83"/>
      <c r="IF13" s="83"/>
      <c r="IG13" s="83"/>
      <c r="IH13" s="83"/>
      <c r="II13" s="83"/>
      <c r="IJ13" s="83"/>
      <c r="IK13" s="83"/>
      <c r="IL13" s="83"/>
      <c r="IM13" s="83"/>
      <c r="IN13" s="83"/>
      <c r="IO13" s="83"/>
      <c r="IP13" s="83"/>
      <c r="IQ13" s="83"/>
      <c r="IR13" s="83"/>
      <c r="IS13" s="83"/>
      <c r="IT13" s="83"/>
      <c r="IU13" s="83"/>
      <c r="IV13" s="83"/>
    </row>
    <row r="14" spans="1:256">
      <c r="B14" s="113"/>
      <c r="H14" s="112"/>
      <c r="I14" s="174"/>
      <c r="K14" s="85"/>
      <c r="L14" s="124"/>
      <c r="M14" s="124"/>
      <c r="N14" s="124"/>
      <c r="O14" s="124"/>
      <c r="P14" s="124"/>
      <c r="Q14" s="124"/>
      <c r="R14" s="118"/>
      <c r="S14" s="13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c r="CJ14" s="83"/>
      <c r="CK14" s="83"/>
      <c r="CL14" s="83"/>
      <c r="CM14" s="83"/>
      <c r="CN14" s="83"/>
      <c r="CO14" s="83"/>
      <c r="CP14" s="83"/>
      <c r="CQ14" s="83"/>
      <c r="CR14" s="83"/>
      <c r="CS14" s="83"/>
      <c r="CT14" s="83"/>
      <c r="CU14" s="83"/>
      <c r="CV14" s="83"/>
      <c r="CW14" s="83"/>
      <c r="CX14" s="83"/>
      <c r="CY14" s="83"/>
      <c r="CZ14" s="83"/>
      <c r="DA14" s="83"/>
      <c r="DB14" s="83"/>
      <c r="DC14" s="83"/>
      <c r="DD14" s="83"/>
      <c r="DE14" s="83"/>
      <c r="DF14" s="83"/>
      <c r="DG14" s="83"/>
      <c r="DH14" s="83"/>
      <c r="DI14" s="83"/>
      <c r="DJ14" s="83"/>
      <c r="DK14" s="83"/>
      <c r="DL14" s="83"/>
      <c r="DM14" s="83"/>
      <c r="DN14" s="83"/>
      <c r="DO14" s="83"/>
      <c r="DP14" s="83"/>
      <c r="DQ14" s="83"/>
      <c r="DR14" s="83"/>
      <c r="DS14" s="83"/>
      <c r="DT14" s="83"/>
      <c r="DU14" s="83"/>
      <c r="DV14" s="83"/>
      <c r="DW14" s="83"/>
      <c r="DX14" s="83"/>
      <c r="DY14" s="83"/>
      <c r="DZ14" s="83"/>
      <c r="EA14" s="83"/>
      <c r="EB14" s="83"/>
      <c r="EC14" s="83"/>
      <c r="ED14" s="83"/>
      <c r="EE14" s="83"/>
      <c r="EF14" s="83"/>
      <c r="EG14" s="83"/>
      <c r="EH14" s="83"/>
      <c r="EI14" s="83"/>
      <c r="EJ14" s="83"/>
      <c r="EK14" s="83"/>
      <c r="EL14" s="83"/>
      <c r="EM14" s="83"/>
      <c r="EN14" s="83"/>
      <c r="EO14" s="83"/>
      <c r="EP14" s="83"/>
      <c r="EQ14" s="83"/>
      <c r="ER14" s="83"/>
      <c r="ES14" s="83"/>
      <c r="ET14" s="83"/>
      <c r="EU14" s="83"/>
      <c r="EV14" s="83"/>
      <c r="EW14" s="83"/>
      <c r="EX14" s="83"/>
      <c r="EY14" s="83"/>
      <c r="EZ14" s="83"/>
      <c r="FA14" s="83"/>
      <c r="FB14" s="83"/>
      <c r="FC14" s="83"/>
      <c r="FD14" s="83"/>
      <c r="FE14" s="83"/>
      <c r="FF14" s="83"/>
      <c r="FG14" s="83"/>
      <c r="FH14" s="83"/>
      <c r="FI14" s="83"/>
      <c r="FJ14" s="83"/>
      <c r="FK14" s="83"/>
      <c r="FL14" s="83"/>
      <c r="FM14" s="83"/>
      <c r="FN14" s="83"/>
      <c r="FO14" s="83"/>
      <c r="FP14" s="83"/>
      <c r="FQ14" s="83"/>
      <c r="FR14" s="83"/>
      <c r="FS14" s="83"/>
      <c r="FT14" s="83"/>
      <c r="FU14" s="83"/>
      <c r="FV14" s="83"/>
      <c r="FW14" s="83"/>
      <c r="FX14" s="83"/>
      <c r="FY14" s="83"/>
      <c r="FZ14" s="83"/>
      <c r="GA14" s="83"/>
      <c r="GB14" s="83"/>
      <c r="GC14" s="83"/>
      <c r="GD14" s="83"/>
      <c r="GE14" s="83"/>
      <c r="GF14" s="83"/>
      <c r="GG14" s="83"/>
      <c r="GH14" s="83"/>
      <c r="GI14" s="83"/>
      <c r="GJ14" s="83"/>
      <c r="GK14" s="83"/>
      <c r="GL14" s="83"/>
      <c r="GM14" s="83"/>
      <c r="GN14" s="83"/>
      <c r="GO14" s="83"/>
      <c r="GP14" s="83"/>
      <c r="GQ14" s="83"/>
      <c r="GR14" s="83"/>
      <c r="GS14" s="83"/>
      <c r="GT14" s="83"/>
      <c r="GU14" s="83"/>
      <c r="GV14" s="83"/>
      <c r="GW14" s="83"/>
      <c r="GX14" s="83"/>
      <c r="GY14" s="83"/>
      <c r="GZ14" s="83"/>
      <c r="HA14" s="83"/>
      <c r="HB14" s="83"/>
      <c r="HC14" s="83"/>
      <c r="HD14" s="83"/>
      <c r="HE14" s="83"/>
      <c r="HF14" s="83"/>
      <c r="HG14" s="83"/>
      <c r="HH14" s="83"/>
      <c r="HI14" s="83"/>
      <c r="HJ14" s="83"/>
      <c r="HK14" s="83"/>
      <c r="HL14" s="83"/>
      <c r="HM14" s="83"/>
      <c r="HN14" s="83"/>
      <c r="HO14" s="83"/>
      <c r="HP14" s="83"/>
      <c r="HQ14" s="83"/>
      <c r="HR14" s="83"/>
      <c r="HS14" s="83"/>
      <c r="HT14" s="83"/>
      <c r="HU14" s="83"/>
      <c r="HV14" s="83"/>
      <c r="HW14" s="83"/>
      <c r="HX14" s="83"/>
      <c r="HY14" s="83"/>
      <c r="HZ14" s="83"/>
      <c r="IA14" s="83"/>
      <c r="IB14" s="83"/>
      <c r="IC14" s="83"/>
      <c r="ID14" s="83"/>
      <c r="IE14" s="83"/>
      <c r="IF14" s="83"/>
      <c r="IG14" s="83"/>
      <c r="IH14" s="83"/>
      <c r="II14" s="83"/>
      <c r="IJ14" s="83"/>
      <c r="IK14" s="83"/>
      <c r="IL14" s="83"/>
      <c r="IM14" s="83"/>
      <c r="IN14" s="83"/>
      <c r="IO14" s="83"/>
      <c r="IP14" s="83"/>
      <c r="IQ14" s="83"/>
      <c r="IR14" s="83"/>
      <c r="IS14" s="83"/>
      <c r="IT14" s="83"/>
      <c r="IU14" s="83"/>
      <c r="IV14" s="83"/>
    </row>
    <row r="15" spans="1:256">
      <c r="A15" s="95"/>
      <c r="B15" s="98" t="s">
        <v>162</v>
      </c>
      <c r="C15" s="110"/>
      <c r="D15" s="110"/>
      <c r="E15" s="110"/>
      <c r="F15" s="110"/>
      <c r="G15" s="110"/>
      <c r="H15" s="109"/>
      <c r="I15" s="174"/>
      <c r="K15" s="85"/>
      <c r="L15" s="136"/>
      <c r="M15" s="134"/>
      <c r="N15" s="134"/>
      <c r="O15" s="134"/>
      <c r="P15" s="134"/>
      <c r="Q15" s="134"/>
      <c r="R15" s="144"/>
      <c r="S15" s="13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83"/>
      <c r="IG15" s="83"/>
      <c r="IH15" s="83"/>
      <c r="II15" s="83"/>
      <c r="IJ15" s="83"/>
      <c r="IK15" s="83"/>
      <c r="IL15" s="83"/>
      <c r="IM15" s="83"/>
      <c r="IN15" s="83"/>
      <c r="IO15" s="83"/>
      <c r="IP15" s="83"/>
      <c r="IQ15" s="83"/>
      <c r="IR15" s="83"/>
      <c r="IS15" s="83"/>
      <c r="IT15" s="83"/>
      <c r="IU15" s="83"/>
      <c r="IV15" s="83"/>
    </row>
    <row r="16" spans="1:256">
      <c r="A16" s="95"/>
      <c r="B16" s="111"/>
      <c r="C16" s="110"/>
      <c r="D16" s="110"/>
      <c r="E16" s="110"/>
      <c r="F16" s="110"/>
      <c r="G16" s="110"/>
      <c r="H16" s="109"/>
      <c r="I16" s="174"/>
      <c r="K16" s="85"/>
      <c r="L16" s="143"/>
      <c r="P16" s="83"/>
      <c r="Q16" s="83"/>
      <c r="R16" s="142"/>
      <c r="S16" s="13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c r="CJ16" s="83"/>
      <c r="CK16" s="83"/>
      <c r="CL16" s="83"/>
      <c r="CM16" s="83"/>
      <c r="CN16" s="83"/>
      <c r="CO16" s="83"/>
      <c r="CP16" s="83"/>
      <c r="CQ16" s="83"/>
      <c r="CR16" s="83"/>
      <c r="CS16" s="83"/>
      <c r="CT16" s="83"/>
      <c r="CU16" s="83"/>
      <c r="CV16" s="83"/>
      <c r="CW16" s="83"/>
      <c r="CX16" s="83"/>
      <c r="CY16" s="83"/>
      <c r="CZ16" s="83"/>
      <c r="DA16" s="83"/>
      <c r="DB16" s="83"/>
      <c r="DC16" s="83"/>
      <c r="DD16" s="83"/>
      <c r="DE16" s="83"/>
      <c r="DF16" s="83"/>
      <c r="DG16" s="83"/>
      <c r="DH16" s="83"/>
      <c r="DI16" s="83"/>
      <c r="DJ16" s="83"/>
      <c r="DK16" s="83"/>
      <c r="DL16" s="83"/>
      <c r="DM16" s="83"/>
      <c r="DN16" s="83"/>
      <c r="DO16" s="83"/>
      <c r="DP16" s="83"/>
      <c r="DQ16" s="83"/>
      <c r="DR16" s="83"/>
      <c r="DS16" s="83"/>
      <c r="DT16" s="83"/>
      <c r="DU16" s="83"/>
      <c r="DV16" s="83"/>
      <c r="DW16" s="83"/>
      <c r="DX16" s="83"/>
      <c r="DY16" s="83"/>
      <c r="DZ16" s="83"/>
      <c r="EA16" s="83"/>
      <c r="EB16" s="83"/>
      <c r="EC16" s="83"/>
      <c r="ED16" s="83"/>
      <c r="EE16" s="83"/>
      <c r="EF16" s="83"/>
      <c r="EG16" s="83"/>
      <c r="EH16" s="83"/>
      <c r="EI16" s="83"/>
      <c r="EJ16" s="83"/>
      <c r="EK16" s="83"/>
      <c r="EL16" s="83"/>
      <c r="EM16" s="83"/>
      <c r="EN16" s="83"/>
      <c r="EO16" s="83"/>
      <c r="EP16" s="83"/>
      <c r="EQ16" s="83"/>
      <c r="ER16" s="83"/>
      <c r="ES16" s="83"/>
      <c r="ET16" s="83"/>
      <c r="EU16" s="83"/>
      <c r="EV16" s="83"/>
      <c r="EW16" s="83"/>
      <c r="EX16" s="83"/>
      <c r="EY16" s="83"/>
      <c r="EZ16" s="83"/>
      <c r="FA16" s="83"/>
      <c r="FB16" s="83"/>
      <c r="FC16" s="83"/>
      <c r="FD16" s="83"/>
      <c r="FE16" s="83"/>
      <c r="FF16" s="83"/>
      <c r="FG16" s="83"/>
      <c r="FH16" s="83"/>
      <c r="FI16" s="83"/>
      <c r="FJ16" s="83"/>
      <c r="FK16" s="83"/>
      <c r="FL16" s="83"/>
      <c r="FM16" s="83"/>
      <c r="FN16" s="83"/>
      <c r="FO16" s="83"/>
      <c r="FP16" s="83"/>
      <c r="FQ16" s="83"/>
      <c r="FR16" s="83"/>
      <c r="FS16" s="83"/>
      <c r="FT16" s="83"/>
      <c r="FU16" s="83"/>
      <c r="FV16" s="83"/>
      <c r="FW16" s="83"/>
      <c r="FX16" s="83"/>
      <c r="FY16" s="83"/>
      <c r="FZ16" s="83"/>
      <c r="GA16" s="83"/>
      <c r="GB16" s="83"/>
      <c r="GC16" s="83"/>
      <c r="GD16" s="83"/>
      <c r="GE16" s="83"/>
      <c r="GF16" s="83"/>
      <c r="GG16" s="83"/>
      <c r="GH16" s="83"/>
      <c r="GI16" s="83"/>
      <c r="GJ16" s="83"/>
      <c r="GK16" s="83"/>
      <c r="GL16" s="83"/>
      <c r="GM16" s="83"/>
      <c r="GN16" s="83"/>
      <c r="GO16" s="83"/>
      <c r="GP16" s="83"/>
      <c r="GQ16" s="83"/>
      <c r="GR16" s="83"/>
      <c r="GS16" s="83"/>
      <c r="GT16" s="83"/>
      <c r="GU16" s="83"/>
      <c r="GV16" s="83"/>
      <c r="GW16" s="83"/>
      <c r="GX16" s="83"/>
      <c r="GY16" s="83"/>
      <c r="GZ16" s="83"/>
      <c r="HA16" s="83"/>
      <c r="HB16" s="83"/>
      <c r="HC16" s="83"/>
      <c r="HD16" s="83"/>
      <c r="HE16" s="83"/>
      <c r="HF16" s="83"/>
      <c r="HG16" s="83"/>
      <c r="HH16" s="83"/>
      <c r="HI16" s="83"/>
      <c r="HJ16" s="83"/>
      <c r="HK16" s="83"/>
      <c r="HL16" s="83"/>
      <c r="HM16" s="83"/>
      <c r="HN16" s="83"/>
      <c r="HO16" s="83"/>
      <c r="HP16" s="83"/>
      <c r="HQ16" s="83"/>
      <c r="HR16" s="83"/>
      <c r="HS16" s="83"/>
      <c r="HT16" s="83"/>
      <c r="HU16" s="83"/>
      <c r="HV16" s="83"/>
      <c r="HW16" s="83"/>
      <c r="HX16" s="83"/>
      <c r="HY16" s="83"/>
      <c r="HZ16" s="83"/>
      <c r="IA16" s="83"/>
      <c r="IB16" s="83"/>
      <c r="IC16" s="83"/>
      <c r="ID16" s="83"/>
      <c r="IE16" s="83"/>
      <c r="IF16" s="83"/>
      <c r="IG16" s="83"/>
      <c r="IH16" s="83"/>
      <c r="II16" s="83"/>
      <c r="IJ16" s="83"/>
      <c r="IK16" s="83"/>
      <c r="IL16" s="83"/>
      <c r="IM16" s="83"/>
      <c r="IN16" s="83"/>
      <c r="IO16" s="83"/>
      <c r="IP16" s="83"/>
      <c r="IQ16" s="83"/>
      <c r="IR16" s="83"/>
      <c r="IS16" s="83"/>
      <c r="IT16" s="83"/>
      <c r="IU16" s="83"/>
      <c r="IV16" s="83"/>
    </row>
    <row r="17" spans="1:256">
      <c r="A17" s="95"/>
      <c r="B17" s="108" t="s">
        <v>161</v>
      </c>
      <c r="C17" s="107" t="s">
        <v>160</v>
      </c>
      <c r="D17" s="107" t="s">
        <v>159</v>
      </c>
      <c r="E17" s="107" t="s">
        <v>156</v>
      </c>
      <c r="F17" s="107" t="s">
        <v>155</v>
      </c>
      <c r="G17" s="107" t="s">
        <v>158</v>
      </c>
      <c r="H17" s="97" t="s">
        <v>157</v>
      </c>
      <c r="I17" s="174"/>
      <c r="K17" s="95"/>
      <c r="L17" s="97"/>
      <c r="M17" s="110"/>
      <c r="N17" s="110"/>
      <c r="O17" s="110"/>
      <c r="P17" s="110"/>
      <c r="Q17" s="110"/>
      <c r="R17" s="141"/>
      <c r="S17" s="13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c r="CL17" s="83"/>
      <c r="CM17" s="83"/>
      <c r="CN17" s="83"/>
      <c r="CO17" s="83"/>
      <c r="CP17" s="83"/>
      <c r="CQ17" s="83"/>
      <c r="CR17" s="83"/>
      <c r="CS17" s="83"/>
      <c r="CT17" s="83"/>
      <c r="CU17" s="83"/>
      <c r="CV17" s="83"/>
      <c r="CW17" s="83"/>
      <c r="CX17" s="83"/>
      <c r="CY17" s="83"/>
      <c r="CZ17" s="83"/>
      <c r="DA17" s="83"/>
      <c r="DB17" s="83"/>
      <c r="DC17" s="83"/>
      <c r="DD17" s="83"/>
      <c r="DE17" s="83"/>
      <c r="DF17" s="83"/>
      <c r="DG17" s="83"/>
      <c r="DH17" s="83"/>
      <c r="DI17" s="83"/>
      <c r="DJ17" s="83"/>
      <c r="DK17" s="83"/>
      <c r="DL17" s="83"/>
      <c r="DM17" s="83"/>
      <c r="DN17" s="83"/>
      <c r="DO17" s="83"/>
      <c r="DP17" s="83"/>
      <c r="DQ17" s="83"/>
      <c r="DR17" s="83"/>
      <c r="DS17" s="83"/>
      <c r="DT17" s="83"/>
      <c r="DU17" s="83"/>
      <c r="DV17" s="83"/>
      <c r="DW17" s="83"/>
      <c r="DX17" s="83"/>
      <c r="DY17" s="83"/>
      <c r="DZ17" s="83"/>
      <c r="EA17" s="83"/>
      <c r="EB17" s="83"/>
      <c r="EC17" s="83"/>
      <c r="ED17" s="83"/>
      <c r="EE17" s="83"/>
      <c r="EF17" s="83"/>
      <c r="EG17" s="83"/>
      <c r="EH17" s="83"/>
      <c r="EI17" s="83"/>
      <c r="EJ17" s="83"/>
      <c r="EK17" s="83"/>
      <c r="EL17" s="83"/>
      <c r="EM17" s="83"/>
      <c r="EN17" s="83"/>
      <c r="EO17" s="83"/>
      <c r="EP17" s="83"/>
      <c r="EQ17" s="83"/>
      <c r="ER17" s="83"/>
      <c r="ES17" s="83"/>
      <c r="ET17" s="83"/>
      <c r="EU17" s="83"/>
      <c r="EV17" s="83"/>
      <c r="EW17" s="83"/>
      <c r="EX17" s="83"/>
      <c r="EY17" s="83"/>
      <c r="EZ17" s="83"/>
      <c r="FA17" s="83"/>
      <c r="FB17" s="83"/>
      <c r="FC17" s="83"/>
      <c r="FD17" s="83"/>
      <c r="FE17" s="83"/>
      <c r="FF17" s="83"/>
      <c r="FG17" s="83"/>
      <c r="FH17" s="83"/>
      <c r="FI17" s="83"/>
      <c r="FJ17" s="83"/>
      <c r="FK17" s="83"/>
      <c r="FL17" s="83"/>
      <c r="FM17" s="83"/>
      <c r="FN17" s="83"/>
      <c r="FO17" s="83"/>
      <c r="FP17" s="83"/>
      <c r="FQ17" s="83"/>
      <c r="FR17" s="83"/>
      <c r="FS17" s="83"/>
      <c r="FT17" s="83"/>
      <c r="FU17" s="83"/>
      <c r="FV17" s="83"/>
      <c r="FW17" s="83"/>
      <c r="FX17" s="83"/>
      <c r="FY17" s="83"/>
      <c r="FZ17" s="83"/>
      <c r="GA17" s="83"/>
      <c r="GB17" s="83"/>
      <c r="GC17" s="83"/>
      <c r="GD17" s="83"/>
      <c r="GE17" s="83"/>
      <c r="GF17" s="83"/>
      <c r="GG17" s="83"/>
      <c r="GH17" s="83"/>
      <c r="GI17" s="83"/>
      <c r="GJ17" s="83"/>
      <c r="GK17" s="83"/>
      <c r="GL17" s="83"/>
      <c r="GM17" s="83"/>
      <c r="GN17" s="83"/>
      <c r="GO17" s="83"/>
      <c r="GP17" s="83"/>
      <c r="GQ17" s="83"/>
      <c r="GR17" s="83"/>
      <c r="GS17" s="83"/>
      <c r="GT17" s="83"/>
      <c r="GU17" s="83"/>
      <c r="GV17" s="83"/>
      <c r="GW17" s="83"/>
      <c r="GX17" s="83"/>
      <c r="GY17" s="83"/>
      <c r="GZ17" s="83"/>
      <c r="HA17" s="83"/>
      <c r="HB17" s="83"/>
      <c r="HC17" s="83"/>
      <c r="HD17" s="83"/>
      <c r="HE17" s="83"/>
      <c r="HF17" s="83"/>
      <c r="HG17" s="83"/>
      <c r="HH17" s="83"/>
      <c r="HI17" s="83"/>
      <c r="HJ17" s="83"/>
      <c r="HK17" s="83"/>
      <c r="HL17" s="83"/>
      <c r="HM17" s="83"/>
      <c r="HN17" s="83"/>
      <c r="HO17" s="83"/>
      <c r="HP17" s="83"/>
      <c r="HQ17" s="83"/>
      <c r="HR17" s="83"/>
      <c r="HS17" s="83"/>
      <c r="HT17" s="83"/>
      <c r="HU17" s="83"/>
      <c r="HV17" s="83"/>
      <c r="HW17" s="83"/>
      <c r="HX17" s="83"/>
      <c r="HY17" s="83"/>
      <c r="HZ17" s="83"/>
      <c r="IA17" s="83"/>
      <c r="IB17" s="83"/>
      <c r="IC17" s="83"/>
      <c r="ID17" s="83"/>
      <c r="IE17" s="83"/>
      <c r="IF17" s="83"/>
      <c r="IG17" s="83"/>
      <c r="IH17" s="83"/>
      <c r="II17" s="83"/>
      <c r="IJ17" s="83"/>
      <c r="IK17" s="83"/>
      <c r="IL17" s="83"/>
      <c r="IM17" s="83"/>
      <c r="IN17" s="83"/>
      <c r="IO17" s="83"/>
      <c r="IP17" s="83"/>
      <c r="IQ17" s="83"/>
      <c r="IR17" s="83"/>
      <c r="IS17" s="83"/>
      <c r="IT17" s="83"/>
      <c r="IU17" s="83"/>
      <c r="IV17" s="83"/>
    </row>
    <row r="18" spans="1:256">
      <c r="A18" s="95"/>
      <c r="B18" s="106">
        <v>0</v>
      </c>
      <c r="C18" s="105">
        <v>0</v>
      </c>
      <c r="D18" s="104">
        <v>0</v>
      </c>
      <c r="E18" s="103">
        <v>1</v>
      </c>
      <c r="F18" s="103">
        <v>1</v>
      </c>
      <c r="G18" s="103">
        <v>1</v>
      </c>
      <c r="H18" s="102">
        <f>B18*C18*D18*E18*F18*G18</f>
        <v>0</v>
      </c>
      <c r="I18" s="174"/>
      <c r="K18" s="95"/>
      <c r="L18" s="110"/>
      <c r="M18" s="110"/>
      <c r="N18" s="110"/>
      <c r="O18" s="110"/>
      <c r="P18" s="110"/>
      <c r="Q18" s="110"/>
      <c r="R18" s="141"/>
      <c r="S18" s="13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c r="CJ18" s="83"/>
      <c r="CK18" s="83"/>
      <c r="CL18" s="83"/>
      <c r="CM18" s="83"/>
      <c r="CN18" s="83"/>
      <c r="CO18" s="83"/>
      <c r="CP18" s="83"/>
      <c r="CQ18" s="83"/>
      <c r="CR18" s="83"/>
      <c r="CS18" s="83"/>
      <c r="CT18" s="83"/>
      <c r="CU18" s="83"/>
      <c r="CV18" s="83"/>
      <c r="CW18" s="83"/>
      <c r="CX18" s="83"/>
      <c r="CY18" s="83"/>
      <c r="CZ18" s="83"/>
      <c r="DA18" s="83"/>
      <c r="DB18" s="83"/>
      <c r="DC18" s="83"/>
      <c r="DD18" s="83"/>
      <c r="DE18" s="83"/>
      <c r="DF18" s="83"/>
      <c r="DG18" s="83"/>
      <c r="DH18" s="83"/>
      <c r="DI18" s="83"/>
      <c r="DJ18" s="83"/>
      <c r="DK18" s="83"/>
      <c r="DL18" s="83"/>
      <c r="DM18" s="83"/>
      <c r="DN18" s="83"/>
      <c r="DO18" s="83"/>
      <c r="DP18" s="83"/>
      <c r="DQ18" s="83"/>
      <c r="DR18" s="83"/>
      <c r="DS18" s="83"/>
      <c r="DT18" s="83"/>
      <c r="DU18" s="83"/>
      <c r="DV18" s="83"/>
      <c r="DW18" s="83"/>
      <c r="DX18" s="83"/>
      <c r="DY18" s="83"/>
      <c r="DZ18" s="83"/>
      <c r="EA18" s="83"/>
      <c r="EB18" s="83"/>
      <c r="EC18" s="83"/>
      <c r="ED18" s="83"/>
      <c r="EE18" s="83"/>
      <c r="EF18" s="83"/>
      <c r="EG18" s="83"/>
      <c r="EH18" s="83"/>
      <c r="EI18" s="83"/>
      <c r="EJ18" s="83"/>
      <c r="EK18" s="83"/>
      <c r="EL18" s="83"/>
      <c r="EM18" s="83"/>
      <c r="EN18" s="83"/>
      <c r="EO18" s="83"/>
      <c r="EP18" s="83"/>
      <c r="EQ18" s="83"/>
      <c r="ER18" s="83"/>
      <c r="ES18" s="83"/>
      <c r="ET18" s="83"/>
      <c r="EU18" s="83"/>
      <c r="EV18" s="83"/>
      <c r="EW18" s="83"/>
      <c r="EX18" s="83"/>
      <c r="EY18" s="83"/>
      <c r="EZ18" s="83"/>
      <c r="FA18" s="83"/>
      <c r="FB18" s="83"/>
      <c r="FC18" s="83"/>
      <c r="FD18" s="83"/>
      <c r="FE18" s="83"/>
      <c r="FF18" s="83"/>
      <c r="FG18" s="83"/>
      <c r="FH18" s="83"/>
      <c r="FI18" s="83"/>
      <c r="FJ18" s="83"/>
      <c r="FK18" s="83"/>
      <c r="FL18" s="83"/>
      <c r="FM18" s="83"/>
      <c r="FN18" s="83"/>
      <c r="FO18" s="83"/>
      <c r="FP18" s="83"/>
      <c r="FQ18" s="83"/>
      <c r="FR18" s="83"/>
      <c r="FS18" s="83"/>
      <c r="FT18" s="83"/>
      <c r="FU18" s="83"/>
      <c r="FV18" s="83"/>
      <c r="FW18" s="83"/>
      <c r="FX18" s="83"/>
      <c r="FY18" s="83"/>
      <c r="FZ18" s="83"/>
      <c r="GA18" s="83"/>
      <c r="GB18" s="83"/>
      <c r="GC18" s="83"/>
      <c r="GD18" s="83"/>
      <c r="GE18" s="83"/>
      <c r="GF18" s="83"/>
      <c r="GG18" s="83"/>
      <c r="GH18" s="83"/>
      <c r="GI18" s="83"/>
      <c r="GJ18" s="83"/>
      <c r="GK18" s="83"/>
      <c r="GL18" s="83"/>
      <c r="GM18" s="83"/>
      <c r="GN18" s="83"/>
      <c r="GO18" s="83"/>
      <c r="GP18" s="83"/>
      <c r="GQ18" s="83"/>
      <c r="GR18" s="83"/>
      <c r="GS18" s="83"/>
      <c r="GT18" s="83"/>
      <c r="GU18" s="83"/>
      <c r="GV18" s="83"/>
      <c r="GW18" s="83"/>
      <c r="GX18" s="83"/>
      <c r="GY18" s="83"/>
      <c r="GZ18" s="83"/>
      <c r="HA18" s="83"/>
      <c r="HB18" s="83"/>
      <c r="HC18" s="83"/>
      <c r="HD18" s="83"/>
      <c r="HE18" s="83"/>
      <c r="HF18" s="83"/>
      <c r="HG18" s="83"/>
      <c r="HH18" s="83"/>
      <c r="HI18" s="83"/>
      <c r="HJ18" s="83"/>
      <c r="HK18" s="83"/>
      <c r="HL18" s="83"/>
      <c r="HM18" s="83"/>
      <c r="HN18" s="83"/>
      <c r="HO18" s="83"/>
      <c r="HP18" s="83"/>
      <c r="HQ18" s="83"/>
      <c r="HR18" s="83"/>
      <c r="HS18" s="83"/>
      <c r="HT18" s="83"/>
      <c r="HU18" s="83"/>
      <c r="HV18" s="83"/>
      <c r="HW18" s="83"/>
      <c r="HX18" s="83"/>
      <c r="HY18" s="83"/>
      <c r="HZ18" s="83"/>
      <c r="IA18" s="83"/>
      <c r="IB18" s="83"/>
      <c r="IC18" s="83"/>
      <c r="ID18" s="83"/>
      <c r="IE18" s="83"/>
      <c r="IF18" s="83"/>
      <c r="IG18" s="83"/>
      <c r="IH18" s="83"/>
      <c r="II18" s="83"/>
      <c r="IJ18" s="83"/>
      <c r="IK18" s="83"/>
      <c r="IL18" s="83"/>
      <c r="IM18" s="83"/>
      <c r="IN18" s="83"/>
      <c r="IO18" s="83"/>
      <c r="IP18" s="83"/>
      <c r="IQ18" s="83"/>
      <c r="IR18" s="83"/>
      <c r="IS18" s="83"/>
      <c r="IT18" s="83"/>
      <c r="IU18" s="83"/>
      <c r="IV18" s="83"/>
    </row>
    <row r="19" spans="1:256">
      <c r="A19" s="95"/>
      <c r="B19" s="101"/>
      <c r="C19" s="100"/>
      <c r="D19" s="100"/>
      <c r="E19" s="100"/>
      <c r="F19" s="100"/>
      <c r="G19" s="100"/>
      <c r="H19" s="99">
        <f>B19*C19*D19*E19*F19*G19</f>
        <v>0</v>
      </c>
      <c r="I19" s="174"/>
      <c r="K19" s="95"/>
      <c r="L19" s="107"/>
      <c r="M19" s="107"/>
      <c r="N19" s="107"/>
      <c r="O19" s="107"/>
      <c r="P19" s="107"/>
      <c r="Q19" s="107"/>
      <c r="R19" s="97"/>
      <c r="S19" s="13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c r="CJ19" s="83"/>
      <c r="CK19" s="83"/>
      <c r="CL19" s="83"/>
      <c r="CM19" s="83"/>
      <c r="CN19" s="83"/>
      <c r="CO19" s="83"/>
      <c r="CP19" s="83"/>
      <c r="CQ19" s="83"/>
      <c r="CR19" s="83"/>
      <c r="CS19" s="83"/>
      <c r="CT19" s="83"/>
      <c r="CU19" s="83"/>
      <c r="CV19" s="83"/>
      <c r="CW19" s="83"/>
      <c r="CX19" s="83"/>
      <c r="CY19" s="83"/>
      <c r="CZ19" s="83"/>
      <c r="DA19" s="83"/>
      <c r="DB19" s="83"/>
      <c r="DC19" s="83"/>
      <c r="DD19" s="83"/>
      <c r="DE19" s="83"/>
      <c r="DF19" s="83"/>
      <c r="DG19" s="83"/>
      <c r="DH19" s="83"/>
      <c r="DI19" s="83"/>
      <c r="DJ19" s="83"/>
      <c r="DK19" s="83"/>
      <c r="DL19" s="83"/>
      <c r="DM19" s="83"/>
      <c r="DN19" s="83"/>
      <c r="DO19" s="83"/>
      <c r="DP19" s="83"/>
      <c r="DQ19" s="83"/>
      <c r="DR19" s="83"/>
      <c r="DS19" s="83"/>
      <c r="DT19" s="83"/>
      <c r="DU19" s="83"/>
      <c r="DV19" s="83"/>
      <c r="DW19" s="83"/>
      <c r="DX19" s="83"/>
      <c r="DY19" s="83"/>
      <c r="DZ19" s="83"/>
      <c r="EA19" s="83"/>
      <c r="EB19" s="83"/>
      <c r="EC19" s="83"/>
      <c r="ED19" s="83"/>
      <c r="EE19" s="83"/>
      <c r="EF19" s="83"/>
      <c r="EG19" s="83"/>
      <c r="EH19" s="83"/>
      <c r="EI19" s="83"/>
      <c r="EJ19" s="83"/>
      <c r="EK19" s="83"/>
      <c r="EL19" s="83"/>
      <c r="EM19" s="83"/>
      <c r="EN19" s="83"/>
      <c r="EO19" s="83"/>
      <c r="EP19" s="83"/>
      <c r="EQ19" s="83"/>
      <c r="ER19" s="83"/>
      <c r="ES19" s="83"/>
      <c r="ET19" s="83"/>
      <c r="EU19" s="83"/>
      <c r="EV19" s="83"/>
      <c r="EW19" s="83"/>
      <c r="EX19" s="83"/>
      <c r="EY19" s="83"/>
      <c r="EZ19" s="83"/>
      <c r="FA19" s="83"/>
      <c r="FB19" s="83"/>
      <c r="FC19" s="83"/>
      <c r="FD19" s="83"/>
      <c r="FE19" s="83"/>
      <c r="FF19" s="83"/>
      <c r="FG19" s="83"/>
      <c r="FH19" s="83"/>
      <c r="FI19" s="83"/>
      <c r="FJ19" s="83"/>
      <c r="FK19" s="83"/>
      <c r="FL19" s="83"/>
      <c r="FM19" s="83"/>
      <c r="FN19" s="83"/>
      <c r="FO19" s="83"/>
      <c r="FP19" s="83"/>
      <c r="FQ19" s="83"/>
      <c r="FR19" s="83"/>
      <c r="FS19" s="83"/>
      <c r="FT19" s="83"/>
      <c r="FU19" s="83"/>
      <c r="FV19" s="83"/>
      <c r="FW19" s="83"/>
      <c r="FX19" s="83"/>
      <c r="FY19" s="83"/>
      <c r="FZ19" s="83"/>
      <c r="GA19" s="83"/>
      <c r="GB19" s="83"/>
      <c r="GC19" s="83"/>
      <c r="GD19" s="83"/>
      <c r="GE19" s="83"/>
      <c r="GF19" s="83"/>
      <c r="GG19" s="83"/>
      <c r="GH19" s="83"/>
      <c r="GI19" s="83"/>
      <c r="GJ19" s="83"/>
      <c r="GK19" s="83"/>
      <c r="GL19" s="83"/>
      <c r="GM19" s="83"/>
      <c r="GN19" s="83"/>
      <c r="GO19" s="83"/>
      <c r="GP19" s="83"/>
      <c r="GQ19" s="83"/>
      <c r="GR19" s="83"/>
      <c r="GS19" s="83"/>
      <c r="GT19" s="83"/>
      <c r="GU19" s="83"/>
      <c r="GV19" s="83"/>
      <c r="GW19" s="83"/>
      <c r="GX19" s="83"/>
      <c r="GY19" s="83"/>
      <c r="GZ19" s="83"/>
      <c r="HA19" s="83"/>
      <c r="HB19" s="83"/>
      <c r="HC19" s="83"/>
      <c r="HD19" s="83"/>
      <c r="HE19" s="83"/>
      <c r="HF19" s="83"/>
      <c r="HG19" s="83"/>
      <c r="HH19" s="83"/>
      <c r="HI19" s="83"/>
      <c r="HJ19" s="83"/>
      <c r="HK19" s="83"/>
      <c r="HL19" s="83"/>
      <c r="HM19" s="83"/>
      <c r="HN19" s="83"/>
      <c r="HO19" s="83"/>
      <c r="HP19" s="83"/>
      <c r="HQ19" s="83"/>
      <c r="HR19" s="83"/>
      <c r="HS19" s="83"/>
      <c r="HT19" s="83"/>
      <c r="HU19" s="83"/>
      <c r="HV19" s="83"/>
      <c r="HW19" s="83"/>
      <c r="HX19" s="83"/>
      <c r="HY19" s="83"/>
      <c r="HZ19" s="83"/>
      <c r="IA19" s="83"/>
      <c r="IB19" s="83"/>
      <c r="IC19" s="83"/>
      <c r="ID19" s="83"/>
      <c r="IE19" s="83"/>
      <c r="IF19" s="83"/>
      <c r="IG19" s="83"/>
      <c r="IH19" s="83"/>
      <c r="II19" s="83"/>
      <c r="IJ19" s="83"/>
      <c r="IK19" s="83"/>
      <c r="IL19" s="83"/>
      <c r="IM19" s="83"/>
      <c r="IN19" s="83"/>
      <c r="IO19" s="83"/>
      <c r="IP19" s="83"/>
      <c r="IQ19" s="83"/>
      <c r="IR19" s="83"/>
      <c r="IS19" s="83"/>
      <c r="IT19" s="83"/>
      <c r="IU19" s="83"/>
      <c r="IV19" s="83"/>
    </row>
    <row r="20" spans="1:256" ht="12.75" customHeight="1">
      <c r="A20" s="95"/>
      <c r="B20" s="98" t="s">
        <v>157</v>
      </c>
      <c r="C20" s="97" t="s">
        <v>156</v>
      </c>
      <c r="D20" s="97" t="s">
        <v>155</v>
      </c>
      <c r="E20" s="97" t="s">
        <v>154</v>
      </c>
      <c r="F20" s="97" t="s">
        <v>153</v>
      </c>
      <c r="G20" s="97" t="s">
        <v>152</v>
      </c>
      <c r="H20" s="96" t="s">
        <v>151</v>
      </c>
      <c r="I20" s="174"/>
      <c r="K20" s="95"/>
      <c r="L20" s="140"/>
      <c r="M20" s="140"/>
      <c r="N20" s="138"/>
      <c r="O20" s="138"/>
      <c r="P20" s="138"/>
      <c r="Q20" s="138"/>
      <c r="R20" s="138"/>
      <c r="S20" s="13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3"/>
      <c r="DG20" s="83"/>
      <c r="DH20" s="83"/>
      <c r="DI20" s="83"/>
      <c r="DJ20" s="83"/>
      <c r="DK20" s="83"/>
      <c r="DL20" s="83"/>
      <c r="DM20" s="83"/>
      <c r="DN20" s="83"/>
      <c r="DO20" s="83"/>
      <c r="DP20" s="83"/>
      <c r="DQ20" s="83"/>
      <c r="DR20" s="83"/>
      <c r="DS20" s="83"/>
      <c r="DT20" s="83"/>
      <c r="DU20" s="83"/>
      <c r="DV20" s="83"/>
      <c r="DW20" s="83"/>
      <c r="DX20" s="83"/>
      <c r="DY20" s="83"/>
      <c r="DZ20" s="83"/>
      <c r="EA20" s="83"/>
      <c r="EB20" s="83"/>
      <c r="EC20" s="83"/>
      <c r="ED20" s="83"/>
      <c r="EE20" s="83"/>
      <c r="EF20" s="83"/>
      <c r="EG20" s="83"/>
      <c r="EH20" s="83"/>
      <c r="EI20" s="83"/>
      <c r="EJ20" s="83"/>
      <c r="EK20" s="83"/>
      <c r="EL20" s="83"/>
      <c r="EM20" s="83"/>
      <c r="EN20" s="83"/>
      <c r="EO20" s="83"/>
      <c r="EP20" s="83"/>
      <c r="EQ20" s="83"/>
      <c r="ER20" s="83"/>
      <c r="ES20" s="83"/>
      <c r="ET20" s="83"/>
      <c r="EU20" s="83"/>
      <c r="EV20" s="83"/>
      <c r="EW20" s="83"/>
      <c r="EX20" s="83"/>
      <c r="EY20" s="83"/>
      <c r="EZ20" s="83"/>
      <c r="FA20" s="83"/>
      <c r="FB20" s="83"/>
      <c r="FC20" s="83"/>
      <c r="FD20" s="83"/>
      <c r="FE20" s="83"/>
      <c r="FF20" s="83"/>
      <c r="FG20" s="83"/>
      <c r="FH20" s="83"/>
      <c r="FI20" s="83"/>
      <c r="FJ20" s="83"/>
      <c r="FK20" s="83"/>
      <c r="FL20" s="83"/>
      <c r="FM20" s="83"/>
      <c r="FN20" s="83"/>
      <c r="FO20" s="83"/>
      <c r="FP20" s="83"/>
      <c r="FQ20" s="83"/>
      <c r="FR20" s="83"/>
      <c r="FS20" s="83"/>
      <c r="FT20" s="83"/>
      <c r="FU20" s="83"/>
      <c r="FV20" s="83"/>
      <c r="FW20" s="83"/>
      <c r="FX20" s="83"/>
      <c r="FY20" s="83"/>
      <c r="FZ20" s="83"/>
      <c r="GA20" s="83"/>
      <c r="GB20" s="83"/>
      <c r="GC20" s="83"/>
      <c r="GD20" s="83"/>
      <c r="GE20" s="83"/>
      <c r="GF20" s="83"/>
      <c r="GG20" s="83"/>
      <c r="GH20" s="83"/>
      <c r="GI20" s="83"/>
      <c r="GJ20" s="83"/>
      <c r="GK20" s="83"/>
      <c r="GL20" s="83"/>
      <c r="GM20" s="83"/>
      <c r="GN20" s="83"/>
      <c r="GO20" s="83"/>
      <c r="GP20" s="83"/>
      <c r="GQ20" s="83"/>
      <c r="GR20" s="83"/>
      <c r="GS20" s="83"/>
      <c r="GT20" s="83"/>
      <c r="GU20" s="83"/>
      <c r="GV20" s="83"/>
      <c r="GW20" s="83"/>
      <c r="GX20" s="83"/>
      <c r="GY20" s="83"/>
      <c r="GZ20" s="83"/>
      <c r="HA20" s="83"/>
      <c r="HB20" s="83"/>
      <c r="HC20" s="83"/>
      <c r="HD20" s="83"/>
      <c r="HE20" s="83"/>
      <c r="HF20" s="83"/>
      <c r="HG20" s="83"/>
      <c r="HH20" s="83"/>
      <c r="HI20" s="83"/>
      <c r="HJ20" s="83"/>
      <c r="HK20" s="83"/>
      <c r="HL20" s="83"/>
      <c r="HM20" s="83"/>
      <c r="HN20" s="83"/>
      <c r="HO20" s="83"/>
      <c r="HP20" s="83"/>
      <c r="HQ20" s="83"/>
      <c r="HR20" s="83"/>
      <c r="HS20" s="83"/>
      <c r="HT20" s="83"/>
      <c r="HU20" s="83"/>
      <c r="HV20" s="83"/>
      <c r="HW20" s="83"/>
      <c r="HX20" s="83"/>
      <c r="HY20" s="83"/>
      <c r="HZ20" s="83"/>
      <c r="IA20" s="83"/>
      <c r="IB20" s="83"/>
      <c r="IC20" s="83"/>
      <c r="ID20" s="83"/>
      <c r="IE20" s="83"/>
      <c r="IF20" s="83"/>
      <c r="IG20" s="83"/>
      <c r="IH20" s="83"/>
      <c r="II20" s="83"/>
      <c r="IJ20" s="83"/>
      <c r="IK20" s="83"/>
      <c r="IL20" s="83"/>
      <c r="IM20" s="83"/>
      <c r="IN20" s="83"/>
      <c r="IO20" s="83"/>
      <c r="IP20" s="83"/>
      <c r="IQ20" s="83"/>
      <c r="IR20" s="83"/>
      <c r="IS20" s="83"/>
      <c r="IT20" s="83"/>
      <c r="IU20" s="83"/>
      <c r="IV20" s="83"/>
    </row>
    <row r="21" spans="1:256">
      <c r="A21" s="95" t="s">
        <v>150</v>
      </c>
      <c r="B21" s="94">
        <f>SUM(H18:H19)</f>
        <v>0</v>
      </c>
      <c r="C21" s="93">
        <v>1</v>
      </c>
      <c r="D21" s="93">
        <v>1</v>
      </c>
      <c r="E21" s="92">
        <v>1</v>
      </c>
      <c r="F21" s="92">
        <v>1</v>
      </c>
      <c r="G21" s="92">
        <v>1</v>
      </c>
      <c r="H21" s="91">
        <f>(B21*C21*D21)/(E21*F21*G21)</f>
        <v>0</v>
      </c>
      <c r="I21" s="174"/>
      <c r="K21" s="95"/>
      <c r="L21" s="138"/>
      <c r="M21" s="138"/>
      <c r="N21" s="138"/>
      <c r="O21" s="138"/>
      <c r="P21" s="138"/>
      <c r="Q21" s="138"/>
      <c r="R21" s="139"/>
      <c r="S21" s="13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c r="CJ21" s="83"/>
      <c r="CK21" s="83"/>
      <c r="CL21" s="83"/>
      <c r="CM21" s="83"/>
      <c r="CN21" s="83"/>
      <c r="CO21" s="83"/>
      <c r="CP21" s="83"/>
      <c r="CQ21" s="83"/>
      <c r="CR21" s="83"/>
      <c r="CS21" s="83"/>
      <c r="CT21" s="83"/>
      <c r="CU21" s="83"/>
      <c r="CV21" s="83"/>
      <c r="CW21" s="83"/>
      <c r="CX21" s="83"/>
      <c r="CY21" s="83"/>
      <c r="CZ21" s="83"/>
      <c r="DA21" s="83"/>
      <c r="DB21" s="83"/>
      <c r="DC21" s="83"/>
      <c r="DD21" s="83"/>
      <c r="DE21" s="83"/>
      <c r="DF21" s="83"/>
      <c r="DG21" s="83"/>
      <c r="DH21" s="83"/>
      <c r="DI21" s="83"/>
      <c r="DJ21" s="83"/>
      <c r="DK21" s="83"/>
      <c r="DL21" s="83"/>
      <c r="DM21" s="83"/>
      <c r="DN21" s="83"/>
      <c r="DO21" s="83"/>
      <c r="DP21" s="83"/>
      <c r="DQ21" s="83"/>
      <c r="DR21" s="83"/>
      <c r="DS21" s="83"/>
      <c r="DT21" s="83"/>
      <c r="DU21" s="83"/>
      <c r="DV21" s="83"/>
      <c r="DW21" s="83"/>
      <c r="DX21" s="83"/>
      <c r="DY21" s="83"/>
      <c r="DZ21" s="83"/>
      <c r="EA21" s="83"/>
      <c r="EB21" s="83"/>
      <c r="EC21" s="83"/>
      <c r="ED21" s="83"/>
      <c r="EE21" s="83"/>
      <c r="EF21" s="83"/>
      <c r="EG21" s="83"/>
      <c r="EH21" s="83"/>
      <c r="EI21" s="83"/>
      <c r="EJ21" s="83"/>
      <c r="EK21" s="83"/>
      <c r="EL21" s="83"/>
      <c r="EM21" s="83"/>
      <c r="EN21" s="83"/>
      <c r="EO21" s="83"/>
      <c r="EP21" s="83"/>
      <c r="EQ21" s="83"/>
      <c r="ER21" s="83"/>
      <c r="ES21" s="83"/>
      <c r="ET21" s="83"/>
      <c r="EU21" s="83"/>
      <c r="EV21" s="83"/>
      <c r="EW21" s="83"/>
      <c r="EX21" s="83"/>
      <c r="EY21" s="83"/>
      <c r="EZ21" s="83"/>
      <c r="FA21" s="83"/>
      <c r="FB21" s="83"/>
      <c r="FC21" s="83"/>
      <c r="FD21" s="83"/>
      <c r="FE21" s="83"/>
      <c r="FF21" s="83"/>
      <c r="FG21" s="83"/>
      <c r="FH21" s="83"/>
      <c r="FI21" s="83"/>
      <c r="FJ21" s="83"/>
      <c r="FK21" s="83"/>
      <c r="FL21" s="83"/>
      <c r="FM21" s="83"/>
      <c r="FN21" s="83"/>
      <c r="FO21" s="83"/>
      <c r="FP21" s="83"/>
      <c r="FQ21" s="83"/>
      <c r="FR21" s="83"/>
      <c r="FS21" s="83"/>
      <c r="FT21" s="83"/>
      <c r="FU21" s="83"/>
      <c r="FV21" s="83"/>
      <c r="FW21" s="83"/>
      <c r="FX21" s="83"/>
      <c r="FY21" s="83"/>
      <c r="FZ21" s="83"/>
      <c r="GA21" s="83"/>
      <c r="GB21" s="83"/>
      <c r="GC21" s="83"/>
      <c r="GD21" s="83"/>
      <c r="GE21" s="83"/>
      <c r="GF21" s="83"/>
      <c r="GG21" s="83"/>
      <c r="GH21" s="83"/>
      <c r="GI21" s="83"/>
      <c r="GJ21" s="83"/>
      <c r="GK21" s="83"/>
      <c r="GL21" s="83"/>
      <c r="GM21" s="83"/>
      <c r="GN21" s="83"/>
      <c r="GO21" s="83"/>
      <c r="GP21" s="83"/>
      <c r="GQ21" s="83"/>
      <c r="GR21" s="83"/>
      <c r="GS21" s="83"/>
      <c r="GT21" s="83"/>
      <c r="GU21" s="83"/>
      <c r="GV21" s="83"/>
      <c r="GW21" s="83"/>
      <c r="GX21" s="83"/>
      <c r="GY21" s="83"/>
      <c r="GZ21" s="83"/>
      <c r="HA21" s="83"/>
      <c r="HB21" s="83"/>
      <c r="HC21" s="83"/>
      <c r="HD21" s="83"/>
      <c r="HE21" s="83"/>
      <c r="HF21" s="83"/>
      <c r="HG21" s="83"/>
      <c r="HH21" s="83"/>
      <c r="HI21" s="83"/>
      <c r="HJ21" s="83"/>
      <c r="HK21" s="83"/>
      <c r="HL21" s="83"/>
      <c r="HM21" s="83"/>
      <c r="HN21" s="83"/>
      <c r="HO21" s="83"/>
      <c r="HP21" s="83"/>
      <c r="HQ21" s="83"/>
      <c r="HR21" s="83"/>
      <c r="HS21" s="83"/>
      <c r="HT21" s="83"/>
      <c r="HU21" s="83"/>
      <c r="HV21" s="83"/>
      <c r="HW21" s="83"/>
      <c r="HX21" s="83"/>
      <c r="HY21" s="83"/>
      <c r="HZ21" s="83"/>
      <c r="IA21" s="83"/>
      <c r="IB21" s="83"/>
      <c r="IC21" s="83"/>
      <c r="ID21" s="83"/>
      <c r="IE21" s="83"/>
      <c r="IF21" s="83"/>
      <c r="IG21" s="83"/>
      <c r="IH21" s="83"/>
      <c r="II21" s="83"/>
      <c r="IJ21" s="83"/>
      <c r="IK21" s="83"/>
      <c r="IL21" s="83"/>
      <c r="IM21" s="83"/>
      <c r="IN21" s="83"/>
      <c r="IO21" s="83"/>
      <c r="IP21" s="83"/>
      <c r="IQ21" s="83"/>
      <c r="IR21" s="83"/>
      <c r="IS21" s="83"/>
      <c r="IT21" s="83"/>
      <c r="IU21" s="83"/>
      <c r="IV21" s="83"/>
    </row>
    <row r="22" spans="1:256">
      <c r="I22" s="174"/>
      <c r="K22" s="95"/>
      <c r="L22" s="97"/>
      <c r="M22" s="97"/>
      <c r="N22" s="97"/>
      <c r="O22" s="97"/>
      <c r="P22" s="97"/>
      <c r="Q22" s="97"/>
      <c r="R22" s="96"/>
      <c r="S22" s="13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c r="CK22" s="83"/>
      <c r="CL22" s="83"/>
      <c r="CM22" s="83"/>
      <c r="CN22" s="83"/>
      <c r="CO22" s="83"/>
      <c r="CP22" s="83"/>
      <c r="CQ22" s="83"/>
      <c r="CR22" s="83"/>
      <c r="CS22" s="83"/>
      <c r="CT22" s="83"/>
      <c r="CU22" s="83"/>
      <c r="CV22" s="83"/>
      <c r="CW22" s="83"/>
      <c r="CX22" s="83"/>
      <c r="CY22" s="83"/>
      <c r="CZ22" s="83"/>
      <c r="DA22" s="83"/>
      <c r="DB22" s="83"/>
      <c r="DC22" s="83"/>
      <c r="DD22" s="83"/>
      <c r="DE22" s="83"/>
      <c r="DF22" s="83"/>
      <c r="DG22" s="83"/>
      <c r="DH22" s="83"/>
      <c r="DI22" s="83"/>
      <c r="DJ22" s="83"/>
      <c r="DK22" s="83"/>
      <c r="DL22" s="83"/>
      <c r="DM22" s="83"/>
      <c r="DN22" s="83"/>
      <c r="DO22" s="83"/>
      <c r="DP22" s="83"/>
      <c r="DQ22" s="83"/>
      <c r="DR22" s="83"/>
      <c r="DS22" s="83"/>
      <c r="DT22" s="83"/>
      <c r="DU22" s="83"/>
      <c r="DV22" s="83"/>
      <c r="DW22" s="83"/>
      <c r="DX22" s="83"/>
      <c r="DY22" s="83"/>
      <c r="DZ22" s="83"/>
      <c r="EA22" s="83"/>
      <c r="EB22" s="83"/>
      <c r="EC22" s="83"/>
      <c r="ED22" s="83"/>
      <c r="EE22" s="83"/>
      <c r="EF22" s="83"/>
      <c r="EG22" s="83"/>
      <c r="EH22" s="83"/>
      <c r="EI22" s="83"/>
      <c r="EJ22" s="83"/>
      <c r="EK22" s="83"/>
      <c r="EL22" s="83"/>
      <c r="EM22" s="83"/>
      <c r="EN22" s="83"/>
      <c r="EO22" s="83"/>
      <c r="EP22" s="83"/>
      <c r="EQ22" s="83"/>
      <c r="ER22" s="83"/>
      <c r="ES22" s="83"/>
      <c r="ET22" s="83"/>
      <c r="EU22" s="83"/>
      <c r="EV22" s="83"/>
      <c r="EW22" s="83"/>
      <c r="EX22" s="83"/>
      <c r="EY22" s="83"/>
      <c r="EZ22" s="83"/>
      <c r="FA22" s="83"/>
      <c r="FB22" s="83"/>
      <c r="FC22" s="83"/>
      <c r="FD22" s="83"/>
      <c r="FE22" s="83"/>
      <c r="FF22" s="83"/>
      <c r="FG22" s="83"/>
      <c r="FH22" s="83"/>
      <c r="FI22" s="83"/>
      <c r="FJ22" s="83"/>
      <c r="FK22" s="83"/>
      <c r="FL22" s="83"/>
      <c r="FM22" s="83"/>
      <c r="FN22" s="83"/>
      <c r="FO22" s="83"/>
      <c r="FP22" s="83"/>
      <c r="FQ22" s="83"/>
      <c r="FR22" s="83"/>
      <c r="FS22" s="83"/>
      <c r="FT22" s="83"/>
      <c r="FU22" s="83"/>
      <c r="FV22" s="83"/>
      <c r="FW22" s="83"/>
      <c r="FX22" s="83"/>
      <c r="FY22" s="83"/>
      <c r="FZ22" s="83"/>
      <c r="GA22" s="83"/>
      <c r="GB22" s="83"/>
      <c r="GC22" s="83"/>
      <c r="GD22" s="83"/>
      <c r="GE22" s="83"/>
      <c r="GF22" s="83"/>
      <c r="GG22" s="83"/>
      <c r="GH22" s="83"/>
      <c r="GI22" s="83"/>
      <c r="GJ22" s="83"/>
      <c r="GK22" s="83"/>
      <c r="GL22" s="83"/>
      <c r="GM22" s="83"/>
      <c r="GN22" s="83"/>
      <c r="GO22" s="83"/>
      <c r="GP22" s="83"/>
      <c r="GQ22" s="83"/>
      <c r="GR22" s="83"/>
      <c r="GS22" s="83"/>
      <c r="GT22" s="83"/>
      <c r="GU22" s="83"/>
      <c r="GV22" s="83"/>
      <c r="GW22" s="83"/>
      <c r="GX22" s="83"/>
      <c r="GY22" s="83"/>
      <c r="GZ22" s="83"/>
      <c r="HA22" s="83"/>
      <c r="HB22" s="83"/>
      <c r="HC22" s="83"/>
      <c r="HD22" s="83"/>
      <c r="HE22" s="83"/>
      <c r="HF22" s="83"/>
      <c r="HG22" s="83"/>
      <c r="HH22" s="83"/>
      <c r="HI22" s="83"/>
      <c r="HJ22" s="83"/>
      <c r="HK22" s="83"/>
      <c r="HL22" s="83"/>
      <c r="HM22" s="83"/>
      <c r="HN22" s="83"/>
      <c r="HO22" s="83"/>
      <c r="HP22" s="83"/>
      <c r="HQ22" s="83"/>
      <c r="HR22" s="83"/>
      <c r="HS22" s="83"/>
      <c r="HT22" s="83"/>
      <c r="HU22" s="83"/>
      <c r="HV22" s="83"/>
      <c r="HW22" s="83"/>
      <c r="HX22" s="83"/>
      <c r="HY22" s="83"/>
      <c r="HZ22" s="83"/>
      <c r="IA22" s="83"/>
      <c r="IB22" s="83"/>
      <c r="IC22" s="83"/>
      <c r="ID22" s="83"/>
      <c r="IE22" s="83"/>
      <c r="IF22" s="83"/>
      <c r="IG22" s="83"/>
      <c r="IH22" s="83"/>
      <c r="II22" s="83"/>
      <c r="IJ22" s="83"/>
      <c r="IK22" s="83"/>
      <c r="IL22" s="83"/>
      <c r="IM22" s="83"/>
      <c r="IN22" s="83"/>
      <c r="IO22" s="83"/>
      <c r="IP22" s="83"/>
      <c r="IQ22" s="83"/>
      <c r="IR22" s="83"/>
      <c r="IS22" s="83"/>
      <c r="IT22" s="83"/>
      <c r="IU22" s="83"/>
      <c r="IV22" s="83"/>
    </row>
    <row r="23" spans="1:256" ht="13.8" thickBot="1">
      <c r="A23" s="90"/>
      <c r="B23" s="89" t="s">
        <v>149</v>
      </c>
      <c r="C23" s="89"/>
      <c r="D23" s="89"/>
      <c r="E23" s="89"/>
      <c r="F23" s="88"/>
      <c r="G23" s="88"/>
      <c r="H23" s="87">
        <f>H13-H21</f>
        <v>1451</v>
      </c>
      <c r="I23" s="86"/>
      <c r="K23" s="95"/>
      <c r="L23" s="138"/>
      <c r="M23" s="138"/>
      <c r="N23" s="138"/>
      <c r="O23" s="138"/>
      <c r="P23" s="138"/>
      <c r="Q23" s="138"/>
      <c r="R23" s="137"/>
      <c r="S23" s="13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c r="CG23" s="83"/>
      <c r="CH23" s="83"/>
      <c r="CI23" s="83"/>
      <c r="CJ23" s="83"/>
      <c r="CK23" s="83"/>
      <c r="CL23" s="83"/>
      <c r="CM23" s="83"/>
      <c r="CN23" s="83"/>
      <c r="CO23" s="83"/>
      <c r="CP23" s="83"/>
      <c r="CQ23" s="83"/>
      <c r="CR23" s="83"/>
      <c r="CS23" s="83"/>
      <c r="CT23" s="83"/>
      <c r="CU23" s="83"/>
      <c r="CV23" s="83"/>
      <c r="CW23" s="83"/>
      <c r="CX23" s="83"/>
      <c r="CY23" s="83"/>
      <c r="CZ23" s="83"/>
      <c r="DA23" s="83"/>
      <c r="DB23" s="83"/>
      <c r="DC23" s="83"/>
      <c r="DD23" s="83"/>
      <c r="DE23" s="83"/>
      <c r="DF23" s="83"/>
      <c r="DG23" s="83"/>
      <c r="DH23" s="83"/>
      <c r="DI23" s="83"/>
      <c r="DJ23" s="83"/>
      <c r="DK23" s="83"/>
      <c r="DL23" s="83"/>
      <c r="DM23" s="83"/>
      <c r="DN23" s="83"/>
      <c r="DO23" s="83"/>
      <c r="DP23" s="83"/>
      <c r="DQ23" s="83"/>
      <c r="DR23" s="83"/>
      <c r="DS23" s="83"/>
      <c r="DT23" s="83"/>
      <c r="DU23" s="83"/>
      <c r="DV23" s="83"/>
      <c r="DW23" s="83"/>
      <c r="DX23" s="83"/>
      <c r="DY23" s="83"/>
      <c r="DZ23" s="83"/>
      <c r="EA23" s="83"/>
      <c r="EB23" s="83"/>
      <c r="EC23" s="83"/>
      <c r="ED23" s="83"/>
      <c r="EE23" s="83"/>
      <c r="EF23" s="83"/>
      <c r="EG23" s="83"/>
      <c r="EH23" s="83"/>
      <c r="EI23" s="83"/>
      <c r="EJ23" s="83"/>
      <c r="EK23" s="83"/>
      <c r="EL23" s="83"/>
      <c r="EM23" s="83"/>
      <c r="EN23" s="83"/>
      <c r="EO23" s="83"/>
      <c r="EP23" s="83"/>
      <c r="EQ23" s="83"/>
      <c r="ER23" s="83"/>
      <c r="ES23" s="83"/>
      <c r="ET23" s="83"/>
      <c r="EU23" s="83"/>
      <c r="EV23" s="83"/>
      <c r="EW23" s="83"/>
      <c r="EX23" s="83"/>
      <c r="EY23" s="83"/>
      <c r="EZ23" s="83"/>
      <c r="FA23" s="83"/>
      <c r="FB23" s="83"/>
      <c r="FC23" s="83"/>
      <c r="FD23" s="83"/>
      <c r="FE23" s="83"/>
      <c r="FF23" s="83"/>
      <c r="FG23" s="83"/>
      <c r="FH23" s="83"/>
      <c r="FI23" s="83"/>
      <c r="FJ23" s="83"/>
      <c r="FK23" s="83"/>
      <c r="FL23" s="83"/>
      <c r="FM23" s="83"/>
      <c r="FN23" s="83"/>
      <c r="FO23" s="83"/>
      <c r="FP23" s="83"/>
      <c r="FQ23" s="83"/>
      <c r="FR23" s="83"/>
      <c r="FS23" s="83"/>
      <c r="FT23" s="83"/>
      <c r="FU23" s="83"/>
      <c r="FV23" s="83"/>
      <c r="FW23" s="83"/>
      <c r="FX23" s="83"/>
      <c r="FY23" s="83"/>
      <c r="FZ23" s="83"/>
      <c r="GA23" s="83"/>
      <c r="GB23" s="83"/>
      <c r="GC23" s="83"/>
      <c r="GD23" s="83"/>
      <c r="GE23" s="83"/>
      <c r="GF23" s="83"/>
      <c r="GG23" s="83"/>
      <c r="GH23" s="83"/>
      <c r="GI23" s="83"/>
      <c r="GJ23" s="83"/>
      <c r="GK23" s="83"/>
      <c r="GL23" s="83"/>
      <c r="GM23" s="83"/>
      <c r="GN23" s="83"/>
      <c r="GO23" s="83"/>
      <c r="GP23" s="83"/>
      <c r="GQ23" s="83"/>
      <c r="GR23" s="83"/>
      <c r="GS23" s="83"/>
      <c r="GT23" s="83"/>
      <c r="GU23" s="83"/>
      <c r="GV23" s="83"/>
      <c r="GW23" s="83"/>
      <c r="GX23" s="83"/>
      <c r="GY23" s="83"/>
      <c r="GZ23" s="83"/>
      <c r="HA23" s="83"/>
      <c r="HB23" s="83"/>
      <c r="HC23" s="83"/>
      <c r="HD23" s="83"/>
      <c r="HE23" s="83"/>
      <c r="HF23" s="83"/>
      <c r="HG23" s="83"/>
      <c r="HH23" s="83"/>
      <c r="HI23" s="83"/>
      <c r="HJ23" s="83"/>
      <c r="HK23" s="83"/>
      <c r="HL23" s="83"/>
      <c r="HM23" s="83"/>
      <c r="HN23" s="83"/>
      <c r="HO23" s="83"/>
      <c r="HP23" s="83"/>
      <c r="HQ23" s="83"/>
      <c r="HR23" s="83"/>
      <c r="HS23" s="83"/>
      <c r="HT23" s="83"/>
      <c r="HU23" s="83"/>
      <c r="HV23" s="83"/>
      <c r="HW23" s="83"/>
      <c r="HX23" s="83"/>
      <c r="HY23" s="83"/>
      <c r="HZ23" s="83"/>
      <c r="IA23" s="83"/>
      <c r="IB23" s="83"/>
      <c r="IC23" s="83"/>
      <c r="ID23" s="83"/>
      <c r="IE23" s="83"/>
      <c r="IF23" s="83"/>
      <c r="IG23" s="83"/>
      <c r="IH23" s="83"/>
      <c r="II23" s="83"/>
      <c r="IJ23" s="83"/>
      <c r="IK23" s="83"/>
      <c r="IL23" s="83"/>
      <c r="IM23" s="83"/>
      <c r="IN23" s="83"/>
      <c r="IO23" s="83"/>
      <c r="IP23" s="83"/>
      <c r="IQ23" s="83"/>
      <c r="IR23" s="83"/>
      <c r="IS23" s="83"/>
      <c r="IT23" s="83"/>
      <c r="IU23" s="83"/>
      <c r="IV23" s="83"/>
    </row>
    <row r="24" spans="1:256" ht="12" customHeight="1">
      <c r="B24" s="147"/>
      <c r="C24" s="147"/>
      <c r="D24" s="147"/>
      <c r="E24" s="147"/>
      <c r="F24" s="146"/>
      <c r="G24" s="146"/>
      <c r="H24" s="145"/>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c r="CG24" s="83"/>
      <c r="CH24" s="83"/>
      <c r="CI24" s="83"/>
      <c r="CJ24" s="83"/>
      <c r="CK24" s="83"/>
      <c r="CL24" s="83"/>
      <c r="CM24" s="83"/>
      <c r="CN24" s="83"/>
      <c r="CO24" s="83"/>
      <c r="CP24" s="83"/>
      <c r="CQ24" s="83"/>
      <c r="CR24" s="83"/>
      <c r="CS24" s="83"/>
      <c r="CT24" s="83"/>
      <c r="CU24" s="83"/>
      <c r="CV24" s="83"/>
      <c r="CW24" s="83"/>
      <c r="CX24" s="83"/>
      <c r="CY24" s="83"/>
      <c r="CZ24" s="83"/>
      <c r="DA24" s="83"/>
      <c r="DB24" s="83"/>
      <c r="DC24" s="83"/>
      <c r="DD24" s="83"/>
      <c r="DE24" s="83"/>
      <c r="DF24" s="83"/>
      <c r="DG24" s="83"/>
      <c r="DH24" s="83"/>
      <c r="DI24" s="83"/>
      <c r="DJ24" s="83"/>
      <c r="DK24" s="83"/>
      <c r="DL24" s="83"/>
      <c r="DM24" s="83"/>
      <c r="DN24" s="83"/>
      <c r="DO24" s="83"/>
      <c r="DP24" s="83"/>
      <c r="DQ24" s="83"/>
      <c r="DR24" s="83"/>
      <c r="DS24" s="83"/>
      <c r="DT24" s="83"/>
      <c r="DU24" s="83"/>
      <c r="DV24" s="83"/>
      <c r="DW24" s="83"/>
      <c r="DX24" s="83"/>
      <c r="DY24" s="83"/>
      <c r="DZ24" s="83"/>
      <c r="EA24" s="83"/>
      <c r="EB24" s="83"/>
      <c r="EC24" s="83"/>
      <c r="ED24" s="83"/>
      <c r="EE24" s="83"/>
      <c r="EF24" s="83"/>
      <c r="EG24" s="83"/>
      <c r="EH24" s="83"/>
      <c r="EI24" s="83"/>
      <c r="EJ24" s="83"/>
      <c r="EK24" s="83"/>
      <c r="EL24" s="83"/>
      <c r="EM24" s="83"/>
      <c r="EN24" s="83"/>
      <c r="EO24" s="83"/>
      <c r="EP24" s="83"/>
      <c r="EQ24" s="83"/>
      <c r="ER24" s="83"/>
      <c r="ES24" s="83"/>
      <c r="ET24" s="83"/>
      <c r="EU24" s="83"/>
      <c r="EV24" s="83"/>
      <c r="EW24" s="83"/>
      <c r="EX24" s="83"/>
      <c r="EY24" s="83"/>
      <c r="EZ24" s="83"/>
      <c r="FA24" s="83"/>
      <c r="FB24" s="83"/>
      <c r="FC24" s="83"/>
      <c r="FD24" s="83"/>
      <c r="FE24" s="83"/>
      <c r="FF24" s="83"/>
      <c r="FG24" s="83"/>
      <c r="FH24" s="83"/>
      <c r="FI24" s="83"/>
      <c r="FJ24" s="83"/>
      <c r="FK24" s="83"/>
      <c r="FL24" s="83"/>
      <c r="FM24" s="83"/>
      <c r="FN24" s="83"/>
      <c r="FO24" s="83"/>
      <c r="FP24" s="83"/>
      <c r="FQ24" s="83"/>
      <c r="FR24" s="83"/>
      <c r="FS24" s="83"/>
      <c r="FT24" s="83"/>
      <c r="FU24" s="83"/>
      <c r="FV24" s="83"/>
      <c r="FW24" s="83"/>
      <c r="FX24" s="83"/>
      <c r="FY24" s="83"/>
      <c r="FZ24" s="83"/>
      <c r="GA24" s="83"/>
      <c r="GB24" s="83"/>
      <c r="GC24" s="83"/>
      <c r="GD24" s="83"/>
      <c r="GE24" s="83"/>
      <c r="GF24" s="83"/>
      <c r="GG24" s="83"/>
      <c r="GH24" s="83"/>
      <c r="GI24" s="83"/>
      <c r="GJ24" s="83"/>
      <c r="GK24" s="83"/>
      <c r="GL24" s="83"/>
      <c r="GM24" s="83"/>
      <c r="GN24" s="83"/>
      <c r="GO24" s="83"/>
      <c r="GP24" s="83"/>
      <c r="GQ24" s="83"/>
      <c r="GR24" s="83"/>
      <c r="GS24" s="83"/>
      <c r="GT24" s="83"/>
      <c r="GU24" s="83"/>
      <c r="GV24" s="83"/>
      <c r="GW24" s="83"/>
      <c r="GX24" s="83"/>
      <c r="GY24" s="83"/>
      <c r="GZ24" s="83"/>
      <c r="HA24" s="83"/>
      <c r="HB24" s="83"/>
      <c r="HC24" s="83"/>
      <c r="HD24" s="83"/>
      <c r="HE24" s="83"/>
      <c r="HF24" s="83"/>
      <c r="HG24" s="83"/>
      <c r="HH24" s="83"/>
      <c r="HI24" s="83"/>
      <c r="HJ24" s="83"/>
      <c r="HK24" s="83"/>
      <c r="HL24" s="83"/>
      <c r="HM24" s="83"/>
      <c r="HN24" s="83"/>
      <c r="HO24" s="83"/>
      <c r="HP24" s="83"/>
      <c r="HQ24" s="83"/>
      <c r="HR24" s="83"/>
      <c r="HS24" s="83"/>
      <c r="HT24" s="83"/>
      <c r="HU24" s="83"/>
      <c r="HV24" s="83"/>
      <c r="HW24" s="83"/>
      <c r="HX24" s="83"/>
      <c r="HY24" s="83"/>
      <c r="HZ24" s="83"/>
      <c r="IA24" s="83"/>
      <c r="IB24" s="83"/>
      <c r="IC24" s="83"/>
      <c r="ID24" s="83"/>
      <c r="IE24" s="83"/>
      <c r="IF24" s="83"/>
      <c r="IG24" s="83"/>
      <c r="IH24" s="83"/>
      <c r="II24" s="83"/>
      <c r="IJ24" s="83"/>
      <c r="IK24" s="83"/>
      <c r="IL24" s="83"/>
      <c r="IM24" s="83"/>
      <c r="IN24" s="83"/>
      <c r="IO24" s="83"/>
      <c r="IP24" s="83"/>
      <c r="IQ24" s="83"/>
      <c r="IR24" s="83"/>
      <c r="IS24" s="83"/>
      <c r="IT24" s="83"/>
      <c r="IU24" s="83"/>
      <c r="IV24" s="83"/>
    </row>
    <row r="25" spans="1:256">
      <c r="B25" s="125"/>
      <c r="C25" s="125"/>
      <c r="D25" s="125"/>
      <c r="E25" s="125"/>
    </row>
    <row r="26" spans="1:256">
      <c r="A26" s="538" t="s">
        <v>174</v>
      </c>
      <c r="B26" s="538"/>
      <c r="C26" s="538"/>
      <c r="D26" s="538"/>
      <c r="E26" s="538"/>
      <c r="F26" s="538"/>
      <c r="G26" s="538"/>
      <c r="H26" s="538"/>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c r="CG26" s="83"/>
      <c r="CH26" s="83"/>
      <c r="CI26" s="83"/>
      <c r="CJ26" s="83"/>
      <c r="CK26" s="83"/>
      <c r="CL26" s="83"/>
      <c r="CM26" s="83"/>
      <c r="CN26" s="83"/>
      <c r="CO26" s="83"/>
      <c r="CP26" s="83"/>
      <c r="CQ26" s="83"/>
      <c r="CR26" s="83"/>
      <c r="CS26" s="83"/>
      <c r="CT26" s="83"/>
      <c r="CU26" s="83"/>
      <c r="CV26" s="83"/>
      <c r="CW26" s="83"/>
      <c r="CX26" s="83"/>
      <c r="CY26" s="83"/>
      <c r="CZ26" s="83"/>
      <c r="DA26" s="83"/>
      <c r="DB26" s="83"/>
      <c r="DC26" s="83"/>
      <c r="DD26" s="83"/>
      <c r="DE26" s="83"/>
      <c r="DF26" s="83"/>
      <c r="DG26" s="83"/>
      <c r="DH26" s="83"/>
      <c r="DI26" s="83"/>
      <c r="DJ26" s="83"/>
      <c r="DK26" s="83"/>
      <c r="DL26" s="83"/>
      <c r="DM26" s="83"/>
      <c r="DN26" s="83"/>
      <c r="DO26" s="83"/>
      <c r="DP26" s="83"/>
      <c r="DQ26" s="83"/>
      <c r="DR26" s="83"/>
      <c r="DS26" s="83"/>
      <c r="DT26" s="83"/>
      <c r="DU26" s="83"/>
      <c r="DV26" s="83"/>
      <c r="DW26" s="83"/>
      <c r="DX26" s="83"/>
      <c r="DY26" s="83"/>
      <c r="DZ26" s="83"/>
      <c r="EA26" s="83"/>
      <c r="EB26" s="83"/>
      <c r="EC26" s="83"/>
      <c r="ED26" s="83"/>
      <c r="EE26" s="83"/>
      <c r="EF26" s="83"/>
      <c r="EG26" s="83"/>
      <c r="EH26" s="83"/>
      <c r="EI26" s="83"/>
      <c r="EJ26" s="83"/>
      <c r="EK26" s="83"/>
      <c r="EL26" s="83"/>
      <c r="EM26" s="83"/>
      <c r="EN26" s="83"/>
      <c r="EO26" s="83"/>
      <c r="EP26" s="83"/>
      <c r="EQ26" s="83"/>
      <c r="ER26" s="83"/>
      <c r="ES26" s="83"/>
      <c r="ET26" s="83"/>
      <c r="EU26" s="83"/>
      <c r="EV26" s="83"/>
      <c r="EW26" s="83"/>
      <c r="EX26" s="83"/>
      <c r="EY26" s="83"/>
      <c r="EZ26" s="83"/>
      <c r="FA26" s="83"/>
      <c r="FB26" s="83"/>
      <c r="FC26" s="83"/>
      <c r="FD26" s="83"/>
      <c r="FE26" s="83"/>
      <c r="FF26" s="83"/>
      <c r="FG26" s="83"/>
      <c r="FH26" s="83"/>
      <c r="FI26" s="83"/>
      <c r="FJ26" s="83"/>
      <c r="FK26" s="83"/>
      <c r="FL26" s="83"/>
      <c r="FM26" s="83"/>
      <c r="FN26" s="83"/>
      <c r="FO26" s="83"/>
      <c r="FP26" s="83"/>
      <c r="FQ26" s="83"/>
      <c r="FR26" s="83"/>
      <c r="FS26" s="83"/>
      <c r="FT26" s="83"/>
      <c r="FU26" s="83"/>
      <c r="FV26" s="83"/>
      <c r="FW26" s="83"/>
      <c r="FX26" s="83"/>
      <c r="FY26" s="83"/>
      <c r="FZ26" s="83"/>
      <c r="GA26" s="83"/>
      <c r="GB26" s="83"/>
      <c r="GC26" s="83"/>
      <c r="GD26" s="83"/>
      <c r="GE26" s="83"/>
      <c r="GF26" s="83"/>
      <c r="GG26" s="83"/>
      <c r="GH26" s="83"/>
      <c r="GI26" s="83"/>
      <c r="GJ26" s="83"/>
      <c r="GK26" s="83"/>
      <c r="GL26" s="83"/>
      <c r="GM26" s="83"/>
      <c r="GN26" s="83"/>
      <c r="GO26" s="83"/>
      <c r="GP26" s="83"/>
      <c r="GQ26" s="83"/>
      <c r="GR26" s="83"/>
      <c r="GS26" s="83"/>
      <c r="GT26" s="83"/>
      <c r="GU26" s="83"/>
      <c r="GV26" s="83"/>
      <c r="GW26" s="83"/>
      <c r="GX26" s="83"/>
      <c r="GY26" s="83"/>
      <c r="GZ26" s="83"/>
      <c r="HA26" s="83"/>
      <c r="HB26" s="83"/>
      <c r="HC26" s="83"/>
      <c r="HD26" s="83"/>
      <c r="HE26" s="83"/>
      <c r="HF26" s="83"/>
      <c r="HG26" s="83"/>
      <c r="HH26" s="83"/>
      <c r="HI26" s="83"/>
      <c r="HJ26" s="83"/>
      <c r="HK26" s="83"/>
      <c r="HL26" s="83"/>
      <c r="HM26" s="83"/>
      <c r="HN26" s="83"/>
      <c r="HO26" s="83"/>
      <c r="HP26" s="83"/>
      <c r="HQ26" s="83"/>
      <c r="HR26" s="83"/>
      <c r="HS26" s="83"/>
      <c r="HT26" s="83"/>
      <c r="HU26" s="83"/>
      <c r="HV26" s="83"/>
      <c r="HW26" s="83"/>
      <c r="HX26" s="83"/>
      <c r="HY26" s="83"/>
      <c r="HZ26" s="83"/>
      <c r="IA26" s="83"/>
      <c r="IB26" s="83"/>
      <c r="IC26" s="83"/>
      <c r="ID26" s="83"/>
      <c r="IE26" s="83"/>
      <c r="IF26" s="83"/>
      <c r="IG26" s="83"/>
      <c r="IH26" s="83"/>
      <c r="II26" s="83"/>
      <c r="IJ26" s="83"/>
      <c r="IK26" s="83"/>
      <c r="IL26" s="83"/>
      <c r="IM26" s="83"/>
      <c r="IN26" s="83"/>
      <c r="IO26" s="83"/>
      <c r="IP26" s="83"/>
      <c r="IQ26" s="83"/>
      <c r="IR26" s="83"/>
      <c r="IS26" s="83"/>
      <c r="IT26" s="83"/>
      <c r="IU26" s="83"/>
      <c r="IV26" s="83"/>
    </row>
    <row r="27" spans="1:256" ht="13.8" thickBot="1">
      <c r="B27" s="85" t="s">
        <v>176</v>
      </c>
      <c r="C27" s="85"/>
      <c r="D27" s="85"/>
      <c r="E27" s="85"/>
      <c r="F27" s="85"/>
      <c r="G27" s="85"/>
      <c r="H27" s="85"/>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3"/>
      <c r="DE27" s="83"/>
      <c r="DF27" s="83"/>
      <c r="DG27" s="83"/>
      <c r="DH27" s="83"/>
      <c r="DI27" s="83"/>
      <c r="DJ27" s="83"/>
      <c r="DK27" s="83"/>
      <c r="DL27" s="83"/>
      <c r="DM27" s="83"/>
      <c r="DN27" s="83"/>
      <c r="DO27" s="83"/>
      <c r="DP27" s="83"/>
      <c r="DQ27" s="83"/>
      <c r="DR27" s="83"/>
      <c r="DS27" s="83"/>
      <c r="DT27" s="83"/>
      <c r="DU27" s="83"/>
      <c r="DV27" s="83"/>
      <c r="DW27" s="83"/>
      <c r="DX27" s="83"/>
      <c r="DY27" s="83"/>
      <c r="DZ27" s="83"/>
      <c r="EA27" s="83"/>
      <c r="EB27" s="83"/>
      <c r="EC27" s="83"/>
      <c r="ED27" s="83"/>
      <c r="EE27" s="83"/>
      <c r="EF27" s="83"/>
      <c r="EG27" s="83"/>
      <c r="EH27" s="83"/>
      <c r="EI27" s="83"/>
      <c r="EJ27" s="83"/>
      <c r="EK27" s="83"/>
      <c r="EL27" s="83"/>
      <c r="EM27" s="83"/>
      <c r="EN27" s="83"/>
      <c r="EO27" s="83"/>
      <c r="EP27" s="83"/>
      <c r="EQ27" s="83"/>
      <c r="ER27" s="83"/>
      <c r="ES27" s="83"/>
      <c r="ET27" s="83"/>
      <c r="EU27" s="83"/>
      <c r="EV27" s="83"/>
      <c r="EW27" s="83"/>
      <c r="EX27" s="83"/>
      <c r="EY27" s="83"/>
      <c r="EZ27" s="83"/>
      <c r="FA27" s="83"/>
      <c r="FB27" s="83"/>
      <c r="FC27" s="83"/>
      <c r="FD27" s="83"/>
      <c r="FE27" s="83"/>
      <c r="FF27" s="83"/>
      <c r="FG27" s="83"/>
      <c r="FH27" s="83"/>
      <c r="FI27" s="83"/>
      <c r="FJ27" s="83"/>
      <c r="FK27" s="83"/>
      <c r="FL27" s="83"/>
      <c r="FM27" s="83"/>
      <c r="FN27" s="83"/>
      <c r="FO27" s="83"/>
      <c r="FP27" s="83"/>
      <c r="FQ27" s="83"/>
      <c r="FR27" s="83"/>
      <c r="FS27" s="83"/>
      <c r="FT27" s="83"/>
      <c r="FU27" s="83"/>
      <c r="FV27" s="83"/>
      <c r="FW27" s="83"/>
      <c r="FX27" s="83"/>
      <c r="FY27" s="83"/>
      <c r="FZ27" s="83"/>
      <c r="GA27" s="83"/>
      <c r="GB27" s="83"/>
      <c r="GC27" s="83"/>
      <c r="GD27" s="83"/>
      <c r="GE27" s="83"/>
      <c r="GF27" s="83"/>
      <c r="GG27" s="83"/>
      <c r="GH27" s="83"/>
      <c r="GI27" s="83"/>
      <c r="GJ27" s="83"/>
      <c r="GK27" s="83"/>
      <c r="GL27" s="83"/>
      <c r="GM27" s="83"/>
      <c r="GN27" s="83"/>
      <c r="GO27" s="83"/>
      <c r="GP27" s="83"/>
      <c r="GQ27" s="83"/>
      <c r="GR27" s="83"/>
      <c r="GS27" s="83"/>
      <c r="GT27" s="83"/>
      <c r="GU27" s="83"/>
      <c r="GV27" s="83"/>
      <c r="GW27" s="83"/>
      <c r="GX27" s="83"/>
      <c r="GY27" s="83"/>
      <c r="GZ27" s="83"/>
      <c r="HA27" s="83"/>
      <c r="HB27" s="83"/>
      <c r="HC27" s="83"/>
      <c r="HD27" s="83"/>
      <c r="HE27" s="83"/>
      <c r="HF27" s="83"/>
      <c r="HG27" s="83"/>
      <c r="HH27" s="83"/>
      <c r="HI27" s="83"/>
      <c r="HJ27" s="83"/>
      <c r="HK27" s="83"/>
      <c r="HL27" s="83"/>
      <c r="HM27" s="83"/>
      <c r="HN27" s="83"/>
      <c r="HO27" s="83"/>
      <c r="HP27" s="83"/>
      <c r="HQ27" s="83"/>
      <c r="HR27" s="83"/>
      <c r="HS27" s="83"/>
      <c r="HT27" s="83"/>
      <c r="HU27" s="83"/>
      <c r="HV27" s="83"/>
      <c r="HW27" s="83"/>
      <c r="HX27" s="83"/>
      <c r="HY27" s="83"/>
      <c r="HZ27" s="83"/>
      <c r="IA27" s="83"/>
      <c r="IB27" s="83"/>
      <c r="IC27" s="83"/>
      <c r="ID27" s="83"/>
      <c r="IE27" s="83"/>
      <c r="IF27" s="83"/>
      <c r="IG27" s="83"/>
      <c r="IH27" s="83"/>
      <c r="II27" s="83"/>
      <c r="IJ27" s="83"/>
      <c r="IK27" s="83"/>
      <c r="IL27" s="83"/>
      <c r="IM27" s="83"/>
      <c r="IN27" s="83"/>
      <c r="IO27" s="83"/>
      <c r="IP27" s="83"/>
      <c r="IQ27" s="83"/>
      <c r="IR27" s="83"/>
      <c r="IS27" s="83"/>
      <c r="IT27" s="83"/>
      <c r="IU27" s="83"/>
      <c r="IV27" s="83"/>
    </row>
    <row r="28" spans="1:256">
      <c r="A28" s="129"/>
      <c r="B28" s="535" t="s">
        <v>175</v>
      </c>
      <c r="C28" s="536"/>
      <c r="D28" s="536"/>
      <c r="E28" s="536"/>
      <c r="F28" s="536"/>
      <c r="G28" s="536"/>
      <c r="H28" s="536"/>
      <c r="I28" s="536"/>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c r="EN28" s="83"/>
      <c r="EO28" s="83"/>
      <c r="EP28" s="83"/>
      <c r="EQ28" s="83"/>
      <c r="ER28" s="83"/>
      <c r="ES28" s="83"/>
      <c r="ET28" s="83"/>
      <c r="EU28" s="83"/>
      <c r="EV28" s="83"/>
      <c r="EW28" s="83"/>
      <c r="EX28" s="83"/>
      <c r="EY28" s="83"/>
      <c r="EZ28" s="83"/>
      <c r="FA28" s="83"/>
      <c r="FB28" s="83"/>
      <c r="FC28" s="83"/>
      <c r="FD28" s="83"/>
      <c r="FE28" s="83"/>
      <c r="FF28" s="83"/>
      <c r="FG28" s="83"/>
      <c r="FH28" s="83"/>
      <c r="FI28" s="83"/>
      <c r="FJ28" s="83"/>
      <c r="FK28" s="83"/>
      <c r="FL28" s="83"/>
      <c r="FM28" s="83"/>
      <c r="FN28" s="83"/>
      <c r="FO28" s="83"/>
      <c r="FP28" s="83"/>
      <c r="FQ28" s="83"/>
      <c r="FR28" s="83"/>
      <c r="FS28" s="83"/>
      <c r="FT28" s="83"/>
      <c r="FU28" s="83"/>
      <c r="FV28" s="83"/>
      <c r="FW28" s="83"/>
      <c r="FX28" s="83"/>
      <c r="FY28" s="83"/>
      <c r="FZ28" s="83"/>
      <c r="GA28" s="83"/>
      <c r="GB28" s="83"/>
      <c r="GC28" s="83"/>
      <c r="GD28" s="83"/>
      <c r="GE28" s="83"/>
      <c r="GF28" s="83"/>
      <c r="GG28" s="83"/>
      <c r="GH28" s="83"/>
      <c r="GI28" s="83"/>
      <c r="GJ28" s="83"/>
      <c r="GK28" s="83"/>
      <c r="GL28" s="83"/>
      <c r="GM28" s="83"/>
      <c r="GN28" s="83"/>
      <c r="GO28" s="83"/>
      <c r="GP28" s="83"/>
      <c r="GQ28" s="83"/>
      <c r="GR28" s="83"/>
      <c r="GS28" s="83"/>
      <c r="GT28" s="83"/>
      <c r="GU28" s="83"/>
      <c r="GV28" s="83"/>
      <c r="GW28" s="83"/>
      <c r="GX28" s="83"/>
      <c r="GY28" s="83"/>
      <c r="GZ28" s="83"/>
      <c r="HA28" s="83"/>
      <c r="HB28" s="83"/>
      <c r="HC28" s="83"/>
      <c r="HD28" s="83"/>
      <c r="HE28" s="83"/>
      <c r="HF28" s="83"/>
      <c r="HG28" s="83"/>
      <c r="HH28" s="83"/>
      <c r="HI28" s="83"/>
      <c r="HJ28" s="83"/>
      <c r="HK28" s="83"/>
      <c r="HL28" s="83"/>
      <c r="HM28" s="83"/>
      <c r="HN28" s="83"/>
      <c r="HO28" s="83"/>
      <c r="HP28" s="83"/>
      <c r="HQ28" s="83"/>
      <c r="HR28" s="83"/>
      <c r="HS28" s="83"/>
      <c r="HT28" s="83"/>
      <c r="HU28" s="83"/>
      <c r="HV28" s="83"/>
      <c r="HW28" s="83"/>
      <c r="HX28" s="83"/>
      <c r="HY28" s="83"/>
      <c r="HZ28" s="83"/>
      <c r="IA28" s="83"/>
      <c r="IB28" s="83"/>
      <c r="IC28" s="83"/>
      <c r="ID28" s="83"/>
      <c r="IE28" s="83"/>
      <c r="IF28" s="83"/>
      <c r="IG28" s="83"/>
      <c r="IH28" s="83"/>
      <c r="II28" s="83"/>
      <c r="IJ28" s="83"/>
      <c r="IK28" s="83"/>
      <c r="IL28" s="83"/>
      <c r="IM28" s="83"/>
      <c r="IN28" s="83"/>
      <c r="IO28" s="83"/>
      <c r="IP28" s="83"/>
      <c r="IQ28" s="83"/>
      <c r="IR28" s="83"/>
      <c r="IS28" s="83"/>
      <c r="IT28" s="83"/>
      <c r="IU28" s="83"/>
      <c r="IV28" s="83"/>
    </row>
    <row r="29" spans="1:256">
      <c r="B29" s="128"/>
      <c r="I29" s="127"/>
      <c r="K29" s="85"/>
      <c r="L29" s="85"/>
      <c r="M29" s="85"/>
      <c r="N29" s="85"/>
      <c r="O29" s="85"/>
      <c r="P29" s="85"/>
      <c r="Q29" s="85"/>
      <c r="R29" s="85"/>
      <c r="S29" s="84"/>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c r="CG29" s="83"/>
      <c r="CH29" s="83"/>
      <c r="CI29" s="83"/>
      <c r="CJ29" s="83"/>
      <c r="CK29" s="83"/>
      <c r="CL29" s="83"/>
      <c r="CM29" s="83"/>
      <c r="CN29" s="83"/>
      <c r="CO29" s="83"/>
      <c r="CP29" s="83"/>
      <c r="CQ29" s="83"/>
      <c r="CR29" s="83"/>
      <c r="CS29" s="83"/>
      <c r="CT29" s="83"/>
      <c r="CU29" s="83"/>
      <c r="CV29" s="83"/>
      <c r="CW29" s="83"/>
      <c r="CX29" s="83"/>
      <c r="CY29" s="83"/>
      <c r="CZ29" s="83"/>
      <c r="DA29" s="83"/>
      <c r="DB29" s="83"/>
      <c r="DC29" s="83"/>
      <c r="DD29" s="83"/>
      <c r="DE29" s="83"/>
      <c r="DF29" s="83"/>
      <c r="DG29" s="83"/>
      <c r="DH29" s="83"/>
      <c r="DI29" s="83"/>
      <c r="DJ29" s="83"/>
      <c r="DK29" s="83"/>
      <c r="DL29" s="83"/>
      <c r="DM29" s="83"/>
      <c r="DN29" s="83"/>
      <c r="DO29" s="83"/>
      <c r="DP29" s="83"/>
      <c r="DQ29" s="83"/>
      <c r="DR29" s="83"/>
      <c r="DS29" s="83"/>
      <c r="DT29" s="83"/>
      <c r="DU29" s="83"/>
      <c r="DV29" s="83"/>
      <c r="DW29" s="83"/>
      <c r="DX29" s="83"/>
      <c r="DY29" s="83"/>
      <c r="DZ29" s="83"/>
      <c r="EA29" s="83"/>
      <c r="EB29" s="83"/>
      <c r="EC29" s="83"/>
      <c r="ED29" s="83"/>
      <c r="EE29" s="83"/>
      <c r="EF29" s="83"/>
      <c r="EG29" s="83"/>
      <c r="EH29" s="83"/>
      <c r="EI29" s="83"/>
      <c r="EJ29" s="83"/>
      <c r="EK29" s="83"/>
      <c r="EL29" s="83"/>
      <c r="EM29" s="83"/>
      <c r="EN29" s="83"/>
      <c r="EO29" s="83"/>
      <c r="EP29" s="83"/>
      <c r="EQ29" s="83"/>
      <c r="ER29" s="83"/>
      <c r="ES29" s="83"/>
      <c r="ET29" s="83"/>
      <c r="EU29" s="83"/>
      <c r="EV29" s="83"/>
      <c r="EW29" s="83"/>
      <c r="EX29" s="83"/>
      <c r="EY29" s="83"/>
      <c r="EZ29" s="83"/>
      <c r="FA29" s="83"/>
      <c r="FB29" s="83"/>
      <c r="FC29" s="83"/>
      <c r="FD29" s="83"/>
      <c r="FE29" s="83"/>
      <c r="FF29" s="83"/>
      <c r="FG29" s="83"/>
      <c r="FH29" s="83"/>
      <c r="FI29" s="83"/>
      <c r="FJ29" s="83"/>
      <c r="FK29" s="83"/>
      <c r="FL29" s="83"/>
      <c r="FM29" s="83"/>
      <c r="FN29" s="83"/>
      <c r="FO29" s="83"/>
      <c r="FP29" s="83"/>
      <c r="FQ29" s="83"/>
      <c r="FR29" s="83"/>
      <c r="FS29" s="83"/>
      <c r="FT29" s="83"/>
      <c r="FU29" s="83"/>
      <c r="FV29" s="83"/>
      <c r="FW29" s="83"/>
      <c r="FX29" s="83"/>
      <c r="FY29" s="83"/>
      <c r="FZ29" s="83"/>
      <c r="GA29" s="83"/>
      <c r="GB29" s="83"/>
      <c r="GC29" s="83"/>
      <c r="GD29" s="83"/>
      <c r="GE29" s="83"/>
      <c r="GF29" s="83"/>
      <c r="GG29" s="83"/>
      <c r="GH29" s="83"/>
      <c r="GI29" s="83"/>
      <c r="GJ29" s="83"/>
      <c r="GK29" s="83"/>
      <c r="GL29" s="83"/>
      <c r="GM29" s="83"/>
      <c r="GN29" s="83"/>
      <c r="GO29" s="83"/>
      <c r="GP29" s="83"/>
      <c r="GQ29" s="83"/>
      <c r="GR29" s="83"/>
      <c r="GS29" s="83"/>
      <c r="GT29" s="83"/>
      <c r="GU29" s="83"/>
      <c r="GV29" s="83"/>
      <c r="GW29" s="83"/>
      <c r="GX29" s="83"/>
      <c r="GY29" s="83"/>
      <c r="GZ29" s="83"/>
      <c r="HA29" s="83"/>
      <c r="HB29" s="83"/>
      <c r="HC29" s="83"/>
      <c r="HD29" s="83"/>
      <c r="HE29" s="83"/>
      <c r="HF29" s="83"/>
      <c r="HG29" s="83"/>
      <c r="HH29" s="83"/>
      <c r="HI29" s="83"/>
      <c r="HJ29" s="83"/>
      <c r="HK29" s="83"/>
      <c r="HL29" s="83"/>
      <c r="HM29" s="83"/>
      <c r="HN29" s="83"/>
      <c r="HO29" s="83"/>
      <c r="HP29" s="83"/>
      <c r="HQ29" s="83"/>
      <c r="HR29" s="83"/>
      <c r="HS29" s="83"/>
      <c r="HT29" s="83"/>
      <c r="HU29" s="83"/>
      <c r="HV29" s="83"/>
      <c r="HW29" s="83"/>
      <c r="HX29" s="83"/>
      <c r="HY29" s="83"/>
      <c r="HZ29" s="83"/>
      <c r="IA29" s="83"/>
      <c r="IB29" s="83"/>
      <c r="IC29" s="83"/>
      <c r="ID29" s="83"/>
      <c r="IE29" s="83"/>
      <c r="IF29" s="83"/>
      <c r="IG29" s="83"/>
      <c r="IH29" s="83"/>
      <c r="II29" s="83"/>
      <c r="IJ29" s="83"/>
      <c r="IK29" s="83"/>
      <c r="IL29" s="83"/>
      <c r="IM29" s="83"/>
      <c r="IN29" s="83"/>
      <c r="IO29" s="83"/>
      <c r="IP29" s="83"/>
      <c r="IQ29" s="83"/>
      <c r="IR29" s="83"/>
      <c r="IS29" s="83"/>
      <c r="IT29" s="83"/>
      <c r="IU29" s="83"/>
      <c r="IV29" s="83"/>
    </row>
    <row r="30" spans="1:256" ht="14.25" customHeight="1">
      <c r="B30" s="126" t="s">
        <v>161</v>
      </c>
      <c r="C30" s="125" t="s">
        <v>160</v>
      </c>
      <c r="D30" s="125" t="s">
        <v>159</v>
      </c>
      <c r="E30" s="125" t="s">
        <v>156</v>
      </c>
      <c r="F30" s="125" t="s">
        <v>155</v>
      </c>
      <c r="G30" s="125" t="s">
        <v>158</v>
      </c>
      <c r="H30" s="124" t="s">
        <v>157</v>
      </c>
      <c r="I30" s="123" t="s">
        <v>163</v>
      </c>
      <c r="J30"/>
      <c r="K30" s="129"/>
      <c r="L30" s="534"/>
      <c r="M30" s="534"/>
      <c r="N30" s="534"/>
      <c r="O30" s="534"/>
      <c r="P30" s="534"/>
      <c r="Q30" s="534"/>
      <c r="R30" s="534"/>
      <c r="S30" s="534"/>
    </row>
    <row r="31" spans="1:256">
      <c r="B31" s="121">
        <v>407.7</v>
      </c>
      <c r="C31" s="120">
        <v>1.2</v>
      </c>
      <c r="D31" s="120">
        <v>1.5</v>
      </c>
      <c r="E31" s="119">
        <v>1</v>
      </c>
      <c r="F31" s="119">
        <v>1</v>
      </c>
      <c r="G31" s="119">
        <v>1</v>
      </c>
      <c r="H31" s="122">
        <f>B31*C31*D31*E31*F31*G31</f>
        <v>733.8599999999999</v>
      </c>
      <c r="I31" s="174" t="s">
        <v>227</v>
      </c>
      <c r="K31" s="85"/>
      <c r="P31" s="83"/>
      <c r="Q31" s="83"/>
      <c r="R31" s="83"/>
      <c r="S31" s="84"/>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c r="CG31" s="83"/>
      <c r="CH31" s="83"/>
      <c r="CI31" s="83"/>
      <c r="CJ31" s="83"/>
      <c r="CK31" s="83"/>
      <c r="CL31" s="83"/>
      <c r="CM31" s="83"/>
      <c r="CN31" s="83"/>
      <c r="CO31" s="83"/>
      <c r="CP31" s="83"/>
      <c r="CQ31" s="83"/>
      <c r="CR31" s="83"/>
      <c r="CS31" s="83"/>
      <c r="CT31" s="83"/>
      <c r="CU31" s="83"/>
      <c r="CV31" s="83"/>
      <c r="CW31" s="83"/>
      <c r="CX31" s="83"/>
      <c r="CY31" s="83"/>
      <c r="CZ31" s="83"/>
      <c r="DA31" s="83"/>
      <c r="DB31" s="83"/>
      <c r="DC31" s="83"/>
      <c r="DD31" s="83"/>
      <c r="DE31" s="83"/>
      <c r="DF31" s="83"/>
      <c r="DG31" s="83"/>
      <c r="DH31" s="83"/>
      <c r="DI31" s="83"/>
      <c r="DJ31" s="83"/>
      <c r="DK31" s="83"/>
      <c r="DL31" s="83"/>
      <c r="DM31" s="83"/>
      <c r="DN31" s="83"/>
      <c r="DO31" s="83"/>
      <c r="DP31" s="83"/>
      <c r="DQ31" s="83"/>
      <c r="DR31" s="83"/>
      <c r="DS31" s="83"/>
      <c r="DT31" s="83"/>
      <c r="DU31" s="83"/>
      <c r="DV31" s="83"/>
      <c r="DW31" s="83"/>
      <c r="DX31" s="83"/>
      <c r="DY31" s="83"/>
      <c r="DZ31" s="83"/>
      <c r="EA31" s="83"/>
      <c r="EB31" s="83"/>
      <c r="EC31" s="83"/>
      <c r="ED31" s="83"/>
      <c r="EE31" s="83"/>
      <c r="EF31" s="83"/>
      <c r="EG31" s="83"/>
      <c r="EH31" s="83"/>
      <c r="EI31" s="83"/>
      <c r="EJ31" s="83"/>
      <c r="EK31" s="83"/>
      <c r="EL31" s="83"/>
      <c r="EM31" s="83"/>
      <c r="EN31" s="83"/>
      <c r="EO31" s="83"/>
      <c r="EP31" s="83"/>
      <c r="EQ31" s="83"/>
      <c r="ER31" s="83"/>
      <c r="ES31" s="83"/>
      <c r="ET31" s="83"/>
      <c r="EU31" s="83"/>
      <c r="EV31" s="83"/>
      <c r="EW31" s="83"/>
      <c r="EX31" s="83"/>
      <c r="EY31" s="83"/>
      <c r="EZ31" s="83"/>
      <c r="FA31" s="83"/>
      <c r="FB31" s="83"/>
      <c r="FC31" s="83"/>
      <c r="FD31" s="83"/>
      <c r="FE31" s="83"/>
      <c r="FF31" s="83"/>
      <c r="FG31" s="83"/>
      <c r="FH31" s="83"/>
      <c r="FI31" s="83"/>
      <c r="FJ31" s="83"/>
      <c r="FK31" s="83"/>
      <c r="FL31" s="83"/>
      <c r="FM31" s="83"/>
      <c r="FN31" s="83"/>
      <c r="FO31" s="83"/>
      <c r="FP31" s="83"/>
      <c r="FQ31" s="83"/>
      <c r="FR31" s="83"/>
      <c r="FS31" s="83"/>
      <c r="FT31" s="83"/>
      <c r="FU31" s="83"/>
      <c r="FV31" s="83"/>
      <c r="FW31" s="83"/>
      <c r="FX31" s="83"/>
      <c r="FY31" s="83"/>
      <c r="FZ31" s="83"/>
      <c r="GA31" s="83"/>
      <c r="GB31" s="83"/>
      <c r="GC31" s="83"/>
      <c r="GD31" s="83"/>
      <c r="GE31" s="83"/>
      <c r="GF31" s="83"/>
      <c r="GG31" s="83"/>
      <c r="GH31" s="83"/>
      <c r="GI31" s="83"/>
      <c r="GJ31" s="83"/>
      <c r="GK31" s="83"/>
      <c r="GL31" s="83"/>
      <c r="GM31" s="83"/>
      <c r="GN31" s="83"/>
      <c r="GO31" s="83"/>
      <c r="GP31" s="83"/>
      <c r="GQ31" s="83"/>
      <c r="GR31" s="83"/>
      <c r="GS31" s="83"/>
      <c r="GT31" s="83"/>
      <c r="GU31" s="83"/>
      <c r="GV31" s="83"/>
      <c r="GW31" s="83"/>
      <c r="GX31" s="83"/>
      <c r="GY31" s="83"/>
      <c r="GZ31" s="83"/>
      <c r="HA31" s="83"/>
      <c r="HB31" s="83"/>
      <c r="HC31" s="83"/>
      <c r="HD31" s="83"/>
      <c r="HE31" s="83"/>
      <c r="HF31" s="83"/>
      <c r="HG31" s="83"/>
      <c r="HH31" s="83"/>
      <c r="HI31" s="83"/>
      <c r="HJ31" s="83"/>
      <c r="HK31" s="83"/>
      <c r="HL31" s="83"/>
      <c r="HM31" s="83"/>
      <c r="HN31" s="83"/>
      <c r="HO31" s="83"/>
      <c r="HP31" s="83"/>
      <c r="HQ31" s="83"/>
      <c r="HR31" s="83"/>
      <c r="HS31" s="83"/>
      <c r="HT31" s="83"/>
      <c r="HU31" s="83"/>
      <c r="HV31" s="83"/>
      <c r="HW31" s="83"/>
      <c r="HX31" s="83"/>
      <c r="HY31" s="83"/>
      <c r="HZ31" s="83"/>
      <c r="IA31" s="83"/>
      <c r="IB31" s="83"/>
      <c r="IC31" s="83"/>
      <c r="ID31" s="83"/>
      <c r="IE31" s="83"/>
      <c r="IF31" s="83"/>
      <c r="IG31" s="83"/>
      <c r="IH31" s="83"/>
      <c r="II31" s="83"/>
      <c r="IJ31" s="83"/>
      <c r="IK31" s="83"/>
      <c r="IL31" s="83"/>
      <c r="IM31" s="83"/>
      <c r="IN31" s="83"/>
      <c r="IO31" s="83"/>
      <c r="IP31" s="83"/>
      <c r="IQ31" s="83"/>
      <c r="IR31" s="83"/>
      <c r="IS31" s="83"/>
      <c r="IT31" s="83"/>
      <c r="IU31" s="83"/>
      <c r="IV31" s="83"/>
    </row>
    <row r="32" spans="1:256">
      <c r="B32" s="121">
        <v>62.4</v>
      </c>
      <c r="C32" s="120">
        <v>1.2</v>
      </c>
      <c r="D32" s="120">
        <v>1.5</v>
      </c>
      <c r="E32" s="119">
        <v>1</v>
      </c>
      <c r="F32" s="119">
        <v>1</v>
      </c>
      <c r="G32" s="119">
        <v>1</v>
      </c>
      <c r="H32" s="122">
        <f t="shared" ref="H32:H33" si="0">B32*C32*D32*E32*F32*G32</f>
        <v>112.32</v>
      </c>
      <c r="I32" s="174" t="s">
        <v>228</v>
      </c>
      <c r="K32" s="85"/>
      <c r="P32" s="83"/>
      <c r="Q32" s="83"/>
      <c r="R32" s="83"/>
      <c r="S32" s="84"/>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c r="CG32" s="83"/>
      <c r="CH32" s="83"/>
      <c r="CI32" s="83"/>
      <c r="CJ32" s="83"/>
      <c r="CK32" s="83"/>
      <c r="CL32" s="83"/>
      <c r="CM32" s="83"/>
      <c r="CN32" s="83"/>
      <c r="CO32" s="83"/>
      <c r="CP32" s="83"/>
      <c r="CQ32" s="83"/>
      <c r="CR32" s="83"/>
      <c r="CS32" s="83"/>
      <c r="CT32" s="83"/>
      <c r="CU32" s="83"/>
      <c r="CV32" s="83"/>
      <c r="CW32" s="83"/>
      <c r="CX32" s="83"/>
      <c r="CY32" s="83"/>
      <c r="CZ32" s="83"/>
      <c r="DA32" s="83"/>
      <c r="DB32" s="83"/>
      <c r="DC32" s="83"/>
      <c r="DD32" s="83"/>
      <c r="DE32" s="83"/>
      <c r="DF32" s="83"/>
      <c r="DG32" s="83"/>
      <c r="DH32" s="83"/>
      <c r="DI32" s="83"/>
      <c r="DJ32" s="83"/>
      <c r="DK32" s="83"/>
      <c r="DL32" s="83"/>
      <c r="DM32" s="83"/>
      <c r="DN32" s="83"/>
      <c r="DO32" s="83"/>
      <c r="DP32" s="83"/>
      <c r="DQ32" s="83"/>
      <c r="DR32" s="83"/>
      <c r="DS32" s="83"/>
      <c r="DT32" s="83"/>
      <c r="DU32" s="83"/>
      <c r="DV32" s="83"/>
      <c r="DW32" s="83"/>
      <c r="DX32" s="83"/>
      <c r="DY32" s="83"/>
      <c r="DZ32" s="83"/>
      <c r="EA32" s="83"/>
      <c r="EB32" s="83"/>
      <c r="EC32" s="83"/>
      <c r="ED32" s="83"/>
      <c r="EE32" s="83"/>
      <c r="EF32" s="83"/>
      <c r="EG32" s="83"/>
      <c r="EH32" s="83"/>
      <c r="EI32" s="83"/>
      <c r="EJ32" s="83"/>
      <c r="EK32" s="83"/>
      <c r="EL32" s="83"/>
      <c r="EM32" s="83"/>
      <c r="EN32" s="83"/>
      <c r="EO32" s="83"/>
      <c r="EP32" s="83"/>
      <c r="EQ32" s="83"/>
      <c r="ER32" s="83"/>
      <c r="ES32" s="83"/>
      <c r="ET32" s="83"/>
      <c r="EU32" s="83"/>
      <c r="EV32" s="83"/>
      <c r="EW32" s="83"/>
      <c r="EX32" s="83"/>
      <c r="EY32" s="83"/>
      <c r="EZ32" s="83"/>
      <c r="FA32" s="83"/>
      <c r="FB32" s="83"/>
      <c r="FC32" s="83"/>
      <c r="FD32" s="83"/>
      <c r="FE32" s="83"/>
      <c r="FF32" s="83"/>
      <c r="FG32" s="83"/>
      <c r="FH32" s="83"/>
      <c r="FI32" s="83"/>
      <c r="FJ32" s="83"/>
      <c r="FK32" s="83"/>
      <c r="FL32" s="83"/>
      <c r="FM32" s="83"/>
      <c r="FN32" s="83"/>
      <c r="FO32" s="83"/>
      <c r="FP32" s="83"/>
      <c r="FQ32" s="83"/>
      <c r="FR32" s="83"/>
      <c r="FS32" s="83"/>
      <c r="FT32" s="83"/>
      <c r="FU32" s="83"/>
      <c r="FV32" s="83"/>
      <c r="FW32" s="83"/>
      <c r="FX32" s="83"/>
      <c r="FY32" s="83"/>
      <c r="FZ32" s="83"/>
      <c r="GA32" s="83"/>
      <c r="GB32" s="83"/>
      <c r="GC32" s="83"/>
      <c r="GD32" s="83"/>
      <c r="GE32" s="83"/>
      <c r="GF32" s="83"/>
      <c r="GG32" s="83"/>
      <c r="GH32" s="83"/>
      <c r="GI32" s="83"/>
      <c r="GJ32" s="83"/>
      <c r="GK32" s="83"/>
      <c r="GL32" s="83"/>
      <c r="GM32" s="83"/>
      <c r="GN32" s="83"/>
      <c r="GO32" s="83"/>
      <c r="GP32" s="83"/>
      <c r="GQ32" s="83"/>
      <c r="GR32" s="83"/>
      <c r="GS32" s="83"/>
      <c r="GT32" s="83"/>
      <c r="GU32" s="83"/>
      <c r="GV32" s="83"/>
      <c r="GW32" s="83"/>
      <c r="GX32" s="83"/>
      <c r="GY32" s="83"/>
      <c r="GZ32" s="83"/>
      <c r="HA32" s="83"/>
      <c r="HB32" s="83"/>
      <c r="HC32" s="83"/>
      <c r="HD32" s="83"/>
      <c r="HE32" s="83"/>
      <c r="HF32" s="83"/>
      <c r="HG32" s="83"/>
      <c r="HH32" s="83"/>
      <c r="HI32" s="83"/>
      <c r="HJ32" s="83"/>
      <c r="HK32" s="83"/>
      <c r="HL32" s="83"/>
      <c r="HM32" s="83"/>
      <c r="HN32" s="83"/>
      <c r="HO32" s="83"/>
      <c r="HP32" s="83"/>
      <c r="HQ32" s="83"/>
      <c r="HR32" s="83"/>
      <c r="HS32" s="83"/>
      <c r="HT32" s="83"/>
      <c r="HU32" s="83"/>
      <c r="HV32" s="83"/>
      <c r="HW32" s="83"/>
      <c r="HX32" s="83"/>
      <c r="HY32" s="83"/>
      <c r="HZ32" s="83"/>
      <c r="IA32" s="83"/>
      <c r="IB32" s="83"/>
      <c r="IC32" s="83"/>
      <c r="ID32" s="83"/>
      <c r="IE32" s="83"/>
      <c r="IF32" s="83"/>
      <c r="IG32" s="83"/>
      <c r="IH32" s="83"/>
      <c r="II32" s="83"/>
      <c r="IJ32" s="83"/>
      <c r="IK32" s="83"/>
      <c r="IL32" s="83"/>
      <c r="IM32" s="83"/>
      <c r="IN32" s="83"/>
      <c r="IO32" s="83"/>
      <c r="IP32" s="83"/>
      <c r="IQ32" s="83"/>
      <c r="IR32" s="83"/>
      <c r="IS32" s="83"/>
      <c r="IT32" s="83"/>
      <c r="IU32" s="83"/>
      <c r="IV32" s="83"/>
    </row>
    <row r="33" spans="1:256">
      <c r="B33" s="121">
        <v>8.6999999999999993</v>
      </c>
      <c r="C33" s="120">
        <v>1.2</v>
      </c>
      <c r="D33" s="120">
        <v>1.5</v>
      </c>
      <c r="E33" s="119">
        <v>1</v>
      </c>
      <c r="F33" s="119">
        <v>1</v>
      </c>
      <c r="G33" s="119">
        <v>1</v>
      </c>
      <c r="H33" s="122">
        <f t="shared" si="0"/>
        <v>15.66</v>
      </c>
      <c r="I33" s="174" t="s">
        <v>229</v>
      </c>
      <c r="K33" s="85"/>
      <c r="P33" s="83"/>
      <c r="Q33" s="83"/>
      <c r="R33" s="83"/>
      <c r="S33" s="84"/>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c r="CG33" s="83"/>
      <c r="CH33" s="83"/>
      <c r="CI33" s="83"/>
      <c r="CJ33" s="83"/>
      <c r="CK33" s="83"/>
      <c r="CL33" s="83"/>
      <c r="CM33" s="83"/>
      <c r="CN33" s="83"/>
      <c r="CO33" s="83"/>
      <c r="CP33" s="83"/>
      <c r="CQ33" s="83"/>
      <c r="CR33" s="83"/>
      <c r="CS33" s="83"/>
      <c r="CT33" s="83"/>
      <c r="CU33" s="83"/>
      <c r="CV33" s="83"/>
      <c r="CW33" s="83"/>
      <c r="CX33" s="83"/>
      <c r="CY33" s="83"/>
      <c r="CZ33" s="83"/>
      <c r="DA33" s="83"/>
      <c r="DB33" s="83"/>
      <c r="DC33" s="83"/>
      <c r="DD33" s="83"/>
      <c r="DE33" s="83"/>
      <c r="DF33" s="83"/>
      <c r="DG33" s="83"/>
      <c r="DH33" s="83"/>
      <c r="DI33" s="83"/>
      <c r="DJ33" s="83"/>
      <c r="DK33" s="83"/>
      <c r="DL33" s="83"/>
      <c r="DM33" s="83"/>
      <c r="DN33" s="83"/>
      <c r="DO33" s="83"/>
      <c r="DP33" s="83"/>
      <c r="DQ33" s="83"/>
      <c r="DR33" s="83"/>
      <c r="DS33" s="83"/>
      <c r="DT33" s="83"/>
      <c r="DU33" s="83"/>
      <c r="DV33" s="83"/>
      <c r="DW33" s="83"/>
      <c r="DX33" s="83"/>
      <c r="DY33" s="83"/>
      <c r="DZ33" s="83"/>
      <c r="EA33" s="83"/>
      <c r="EB33" s="83"/>
      <c r="EC33" s="83"/>
      <c r="ED33" s="83"/>
      <c r="EE33" s="83"/>
      <c r="EF33" s="83"/>
      <c r="EG33" s="83"/>
      <c r="EH33" s="83"/>
      <c r="EI33" s="83"/>
      <c r="EJ33" s="83"/>
      <c r="EK33" s="83"/>
      <c r="EL33" s="83"/>
      <c r="EM33" s="83"/>
      <c r="EN33" s="83"/>
      <c r="EO33" s="83"/>
      <c r="EP33" s="83"/>
      <c r="EQ33" s="83"/>
      <c r="ER33" s="83"/>
      <c r="ES33" s="83"/>
      <c r="ET33" s="83"/>
      <c r="EU33" s="83"/>
      <c r="EV33" s="83"/>
      <c r="EW33" s="83"/>
      <c r="EX33" s="83"/>
      <c r="EY33" s="83"/>
      <c r="EZ33" s="83"/>
      <c r="FA33" s="83"/>
      <c r="FB33" s="83"/>
      <c r="FC33" s="83"/>
      <c r="FD33" s="83"/>
      <c r="FE33" s="83"/>
      <c r="FF33" s="83"/>
      <c r="FG33" s="83"/>
      <c r="FH33" s="83"/>
      <c r="FI33" s="83"/>
      <c r="FJ33" s="83"/>
      <c r="FK33" s="83"/>
      <c r="FL33" s="83"/>
      <c r="FM33" s="83"/>
      <c r="FN33" s="83"/>
      <c r="FO33" s="83"/>
      <c r="FP33" s="83"/>
      <c r="FQ33" s="83"/>
      <c r="FR33" s="83"/>
      <c r="FS33" s="83"/>
      <c r="FT33" s="83"/>
      <c r="FU33" s="83"/>
      <c r="FV33" s="83"/>
      <c r="FW33" s="83"/>
      <c r="FX33" s="83"/>
      <c r="FY33" s="83"/>
      <c r="FZ33" s="83"/>
      <c r="GA33" s="83"/>
      <c r="GB33" s="83"/>
      <c r="GC33" s="83"/>
      <c r="GD33" s="83"/>
      <c r="GE33" s="83"/>
      <c r="GF33" s="83"/>
      <c r="GG33" s="83"/>
      <c r="GH33" s="83"/>
      <c r="GI33" s="83"/>
      <c r="GJ33" s="83"/>
      <c r="GK33" s="83"/>
      <c r="GL33" s="83"/>
      <c r="GM33" s="83"/>
      <c r="GN33" s="83"/>
      <c r="GO33" s="83"/>
      <c r="GP33" s="83"/>
      <c r="GQ33" s="83"/>
      <c r="GR33" s="83"/>
      <c r="GS33" s="83"/>
      <c r="GT33" s="83"/>
      <c r="GU33" s="83"/>
      <c r="GV33" s="83"/>
      <c r="GW33" s="83"/>
      <c r="GX33" s="83"/>
      <c r="GY33" s="83"/>
      <c r="GZ33" s="83"/>
      <c r="HA33" s="83"/>
      <c r="HB33" s="83"/>
      <c r="HC33" s="83"/>
      <c r="HD33" s="83"/>
      <c r="HE33" s="83"/>
      <c r="HF33" s="83"/>
      <c r="HG33" s="83"/>
      <c r="HH33" s="83"/>
      <c r="HI33" s="83"/>
      <c r="HJ33" s="83"/>
      <c r="HK33" s="83"/>
      <c r="HL33" s="83"/>
      <c r="HM33" s="83"/>
      <c r="HN33" s="83"/>
      <c r="HO33" s="83"/>
      <c r="HP33" s="83"/>
      <c r="HQ33" s="83"/>
      <c r="HR33" s="83"/>
      <c r="HS33" s="83"/>
      <c r="HT33" s="83"/>
      <c r="HU33" s="83"/>
      <c r="HV33" s="83"/>
      <c r="HW33" s="83"/>
      <c r="HX33" s="83"/>
      <c r="HY33" s="83"/>
      <c r="HZ33" s="83"/>
      <c r="IA33" s="83"/>
      <c r="IB33" s="83"/>
      <c r="IC33" s="83"/>
      <c r="ID33" s="83"/>
      <c r="IE33" s="83"/>
      <c r="IF33" s="83"/>
      <c r="IG33" s="83"/>
      <c r="IH33" s="83"/>
      <c r="II33" s="83"/>
      <c r="IJ33" s="83"/>
      <c r="IK33" s="83"/>
      <c r="IL33" s="83"/>
      <c r="IM33" s="83"/>
      <c r="IN33" s="83"/>
      <c r="IO33" s="83"/>
      <c r="IP33" s="83"/>
      <c r="IQ33" s="83"/>
      <c r="IR33" s="83"/>
      <c r="IS33" s="83"/>
      <c r="IT33" s="83"/>
      <c r="IU33" s="83"/>
      <c r="IV33" s="83"/>
    </row>
    <row r="34" spans="1:256">
      <c r="B34" s="132"/>
      <c r="C34" s="131"/>
      <c r="D34" s="131"/>
      <c r="E34" s="131"/>
      <c r="F34" s="131"/>
      <c r="G34" s="131"/>
      <c r="H34" s="122">
        <f>B34*C34*D34*E34*F34*G34</f>
        <v>0</v>
      </c>
      <c r="I34" s="174"/>
      <c r="K34" s="85"/>
      <c r="L34" s="134"/>
      <c r="M34" s="121"/>
      <c r="N34" s="134"/>
      <c r="O34" s="134"/>
      <c r="P34" s="134"/>
      <c r="Q34" s="134"/>
      <c r="R34" s="134"/>
      <c r="S34" s="13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83"/>
      <c r="IH34" s="83"/>
      <c r="II34" s="83"/>
      <c r="IJ34" s="83"/>
      <c r="IK34" s="83"/>
      <c r="IL34" s="83"/>
      <c r="IM34" s="83"/>
      <c r="IN34" s="83"/>
      <c r="IO34" s="83"/>
      <c r="IP34" s="83"/>
      <c r="IQ34" s="83"/>
      <c r="IR34" s="83"/>
      <c r="IS34" s="83"/>
      <c r="IT34" s="83"/>
      <c r="IU34" s="83"/>
      <c r="IV34" s="83"/>
    </row>
    <row r="35" spans="1:256">
      <c r="B35" s="130" t="s">
        <v>157</v>
      </c>
      <c r="C35" s="124" t="s">
        <v>156</v>
      </c>
      <c r="D35" s="124" t="s">
        <v>155</v>
      </c>
      <c r="E35" s="124" t="s">
        <v>154</v>
      </c>
      <c r="F35" s="124" t="s">
        <v>153</v>
      </c>
      <c r="G35" s="124" t="s">
        <v>152</v>
      </c>
      <c r="H35" s="118" t="s">
        <v>151</v>
      </c>
      <c r="I35" s="174"/>
      <c r="K35" s="85"/>
      <c r="L35" s="134"/>
      <c r="M35" s="121"/>
      <c r="N35" s="134"/>
      <c r="O35" s="134"/>
      <c r="P35" s="134"/>
      <c r="Q35" s="134"/>
      <c r="R35" s="134"/>
      <c r="S35" s="13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83"/>
      <c r="IH35" s="83"/>
      <c r="II35" s="83"/>
      <c r="IJ35" s="83"/>
      <c r="IK35" s="83"/>
      <c r="IL35" s="83"/>
      <c r="IM35" s="83"/>
      <c r="IN35" s="83"/>
      <c r="IO35" s="83"/>
      <c r="IP35" s="83"/>
      <c r="IQ35" s="83"/>
      <c r="IR35" s="83"/>
      <c r="IS35" s="83"/>
      <c r="IT35" s="83"/>
      <c r="IU35" s="83"/>
      <c r="IV35" s="83"/>
    </row>
    <row r="36" spans="1:256">
      <c r="A36" s="85" t="s">
        <v>150</v>
      </c>
      <c r="B36" s="117">
        <f>SUM(H31:H34)</f>
        <v>861.8399999999998</v>
      </c>
      <c r="C36" s="116">
        <v>1</v>
      </c>
      <c r="D36" s="116">
        <v>1</v>
      </c>
      <c r="E36" s="115">
        <v>1</v>
      </c>
      <c r="F36" s="115">
        <v>1</v>
      </c>
      <c r="G36" s="115">
        <v>1</v>
      </c>
      <c r="H36" s="114">
        <f>(B36*C36*D36)/(E36*F36*G36)</f>
        <v>861.8399999999998</v>
      </c>
      <c r="I36" s="174"/>
      <c r="K36" s="85"/>
      <c r="L36" s="136"/>
      <c r="M36" s="121"/>
      <c r="N36" s="134"/>
      <c r="O36" s="134"/>
      <c r="P36" s="134"/>
      <c r="Q36" s="134"/>
      <c r="R36" s="134"/>
      <c r="S36" s="13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c r="CG36" s="83"/>
      <c r="CH36" s="83"/>
      <c r="CI36" s="83"/>
      <c r="CJ36" s="83"/>
      <c r="CK36" s="83"/>
      <c r="CL36" s="83"/>
      <c r="CM36" s="83"/>
      <c r="CN36" s="83"/>
      <c r="CO36" s="83"/>
      <c r="CP36" s="83"/>
      <c r="CQ36" s="83"/>
      <c r="CR36" s="83"/>
      <c r="CS36" s="83"/>
      <c r="CT36" s="83"/>
      <c r="CU36" s="83"/>
      <c r="CV36" s="83"/>
      <c r="CW36" s="83"/>
      <c r="CX36" s="83"/>
      <c r="CY36" s="83"/>
      <c r="CZ36" s="83"/>
      <c r="DA36" s="83"/>
      <c r="DB36" s="83"/>
      <c r="DC36" s="83"/>
      <c r="DD36" s="83"/>
      <c r="DE36" s="83"/>
      <c r="DF36" s="83"/>
      <c r="DG36" s="83"/>
      <c r="DH36" s="83"/>
      <c r="DI36" s="83"/>
      <c r="DJ36" s="83"/>
      <c r="DK36" s="83"/>
      <c r="DL36" s="83"/>
      <c r="DM36" s="83"/>
      <c r="DN36" s="83"/>
      <c r="DO36" s="83"/>
      <c r="DP36" s="83"/>
      <c r="DQ36" s="83"/>
      <c r="DR36" s="83"/>
      <c r="DS36" s="83"/>
      <c r="DT36" s="83"/>
      <c r="DU36" s="83"/>
      <c r="DV36" s="83"/>
      <c r="DW36" s="83"/>
      <c r="DX36" s="83"/>
      <c r="DY36" s="83"/>
      <c r="DZ36" s="83"/>
      <c r="EA36" s="83"/>
      <c r="EB36" s="83"/>
      <c r="EC36" s="83"/>
      <c r="ED36" s="83"/>
      <c r="EE36" s="83"/>
      <c r="EF36" s="83"/>
      <c r="EG36" s="83"/>
      <c r="EH36" s="83"/>
      <c r="EI36" s="83"/>
      <c r="EJ36" s="83"/>
      <c r="EK36" s="83"/>
      <c r="EL36" s="83"/>
      <c r="EM36" s="83"/>
      <c r="EN36" s="83"/>
      <c r="EO36" s="83"/>
      <c r="EP36" s="83"/>
      <c r="EQ36" s="83"/>
      <c r="ER36" s="83"/>
      <c r="ES36" s="83"/>
      <c r="ET36" s="83"/>
      <c r="EU36" s="83"/>
      <c r="EV36" s="83"/>
      <c r="EW36" s="83"/>
      <c r="EX36" s="83"/>
      <c r="EY36" s="83"/>
      <c r="EZ36" s="83"/>
      <c r="FA36" s="83"/>
      <c r="FB36" s="83"/>
      <c r="FC36" s="83"/>
      <c r="FD36" s="83"/>
      <c r="FE36" s="83"/>
      <c r="FF36" s="83"/>
      <c r="FG36" s="83"/>
      <c r="FH36" s="83"/>
      <c r="FI36" s="83"/>
      <c r="FJ36" s="83"/>
      <c r="FK36" s="83"/>
      <c r="FL36" s="83"/>
      <c r="FM36" s="83"/>
      <c r="FN36" s="83"/>
      <c r="FO36" s="83"/>
      <c r="FP36" s="83"/>
      <c r="FQ36" s="83"/>
      <c r="FR36" s="83"/>
      <c r="FS36" s="83"/>
      <c r="FT36" s="83"/>
      <c r="FU36" s="83"/>
      <c r="FV36" s="83"/>
      <c r="FW36" s="83"/>
      <c r="FX36" s="83"/>
      <c r="FY36" s="83"/>
      <c r="FZ36" s="83"/>
      <c r="GA36" s="83"/>
      <c r="GB36" s="83"/>
      <c r="GC36" s="83"/>
      <c r="GD36" s="83"/>
      <c r="GE36" s="83"/>
      <c r="GF36" s="83"/>
      <c r="GG36" s="83"/>
      <c r="GH36" s="83"/>
      <c r="GI36" s="83"/>
      <c r="GJ36" s="83"/>
      <c r="GK36" s="83"/>
      <c r="GL36" s="83"/>
      <c r="GM36" s="83"/>
      <c r="GN36" s="83"/>
      <c r="GO36" s="83"/>
      <c r="GP36" s="83"/>
      <c r="GQ36" s="83"/>
      <c r="GR36" s="83"/>
      <c r="GS36" s="83"/>
      <c r="GT36" s="83"/>
      <c r="GU36" s="83"/>
      <c r="GV36" s="83"/>
      <c r="GW36" s="83"/>
      <c r="GX36" s="83"/>
      <c r="GY36" s="83"/>
      <c r="GZ36" s="83"/>
      <c r="HA36" s="83"/>
      <c r="HB36" s="83"/>
      <c r="HC36" s="83"/>
      <c r="HD36" s="83"/>
      <c r="HE36" s="83"/>
      <c r="HF36" s="83"/>
      <c r="HG36" s="83"/>
      <c r="HH36" s="83"/>
      <c r="HI36" s="83"/>
      <c r="HJ36" s="83"/>
      <c r="HK36" s="83"/>
      <c r="HL36" s="83"/>
      <c r="HM36" s="83"/>
      <c r="HN36" s="83"/>
      <c r="HO36" s="83"/>
      <c r="HP36" s="83"/>
      <c r="HQ36" s="83"/>
      <c r="HR36" s="83"/>
      <c r="HS36" s="83"/>
      <c r="HT36" s="83"/>
      <c r="HU36" s="83"/>
      <c r="HV36" s="83"/>
      <c r="HW36" s="83"/>
      <c r="HX36" s="83"/>
      <c r="HY36" s="83"/>
      <c r="HZ36" s="83"/>
      <c r="IA36" s="83"/>
      <c r="IB36" s="83"/>
      <c r="IC36" s="83"/>
      <c r="ID36" s="83"/>
      <c r="IE36" s="83"/>
      <c r="IF36" s="83"/>
      <c r="IG36" s="83"/>
      <c r="IH36" s="83"/>
      <c r="II36" s="83"/>
      <c r="IJ36" s="83"/>
      <c r="IK36" s="83"/>
      <c r="IL36" s="83"/>
      <c r="IM36" s="83"/>
      <c r="IN36" s="83"/>
      <c r="IO36" s="83"/>
      <c r="IP36" s="83"/>
      <c r="IQ36" s="83"/>
      <c r="IR36" s="83"/>
      <c r="IS36" s="83"/>
      <c r="IT36" s="83"/>
      <c r="IU36" s="83"/>
      <c r="IV36" s="83"/>
    </row>
    <row r="37" spans="1:256">
      <c r="B37" s="113"/>
      <c r="H37" s="112"/>
      <c r="I37" s="174"/>
      <c r="K37" s="85"/>
      <c r="L37" s="124"/>
      <c r="M37" s="121"/>
      <c r="N37" s="124"/>
      <c r="O37" s="124"/>
      <c r="P37" s="124"/>
      <c r="Q37" s="124"/>
      <c r="R37" s="118"/>
      <c r="S37" s="13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c r="CG37" s="83"/>
      <c r="CH37" s="83"/>
      <c r="CI37" s="83"/>
      <c r="CJ37" s="83"/>
      <c r="CK37" s="83"/>
      <c r="CL37" s="83"/>
      <c r="CM37" s="83"/>
      <c r="CN37" s="83"/>
      <c r="CO37" s="83"/>
      <c r="CP37" s="83"/>
      <c r="CQ37" s="83"/>
      <c r="CR37" s="83"/>
      <c r="CS37" s="83"/>
      <c r="CT37" s="83"/>
      <c r="CU37" s="83"/>
      <c r="CV37" s="83"/>
      <c r="CW37" s="83"/>
      <c r="CX37" s="83"/>
      <c r="CY37" s="83"/>
      <c r="CZ37" s="83"/>
      <c r="DA37" s="83"/>
      <c r="DB37" s="83"/>
      <c r="DC37" s="83"/>
      <c r="DD37" s="83"/>
      <c r="DE37" s="83"/>
      <c r="DF37" s="83"/>
      <c r="DG37" s="83"/>
      <c r="DH37" s="83"/>
      <c r="DI37" s="83"/>
      <c r="DJ37" s="83"/>
      <c r="DK37" s="83"/>
      <c r="DL37" s="83"/>
      <c r="DM37" s="83"/>
      <c r="DN37" s="83"/>
      <c r="DO37" s="83"/>
      <c r="DP37" s="83"/>
      <c r="DQ37" s="83"/>
      <c r="DR37" s="83"/>
      <c r="DS37" s="83"/>
      <c r="DT37" s="83"/>
      <c r="DU37" s="83"/>
      <c r="DV37" s="83"/>
      <c r="DW37" s="83"/>
      <c r="DX37" s="83"/>
      <c r="DY37" s="83"/>
      <c r="DZ37" s="83"/>
      <c r="EA37" s="83"/>
      <c r="EB37" s="83"/>
      <c r="EC37" s="83"/>
      <c r="ED37" s="83"/>
      <c r="EE37" s="83"/>
      <c r="EF37" s="83"/>
      <c r="EG37" s="83"/>
      <c r="EH37" s="83"/>
      <c r="EI37" s="83"/>
      <c r="EJ37" s="83"/>
      <c r="EK37" s="83"/>
      <c r="EL37" s="83"/>
      <c r="EM37" s="83"/>
      <c r="EN37" s="83"/>
      <c r="EO37" s="83"/>
      <c r="EP37" s="83"/>
      <c r="EQ37" s="83"/>
      <c r="ER37" s="83"/>
      <c r="ES37" s="83"/>
      <c r="ET37" s="83"/>
      <c r="EU37" s="83"/>
      <c r="EV37" s="83"/>
      <c r="EW37" s="83"/>
      <c r="EX37" s="83"/>
      <c r="EY37" s="83"/>
      <c r="EZ37" s="83"/>
      <c r="FA37" s="83"/>
      <c r="FB37" s="83"/>
      <c r="FC37" s="83"/>
      <c r="FD37" s="83"/>
      <c r="FE37" s="83"/>
      <c r="FF37" s="83"/>
      <c r="FG37" s="83"/>
      <c r="FH37" s="83"/>
      <c r="FI37" s="83"/>
      <c r="FJ37" s="83"/>
      <c r="FK37" s="83"/>
      <c r="FL37" s="83"/>
      <c r="FM37" s="83"/>
      <c r="FN37" s="83"/>
      <c r="FO37" s="83"/>
      <c r="FP37" s="83"/>
      <c r="FQ37" s="83"/>
      <c r="FR37" s="83"/>
      <c r="FS37" s="83"/>
      <c r="FT37" s="83"/>
      <c r="FU37" s="83"/>
      <c r="FV37" s="83"/>
      <c r="FW37" s="83"/>
      <c r="FX37" s="83"/>
      <c r="FY37" s="83"/>
      <c r="FZ37" s="83"/>
      <c r="GA37" s="83"/>
      <c r="GB37" s="83"/>
      <c r="GC37" s="83"/>
      <c r="GD37" s="83"/>
      <c r="GE37" s="83"/>
      <c r="GF37" s="83"/>
      <c r="GG37" s="83"/>
      <c r="GH37" s="83"/>
      <c r="GI37" s="83"/>
      <c r="GJ37" s="83"/>
      <c r="GK37" s="83"/>
      <c r="GL37" s="83"/>
      <c r="GM37" s="83"/>
      <c r="GN37" s="83"/>
      <c r="GO37" s="83"/>
      <c r="GP37" s="83"/>
      <c r="GQ37" s="83"/>
      <c r="GR37" s="83"/>
      <c r="GS37" s="83"/>
      <c r="GT37" s="83"/>
      <c r="GU37" s="83"/>
      <c r="GV37" s="83"/>
      <c r="GW37" s="83"/>
      <c r="GX37" s="83"/>
      <c r="GY37" s="83"/>
      <c r="GZ37" s="83"/>
      <c r="HA37" s="83"/>
      <c r="HB37" s="83"/>
      <c r="HC37" s="83"/>
      <c r="HD37" s="83"/>
      <c r="HE37" s="83"/>
      <c r="HF37" s="83"/>
      <c r="HG37" s="83"/>
      <c r="HH37" s="83"/>
      <c r="HI37" s="83"/>
      <c r="HJ37" s="83"/>
      <c r="HK37" s="83"/>
      <c r="HL37" s="83"/>
      <c r="HM37" s="83"/>
      <c r="HN37" s="83"/>
      <c r="HO37" s="83"/>
      <c r="HP37" s="83"/>
      <c r="HQ37" s="83"/>
      <c r="HR37" s="83"/>
      <c r="HS37" s="83"/>
      <c r="HT37" s="83"/>
      <c r="HU37" s="83"/>
      <c r="HV37" s="83"/>
      <c r="HW37" s="83"/>
      <c r="HX37" s="83"/>
      <c r="HY37" s="83"/>
      <c r="HZ37" s="83"/>
      <c r="IA37" s="83"/>
      <c r="IB37" s="83"/>
      <c r="IC37" s="83"/>
      <c r="ID37" s="83"/>
      <c r="IE37" s="83"/>
      <c r="IF37" s="83"/>
      <c r="IG37" s="83"/>
      <c r="IH37" s="83"/>
      <c r="II37" s="83"/>
      <c r="IJ37" s="83"/>
      <c r="IK37" s="83"/>
      <c r="IL37" s="83"/>
      <c r="IM37" s="83"/>
      <c r="IN37" s="83"/>
      <c r="IO37" s="83"/>
      <c r="IP37" s="83"/>
      <c r="IQ37" s="83"/>
      <c r="IR37" s="83"/>
      <c r="IS37" s="83"/>
      <c r="IT37" s="83"/>
      <c r="IU37" s="83"/>
      <c r="IV37" s="83"/>
    </row>
    <row r="38" spans="1:256">
      <c r="A38" s="95"/>
      <c r="B38" s="98" t="s">
        <v>162</v>
      </c>
      <c r="C38" s="110"/>
      <c r="D38" s="110"/>
      <c r="E38" s="110"/>
      <c r="F38" s="110"/>
      <c r="G38" s="110"/>
      <c r="H38" s="109"/>
      <c r="I38" s="174"/>
      <c r="K38" s="85"/>
      <c r="L38" s="136"/>
      <c r="M38" s="121"/>
      <c r="N38" s="134"/>
      <c r="O38" s="134"/>
      <c r="P38" s="134"/>
      <c r="Q38" s="134"/>
      <c r="R38" s="144"/>
      <c r="S38" s="13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c r="CG38" s="83"/>
      <c r="CH38" s="83"/>
      <c r="CI38" s="83"/>
      <c r="CJ38" s="83"/>
      <c r="CK38" s="83"/>
      <c r="CL38" s="83"/>
      <c r="CM38" s="83"/>
      <c r="CN38" s="83"/>
      <c r="CO38" s="83"/>
      <c r="CP38" s="83"/>
      <c r="CQ38" s="83"/>
      <c r="CR38" s="83"/>
      <c r="CS38" s="83"/>
      <c r="CT38" s="83"/>
      <c r="CU38" s="83"/>
      <c r="CV38" s="83"/>
      <c r="CW38" s="83"/>
      <c r="CX38" s="83"/>
      <c r="CY38" s="83"/>
      <c r="CZ38" s="83"/>
      <c r="DA38" s="83"/>
      <c r="DB38" s="83"/>
      <c r="DC38" s="83"/>
      <c r="DD38" s="83"/>
      <c r="DE38" s="83"/>
      <c r="DF38" s="83"/>
      <c r="DG38" s="83"/>
      <c r="DH38" s="83"/>
      <c r="DI38" s="83"/>
      <c r="DJ38" s="83"/>
      <c r="DK38" s="83"/>
      <c r="DL38" s="83"/>
      <c r="DM38" s="83"/>
      <c r="DN38" s="83"/>
      <c r="DO38" s="83"/>
      <c r="DP38" s="83"/>
      <c r="DQ38" s="83"/>
      <c r="DR38" s="83"/>
      <c r="DS38" s="83"/>
      <c r="DT38" s="83"/>
      <c r="DU38" s="83"/>
      <c r="DV38" s="83"/>
      <c r="DW38" s="83"/>
      <c r="DX38" s="83"/>
      <c r="DY38" s="83"/>
      <c r="DZ38" s="83"/>
      <c r="EA38" s="83"/>
      <c r="EB38" s="83"/>
      <c r="EC38" s="83"/>
      <c r="ED38" s="83"/>
      <c r="EE38" s="83"/>
      <c r="EF38" s="83"/>
      <c r="EG38" s="83"/>
      <c r="EH38" s="83"/>
      <c r="EI38" s="83"/>
      <c r="EJ38" s="83"/>
      <c r="EK38" s="83"/>
      <c r="EL38" s="83"/>
      <c r="EM38" s="83"/>
      <c r="EN38" s="83"/>
      <c r="EO38" s="83"/>
      <c r="EP38" s="83"/>
      <c r="EQ38" s="83"/>
      <c r="ER38" s="83"/>
      <c r="ES38" s="83"/>
      <c r="ET38" s="83"/>
      <c r="EU38" s="83"/>
      <c r="EV38" s="83"/>
      <c r="EW38" s="83"/>
      <c r="EX38" s="83"/>
      <c r="EY38" s="83"/>
      <c r="EZ38" s="83"/>
      <c r="FA38" s="83"/>
      <c r="FB38" s="83"/>
      <c r="FC38" s="83"/>
      <c r="FD38" s="83"/>
      <c r="FE38" s="83"/>
      <c r="FF38" s="83"/>
      <c r="FG38" s="83"/>
      <c r="FH38" s="83"/>
      <c r="FI38" s="83"/>
      <c r="FJ38" s="83"/>
      <c r="FK38" s="83"/>
      <c r="FL38" s="83"/>
      <c r="FM38" s="83"/>
      <c r="FN38" s="83"/>
      <c r="FO38" s="83"/>
      <c r="FP38" s="83"/>
      <c r="FQ38" s="83"/>
      <c r="FR38" s="83"/>
      <c r="FS38" s="83"/>
      <c r="FT38" s="83"/>
      <c r="FU38" s="83"/>
      <c r="FV38" s="83"/>
      <c r="FW38" s="83"/>
      <c r="FX38" s="83"/>
      <c r="FY38" s="83"/>
      <c r="FZ38" s="83"/>
      <c r="GA38" s="83"/>
      <c r="GB38" s="83"/>
      <c r="GC38" s="83"/>
      <c r="GD38" s="83"/>
      <c r="GE38" s="83"/>
      <c r="GF38" s="83"/>
      <c r="GG38" s="83"/>
      <c r="GH38" s="83"/>
      <c r="GI38" s="83"/>
      <c r="GJ38" s="83"/>
      <c r="GK38" s="83"/>
      <c r="GL38" s="83"/>
      <c r="GM38" s="83"/>
      <c r="GN38" s="83"/>
      <c r="GO38" s="83"/>
      <c r="GP38" s="83"/>
      <c r="GQ38" s="83"/>
      <c r="GR38" s="83"/>
      <c r="GS38" s="83"/>
      <c r="GT38" s="83"/>
      <c r="GU38" s="83"/>
      <c r="GV38" s="83"/>
      <c r="GW38" s="83"/>
      <c r="GX38" s="83"/>
      <c r="GY38" s="83"/>
      <c r="GZ38" s="83"/>
      <c r="HA38" s="83"/>
      <c r="HB38" s="83"/>
      <c r="HC38" s="83"/>
      <c r="HD38" s="83"/>
      <c r="HE38" s="83"/>
      <c r="HF38" s="83"/>
      <c r="HG38" s="83"/>
      <c r="HH38" s="83"/>
      <c r="HI38" s="83"/>
      <c r="HJ38" s="83"/>
      <c r="HK38" s="83"/>
      <c r="HL38" s="83"/>
      <c r="HM38" s="83"/>
      <c r="HN38" s="83"/>
      <c r="HO38" s="83"/>
      <c r="HP38" s="83"/>
      <c r="HQ38" s="83"/>
      <c r="HR38" s="83"/>
      <c r="HS38" s="83"/>
      <c r="HT38" s="83"/>
      <c r="HU38" s="83"/>
      <c r="HV38" s="83"/>
      <c r="HW38" s="83"/>
      <c r="HX38" s="83"/>
      <c r="HY38" s="83"/>
      <c r="HZ38" s="83"/>
      <c r="IA38" s="83"/>
      <c r="IB38" s="83"/>
      <c r="IC38" s="83"/>
      <c r="ID38" s="83"/>
      <c r="IE38" s="83"/>
      <c r="IF38" s="83"/>
      <c r="IG38" s="83"/>
      <c r="IH38" s="83"/>
      <c r="II38" s="83"/>
      <c r="IJ38" s="83"/>
      <c r="IK38" s="83"/>
      <c r="IL38" s="83"/>
      <c r="IM38" s="83"/>
      <c r="IN38" s="83"/>
      <c r="IO38" s="83"/>
      <c r="IP38" s="83"/>
      <c r="IQ38" s="83"/>
      <c r="IR38" s="83"/>
      <c r="IS38" s="83"/>
      <c r="IT38" s="83"/>
      <c r="IU38" s="83"/>
      <c r="IV38" s="83"/>
    </row>
    <row r="39" spans="1:256">
      <c r="A39" s="95"/>
      <c r="B39" s="111"/>
      <c r="C39" s="110"/>
      <c r="D39" s="110"/>
      <c r="E39" s="110"/>
      <c r="F39" s="110"/>
      <c r="G39" s="110"/>
      <c r="H39" s="109"/>
      <c r="I39" s="174"/>
      <c r="K39" s="85"/>
      <c r="L39" s="143"/>
      <c r="M39" s="121"/>
      <c r="P39" s="83"/>
      <c r="Q39" s="83"/>
      <c r="R39" s="142"/>
      <c r="S39" s="13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c r="FB39" s="83"/>
      <c r="FC39" s="83"/>
      <c r="FD39" s="83"/>
      <c r="FE39" s="83"/>
      <c r="FF39" s="83"/>
      <c r="FG39" s="83"/>
      <c r="FH39" s="83"/>
      <c r="FI39" s="83"/>
      <c r="FJ39" s="83"/>
      <c r="FK39" s="83"/>
      <c r="FL39" s="83"/>
      <c r="FM39" s="83"/>
      <c r="FN39" s="83"/>
      <c r="FO39" s="83"/>
      <c r="FP39" s="83"/>
      <c r="FQ39" s="83"/>
      <c r="FR39" s="83"/>
      <c r="FS39" s="83"/>
      <c r="FT39" s="83"/>
      <c r="FU39" s="83"/>
      <c r="FV39" s="83"/>
      <c r="FW39" s="83"/>
      <c r="FX39" s="83"/>
      <c r="FY39" s="83"/>
      <c r="FZ39" s="83"/>
      <c r="GA39" s="83"/>
      <c r="GB39" s="83"/>
      <c r="GC39" s="83"/>
      <c r="GD39" s="83"/>
      <c r="GE39" s="83"/>
      <c r="GF39" s="83"/>
      <c r="GG39" s="83"/>
      <c r="GH39" s="83"/>
      <c r="GI39" s="83"/>
      <c r="GJ39" s="83"/>
      <c r="GK39" s="83"/>
      <c r="GL39" s="83"/>
      <c r="GM39" s="83"/>
      <c r="GN39" s="83"/>
      <c r="GO39" s="83"/>
      <c r="GP39" s="83"/>
      <c r="GQ39" s="83"/>
      <c r="GR39" s="83"/>
      <c r="GS39" s="83"/>
      <c r="GT39" s="83"/>
      <c r="GU39" s="83"/>
      <c r="GV39" s="83"/>
      <c r="GW39" s="83"/>
      <c r="GX39" s="83"/>
      <c r="GY39" s="83"/>
      <c r="GZ39" s="83"/>
      <c r="HA39" s="83"/>
      <c r="HB39" s="83"/>
      <c r="HC39" s="83"/>
      <c r="HD39" s="83"/>
      <c r="HE39" s="83"/>
      <c r="HF39" s="83"/>
      <c r="HG39" s="83"/>
      <c r="HH39" s="83"/>
      <c r="HI39" s="83"/>
      <c r="HJ39" s="83"/>
      <c r="HK39" s="83"/>
      <c r="HL39" s="83"/>
      <c r="HM39" s="83"/>
      <c r="HN39" s="83"/>
      <c r="HO39" s="83"/>
      <c r="HP39" s="83"/>
      <c r="HQ39" s="83"/>
      <c r="HR39" s="83"/>
      <c r="HS39" s="83"/>
      <c r="HT39" s="83"/>
      <c r="HU39" s="83"/>
      <c r="HV39" s="83"/>
      <c r="HW39" s="83"/>
      <c r="HX39" s="83"/>
      <c r="HY39" s="83"/>
      <c r="HZ39" s="83"/>
      <c r="IA39" s="83"/>
      <c r="IB39" s="83"/>
      <c r="IC39" s="83"/>
      <c r="ID39" s="83"/>
      <c r="IE39" s="83"/>
      <c r="IF39" s="83"/>
      <c r="IG39" s="83"/>
      <c r="IH39" s="83"/>
      <c r="II39" s="83"/>
      <c r="IJ39" s="83"/>
      <c r="IK39" s="83"/>
      <c r="IL39" s="83"/>
      <c r="IM39" s="83"/>
      <c r="IN39" s="83"/>
      <c r="IO39" s="83"/>
      <c r="IP39" s="83"/>
      <c r="IQ39" s="83"/>
      <c r="IR39" s="83"/>
      <c r="IS39" s="83"/>
      <c r="IT39" s="83"/>
      <c r="IU39" s="83"/>
      <c r="IV39" s="83"/>
    </row>
    <row r="40" spans="1:256">
      <c r="A40" s="95"/>
      <c r="B40" s="108" t="s">
        <v>161</v>
      </c>
      <c r="C40" s="107" t="s">
        <v>160</v>
      </c>
      <c r="D40" s="107" t="s">
        <v>159</v>
      </c>
      <c r="E40" s="107" t="s">
        <v>156</v>
      </c>
      <c r="F40" s="107" t="s">
        <v>155</v>
      </c>
      <c r="G40" s="107" t="s">
        <v>158</v>
      </c>
      <c r="H40" s="97" t="s">
        <v>157</v>
      </c>
      <c r="I40" s="174"/>
      <c r="K40" s="95"/>
      <c r="L40" s="97"/>
      <c r="M40" s="121"/>
      <c r="N40" s="110"/>
      <c r="O40" s="110"/>
      <c r="P40" s="110"/>
      <c r="Q40" s="110"/>
      <c r="R40" s="141"/>
      <c r="S40" s="13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c r="CG40" s="83"/>
      <c r="CH40" s="83"/>
      <c r="CI40" s="83"/>
      <c r="CJ40" s="83"/>
      <c r="CK40" s="83"/>
      <c r="CL40" s="83"/>
      <c r="CM40" s="83"/>
      <c r="CN40" s="83"/>
      <c r="CO40" s="83"/>
      <c r="CP40" s="83"/>
      <c r="CQ40" s="83"/>
      <c r="CR40" s="83"/>
      <c r="CS40" s="83"/>
      <c r="CT40" s="83"/>
      <c r="CU40" s="83"/>
      <c r="CV40" s="83"/>
      <c r="CW40" s="83"/>
      <c r="CX40" s="83"/>
      <c r="CY40" s="83"/>
      <c r="CZ40" s="83"/>
      <c r="DA40" s="83"/>
      <c r="DB40" s="83"/>
      <c r="DC40" s="83"/>
      <c r="DD40" s="83"/>
      <c r="DE40" s="83"/>
      <c r="DF40" s="83"/>
      <c r="DG40" s="83"/>
      <c r="DH40" s="83"/>
      <c r="DI40" s="83"/>
      <c r="DJ40" s="83"/>
      <c r="DK40" s="83"/>
      <c r="DL40" s="83"/>
      <c r="DM40" s="83"/>
      <c r="DN40" s="83"/>
      <c r="DO40" s="83"/>
      <c r="DP40" s="83"/>
      <c r="DQ40" s="83"/>
      <c r="DR40" s="83"/>
      <c r="DS40" s="83"/>
      <c r="DT40" s="83"/>
      <c r="DU40" s="83"/>
      <c r="DV40" s="83"/>
      <c r="DW40" s="83"/>
      <c r="DX40" s="83"/>
      <c r="DY40" s="83"/>
      <c r="DZ40" s="83"/>
      <c r="EA40" s="83"/>
      <c r="EB40" s="83"/>
      <c r="EC40" s="83"/>
      <c r="ED40" s="83"/>
      <c r="EE40" s="83"/>
      <c r="EF40" s="83"/>
      <c r="EG40" s="83"/>
      <c r="EH40" s="83"/>
      <c r="EI40" s="83"/>
      <c r="EJ40" s="83"/>
      <c r="EK40" s="83"/>
      <c r="EL40" s="83"/>
      <c r="EM40" s="83"/>
      <c r="EN40" s="83"/>
      <c r="EO40" s="83"/>
      <c r="EP40" s="83"/>
      <c r="EQ40" s="83"/>
      <c r="ER40" s="83"/>
      <c r="ES40" s="83"/>
      <c r="ET40" s="83"/>
      <c r="EU40" s="83"/>
      <c r="EV40" s="83"/>
      <c r="EW40" s="83"/>
      <c r="EX40" s="83"/>
      <c r="EY40" s="83"/>
      <c r="EZ40" s="83"/>
      <c r="FA40" s="83"/>
      <c r="FB40" s="83"/>
      <c r="FC40" s="83"/>
      <c r="FD40" s="83"/>
      <c r="FE40" s="83"/>
      <c r="FF40" s="83"/>
      <c r="FG40" s="83"/>
      <c r="FH40" s="83"/>
      <c r="FI40" s="83"/>
      <c r="FJ40" s="83"/>
      <c r="FK40" s="83"/>
      <c r="FL40" s="83"/>
      <c r="FM40" s="83"/>
      <c r="FN40" s="83"/>
      <c r="FO40" s="83"/>
      <c r="FP40" s="83"/>
      <c r="FQ40" s="83"/>
      <c r="FR40" s="83"/>
      <c r="FS40" s="83"/>
      <c r="FT40" s="83"/>
      <c r="FU40" s="83"/>
      <c r="FV40" s="83"/>
      <c r="FW40" s="83"/>
      <c r="FX40" s="83"/>
      <c r="FY40" s="83"/>
      <c r="FZ40" s="83"/>
      <c r="GA40" s="83"/>
      <c r="GB40" s="83"/>
      <c r="GC40" s="83"/>
      <c r="GD40" s="83"/>
      <c r="GE40" s="83"/>
      <c r="GF40" s="83"/>
      <c r="GG40" s="83"/>
      <c r="GH40" s="83"/>
      <c r="GI40" s="83"/>
      <c r="GJ40" s="83"/>
      <c r="GK40" s="83"/>
      <c r="GL40" s="83"/>
      <c r="GM40" s="83"/>
      <c r="GN40" s="83"/>
      <c r="GO40" s="83"/>
      <c r="GP40" s="83"/>
      <c r="GQ40" s="83"/>
      <c r="GR40" s="83"/>
      <c r="GS40" s="83"/>
      <c r="GT40" s="83"/>
      <c r="GU40" s="83"/>
      <c r="GV40" s="83"/>
      <c r="GW40" s="83"/>
      <c r="GX40" s="83"/>
      <c r="GY40" s="83"/>
      <c r="GZ40" s="83"/>
      <c r="HA40" s="83"/>
      <c r="HB40" s="83"/>
      <c r="HC40" s="83"/>
      <c r="HD40" s="83"/>
      <c r="HE40" s="83"/>
      <c r="HF40" s="83"/>
      <c r="HG40" s="83"/>
      <c r="HH40" s="83"/>
      <c r="HI40" s="83"/>
      <c r="HJ40" s="83"/>
      <c r="HK40" s="83"/>
      <c r="HL40" s="83"/>
      <c r="HM40" s="83"/>
      <c r="HN40" s="83"/>
      <c r="HO40" s="83"/>
      <c r="HP40" s="83"/>
      <c r="HQ40" s="83"/>
      <c r="HR40" s="83"/>
      <c r="HS40" s="83"/>
      <c r="HT40" s="83"/>
      <c r="HU40" s="83"/>
      <c r="HV40" s="83"/>
      <c r="HW40" s="83"/>
      <c r="HX40" s="83"/>
      <c r="HY40" s="83"/>
      <c r="HZ40" s="83"/>
      <c r="IA40" s="83"/>
      <c r="IB40" s="83"/>
      <c r="IC40" s="83"/>
      <c r="ID40" s="83"/>
      <c r="IE40" s="83"/>
      <c r="IF40" s="83"/>
      <c r="IG40" s="83"/>
      <c r="IH40" s="83"/>
      <c r="II40" s="83"/>
      <c r="IJ40" s="83"/>
      <c r="IK40" s="83"/>
      <c r="IL40" s="83"/>
      <c r="IM40" s="83"/>
      <c r="IN40" s="83"/>
      <c r="IO40" s="83"/>
      <c r="IP40" s="83"/>
      <c r="IQ40" s="83"/>
      <c r="IR40" s="83"/>
      <c r="IS40" s="83"/>
      <c r="IT40" s="83"/>
      <c r="IU40" s="83"/>
      <c r="IV40" s="83"/>
    </row>
    <row r="41" spans="1:256">
      <c r="A41" s="95"/>
      <c r="B41" s="106"/>
      <c r="C41" s="105">
        <v>1</v>
      </c>
      <c r="D41" s="104">
        <v>1</v>
      </c>
      <c r="E41" s="103">
        <v>1</v>
      </c>
      <c r="F41" s="103">
        <v>1</v>
      </c>
      <c r="G41" s="103">
        <v>1</v>
      </c>
      <c r="H41" s="102">
        <f>B41*C41*D41*E41*F41*G41</f>
        <v>0</v>
      </c>
      <c r="I41" s="174"/>
      <c r="K41" s="95"/>
      <c r="L41" s="110"/>
      <c r="M41" s="121"/>
      <c r="N41" s="110"/>
      <c r="O41" s="110"/>
      <c r="P41" s="110"/>
      <c r="Q41" s="110"/>
      <c r="R41" s="141"/>
      <c r="S41" s="13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c r="CG41" s="83"/>
      <c r="CH41" s="83"/>
      <c r="CI41" s="83"/>
      <c r="CJ41" s="83"/>
      <c r="CK41" s="83"/>
      <c r="CL41" s="83"/>
      <c r="CM41" s="83"/>
      <c r="CN41" s="83"/>
      <c r="CO41" s="83"/>
      <c r="CP41" s="83"/>
      <c r="CQ41" s="83"/>
      <c r="CR41" s="83"/>
      <c r="CS41" s="83"/>
      <c r="CT41" s="83"/>
      <c r="CU41" s="83"/>
      <c r="CV41" s="83"/>
      <c r="CW41" s="83"/>
      <c r="CX41" s="83"/>
      <c r="CY41" s="83"/>
      <c r="CZ41" s="83"/>
      <c r="DA41" s="83"/>
      <c r="DB41" s="83"/>
      <c r="DC41" s="83"/>
      <c r="DD41" s="83"/>
      <c r="DE41" s="83"/>
      <c r="DF41" s="83"/>
      <c r="DG41" s="83"/>
      <c r="DH41" s="83"/>
      <c r="DI41" s="83"/>
      <c r="DJ41" s="83"/>
      <c r="DK41" s="83"/>
      <c r="DL41" s="83"/>
      <c r="DM41" s="83"/>
      <c r="DN41" s="83"/>
      <c r="DO41" s="83"/>
      <c r="DP41" s="83"/>
      <c r="DQ41" s="83"/>
      <c r="DR41" s="83"/>
      <c r="DS41" s="83"/>
      <c r="DT41" s="83"/>
      <c r="DU41" s="83"/>
      <c r="DV41" s="83"/>
      <c r="DW41" s="83"/>
      <c r="DX41" s="83"/>
      <c r="DY41" s="83"/>
      <c r="DZ41" s="83"/>
      <c r="EA41" s="83"/>
      <c r="EB41" s="83"/>
      <c r="EC41" s="83"/>
      <c r="ED41" s="83"/>
      <c r="EE41" s="83"/>
      <c r="EF41" s="83"/>
      <c r="EG41" s="83"/>
      <c r="EH41" s="83"/>
      <c r="EI41" s="83"/>
      <c r="EJ41" s="83"/>
      <c r="EK41" s="83"/>
      <c r="EL41" s="83"/>
      <c r="EM41" s="83"/>
      <c r="EN41" s="83"/>
      <c r="EO41" s="83"/>
      <c r="EP41" s="83"/>
      <c r="EQ41" s="83"/>
      <c r="ER41" s="83"/>
      <c r="ES41" s="83"/>
      <c r="ET41" s="83"/>
      <c r="EU41" s="83"/>
      <c r="EV41" s="83"/>
      <c r="EW41" s="83"/>
      <c r="EX41" s="83"/>
      <c r="EY41" s="83"/>
      <c r="EZ41" s="83"/>
      <c r="FA41" s="83"/>
      <c r="FB41" s="83"/>
      <c r="FC41" s="83"/>
      <c r="FD41" s="83"/>
      <c r="FE41" s="83"/>
      <c r="FF41" s="83"/>
      <c r="FG41" s="83"/>
      <c r="FH41" s="83"/>
      <c r="FI41" s="83"/>
      <c r="FJ41" s="83"/>
      <c r="FK41" s="83"/>
      <c r="FL41" s="83"/>
      <c r="FM41" s="83"/>
      <c r="FN41" s="83"/>
      <c r="FO41" s="83"/>
      <c r="FP41" s="83"/>
      <c r="FQ41" s="83"/>
      <c r="FR41" s="83"/>
      <c r="FS41" s="83"/>
      <c r="FT41" s="83"/>
      <c r="FU41" s="83"/>
      <c r="FV41" s="83"/>
      <c r="FW41" s="83"/>
      <c r="FX41" s="83"/>
      <c r="FY41" s="83"/>
      <c r="FZ41" s="83"/>
      <c r="GA41" s="83"/>
      <c r="GB41" s="83"/>
      <c r="GC41" s="83"/>
      <c r="GD41" s="83"/>
      <c r="GE41" s="83"/>
      <c r="GF41" s="83"/>
      <c r="GG41" s="83"/>
      <c r="GH41" s="83"/>
      <c r="GI41" s="83"/>
      <c r="GJ41" s="83"/>
      <c r="GK41" s="83"/>
      <c r="GL41" s="83"/>
      <c r="GM41" s="83"/>
      <c r="GN41" s="83"/>
      <c r="GO41" s="83"/>
      <c r="GP41" s="83"/>
      <c r="GQ41" s="83"/>
      <c r="GR41" s="83"/>
      <c r="GS41" s="83"/>
      <c r="GT41" s="83"/>
      <c r="GU41" s="83"/>
      <c r="GV41" s="83"/>
      <c r="GW41" s="83"/>
      <c r="GX41" s="83"/>
      <c r="GY41" s="83"/>
      <c r="GZ41" s="83"/>
      <c r="HA41" s="83"/>
      <c r="HB41" s="83"/>
      <c r="HC41" s="83"/>
      <c r="HD41" s="83"/>
      <c r="HE41" s="83"/>
      <c r="HF41" s="83"/>
      <c r="HG41" s="83"/>
      <c r="HH41" s="83"/>
      <c r="HI41" s="83"/>
      <c r="HJ41" s="83"/>
      <c r="HK41" s="83"/>
      <c r="HL41" s="83"/>
      <c r="HM41" s="83"/>
      <c r="HN41" s="83"/>
      <c r="HO41" s="83"/>
      <c r="HP41" s="83"/>
      <c r="HQ41" s="83"/>
      <c r="HR41" s="83"/>
      <c r="HS41" s="83"/>
      <c r="HT41" s="83"/>
      <c r="HU41" s="83"/>
      <c r="HV41" s="83"/>
      <c r="HW41" s="83"/>
      <c r="HX41" s="83"/>
      <c r="HY41" s="83"/>
      <c r="HZ41" s="83"/>
      <c r="IA41" s="83"/>
      <c r="IB41" s="83"/>
      <c r="IC41" s="83"/>
      <c r="ID41" s="83"/>
      <c r="IE41" s="83"/>
      <c r="IF41" s="83"/>
      <c r="IG41" s="83"/>
      <c r="IH41" s="83"/>
      <c r="II41" s="83"/>
      <c r="IJ41" s="83"/>
      <c r="IK41" s="83"/>
      <c r="IL41" s="83"/>
      <c r="IM41" s="83"/>
      <c r="IN41" s="83"/>
      <c r="IO41" s="83"/>
      <c r="IP41" s="83"/>
      <c r="IQ41" s="83"/>
      <c r="IR41" s="83"/>
      <c r="IS41" s="83"/>
      <c r="IT41" s="83"/>
      <c r="IU41" s="83"/>
      <c r="IV41" s="83"/>
    </row>
    <row r="42" spans="1:256">
      <c r="A42" s="95"/>
      <c r="B42" s="101"/>
      <c r="C42" s="100"/>
      <c r="D42" s="100"/>
      <c r="E42" s="100"/>
      <c r="F42" s="100"/>
      <c r="G42" s="100"/>
      <c r="H42" s="99">
        <f>B42*C42*D42*E42*F42*G42</f>
        <v>0</v>
      </c>
      <c r="I42" s="174"/>
      <c r="K42" s="95"/>
      <c r="L42" s="107"/>
      <c r="M42" s="121"/>
      <c r="N42" s="107"/>
      <c r="O42" s="107"/>
      <c r="P42" s="107"/>
      <c r="Q42" s="107"/>
      <c r="R42" s="97"/>
      <c r="S42" s="13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3"/>
      <c r="DG42" s="83"/>
      <c r="DH42" s="83"/>
      <c r="DI42" s="83"/>
      <c r="DJ42" s="83"/>
      <c r="DK42" s="83"/>
      <c r="DL42" s="83"/>
      <c r="DM42" s="83"/>
      <c r="DN42" s="83"/>
      <c r="DO42" s="83"/>
      <c r="DP42" s="83"/>
      <c r="DQ42" s="83"/>
      <c r="DR42" s="83"/>
      <c r="DS42" s="83"/>
      <c r="DT42" s="83"/>
      <c r="DU42" s="83"/>
      <c r="DV42" s="83"/>
      <c r="DW42" s="83"/>
      <c r="DX42" s="83"/>
      <c r="DY42" s="83"/>
      <c r="DZ42" s="83"/>
      <c r="EA42" s="83"/>
      <c r="EB42" s="83"/>
      <c r="EC42" s="83"/>
      <c r="ED42" s="83"/>
      <c r="EE42" s="83"/>
      <c r="EF42" s="83"/>
      <c r="EG42" s="83"/>
      <c r="EH42" s="83"/>
      <c r="EI42" s="83"/>
      <c r="EJ42" s="83"/>
      <c r="EK42" s="83"/>
      <c r="EL42" s="83"/>
      <c r="EM42" s="83"/>
      <c r="EN42" s="83"/>
      <c r="EO42" s="83"/>
      <c r="EP42" s="83"/>
      <c r="EQ42" s="83"/>
      <c r="ER42" s="83"/>
      <c r="ES42" s="83"/>
      <c r="ET42" s="83"/>
      <c r="EU42" s="83"/>
      <c r="EV42" s="83"/>
      <c r="EW42" s="83"/>
      <c r="EX42" s="83"/>
      <c r="EY42" s="83"/>
      <c r="EZ42" s="83"/>
      <c r="FA42" s="83"/>
      <c r="FB42" s="83"/>
      <c r="FC42" s="83"/>
      <c r="FD42" s="83"/>
      <c r="FE42" s="83"/>
      <c r="FF42" s="83"/>
      <c r="FG42" s="83"/>
      <c r="FH42" s="83"/>
      <c r="FI42" s="83"/>
      <c r="FJ42" s="83"/>
      <c r="FK42" s="83"/>
      <c r="FL42" s="83"/>
      <c r="FM42" s="83"/>
      <c r="FN42" s="83"/>
      <c r="FO42" s="83"/>
      <c r="FP42" s="83"/>
      <c r="FQ42" s="83"/>
      <c r="FR42" s="83"/>
      <c r="FS42" s="83"/>
      <c r="FT42" s="83"/>
      <c r="FU42" s="83"/>
      <c r="FV42" s="83"/>
      <c r="FW42" s="83"/>
      <c r="FX42" s="83"/>
      <c r="FY42" s="83"/>
      <c r="FZ42" s="83"/>
      <c r="GA42" s="83"/>
      <c r="GB42" s="83"/>
      <c r="GC42" s="83"/>
      <c r="GD42" s="83"/>
      <c r="GE42" s="83"/>
      <c r="GF42" s="83"/>
      <c r="GG42" s="83"/>
      <c r="GH42" s="83"/>
      <c r="GI42" s="83"/>
      <c r="GJ42" s="83"/>
      <c r="GK42" s="83"/>
      <c r="GL42" s="83"/>
      <c r="GM42" s="83"/>
      <c r="GN42" s="83"/>
      <c r="GO42" s="83"/>
      <c r="GP42" s="83"/>
      <c r="GQ42" s="83"/>
      <c r="GR42" s="83"/>
      <c r="GS42" s="83"/>
      <c r="GT42" s="83"/>
      <c r="GU42" s="83"/>
      <c r="GV42" s="83"/>
      <c r="GW42" s="83"/>
      <c r="GX42" s="83"/>
      <c r="GY42" s="83"/>
      <c r="GZ42" s="83"/>
      <c r="HA42" s="83"/>
      <c r="HB42" s="83"/>
      <c r="HC42" s="83"/>
      <c r="HD42" s="83"/>
      <c r="HE42" s="83"/>
      <c r="HF42" s="83"/>
      <c r="HG42" s="83"/>
      <c r="HH42" s="83"/>
      <c r="HI42" s="83"/>
      <c r="HJ42" s="83"/>
      <c r="HK42" s="83"/>
      <c r="HL42" s="83"/>
      <c r="HM42" s="83"/>
      <c r="HN42" s="83"/>
      <c r="HO42" s="83"/>
      <c r="HP42" s="83"/>
      <c r="HQ42" s="83"/>
      <c r="HR42" s="83"/>
      <c r="HS42" s="83"/>
      <c r="HT42" s="83"/>
      <c r="HU42" s="83"/>
      <c r="HV42" s="83"/>
      <c r="HW42" s="83"/>
      <c r="HX42" s="83"/>
      <c r="HY42" s="83"/>
      <c r="HZ42" s="83"/>
      <c r="IA42" s="83"/>
      <c r="IB42" s="83"/>
      <c r="IC42" s="83"/>
      <c r="ID42" s="83"/>
      <c r="IE42" s="83"/>
      <c r="IF42" s="83"/>
      <c r="IG42" s="83"/>
      <c r="IH42" s="83"/>
      <c r="II42" s="83"/>
      <c r="IJ42" s="83"/>
      <c r="IK42" s="83"/>
      <c r="IL42" s="83"/>
      <c r="IM42" s="83"/>
      <c r="IN42" s="83"/>
      <c r="IO42" s="83"/>
      <c r="IP42" s="83"/>
      <c r="IQ42" s="83"/>
      <c r="IR42" s="83"/>
      <c r="IS42" s="83"/>
      <c r="IT42" s="83"/>
      <c r="IU42" s="83"/>
      <c r="IV42" s="83"/>
    </row>
    <row r="43" spans="1:256" ht="12.75" customHeight="1">
      <c r="A43" s="95"/>
      <c r="B43" s="98" t="s">
        <v>157</v>
      </c>
      <c r="C43" s="97" t="s">
        <v>156</v>
      </c>
      <c r="D43" s="97" t="s">
        <v>155</v>
      </c>
      <c r="E43" s="97" t="s">
        <v>154</v>
      </c>
      <c r="F43" s="97" t="s">
        <v>153</v>
      </c>
      <c r="G43" s="97" t="s">
        <v>152</v>
      </c>
      <c r="H43" s="96" t="s">
        <v>151</v>
      </c>
      <c r="I43" s="174"/>
      <c r="K43" s="95"/>
      <c r="L43" s="140"/>
      <c r="M43" s="140"/>
      <c r="N43" s="138"/>
      <c r="O43" s="138"/>
      <c r="P43" s="138"/>
      <c r="Q43" s="138"/>
      <c r="R43" s="138"/>
      <c r="S43" s="13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c r="CC43" s="83"/>
      <c r="CD43" s="83"/>
      <c r="CE43" s="83"/>
      <c r="CF43" s="83"/>
      <c r="CG43" s="83"/>
      <c r="CH43" s="83"/>
      <c r="CI43" s="83"/>
      <c r="CJ43" s="83"/>
      <c r="CK43" s="83"/>
      <c r="CL43" s="83"/>
      <c r="CM43" s="83"/>
      <c r="CN43" s="83"/>
      <c r="CO43" s="83"/>
      <c r="CP43" s="83"/>
      <c r="CQ43" s="83"/>
      <c r="CR43" s="83"/>
      <c r="CS43" s="83"/>
      <c r="CT43" s="83"/>
      <c r="CU43" s="83"/>
      <c r="CV43" s="83"/>
      <c r="CW43" s="83"/>
      <c r="CX43" s="83"/>
      <c r="CY43" s="83"/>
      <c r="CZ43" s="83"/>
      <c r="DA43" s="83"/>
      <c r="DB43" s="83"/>
      <c r="DC43" s="83"/>
      <c r="DD43" s="83"/>
      <c r="DE43" s="83"/>
      <c r="DF43" s="83"/>
      <c r="DG43" s="83"/>
      <c r="DH43" s="83"/>
      <c r="DI43" s="83"/>
      <c r="DJ43" s="83"/>
      <c r="DK43" s="83"/>
      <c r="DL43" s="83"/>
      <c r="DM43" s="83"/>
      <c r="DN43" s="83"/>
      <c r="DO43" s="83"/>
      <c r="DP43" s="83"/>
      <c r="DQ43" s="83"/>
      <c r="DR43" s="83"/>
      <c r="DS43" s="83"/>
      <c r="DT43" s="83"/>
      <c r="DU43" s="83"/>
      <c r="DV43" s="83"/>
      <c r="DW43" s="83"/>
      <c r="DX43" s="83"/>
      <c r="DY43" s="83"/>
      <c r="DZ43" s="83"/>
      <c r="EA43" s="83"/>
      <c r="EB43" s="83"/>
      <c r="EC43" s="83"/>
      <c r="ED43" s="83"/>
      <c r="EE43" s="83"/>
      <c r="EF43" s="83"/>
      <c r="EG43" s="83"/>
      <c r="EH43" s="83"/>
      <c r="EI43" s="83"/>
      <c r="EJ43" s="83"/>
      <c r="EK43" s="83"/>
      <c r="EL43" s="83"/>
      <c r="EM43" s="83"/>
      <c r="EN43" s="83"/>
      <c r="EO43" s="83"/>
      <c r="EP43" s="83"/>
      <c r="EQ43" s="83"/>
      <c r="ER43" s="83"/>
      <c r="ES43" s="83"/>
      <c r="ET43" s="83"/>
      <c r="EU43" s="83"/>
      <c r="EV43" s="83"/>
      <c r="EW43" s="83"/>
      <c r="EX43" s="83"/>
      <c r="EY43" s="83"/>
      <c r="EZ43" s="83"/>
      <c r="FA43" s="83"/>
      <c r="FB43" s="83"/>
      <c r="FC43" s="83"/>
      <c r="FD43" s="83"/>
      <c r="FE43" s="83"/>
      <c r="FF43" s="83"/>
      <c r="FG43" s="83"/>
      <c r="FH43" s="83"/>
      <c r="FI43" s="83"/>
      <c r="FJ43" s="83"/>
      <c r="FK43" s="83"/>
      <c r="FL43" s="83"/>
      <c r="FM43" s="83"/>
      <c r="FN43" s="83"/>
      <c r="FO43" s="83"/>
      <c r="FP43" s="83"/>
      <c r="FQ43" s="83"/>
      <c r="FR43" s="83"/>
      <c r="FS43" s="83"/>
      <c r="FT43" s="83"/>
      <c r="FU43" s="83"/>
      <c r="FV43" s="83"/>
      <c r="FW43" s="83"/>
      <c r="FX43" s="83"/>
      <c r="FY43" s="83"/>
      <c r="FZ43" s="83"/>
      <c r="GA43" s="83"/>
      <c r="GB43" s="83"/>
      <c r="GC43" s="83"/>
      <c r="GD43" s="83"/>
      <c r="GE43" s="83"/>
      <c r="GF43" s="83"/>
      <c r="GG43" s="83"/>
      <c r="GH43" s="83"/>
      <c r="GI43" s="83"/>
      <c r="GJ43" s="83"/>
      <c r="GK43" s="83"/>
      <c r="GL43" s="83"/>
      <c r="GM43" s="83"/>
      <c r="GN43" s="83"/>
      <c r="GO43" s="83"/>
      <c r="GP43" s="83"/>
      <c r="GQ43" s="83"/>
      <c r="GR43" s="83"/>
      <c r="GS43" s="83"/>
      <c r="GT43" s="83"/>
      <c r="GU43" s="83"/>
      <c r="GV43" s="83"/>
      <c r="GW43" s="83"/>
      <c r="GX43" s="83"/>
      <c r="GY43" s="83"/>
      <c r="GZ43" s="83"/>
      <c r="HA43" s="83"/>
      <c r="HB43" s="83"/>
      <c r="HC43" s="83"/>
      <c r="HD43" s="83"/>
      <c r="HE43" s="83"/>
      <c r="HF43" s="83"/>
      <c r="HG43" s="83"/>
      <c r="HH43" s="83"/>
      <c r="HI43" s="83"/>
      <c r="HJ43" s="83"/>
      <c r="HK43" s="83"/>
      <c r="HL43" s="83"/>
      <c r="HM43" s="83"/>
      <c r="HN43" s="83"/>
      <c r="HO43" s="83"/>
      <c r="HP43" s="83"/>
      <c r="HQ43" s="83"/>
      <c r="HR43" s="83"/>
      <c r="HS43" s="83"/>
      <c r="HT43" s="83"/>
      <c r="HU43" s="83"/>
      <c r="HV43" s="83"/>
      <c r="HW43" s="83"/>
      <c r="HX43" s="83"/>
      <c r="HY43" s="83"/>
      <c r="HZ43" s="83"/>
      <c r="IA43" s="83"/>
      <c r="IB43" s="83"/>
      <c r="IC43" s="83"/>
      <c r="ID43" s="83"/>
      <c r="IE43" s="83"/>
      <c r="IF43" s="83"/>
      <c r="IG43" s="83"/>
      <c r="IH43" s="83"/>
      <c r="II43" s="83"/>
      <c r="IJ43" s="83"/>
      <c r="IK43" s="83"/>
      <c r="IL43" s="83"/>
      <c r="IM43" s="83"/>
      <c r="IN43" s="83"/>
      <c r="IO43" s="83"/>
      <c r="IP43" s="83"/>
      <c r="IQ43" s="83"/>
      <c r="IR43" s="83"/>
      <c r="IS43" s="83"/>
      <c r="IT43" s="83"/>
      <c r="IU43" s="83"/>
      <c r="IV43" s="83"/>
    </row>
    <row r="44" spans="1:256" ht="12.75" customHeight="1">
      <c r="A44" s="95" t="s">
        <v>150</v>
      </c>
      <c r="B44" s="94">
        <f>SUM(H41:H42)</f>
        <v>0</v>
      </c>
      <c r="C44" s="93">
        <v>1</v>
      </c>
      <c r="D44" s="93">
        <v>1</v>
      </c>
      <c r="E44" s="92">
        <v>1</v>
      </c>
      <c r="F44" s="92">
        <v>1</v>
      </c>
      <c r="G44" s="92">
        <v>1</v>
      </c>
      <c r="H44" s="91">
        <f>(B44*C44*D44)/(E44*F44*G44)</f>
        <v>0</v>
      </c>
      <c r="I44" s="174"/>
      <c r="K44" s="95"/>
      <c r="L44" s="140"/>
      <c r="M44" s="140"/>
      <c r="N44" s="138"/>
      <c r="O44" s="138"/>
      <c r="P44" s="138"/>
      <c r="Q44" s="138"/>
      <c r="R44" s="138"/>
      <c r="S44" s="13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c r="CC44" s="83"/>
      <c r="CD44" s="83"/>
      <c r="CE44" s="83"/>
      <c r="CF44" s="83"/>
      <c r="CG44" s="83"/>
      <c r="CH44" s="83"/>
      <c r="CI44" s="83"/>
      <c r="CJ44" s="83"/>
      <c r="CK44" s="83"/>
      <c r="CL44" s="83"/>
      <c r="CM44" s="83"/>
      <c r="CN44" s="83"/>
      <c r="CO44" s="83"/>
      <c r="CP44" s="83"/>
      <c r="CQ44" s="83"/>
      <c r="CR44" s="83"/>
      <c r="CS44" s="83"/>
      <c r="CT44" s="83"/>
      <c r="CU44" s="83"/>
      <c r="CV44" s="83"/>
      <c r="CW44" s="83"/>
      <c r="CX44" s="83"/>
      <c r="CY44" s="83"/>
      <c r="CZ44" s="83"/>
      <c r="DA44" s="83"/>
      <c r="DB44" s="83"/>
      <c r="DC44" s="83"/>
      <c r="DD44" s="83"/>
      <c r="DE44" s="83"/>
      <c r="DF44" s="83"/>
      <c r="DG44" s="83"/>
      <c r="DH44" s="83"/>
      <c r="DI44" s="83"/>
      <c r="DJ44" s="83"/>
      <c r="DK44" s="83"/>
      <c r="DL44" s="83"/>
      <c r="DM44" s="83"/>
      <c r="DN44" s="83"/>
      <c r="DO44" s="83"/>
      <c r="DP44" s="83"/>
      <c r="DQ44" s="83"/>
      <c r="DR44" s="83"/>
      <c r="DS44" s="83"/>
      <c r="DT44" s="83"/>
      <c r="DU44" s="83"/>
      <c r="DV44" s="83"/>
      <c r="DW44" s="83"/>
      <c r="DX44" s="83"/>
      <c r="DY44" s="83"/>
      <c r="DZ44" s="83"/>
      <c r="EA44" s="83"/>
      <c r="EB44" s="83"/>
      <c r="EC44" s="83"/>
      <c r="ED44" s="83"/>
      <c r="EE44" s="83"/>
      <c r="EF44" s="83"/>
      <c r="EG44" s="83"/>
      <c r="EH44" s="83"/>
      <c r="EI44" s="83"/>
      <c r="EJ44" s="83"/>
      <c r="EK44" s="83"/>
      <c r="EL44" s="83"/>
      <c r="EM44" s="83"/>
      <c r="EN44" s="83"/>
      <c r="EO44" s="83"/>
      <c r="EP44" s="83"/>
      <c r="EQ44" s="83"/>
      <c r="ER44" s="83"/>
      <c r="ES44" s="83"/>
      <c r="ET44" s="83"/>
      <c r="EU44" s="83"/>
      <c r="EV44" s="83"/>
      <c r="EW44" s="83"/>
      <c r="EX44" s="83"/>
      <c r="EY44" s="83"/>
      <c r="EZ44" s="83"/>
      <c r="FA44" s="83"/>
      <c r="FB44" s="83"/>
      <c r="FC44" s="83"/>
      <c r="FD44" s="83"/>
      <c r="FE44" s="83"/>
      <c r="FF44" s="83"/>
      <c r="FG44" s="83"/>
      <c r="FH44" s="83"/>
      <c r="FI44" s="83"/>
      <c r="FJ44" s="83"/>
      <c r="FK44" s="83"/>
      <c r="FL44" s="83"/>
      <c r="FM44" s="83"/>
      <c r="FN44" s="83"/>
      <c r="FO44" s="83"/>
      <c r="FP44" s="83"/>
      <c r="FQ44" s="83"/>
      <c r="FR44" s="83"/>
      <c r="FS44" s="83"/>
      <c r="FT44" s="83"/>
      <c r="FU44" s="83"/>
      <c r="FV44" s="83"/>
      <c r="FW44" s="83"/>
      <c r="FX44" s="83"/>
      <c r="FY44" s="83"/>
      <c r="FZ44" s="83"/>
      <c r="GA44" s="83"/>
      <c r="GB44" s="83"/>
      <c r="GC44" s="83"/>
      <c r="GD44" s="83"/>
      <c r="GE44" s="83"/>
      <c r="GF44" s="83"/>
      <c r="GG44" s="83"/>
      <c r="GH44" s="83"/>
      <c r="GI44" s="83"/>
      <c r="GJ44" s="83"/>
      <c r="GK44" s="83"/>
      <c r="GL44" s="83"/>
      <c r="GM44" s="83"/>
      <c r="GN44" s="83"/>
      <c r="GO44" s="83"/>
      <c r="GP44" s="83"/>
      <c r="GQ44" s="83"/>
      <c r="GR44" s="83"/>
      <c r="GS44" s="83"/>
      <c r="GT44" s="83"/>
      <c r="GU44" s="83"/>
      <c r="GV44" s="83"/>
      <c r="GW44" s="83"/>
      <c r="GX44" s="83"/>
      <c r="GY44" s="83"/>
      <c r="GZ44" s="83"/>
      <c r="HA44" s="83"/>
      <c r="HB44" s="83"/>
      <c r="HC44" s="83"/>
      <c r="HD44" s="83"/>
      <c r="HE44" s="83"/>
      <c r="HF44" s="83"/>
      <c r="HG44" s="83"/>
      <c r="HH44" s="83"/>
      <c r="HI44" s="83"/>
      <c r="HJ44" s="83"/>
      <c r="HK44" s="83"/>
      <c r="HL44" s="83"/>
      <c r="HM44" s="83"/>
      <c r="HN44" s="83"/>
      <c r="HO44" s="83"/>
      <c r="HP44" s="83"/>
      <c r="HQ44" s="83"/>
      <c r="HR44" s="83"/>
      <c r="HS44" s="83"/>
      <c r="HT44" s="83"/>
      <c r="HU44" s="83"/>
      <c r="HV44" s="83"/>
      <c r="HW44" s="83"/>
      <c r="HX44" s="83"/>
      <c r="HY44" s="83"/>
      <c r="HZ44" s="83"/>
      <c r="IA44" s="83"/>
      <c r="IB44" s="83"/>
      <c r="IC44" s="83"/>
      <c r="ID44" s="83"/>
      <c r="IE44" s="83"/>
      <c r="IF44" s="83"/>
      <c r="IG44" s="83"/>
      <c r="IH44" s="83"/>
      <c r="II44" s="83"/>
      <c r="IJ44" s="83"/>
      <c r="IK44" s="83"/>
      <c r="IL44" s="83"/>
      <c r="IM44" s="83"/>
      <c r="IN44" s="83"/>
      <c r="IO44" s="83"/>
      <c r="IP44" s="83"/>
      <c r="IQ44" s="83"/>
      <c r="IR44" s="83"/>
      <c r="IS44" s="83"/>
      <c r="IT44" s="83"/>
      <c r="IU44" s="83"/>
      <c r="IV44" s="83"/>
    </row>
    <row r="45" spans="1:256" ht="12.75" customHeight="1">
      <c r="I45" s="174"/>
      <c r="K45" s="95"/>
      <c r="L45" s="140"/>
      <c r="M45" s="140"/>
      <c r="N45" s="138"/>
      <c r="O45" s="138"/>
      <c r="P45" s="138"/>
      <c r="Q45" s="138"/>
      <c r="R45" s="138"/>
      <c r="S45" s="13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c r="CC45" s="83"/>
      <c r="CD45" s="83"/>
      <c r="CE45" s="83"/>
      <c r="CF45" s="83"/>
      <c r="CG45" s="83"/>
      <c r="CH45" s="83"/>
      <c r="CI45" s="83"/>
      <c r="CJ45" s="83"/>
      <c r="CK45" s="83"/>
      <c r="CL45" s="83"/>
      <c r="CM45" s="83"/>
      <c r="CN45" s="83"/>
      <c r="CO45" s="83"/>
      <c r="CP45" s="83"/>
      <c r="CQ45" s="83"/>
      <c r="CR45" s="83"/>
      <c r="CS45" s="83"/>
      <c r="CT45" s="83"/>
      <c r="CU45" s="83"/>
      <c r="CV45" s="83"/>
      <c r="CW45" s="83"/>
      <c r="CX45" s="83"/>
      <c r="CY45" s="83"/>
      <c r="CZ45" s="83"/>
      <c r="DA45" s="83"/>
      <c r="DB45" s="83"/>
      <c r="DC45" s="83"/>
      <c r="DD45" s="83"/>
      <c r="DE45" s="83"/>
      <c r="DF45" s="83"/>
      <c r="DG45" s="83"/>
      <c r="DH45" s="83"/>
      <c r="DI45" s="83"/>
      <c r="DJ45" s="83"/>
      <c r="DK45" s="83"/>
      <c r="DL45" s="83"/>
      <c r="DM45" s="83"/>
      <c r="DN45" s="83"/>
      <c r="DO45" s="83"/>
      <c r="DP45" s="83"/>
      <c r="DQ45" s="83"/>
      <c r="DR45" s="83"/>
      <c r="DS45" s="83"/>
      <c r="DT45" s="83"/>
      <c r="DU45" s="83"/>
      <c r="DV45" s="83"/>
      <c r="DW45" s="83"/>
      <c r="DX45" s="83"/>
      <c r="DY45" s="83"/>
      <c r="DZ45" s="83"/>
      <c r="EA45" s="83"/>
      <c r="EB45" s="83"/>
      <c r="EC45" s="83"/>
      <c r="ED45" s="83"/>
      <c r="EE45" s="83"/>
      <c r="EF45" s="83"/>
      <c r="EG45" s="83"/>
      <c r="EH45" s="83"/>
      <c r="EI45" s="83"/>
      <c r="EJ45" s="83"/>
      <c r="EK45" s="83"/>
      <c r="EL45" s="83"/>
      <c r="EM45" s="83"/>
      <c r="EN45" s="83"/>
      <c r="EO45" s="83"/>
      <c r="EP45" s="83"/>
      <c r="EQ45" s="83"/>
      <c r="ER45" s="83"/>
      <c r="ES45" s="83"/>
      <c r="ET45" s="83"/>
      <c r="EU45" s="83"/>
      <c r="EV45" s="83"/>
      <c r="EW45" s="83"/>
      <c r="EX45" s="83"/>
      <c r="EY45" s="83"/>
      <c r="EZ45" s="83"/>
      <c r="FA45" s="83"/>
      <c r="FB45" s="83"/>
      <c r="FC45" s="83"/>
      <c r="FD45" s="83"/>
      <c r="FE45" s="83"/>
      <c r="FF45" s="83"/>
      <c r="FG45" s="83"/>
      <c r="FH45" s="83"/>
      <c r="FI45" s="83"/>
      <c r="FJ45" s="83"/>
      <c r="FK45" s="83"/>
      <c r="FL45" s="83"/>
      <c r="FM45" s="83"/>
      <c r="FN45" s="83"/>
      <c r="FO45" s="83"/>
      <c r="FP45" s="83"/>
      <c r="FQ45" s="83"/>
      <c r="FR45" s="83"/>
      <c r="FS45" s="83"/>
      <c r="FT45" s="83"/>
      <c r="FU45" s="83"/>
      <c r="FV45" s="83"/>
      <c r="FW45" s="83"/>
      <c r="FX45" s="83"/>
      <c r="FY45" s="83"/>
      <c r="FZ45" s="83"/>
      <c r="GA45" s="83"/>
      <c r="GB45" s="83"/>
      <c r="GC45" s="83"/>
      <c r="GD45" s="83"/>
      <c r="GE45" s="83"/>
      <c r="GF45" s="83"/>
      <c r="GG45" s="83"/>
      <c r="GH45" s="83"/>
      <c r="GI45" s="83"/>
      <c r="GJ45" s="83"/>
      <c r="GK45" s="83"/>
      <c r="GL45" s="83"/>
      <c r="GM45" s="83"/>
      <c r="GN45" s="83"/>
      <c r="GO45" s="83"/>
      <c r="GP45" s="83"/>
      <c r="GQ45" s="83"/>
      <c r="GR45" s="83"/>
      <c r="GS45" s="83"/>
      <c r="GT45" s="83"/>
      <c r="GU45" s="83"/>
      <c r="GV45" s="83"/>
      <c r="GW45" s="83"/>
      <c r="GX45" s="83"/>
      <c r="GY45" s="83"/>
      <c r="GZ45" s="83"/>
      <c r="HA45" s="83"/>
      <c r="HB45" s="83"/>
      <c r="HC45" s="83"/>
      <c r="HD45" s="83"/>
      <c r="HE45" s="83"/>
      <c r="HF45" s="83"/>
      <c r="HG45" s="83"/>
      <c r="HH45" s="83"/>
      <c r="HI45" s="83"/>
      <c r="HJ45" s="83"/>
      <c r="HK45" s="83"/>
      <c r="HL45" s="83"/>
      <c r="HM45" s="83"/>
      <c r="HN45" s="83"/>
      <c r="HO45" s="83"/>
      <c r="HP45" s="83"/>
      <c r="HQ45" s="83"/>
      <c r="HR45" s="83"/>
      <c r="HS45" s="83"/>
      <c r="HT45" s="83"/>
      <c r="HU45" s="83"/>
      <c r="HV45" s="83"/>
      <c r="HW45" s="83"/>
      <c r="HX45" s="83"/>
      <c r="HY45" s="83"/>
      <c r="HZ45" s="83"/>
      <c r="IA45" s="83"/>
      <c r="IB45" s="83"/>
      <c r="IC45" s="83"/>
      <c r="ID45" s="83"/>
      <c r="IE45" s="83"/>
      <c r="IF45" s="83"/>
      <c r="IG45" s="83"/>
      <c r="IH45" s="83"/>
      <c r="II45" s="83"/>
      <c r="IJ45" s="83"/>
      <c r="IK45" s="83"/>
      <c r="IL45" s="83"/>
      <c r="IM45" s="83"/>
      <c r="IN45" s="83"/>
      <c r="IO45" s="83"/>
      <c r="IP45" s="83"/>
      <c r="IQ45" s="83"/>
      <c r="IR45" s="83"/>
      <c r="IS45" s="83"/>
      <c r="IT45" s="83"/>
      <c r="IU45" s="83"/>
      <c r="IV45" s="83"/>
    </row>
    <row r="46" spans="1:256" ht="12.75" customHeight="1" thickBot="1">
      <c r="A46" s="90"/>
      <c r="B46" s="89" t="s">
        <v>149</v>
      </c>
      <c r="C46" s="89"/>
      <c r="D46" s="89"/>
      <c r="E46" s="89"/>
      <c r="F46" s="88"/>
      <c r="G46" s="88"/>
      <c r="H46" s="87">
        <f>H36-H44</f>
        <v>861.8399999999998</v>
      </c>
      <c r="I46" s="86"/>
      <c r="K46" s="95"/>
      <c r="L46" s="140"/>
      <c r="M46" s="140"/>
      <c r="N46" s="138"/>
      <c r="O46" s="138"/>
      <c r="P46" s="138"/>
      <c r="Q46" s="138"/>
      <c r="R46" s="138"/>
      <c r="S46" s="13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c r="CC46" s="83"/>
      <c r="CD46" s="83"/>
      <c r="CE46" s="83"/>
      <c r="CF46" s="83"/>
      <c r="CG46" s="83"/>
      <c r="CH46" s="83"/>
      <c r="CI46" s="83"/>
      <c r="CJ46" s="83"/>
      <c r="CK46" s="83"/>
      <c r="CL46" s="83"/>
      <c r="CM46" s="83"/>
      <c r="CN46" s="83"/>
      <c r="CO46" s="83"/>
      <c r="CP46" s="83"/>
      <c r="CQ46" s="83"/>
      <c r="CR46" s="83"/>
      <c r="CS46" s="83"/>
      <c r="CT46" s="83"/>
      <c r="CU46" s="83"/>
      <c r="CV46" s="83"/>
      <c r="CW46" s="83"/>
      <c r="CX46" s="83"/>
      <c r="CY46" s="83"/>
      <c r="CZ46" s="83"/>
      <c r="DA46" s="83"/>
      <c r="DB46" s="83"/>
      <c r="DC46" s="83"/>
      <c r="DD46" s="83"/>
      <c r="DE46" s="83"/>
      <c r="DF46" s="83"/>
      <c r="DG46" s="83"/>
      <c r="DH46" s="83"/>
      <c r="DI46" s="83"/>
      <c r="DJ46" s="83"/>
      <c r="DK46" s="83"/>
      <c r="DL46" s="83"/>
      <c r="DM46" s="83"/>
      <c r="DN46" s="83"/>
      <c r="DO46" s="83"/>
      <c r="DP46" s="83"/>
      <c r="DQ46" s="83"/>
      <c r="DR46" s="83"/>
      <c r="DS46" s="83"/>
      <c r="DT46" s="83"/>
      <c r="DU46" s="83"/>
      <c r="DV46" s="83"/>
      <c r="DW46" s="83"/>
      <c r="DX46" s="83"/>
      <c r="DY46" s="83"/>
      <c r="DZ46" s="83"/>
      <c r="EA46" s="83"/>
      <c r="EB46" s="83"/>
      <c r="EC46" s="83"/>
      <c r="ED46" s="83"/>
      <c r="EE46" s="83"/>
      <c r="EF46" s="83"/>
      <c r="EG46" s="83"/>
      <c r="EH46" s="83"/>
      <c r="EI46" s="83"/>
      <c r="EJ46" s="83"/>
      <c r="EK46" s="83"/>
      <c r="EL46" s="83"/>
      <c r="EM46" s="83"/>
      <c r="EN46" s="83"/>
      <c r="EO46" s="83"/>
      <c r="EP46" s="83"/>
      <c r="EQ46" s="83"/>
      <c r="ER46" s="83"/>
      <c r="ES46" s="83"/>
      <c r="ET46" s="83"/>
      <c r="EU46" s="83"/>
      <c r="EV46" s="83"/>
      <c r="EW46" s="83"/>
      <c r="EX46" s="83"/>
      <c r="EY46" s="83"/>
      <c r="EZ46" s="83"/>
      <c r="FA46" s="83"/>
      <c r="FB46" s="83"/>
      <c r="FC46" s="83"/>
      <c r="FD46" s="83"/>
      <c r="FE46" s="83"/>
      <c r="FF46" s="83"/>
      <c r="FG46" s="83"/>
      <c r="FH46" s="83"/>
      <c r="FI46" s="83"/>
      <c r="FJ46" s="83"/>
      <c r="FK46" s="83"/>
      <c r="FL46" s="83"/>
      <c r="FM46" s="83"/>
      <c r="FN46" s="83"/>
      <c r="FO46" s="83"/>
      <c r="FP46" s="83"/>
      <c r="FQ46" s="83"/>
      <c r="FR46" s="83"/>
      <c r="FS46" s="83"/>
      <c r="FT46" s="83"/>
      <c r="FU46" s="83"/>
      <c r="FV46" s="83"/>
      <c r="FW46" s="83"/>
      <c r="FX46" s="83"/>
      <c r="FY46" s="83"/>
      <c r="FZ46" s="83"/>
      <c r="GA46" s="83"/>
      <c r="GB46" s="83"/>
      <c r="GC46" s="83"/>
      <c r="GD46" s="83"/>
      <c r="GE46" s="83"/>
      <c r="GF46" s="83"/>
      <c r="GG46" s="83"/>
      <c r="GH46" s="83"/>
      <c r="GI46" s="83"/>
      <c r="GJ46" s="83"/>
      <c r="GK46" s="83"/>
      <c r="GL46" s="83"/>
      <c r="GM46" s="83"/>
      <c r="GN46" s="83"/>
      <c r="GO46" s="83"/>
      <c r="GP46" s="83"/>
      <c r="GQ46" s="83"/>
      <c r="GR46" s="83"/>
      <c r="GS46" s="83"/>
      <c r="GT46" s="83"/>
      <c r="GU46" s="83"/>
      <c r="GV46" s="83"/>
      <c r="GW46" s="83"/>
      <c r="GX46" s="83"/>
      <c r="GY46" s="83"/>
      <c r="GZ46" s="83"/>
      <c r="HA46" s="83"/>
      <c r="HB46" s="83"/>
      <c r="HC46" s="83"/>
      <c r="HD46" s="83"/>
      <c r="HE46" s="83"/>
      <c r="HF46" s="83"/>
      <c r="HG46" s="83"/>
      <c r="HH46" s="83"/>
      <c r="HI46" s="83"/>
      <c r="HJ46" s="83"/>
      <c r="HK46" s="83"/>
      <c r="HL46" s="83"/>
      <c r="HM46" s="83"/>
      <c r="HN46" s="83"/>
      <c r="HO46" s="83"/>
      <c r="HP46" s="83"/>
      <c r="HQ46" s="83"/>
      <c r="HR46" s="83"/>
      <c r="HS46" s="83"/>
      <c r="HT46" s="83"/>
      <c r="HU46" s="83"/>
      <c r="HV46" s="83"/>
      <c r="HW46" s="83"/>
      <c r="HX46" s="83"/>
      <c r="HY46" s="83"/>
      <c r="HZ46" s="83"/>
      <c r="IA46" s="83"/>
      <c r="IB46" s="83"/>
      <c r="IC46" s="83"/>
      <c r="ID46" s="83"/>
      <c r="IE46" s="83"/>
      <c r="IF46" s="83"/>
      <c r="IG46" s="83"/>
      <c r="IH46" s="83"/>
      <c r="II46" s="83"/>
      <c r="IJ46" s="83"/>
      <c r="IK46" s="83"/>
      <c r="IL46" s="83"/>
      <c r="IM46" s="83"/>
      <c r="IN46" s="83"/>
      <c r="IO46" s="83"/>
      <c r="IP46" s="83"/>
      <c r="IQ46" s="83"/>
      <c r="IR46" s="83"/>
      <c r="IS46" s="83"/>
      <c r="IT46" s="83"/>
      <c r="IU46" s="83"/>
      <c r="IV46" s="83"/>
    </row>
    <row r="47" spans="1:256" ht="12.75" customHeight="1">
      <c r="B47" s="147"/>
      <c r="C47" s="147"/>
      <c r="D47" s="147"/>
      <c r="E47" s="147"/>
      <c r="F47" s="146"/>
      <c r="G47" s="146"/>
      <c r="H47" s="145"/>
      <c r="K47" s="95"/>
      <c r="L47" s="140"/>
      <c r="M47" s="140"/>
      <c r="N47" s="138"/>
      <c r="O47" s="138"/>
      <c r="P47" s="138"/>
      <c r="Q47" s="138"/>
      <c r="R47" s="138"/>
      <c r="S47" s="13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c r="EN47" s="83"/>
      <c r="EO47" s="83"/>
      <c r="EP47" s="83"/>
      <c r="EQ47" s="83"/>
      <c r="ER47" s="83"/>
      <c r="ES47" s="83"/>
      <c r="ET47" s="83"/>
      <c r="EU47" s="83"/>
      <c r="EV47" s="83"/>
      <c r="EW47" s="83"/>
      <c r="EX47" s="83"/>
      <c r="EY47" s="83"/>
      <c r="EZ47" s="83"/>
      <c r="FA47" s="83"/>
      <c r="FB47" s="83"/>
      <c r="FC47" s="83"/>
      <c r="FD47" s="83"/>
      <c r="FE47" s="83"/>
      <c r="FF47" s="83"/>
      <c r="FG47" s="83"/>
      <c r="FH47" s="83"/>
      <c r="FI47" s="83"/>
      <c r="FJ47" s="83"/>
      <c r="FK47" s="83"/>
      <c r="FL47" s="83"/>
      <c r="FM47" s="83"/>
      <c r="FN47" s="83"/>
      <c r="FO47" s="83"/>
      <c r="FP47" s="83"/>
      <c r="FQ47" s="83"/>
      <c r="FR47" s="83"/>
      <c r="FS47" s="83"/>
      <c r="FT47" s="83"/>
      <c r="FU47" s="83"/>
      <c r="FV47" s="83"/>
      <c r="FW47" s="83"/>
      <c r="FX47" s="83"/>
      <c r="FY47" s="83"/>
      <c r="FZ47" s="83"/>
      <c r="GA47" s="83"/>
      <c r="GB47" s="83"/>
      <c r="GC47" s="83"/>
      <c r="GD47" s="83"/>
      <c r="GE47" s="83"/>
      <c r="GF47" s="83"/>
      <c r="GG47" s="83"/>
      <c r="GH47" s="83"/>
      <c r="GI47" s="83"/>
      <c r="GJ47" s="83"/>
      <c r="GK47" s="83"/>
      <c r="GL47" s="83"/>
      <c r="GM47" s="83"/>
      <c r="GN47" s="83"/>
      <c r="GO47" s="83"/>
      <c r="GP47" s="83"/>
      <c r="GQ47" s="83"/>
      <c r="GR47" s="83"/>
      <c r="GS47" s="83"/>
      <c r="GT47" s="83"/>
      <c r="GU47" s="83"/>
      <c r="GV47" s="83"/>
      <c r="GW47" s="83"/>
      <c r="GX47" s="83"/>
      <c r="GY47" s="83"/>
      <c r="GZ47" s="83"/>
      <c r="HA47" s="83"/>
      <c r="HB47" s="83"/>
      <c r="HC47" s="83"/>
      <c r="HD47" s="83"/>
      <c r="HE47" s="83"/>
      <c r="HF47" s="83"/>
      <c r="HG47" s="83"/>
      <c r="HH47" s="83"/>
      <c r="HI47" s="83"/>
      <c r="HJ47" s="83"/>
      <c r="HK47" s="83"/>
      <c r="HL47" s="83"/>
      <c r="HM47" s="83"/>
      <c r="HN47" s="83"/>
      <c r="HO47" s="83"/>
      <c r="HP47" s="83"/>
      <c r="HQ47" s="83"/>
      <c r="HR47" s="83"/>
      <c r="HS47" s="83"/>
      <c r="HT47" s="83"/>
      <c r="HU47" s="83"/>
      <c r="HV47" s="83"/>
      <c r="HW47" s="83"/>
      <c r="HX47" s="83"/>
      <c r="HY47" s="83"/>
      <c r="HZ47" s="83"/>
      <c r="IA47" s="83"/>
      <c r="IB47" s="83"/>
      <c r="IC47" s="83"/>
      <c r="ID47" s="83"/>
      <c r="IE47" s="83"/>
      <c r="IF47" s="83"/>
      <c r="IG47" s="83"/>
      <c r="IH47" s="83"/>
      <c r="II47" s="83"/>
      <c r="IJ47" s="83"/>
      <c r="IK47" s="83"/>
      <c r="IL47" s="83"/>
      <c r="IM47" s="83"/>
      <c r="IN47" s="83"/>
      <c r="IO47" s="83"/>
      <c r="IP47" s="83"/>
      <c r="IQ47" s="83"/>
      <c r="IR47" s="83"/>
      <c r="IS47" s="83"/>
      <c r="IT47" s="83"/>
      <c r="IU47" s="83"/>
      <c r="IV47" s="83"/>
    </row>
    <row r="48" spans="1:256">
      <c r="K48" s="85"/>
      <c r="P48" s="83"/>
      <c r="Q48" s="83"/>
      <c r="R48" s="83"/>
      <c r="S48" s="84"/>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c r="CC48" s="83"/>
      <c r="CD48" s="83"/>
      <c r="CE48" s="83"/>
      <c r="CF48" s="83"/>
      <c r="CG48" s="83"/>
      <c r="CH48" s="83"/>
      <c r="CI48" s="83"/>
      <c r="CJ48" s="83"/>
      <c r="CK48" s="83"/>
      <c r="CL48" s="83"/>
      <c r="CM48" s="83"/>
      <c r="CN48" s="83"/>
      <c r="CO48" s="83"/>
      <c r="CP48" s="83"/>
      <c r="CQ48" s="83"/>
      <c r="CR48" s="83"/>
      <c r="CS48" s="83"/>
      <c r="CT48" s="83"/>
      <c r="CU48" s="83"/>
      <c r="CV48" s="83"/>
      <c r="CW48" s="83"/>
      <c r="CX48" s="83"/>
      <c r="CY48" s="83"/>
      <c r="CZ48" s="83"/>
      <c r="DA48" s="83"/>
      <c r="DB48" s="83"/>
      <c r="DC48" s="83"/>
      <c r="DD48" s="83"/>
      <c r="DE48" s="83"/>
      <c r="DF48" s="83"/>
      <c r="DG48" s="83"/>
      <c r="DH48" s="83"/>
      <c r="DI48" s="83"/>
      <c r="DJ48" s="83"/>
      <c r="DK48" s="83"/>
      <c r="DL48" s="83"/>
      <c r="DM48" s="83"/>
      <c r="DN48" s="83"/>
      <c r="DO48" s="83"/>
      <c r="DP48" s="83"/>
      <c r="DQ48" s="83"/>
      <c r="DR48" s="83"/>
      <c r="DS48" s="83"/>
      <c r="DT48" s="83"/>
      <c r="DU48" s="83"/>
      <c r="DV48" s="83"/>
      <c r="DW48" s="83"/>
      <c r="DX48" s="83"/>
      <c r="DY48" s="83"/>
      <c r="DZ48" s="83"/>
      <c r="EA48" s="83"/>
      <c r="EB48" s="83"/>
      <c r="EC48" s="83"/>
      <c r="ED48" s="83"/>
      <c r="EE48" s="83"/>
      <c r="EF48" s="83"/>
      <c r="EG48" s="83"/>
      <c r="EH48" s="83"/>
      <c r="EI48" s="83"/>
      <c r="EJ48" s="83"/>
      <c r="EK48" s="83"/>
      <c r="EL48" s="83"/>
      <c r="EM48" s="83"/>
      <c r="EN48" s="83"/>
      <c r="EO48" s="83"/>
      <c r="EP48" s="83"/>
      <c r="EQ48" s="83"/>
      <c r="ER48" s="83"/>
      <c r="ES48" s="83"/>
      <c r="ET48" s="83"/>
      <c r="EU48" s="83"/>
      <c r="EV48" s="83"/>
      <c r="EW48" s="83"/>
      <c r="EX48" s="83"/>
      <c r="EY48" s="83"/>
      <c r="EZ48" s="83"/>
      <c r="FA48" s="83"/>
      <c r="FB48" s="83"/>
      <c r="FC48" s="83"/>
      <c r="FD48" s="83"/>
      <c r="FE48" s="83"/>
      <c r="FF48" s="83"/>
      <c r="FG48" s="83"/>
      <c r="FH48" s="83"/>
      <c r="FI48" s="83"/>
      <c r="FJ48" s="83"/>
      <c r="FK48" s="83"/>
      <c r="FL48" s="83"/>
      <c r="FM48" s="83"/>
      <c r="FN48" s="83"/>
      <c r="FO48" s="83"/>
      <c r="FP48" s="83"/>
      <c r="FQ48" s="83"/>
      <c r="FR48" s="83"/>
      <c r="FS48" s="83"/>
      <c r="FT48" s="83"/>
      <c r="FU48" s="83"/>
      <c r="FV48" s="83"/>
      <c r="FW48" s="83"/>
      <c r="FX48" s="83"/>
      <c r="FY48" s="83"/>
      <c r="FZ48" s="83"/>
      <c r="GA48" s="83"/>
      <c r="GB48" s="83"/>
      <c r="GC48" s="83"/>
      <c r="GD48" s="83"/>
      <c r="GE48" s="83"/>
      <c r="GF48" s="83"/>
      <c r="GG48" s="83"/>
      <c r="GH48" s="83"/>
      <c r="GI48" s="83"/>
      <c r="GJ48" s="83"/>
      <c r="GK48" s="83"/>
      <c r="GL48" s="83"/>
      <c r="GM48" s="83"/>
      <c r="GN48" s="83"/>
      <c r="GO48" s="83"/>
      <c r="GP48" s="83"/>
      <c r="GQ48" s="83"/>
      <c r="GR48" s="83"/>
      <c r="GS48" s="83"/>
      <c r="GT48" s="83"/>
      <c r="GU48" s="83"/>
      <c r="GV48" s="83"/>
      <c r="GW48" s="83"/>
      <c r="GX48" s="83"/>
      <c r="GY48" s="83"/>
      <c r="GZ48" s="83"/>
      <c r="HA48" s="83"/>
      <c r="HB48" s="83"/>
      <c r="HC48" s="83"/>
      <c r="HD48" s="83"/>
      <c r="HE48" s="83"/>
      <c r="HF48" s="83"/>
      <c r="HG48" s="83"/>
      <c r="HH48" s="83"/>
      <c r="HI48" s="83"/>
      <c r="HJ48" s="83"/>
      <c r="HK48" s="83"/>
      <c r="HL48" s="83"/>
      <c r="HM48" s="83"/>
      <c r="HN48" s="83"/>
      <c r="HO48" s="83"/>
      <c r="HP48" s="83"/>
      <c r="HQ48" s="83"/>
      <c r="HR48" s="83"/>
      <c r="HS48" s="83"/>
      <c r="HT48" s="83"/>
      <c r="HU48" s="83"/>
      <c r="HV48" s="83"/>
      <c r="HW48" s="83"/>
      <c r="HX48" s="83"/>
      <c r="HY48" s="83"/>
      <c r="HZ48" s="83"/>
      <c r="IA48" s="83"/>
      <c r="IB48" s="83"/>
      <c r="IC48" s="83"/>
      <c r="ID48" s="83"/>
      <c r="IE48" s="83"/>
      <c r="IF48" s="83"/>
      <c r="IG48" s="83"/>
      <c r="IH48" s="83"/>
      <c r="II48" s="83"/>
      <c r="IJ48" s="83"/>
      <c r="IK48" s="83"/>
      <c r="IL48" s="83"/>
      <c r="IM48" s="83"/>
      <c r="IN48" s="83"/>
      <c r="IO48" s="83"/>
      <c r="IP48" s="83"/>
      <c r="IQ48" s="83"/>
      <c r="IR48" s="83"/>
      <c r="IS48" s="83"/>
      <c r="IT48" s="83"/>
      <c r="IU48" s="83"/>
      <c r="IV48" s="83"/>
    </row>
    <row r="49" spans="1:256" ht="13.8" thickBot="1">
      <c r="B49" s="85" t="s">
        <v>176</v>
      </c>
      <c r="C49" s="85"/>
      <c r="D49" s="85"/>
      <c r="E49" s="85"/>
      <c r="F49" s="85"/>
      <c r="G49" s="85"/>
      <c r="H49" s="85"/>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c r="CC49" s="83"/>
      <c r="CD49" s="83"/>
      <c r="CE49" s="83"/>
      <c r="CF49" s="83"/>
      <c r="CG49" s="83"/>
      <c r="CH49" s="83"/>
      <c r="CI49" s="83"/>
      <c r="CJ49" s="83"/>
      <c r="CK49" s="83"/>
      <c r="CL49" s="83"/>
      <c r="CM49" s="83"/>
      <c r="CN49" s="83"/>
      <c r="CO49" s="83"/>
      <c r="CP49" s="83"/>
      <c r="CQ49" s="83"/>
      <c r="CR49" s="83"/>
      <c r="CS49" s="83"/>
      <c r="CT49" s="83"/>
      <c r="CU49" s="83"/>
      <c r="CV49" s="83"/>
      <c r="CW49" s="83"/>
      <c r="CX49" s="83"/>
      <c r="CY49" s="83"/>
      <c r="CZ49" s="83"/>
      <c r="DA49" s="83"/>
      <c r="DB49" s="83"/>
      <c r="DC49" s="83"/>
      <c r="DD49" s="83"/>
      <c r="DE49" s="83"/>
      <c r="DF49" s="83"/>
      <c r="DG49" s="83"/>
      <c r="DH49" s="83"/>
      <c r="DI49" s="83"/>
      <c r="DJ49" s="83"/>
      <c r="DK49" s="83"/>
      <c r="DL49" s="83"/>
      <c r="DM49" s="83"/>
      <c r="DN49" s="83"/>
      <c r="DO49" s="83"/>
      <c r="DP49" s="83"/>
      <c r="DQ49" s="83"/>
      <c r="DR49" s="83"/>
      <c r="DS49" s="83"/>
      <c r="DT49" s="83"/>
      <c r="DU49" s="83"/>
      <c r="DV49" s="83"/>
      <c r="DW49" s="83"/>
      <c r="DX49" s="83"/>
      <c r="DY49" s="83"/>
      <c r="DZ49" s="83"/>
      <c r="EA49" s="83"/>
      <c r="EB49" s="83"/>
      <c r="EC49" s="83"/>
      <c r="ED49" s="83"/>
      <c r="EE49" s="83"/>
      <c r="EF49" s="83"/>
      <c r="EG49" s="83"/>
      <c r="EH49" s="83"/>
      <c r="EI49" s="83"/>
      <c r="EJ49" s="83"/>
      <c r="EK49" s="83"/>
      <c r="EL49" s="83"/>
      <c r="EM49" s="83"/>
      <c r="EN49" s="83"/>
      <c r="EO49" s="83"/>
      <c r="EP49" s="83"/>
      <c r="EQ49" s="83"/>
      <c r="ER49" s="83"/>
      <c r="ES49" s="83"/>
      <c r="ET49" s="83"/>
      <c r="EU49" s="83"/>
      <c r="EV49" s="83"/>
      <c r="EW49" s="83"/>
      <c r="EX49" s="83"/>
      <c r="EY49" s="83"/>
      <c r="EZ49" s="83"/>
      <c r="FA49" s="83"/>
      <c r="FB49" s="83"/>
      <c r="FC49" s="83"/>
      <c r="FD49" s="83"/>
      <c r="FE49" s="83"/>
      <c r="FF49" s="83"/>
      <c r="FG49" s="83"/>
      <c r="FH49" s="83"/>
      <c r="FI49" s="83"/>
      <c r="FJ49" s="83"/>
      <c r="FK49" s="83"/>
      <c r="FL49" s="83"/>
      <c r="FM49" s="83"/>
      <c r="FN49" s="83"/>
      <c r="FO49" s="83"/>
      <c r="FP49" s="83"/>
      <c r="FQ49" s="83"/>
      <c r="FR49" s="83"/>
      <c r="FS49" s="83"/>
      <c r="FT49" s="83"/>
      <c r="FU49" s="83"/>
      <c r="FV49" s="83"/>
      <c r="FW49" s="83"/>
      <c r="FX49" s="83"/>
      <c r="FY49" s="83"/>
      <c r="FZ49" s="83"/>
      <c r="GA49" s="83"/>
      <c r="GB49" s="83"/>
      <c r="GC49" s="83"/>
      <c r="GD49" s="83"/>
      <c r="GE49" s="83"/>
      <c r="GF49" s="83"/>
      <c r="GG49" s="83"/>
      <c r="GH49" s="83"/>
      <c r="GI49" s="83"/>
      <c r="GJ49" s="83"/>
      <c r="GK49" s="83"/>
      <c r="GL49" s="83"/>
      <c r="GM49" s="83"/>
      <c r="GN49" s="83"/>
      <c r="GO49" s="83"/>
      <c r="GP49" s="83"/>
      <c r="GQ49" s="83"/>
      <c r="GR49" s="83"/>
      <c r="GS49" s="83"/>
      <c r="GT49" s="83"/>
      <c r="GU49" s="83"/>
      <c r="GV49" s="83"/>
      <c r="GW49" s="83"/>
      <c r="GX49" s="83"/>
      <c r="GY49" s="83"/>
      <c r="GZ49" s="83"/>
      <c r="HA49" s="83"/>
      <c r="HB49" s="83"/>
      <c r="HC49" s="83"/>
      <c r="HD49" s="83"/>
      <c r="HE49" s="83"/>
      <c r="HF49" s="83"/>
      <c r="HG49" s="83"/>
      <c r="HH49" s="83"/>
      <c r="HI49" s="83"/>
      <c r="HJ49" s="83"/>
      <c r="HK49" s="83"/>
      <c r="HL49" s="83"/>
      <c r="HM49" s="83"/>
      <c r="HN49" s="83"/>
      <c r="HO49" s="83"/>
      <c r="HP49" s="83"/>
      <c r="HQ49" s="83"/>
      <c r="HR49" s="83"/>
      <c r="HS49" s="83"/>
      <c r="HT49" s="83"/>
      <c r="HU49" s="83"/>
      <c r="HV49" s="83"/>
      <c r="HW49" s="83"/>
      <c r="HX49" s="83"/>
      <c r="HY49" s="83"/>
      <c r="HZ49" s="83"/>
      <c r="IA49" s="83"/>
      <c r="IB49" s="83"/>
      <c r="IC49" s="83"/>
      <c r="ID49" s="83"/>
      <c r="IE49" s="83"/>
      <c r="IF49" s="83"/>
      <c r="IG49" s="83"/>
      <c r="IH49" s="83"/>
      <c r="II49" s="83"/>
      <c r="IJ49" s="83"/>
      <c r="IK49" s="83"/>
      <c r="IL49" s="83"/>
      <c r="IM49" s="83"/>
      <c r="IN49" s="83"/>
      <c r="IO49" s="83"/>
      <c r="IP49" s="83"/>
      <c r="IQ49" s="83"/>
      <c r="IR49" s="83"/>
      <c r="IS49" s="83"/>
      <c r="IT49" s="83"/>
      <c r="IU49" s="83"/>
      <c r="IV49" s="83"/>
    </row>
    <row r="50" spans="1:256">
      <c r="A50" s="129"/>
      <c r="B50" s="539" t="s">
        <v>222</v>
      </c>
      <c r="C50" s="536"/>
      <c r="D50" s="536"/>
      <c r="E50" s="536"/>
      <c r="F50" s="536"/>
      <c r="G50" s="536"/>
      <c r="H50" s="536"/>
      <c r="I50" s="536"/>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c r="CC50" s="83"/>
      <c r="CD50" s="83"/>
      <c r="CE50" s="83"/>
      <c r="CF50" s="83"/>
      <c r="CG50" s="83"/>
      <c r="CH50" s="83"/>
      <c r="CI50" s="83"/>
      <c r="CJ50" s="83"/>
      <c r="CK50" s="83"/>
      <c r="CL50" s="83"/>
      <c r="CM50" s="83"/>
      <c r="CN50" s="83"/>
      <c r="CO50" s="83"/>
      <c r="CP50" s="83"/>
      <c r="CQ50" s="83"/>
      <c r="CR50" s="83"/>
      <c r="CS50" s="83"/>
      <c r="CT50" s="83"/>
      <c r="CU50" s="83"/>
      <c r="CV50" s="83"/>
      <c r="CW50" s="83"/>
      <c r="CX50" s="83"/>
      <c r="CY50" s="83"/>
      <c r="CZ50" s="83"/>
      <c r="DA50" s="83"/>
      <c r="DB50" s="83"/>
      <c r="DC50" s="83"/>
      <c r="DD50" s="83"/>
      <c r="DE50" s="83"/>
      <c r="DF50" s="83"/>
      <c r="DG50" s="83"/>
      <c r="DH50" s="83"/>
      <c r="DI50" s="83"/>
      <c r="DJ50" s="83"/>
      <c r="DK50" s="83"/>
      <c r="DL50" s="83"/>
      <c r="DM50" s="83"/>
      <c r="DN50" s="83"/>
      <c r="DO50" s="83"/>
      <c r="DP50" s="83"/>
      <c r="DQ50" s="83"/>
      <c r="DR50" s="83"/>
      <c r="DS50" s="83"/>
      <c r="DT50" s="83"/>
      <c r="DU50" s="83"/>
      <c r="DV50" s="83"/>
      <c r="DW50" s="83"/>
      <c r="DX50" s="83"/>
      <c r="DY50" s="83"/>
      <c r="DZ50" s="83"/>
      <c r="EA50" s="83"/>
      <c r="EB50" s="83"/>
      <c r="EC50" s="83"/>
      <c r="ED50" s="83"/>
      <c r="EE50" s="83"/>
      <c r="EF50" s="83"/>
      <c r="EG50" s="83"/>
      <c r="EH50" s="83"/>
      <c r="EI50" s="83"/>
      <c r="EJ50" s="83"/>
      <c r="EK50" s="83"/>
      <c r="EL50" s="83"/>
      <c r="EM50" s="83"/>
      <c r="EN50" s="83"/>
      <c r="EO50" s="83"/>
      <c r="EP50" s="83"/>
      <c r="EQ50" s="83"/>
      <c r="ER50" s="83"/>
      <c r="ES50" s="83"/>
      <c r="ET50" s="83"/>
      <c r="EU50" s="83"/>
      <c r="EV50" s="83"/>
      <c r="EW50" s="83"/>
      <c r="EX50" s="83"/>
      <c r="EY50" s="83"/>
      <c r="EZ50" s="83"/>
      <c r="FA50" s="83"/>
      <c r="FB50" s="83"/>
      <c r="FC50" s="83"/>
      <c r="FD50" s="83"/>
      <c r="FE50" s="83"/>
      <c r="FF50" s="83"/>
      <c r="FG50" s="83"/>
      <c r="FH50" s="83"/>
      <c r="FI50" s="83"/>
      <c r="FJ50" s="83"/>
      <c r="FK50" s="83"/>
      <c r="FL50" s="83"/>
      <c r="FM50" s="83"/>
      <c r="FN50" s="83"/>
      <c r="FO50" s="83"/>
      <c r="FP50" s="83"/>
      <c r="FQ50" s="83"/>
      <c r="FR50" s="83"/>
      <c r="FS50" s="83"/>
      <c r="FT50" s="83"/>
      <c r="FU50" s="83"/>
      <c r="FV50" s="83"/>
      <c r="FW50" s="83"/>
      <c r="FX50" s="83"/>
      <c r="FY50" s="83"/>
      <c r="FZ50" s="83"/>
      <c r="GA50" s="83"/>
      <c r="GB50" s="83"/>
      <c r="GC50" s="83"/>
      <c r="GD50" s="83"/>
      <c r="GE50" s="83"/>
      <c r="GF50" s="83"/>
      <c r="GG50" s="83"/>
      <c r="GH50" s="83"/>
      <c r="GI50" s="83"/>
      <c r="GJ50" s="83"/>
      <c r="GK50" s="83"/>
      <c r="GL50" s="83"/>
      <c r="GM50" s="83"/>
      <c r="GN50" s="83"/>
      <c r="GO50" s="83"/>
      <c r="GP50" s="83"/>
      <c r="GQ50" s="83"/>
      <c r="GR50" s="83"/>
      <c r="GS50" s="83"/>
      <c r="GT50" s="83"/>
      <c r="GU50" s="83"/>
      <c r="GV50" s="83"/>
      <c r="GW50" s="83"/>
      <c r="GX50" s="83"/>
      <c r="GY50" s="83"/>
      <c r="GZ50" s="83"/>
      <c r="HA50" s="83"/>
      <c r="HB50" s="83"/>
      <c r="HC50" s="83"/>
      <c r="HD50" s="83"/>
      <c r="HE50" s="83"/>
      <c r="HF50" s="83"/>
      <c r="HG50" s="83"/>
      <c r="HH50" s="83"/>
      <c r="HI50" s="83"/>
      <c r="HJ50" s="83"/>
      <c r="HK50" s="83"/>
      <c r="HL50" s="83"/>
      <c r="HM50" s="83"/>
      <c r="HN50" s="83"/>
      <c r="HO50" s="83"/>
      <c r="HP50" s="83"/>
      <c r="HQ50" s="83"/>
      <c r="HR50" s="83"/>
      <c r="HS50" s="83"/>
      <c r="HT50" s="83"/>
      <c r="HU50" s="83"/>
      <c r="HV50" s="83"/>
      <c r="HW50" s="83"/>
      <c r="HX50" s="83"/>
      <c r="HY50" s="83"/>
      <c r="HZ50" s="83"/>
      <c r="IA50" s="83"/>
      <c r="IB50" s="83"/>
      <c r="IC50" s="83"/>
      <c r="ID50" s="83"/>
      <c r="IE50" s="83"/>
      <c r="IF50" s="83"/>
      <c r="IG50" s="83"/>
      <c r="IH50" s="83"/>
      <c r="II50" s="83"/>
      <c r="IJ50" s="83"/>
      <c r="IK50" s="83"/>
      <c r="IL50" s="83"/>
      <c r="IM50" s="83"/>
      <c r="IN50" s="83"/>
      <c r="IO50" s="83"/>
      <c r="IP50" s="83"/>
      <c r="IQ50" s="83"/>
      <c r="IR50" s="83"/>
      <c r="IS50" s="83"/>
      <c r="IT50" s="83"/>
      <c r="IU50" s="83"/>
      <c r="IV50" s="83"/>
    </row>
    <row r="51" spans="1:256">
      <c r="B51" s="128"/>
      <c r="I51" s="127"/>
      <c r="K51" s="85"/>
      <c r="L51" s="85"/>
      <c r="M51" s="85"/>
      <c r="N51" s="85"/>
      <c r="O51" s="85"/>
      <c r="P51" s="85"/>
      <c r="Q51" s="85"/>
      <c r="R51" s="85"/>
      <c r="S51" s="84"/>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c r="CC51" s="83"/>
      <c r="CD51" s="83"/>
      <c r="CE51" s="83"/>
      <c r="CF51" s="83"/>
      <c r="CG51" s="83"/>
      <c r="CH51" s="83"/>
      <c r="CI51" s="83"/>
      <c r="CJ51" s="83"/>
      <c r="CK51" s="83"/>
      <c r="CL51" s="83"/>
      <c r="CM51" s="83"/>
      <c r="CN51" s="83"/>
      <c r="CO51" s="83"/>
      <c r="CP51" s="83"/>
      <c r="CQ51" s="83"/>
      <c r="CR51" s="83"/>
      <c r="CS51" s="83"/>
      <c r="CT51" s="83"/>
      <c r="CU51" s="83"/>
      <c r="CV51" s="83"/>
      <c r="CW51" s="83"/>
      <c r="CX51" s="83"/>
      <c r="CY51" s="83"/>
      <c r="CZ51" s="83"/>
      <c r="DA51" s="83"/>
      <c r="DB51" s="83"/>
      <c r="DC51" s="83"/>
      <c r="DD51" s="83"/>
      <c r="DE51" s="83"/>
      <c r="DF51" s="83"/>
      <c r="DG51" s="83"/>
      <c r="DH51" s="83"/>
      <c r="DI51" s="83"/>
      <c r="DJ51" s="83"/>
      <c r="DK51" s="83"/>
      <c r="DL51" s="83"/>
      <c r="DM51" s="83"/>
      <c r="DN51" s="83"/>
      <c r="DO51" s="83"/>
      <c r="DP51" s="83"/>
      <c r="DQ51" s="83"/>
      <c r="DR51" s="83"/>
      <c r="DS51" s="83"/>
      <c r="DT51" s="83"/>
      <c r="DU51" s="83"/>
      <c r="DV51" s="83"/>
      <c r="DW51" s="83"/>
      <c r="DX51" s="83"/>
      <c r="DY51" s="83"/>
      <c r="DZ51" s="83"/>
      <c r="EA51" s="83"/>
      <c r="EB51" s="83"/>
      <c r="EC51" s="83"/>
      <c r="ED51" s="83"/>
      <c r="EE51" s="83"/>
      <c r="EF51" s="83"/>
      <c r="EG51" s="83"/>
      <c r="EH51" s="83"/>
      <c r="EI51" s="83"/>
      <c r="EJ51" s="83"/>
      <c r="EK51" s="83"/>
      <c r="EL51" s="83"/>
      <c r="EM51" s="83"/>
      <c r="EN51" s="83"/>
      <c r="EO51" s="83"/>
      <c r="EP51" s="83"/>
      <c r="EQ51" s="83"/>
      <c r="ER51" s="83"/>
      <c r="ES51" s="83"/>
      <c r="ET51" s="83"/>
      <c r="EU51" s="83"/>
      <c r="EV51" s="83"/>
      <c r="EW51" s="83"/>
      <c r="EX51" s="83"/>
      <c r="EY51" s="83"/>
      <c r="EZ51" s="83"/>
      <c r="FA51" s="83"/>
      <c r="FB51" s="83"/>
      <c r="FC51" s="83"/>
      <c r="FD51" s="83"/>
      <c r="FE51" s="83"/>
      <c r="FF51" s="83"/>
      <c r="FG51" s="83"/>
      <c r="FH51" s="83"/>
      <c r="FI51" s="83"/>
      <c r="FJ51" s="83"/>
      <c r="FK51" s="83"/>
      <c r="FL51" s="83"/>
      <c r="FM51" s="83"/>
      <c r="FN51" s="83"/>
      <c r="FO51" s="83"/>
      <c r="FP51" s="83"/>
      <c r="FQ51" s="83"/>
      <c r="FR51" s="83"/>
      <c r="FS51" s="83"/>
      <c r="FT51" s="83"/>
      <c r="FU51" s="83"/>
      <c r="FV51" s="83"/>
      <c r="FW51" s="83"/>
      <c r="FX51" s="83"/>
      <c r="FY51" s="83"/>
      <c r="FZ51" s="83"/>
      <c r="GA51" s="83"/>
      <c r="GB51" s="83"/>
      <c r="GC51" s="83"/>
      <c r="GD51" s="83"/>
      <c r="GE51" s="83"/>
      <c r="GF51" s="83"/>
      <c r="GG51" s="83"/>
      <c r="GH51" s="83"/>
      <c r="GI51" s="83"/>
      <c r="GJ51" s="83"/>
      <c r="GK51" s="83"/>
      <c r="GL51" s="83"/>
      <c r="GM51" s="83"/>
      <c r="GN51" s="83"/>
      <c r="GO51" s="83"/>
      <c r="GP51" s="83"/>
      <c r="GQ51" s="83"/>
      <c r="GR51" s="83"/>
      <c r="GS51" s="83"/>
      <c r="GT51" s="83"/>
      <c r="GU51" s="83"/>
      <c r="GV51" s="83"/>
      <c r="GW51" s="83"/>
      <c r="GX51" s="83"/>
      <c r="GY51" s="83"/>
      <c r="GZ51" s="83"/>
      <c r="HA51" s="83"/>
      <c r="HB51" s="83"/>
      <c r="HC51" s="83"/>
      <c r="HD51" s="83"/>
      <c r="HE51" s="83"/>
      <c r="HF51" s="83"/>
      <c r="HG51" s="83"/>
      <c r="HH51" s="83"/>
      <c r="HI51" s="83"/>
      <c r="HJ51" s="83"/>
      <c r="HK51" s="83"/>
      <c r="HL51" s="83"/>
      <c r="HM51" s="83"/>
      <c r="HN51" s="83"/>
      <c r="HO51" s="83"/>
      <c r="HP51" s="83"/>
      <c r="HQ51" s="83"/>
      <c r="HR51" s="83"/>
      <c r="HS51" s="83"/>
      <c r="HT51" s="83"/>
      <c r="HU51" s="83"/>
      <c r="HV51" s="83"/>
      <c r="HW51" s="83"/>
      <c r="HX51" s="83"/>
      <c r="HY51" s="83"/>
      <c r="HZ51" s="83"/>
      <c r="IA51" s="83"/>
      <c r="IB51" s="83"/>
      <c r="IC51" s="83"/>
      <c r="ID51" s="83"/>
      <c r="IE51" s="83"/>
      <c r="IF51" s="83"/>
      <c r="IG51" s="83"/>
      <c r="IH51" s="83"/>
      <c r="II51" s="83"/>
      <c r="IJ51" s="83"/>
      <c r="IK51" s="83"/>
      <c r="IL51" s="83"/>
      <c r="IM51" s="83"/>
      <c r="IN51" s="83"/>
      <c r="IO51" s="83"/>
      <c r="IP51" s="83"/>
      <c r="IQ51" s="83"/>
      <c r="IR51" s="83"/>
      <c r="IS51" s="83"/>
      <c r="IT51" s="83"/>
      <c r="IU51" s="83"/>
      <c r="IV51" s="83"/>
    </row>
    <row r="52" spans="1:256" ht="14.25" customHeight="1">
      <c r="B52" s="126" t="s">
        <v>161</v>
      </c>
      <c r="C52" s="125" t="s">
        <v>160</v>
      </c>
      <c r="D52" s="125" t="s">
        <v>159</v>
      </c>
      <c r="E52" s="125" t="s">
        <v>156</v>
      </c>
      <c r="F52" s="125" t="s">
        <v>155</v>
      </c>
      <c r="G52" s="125" t="s">
        <v>158</v>
      </c>
      <c r="H52" s="124" t="s">
        <v>157</v>
      </c>
      <c r="I52" s="123" t="s">
        <v>163</v>
      </c>
      <c r="J52"/>
      <c r="K52" s="129"/>
      <c r="L52" s="534"/>
      <c r="M52" s="534"/>
      <c r="N52" s="534"/>
      <c r="O52" s="534"/>
      <c r="P52" s="534"/>
      <c r="Q52" s="534"/>
      <c r="R52" s="534"/>
      <c r="S52" s="534"/>
    </row>
    <row r="53" spans="1:256">
      <c r="B53" s="121">
        <v>407.7</v>
      </c>
      <c r="C53" s="120">
        <v>1.2</v>
      </c>
      <c r="D53" s="120">
        <v>0.2</v>
      </c>
      <c r="E53" s="119">
        <v>1</v>
      </c>
      <c r="F53" s="119">
        <v>1</v>
      </c>
      <c r="G53" s="119">
        <v>1</v>
      </c>
      <c r="H53" s="122">
        <f>B53*C53*D53*E53*F53*G53</f>
        <v>97.847999999999999</v>
      </c>
      <c r="I53" s="174" t="s">
        <v>227</v>
      </c>
      <c r="K53" s="85"/>
      <c r="P53" s="83"/>
      <c r="Q53" s="83"/>
      <c r="R53" s="83"/>
      <c r="S53" s="84"/>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c r="CT53" s="83"/>
      <c r="CU53" s="83"/>
      <c r="CV53" s="83"/>
      <c r="CW53" s="83"/>
      <c r="CX53" s="83"/>
      <c r="CY53" s="83"/>
      <c r="CZ53" s="83"/>
      <c r="DA53" s="83"/>
      <c r="DB53" s="83"/>
      <c r="DC53" s="83"/>
      <c r="DD53" s="83"/>
      <c r="DE53" s="83"/>
      <c r="DF53" s="83"/>
      <c r="DG53" s="83"/>
      <c r="DH53" s="83"/>
      <c r="DI53" s="83"/>
      <c r="DJ53" s="83"/>
      <c r="DK53" s="83"/>
      <c r="DL53" s="83"/>
      <c r="DM53" s="83"/>
      <c r="DN53" s="83"/>
      <c r="DO53" s="83"/>
      <c r="DP53" s="83"/>
      <c r="DQ53" s="83"/>
      <c r="DR53" s="83"/>
      <c r="DS53" s="83"/>
      <c r="DT53" s="83"/>
      <c r="DU53" s="83"/>
      <c r="DV53" s="83"/>
      <c r="DW53" s="83"/>
      <c r="DX53" s="83"/>
      <c r="DY53" s="83"/>
      <c r="DZ53" s="83"/>
      <c r="EA53" s="83"/>
      <c r="EB53" s="83"/>
      <c r="EC53" s="83"/>
      <c r="ED53" s="83"/>
      <c r="EE53" s="83"/>
      <c r="EF53" s="83"/>
      <c r="EG53" s="83"/>
      <c r="EH53" s="83"/>
      <c r="EI53" s="83"/>
      <c r="EJ53" s="83"/>
      <c r="EK53" s="83"/>
      <c r="EL53" s="83"/>
      <c r="EM53" s="83"/>
      <c r="EN53" s="83"/>
      <c r="EO53" s="83"/>
      <c r="EP53" s="83"/>
      <c r="EQ53" s="83"/>
      <c r="ER53" s="83"/>
      <c r="ES53" s="83"/>
      <c r="ET53" s="83"/>
      <c r="EU53" s="83"/>
      <c r="EV53" s="83"/>
      <c r="EW53" s="83"/>
      <c r="EX53" s="83"/>
      <c r="EY53" s="83"/>
      <c r="EZ53" s="83"/>
      <c r="FA53" s="83"/>
      <c r="FB53" s="83"/>
      <c r="FC53" s="83"/>
      <c r="FD53" s="83"/>
      <c r="FE53" s="83"/>
      <c r="FF53" s="83"/>
      <c r="FG53" s="83"/>
      <c r="FH53" s="83"/>
      <c r="FI53" s="83"/>
      <c r="FJ53" s="83"/>
      <c r="FK53" s="83"/>
      <c r="FL53" s="83"/>
      <c r="FM53" s="83"/>
      <c r="FN53" s="83"/>
      <c r="FO53" s="83"/>
      <c r="FP53" s="83"/>
      <c r="FQ53" s="83"/>
      <c r="FR53" s="83"/>
      <c r="FS53" s="83"/>
      <c r="FT53" s="83"/>
      <c r="FU53" s="83"/>
      <c r="FV53" s="83"/>
      <c r="FW53" s="83"/>
      <c r="FX53" s="83"/>
      <c r="FY53" s="83"/>
      <c r="FZ53" s="83"/>
      <c r="GA53" s="83"/>
      <c r="GB53" s="83"/>
      <c r="GC53" s="83"/>
      <c r="GD53" s="83"/>
      <c r="GE53" s="83"/>
      <c r="GF53" s="83"/>
      <c r="GG53" s="83"/>
      <c r="GH53" s="83"/>
      <c r="GI53" s="83"/>
      <c r="GJ53" s="83"/>
      <c r="GK53" s="83"/>
      <c r="GL53" s="83"/>
      <c r="GM53" s="83"/>
      <c r="GN53" s="83"/>
      <c r="GO53" s="83"/>
      <c r="GP53" s="83"/>
      <c r="GQ53" s="83"/>
      <c r="GR53" s="83"/>
      <c r="GS53" s="83"/>
      <c r="GT53" s="83"/>
      <c r="GU53" s="83"/>
      <c r="GV53" s="83"/>
      <c r="GW53" s="83"/>
      <c r="GX53" s="83"/>
      <c r="GY53" s="83"/>
      <c r="GZ53" s="83"/>
      <c r="HA53" s="83"/>
      <c r="HB53" s="83"/>
      <c r="HC53" s="83"/>
      <c r="HD53" s="83"/>
      <c r="HE53" s="83"/>
      <c r="HF53" s="83"/>
      <c r="HG53" s="83"/>
      <c r="HH53" s="83"/>
      <c r="HI53" s="83"/>
      <c r="HJ53" s="83"/>
      <c r="HK53" s="83"/>
      <c r="HL53" s="83"/>
      <c r="HM53" s="83"/>
      <c r="HN53" s="83"/>
      <c r="HO53" s="83"/>
      <c r="HP53" s="83"/>
      <c r="HQ53" s="83"/>
      <c r="HR53" s="83"/>
      <c r="HS53" s="83"/>
      <c r="HT53" s="83"/>
      <c r="HU53" s="83"/>
      <c r="HV53" s="83"/>
      <c r="HW53" s="83"/>
      <c r="HX53" s="83"/>
      <c r="HY53" s="83"/>
      <c r="HZ53" s="83"/>
      <c r="IA53" s="83"/>
      <c r="IB53" s="83"/>
      <c r="IC53" s="83"/>
      <c r="ID53" s="83"/>
      <c r="IE53" s="83"/>
      <c r="IF53" s="83"/>
      <c r="IG53" s="83"/>
      <c r="IH53" s="83"/>
      <c r="II53" s="83"/>
      <c r="IJ53" s="83"/>
      <c r="IK53" s="83"/>
      <c r="IL53" s="83"/>
      <c r="IM53" s="83"/>
      <c r="IN53" s="83"/>
      <c r="IO53" s="83"/>
      <c r="IP53" s="83"/>
      <c r="IQ53" s="83"/>
      <c r="IR53" s="83"/>
      <c r="IS53" s="83"/>
      <c r="IT53" s="83"/>
      <c r="IU53" s="83"/>
      <c r="IV53" s="83"/>
    </row>
    <row r="54" spans="1:256">
      <c r="B54" s="121">
        <v>62.4</v>
      </c>
      <c r="C54" s="120">
        <v>1.2</v>
      </c>
      <c r="D54" s="120">
        <v>0.2</v>
      </c>
      <c r="E54" s="119">
        <v>1</v>
      </c>
      <c r="F54" s="119">
        <v>1</v>
      </c>
      <c r="G54" s="119">
        <v>1</v>
      </c>
      <c r="H54" s="122">
        <f t="shared" ref="H54:H55" si="1">B54*C54*D54*E54*F54*G54</f>
        <v>14.975999999999999</v>
      </c>
      <c r="I54" s="174" t="s">
        <v>228</v>
      </c>
      <c r="K54" s="85"/>
      <c r="P54" s="83"/>
      <c r="Q54" s="83"/>
      <c r="R54" s="83"/>
      <c r="S54" s="84"/>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3"/>
      <c r="CU54" s="83"/>
      <c r="CV54" s="83"/>
      <c r="CW54" s="83"/>
      <c r="CX54" s="83"/>
      <c r="CY54" s="83"/>
      <c r="CZ54" s="83"/>
      <c r="DA54" s="83"/>
      <c r="DB54" s="83"/>
      <c r="DC54" s="83"/>
      <c r="DD54" s="83"/>
      <c r="DE54" s="83"/>
      <c r="DF54" s="83"/>
      <c r="DG54" s="83"/>
      <c r="DH54" s="83"/>
      <c r="DI54" s="83"/>
      <c r="DJ54" s="83"/>
      <c r="DK54" s="83"/>
      <c r="DL54" s="83"/>
      <c r="DM54" s="83"/>
      <c r="DN54" s="83"/>
      <c r="DO54" s="83"/>
      <c r="DP54" s="83"/>
      <c r="DQ54" s="83"/>
      <c r="DR54" s="83"/>
      <c r="DS54" s="83"/>
      <c r="DT54" s="83"/>
      <c r="DU54" s="83"/>
      <c r="DV54" s="83"/>
      <c r="DW54" s="83"/>
      <c r="DX54" s="83"/>
      <c r="DY54" s="83"/>
      <c r="DZ54" s="83"/>
      <c r="EA54" s="83"/>
      <c r="EB54" s="83"/>
      <c r="EC54" s="83"/>
      <c r="ED54" s="83"/>
      <c r="EE54" s="83"/>
      <c r="EF54" s="83"/>
      <c r="EG54" s="83"/>
      <c r="EH54" s="83"/>
      <c r="EI54" s="83"/>
      <c r="EJ54" s="83"/>
      <c r="EK54" s="83"/>
      <c r="EL54" s="83"/>
      <c r="EM54" s="83"/>
      <c r="EN54" s="83"/>
      <c r="EO54" s="83"/>
      <c r="EP54" s="83"/>
      <c r="EQ54" s="83"/>
      <c r="ER54" s="83"/>
      <c r="ES54" s="83"/>
      <c r="ET54" s="83"/>
      <c r="EU54" s="83"/>
      <c r="EV54" s="83"/>
      <c r="EW54" s="83"/>
      <c r="EX54" s="83"/>
      <c r="EY54" s="83"/>
      <c r="EZ54" s="83"/>
      <c r="FA54" s="83"/>
      <c r="FB54" s="83"/>
      <c r="FC54" s="83"/>
      <c r="FD54" s="83"/>
      <c r="FE54" s="83"/>
      <c r="FF54" s="83"/>
      <c r="FG54" s="83"/>
      <c r="FH54" s="83"/>
      <c r="FI54" s="83"/>
      <c r="FJ54" s="83"/>
      <c r="FK54" s="83"/>
      <c r="FL54" s="83"/>
      <c r="FM54" s="83"/>
      <c r="FN54" s="83"/>
      <c r="FO54" s="83"/>
      <c r="FP54" s="83"/>
      <c r="FQ54" s="83"/>
      <c r="FR54" s="83"/>
      <c r="FS54" s="83"/>
      <c r="FT54" s="83"/>
      <c r="FU54" s="83"/>
      <c r="FV54" s="83"/>
      <c r="FW54" s="83"/>
      <c r="FX54" s="83"/>
      <c r="FY54" s="83"/>
      <c r="FZ54" s="83"/>
      <c r="GA54" s="83"/>
      <c r="GB54" s="83"/>
      <c r="GC54" s="83"/>
      <c r="GD54" s="83"/>
      <c r="GE54" s="83"/>
      <c r="GF54" s="83"/>
      <c r="GG54" s="83"/>
      <c r="GH54" s="83"/>
      <c r="GI54" s="83"/>
      <c r="GJ54" s="83"/>
      <c r="GK54" s="83"/>
      <c r="GL54" s="83"/>
      <c r="GM54" s="83"/>
      <c r="GN54" s="83"/>
      <c r="GO54" s="83"/>
      <c r="GP54" s="83"/>
      <c r="GQ54" s="83"/>
      <c r="GR54" s="83"/>
      <c r="GS54" s="83"/>
      <c r="GT54" s="83"/>
      <c r="GU54" s="83"/>
      <c r="GV54" s="83"/>
      <c r="GW54" s="83"/>
      <c r="GX54" s="83"/>
      <c r="GY54" s="83"/>
      <c r="GZ54" s="83"/>
      <c r="HA54" s="83"/>
      <c r="HB54" s="83"/>
      <c r="HC54" s="83"/>
      <c r="HD54" s="83"/>
      <c r="HE54" s="83"/>
      <c r="HF54" s="83"/>
      <c r="HG54" s="83"/>
      <c r="HH54" s="83"/>
      <c r="HI54" s="83"/>
      <c r="HJ54" s="83"/>
      <c r="HK54" s="83"/>
      <c r="HL54" s="83"/>
      <c r="HM54" s="83"/>
      <c r="HN54" s="83"/>
      <c r="HO54" s="83"/>
      <c r="HP54" s="83"/>
      <c r="HQ54" s="83"/>
      <c r="HR54" s="83"/>
      <c r="HS54" s="83"/>
      <c r="HT54" s="83"/>
      <c r="HU54" s="83"/>
      <c r="HV54" s="83"/>
      <c r="HW54" s="83"/>
      <c r="HX54" s="83"/>
      <c r="HY54" s="83"/>
      <c r="HZ54" s="83"/>
      <c r="IA54" s="83"/>
      <c r="IB54" s="83"/>
      <c r="IC54" s="83"/>
      <c r="ID54" s="83"/>
      <c r="IE54" s="83"/>
      <c r="IF54" s="83"/>
      <c r="IG54" s="83"/>
      <c r="IH54" s="83"/>
      <c r="II54" s="83"/>
      <c r="IJ54" s="83"/>
      <c r="IK54" s="83"/>
      <c r="IL54" s="83"/>
      <c r="IM54" s="83"/>
      <c r="IN54" s="83"/>
      <c r="IO54" s="83"/>
      <c r="IP54" s="83"/>
      <c r="IQ54" s="83"/>
      <c r="IR54" s="83"/>
      <c r="IS54" s="83"/>
      <c r="IT54" s="83"/>
      <c r="IU54" s="83"/>
      <c r="IV54" s="83"/>
    </row>
    <row r="55" spans="1:256">
      <c r="B55" s="121">
        <v>8.6999999999999993</v>
      </c>
      <c r="C55" s="120">
        <v>1.2</v>
      </c>
      <c r="D55" s="120">
        <v>0.2</v>
      </c>
      <c r="E55" s="119">
        <v>1</v>
      </c>
      <c r="F55" s="119">
        <v>1</v>
      </c>
      <c r="G55" s="119">
        <v>1</v>
      </c>
      <c r="H55" s="122">
        <f t="shared" si="1"/>
        <v>2.0880000000000001</v>
      </c>
      <c r="I55" s="174" t="s">
        <v>229</v>
      </c>
      <c r="K55" s="85"/>
      <c r="P55" s="83"/>
      <c r="Q55" s="83"/>
      <c r="R55" s="83"/>
      <c r="S55" s="84"/>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83"/>
      <c r="DQ55" s="83"/>
      <c r="DR55" s="83"/>
      <c r="DS55" s="83"/>
      <c r="DT55" s="83"/>
      <c r="DU55" s="83"/>
      <c r="DV55" s="83"/>
      <c r="DW55" s="83"/>
      <c r="DX55" s="83"/>
      <c r="DY55" s="83"/>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83"/>
      <c r="IH55" s="83"/>
      <c r="II55" s="83"/>
      <c r="IJ55" s="83"/>
      <c r="IK55" s="83"/>
      <c r="IL55" s="83"/>
      <c r="IM55" s="83"/>
      <c r="IN55" s="83"/>
      <c r="IO55" s="83"/>
      <c r="IP55" s="83"/>
      <c r="IQ55" s="83"/>
      <c r="IR55" s="83"/>
      <c r="IS55" s="83"/>
      <c r="IT55" s="83"/>
      <c r="IU55" s="83"/>
      <c r="IV55" s="83"/>
    </row>
    <row r="56" spans="1:256">
      <c r="B56" s="132"/>
      <c r="C56" s="131"/>
      <c r="D56" s="131"/>
      <c r="E56" s="131"/>
      <c r="F56" s="131"/>
      <c r="G56" s="131"/>
      <c r="H56" s="122">
        <f>B56*C56*D56*E56*F56*G56</f>
        <v>0</v>
      </c>
      <c r="I56" s="174"/>
      <c r="K56" s="85"/>
      <c r="L56" s="134"/>
      <c r="M56" s="121"/>
      <c r="N56" s="134"/>
      <c r="O56" s="134"/>
      <c r="P56" s="134"/>
      <c r="Q56" s="134"/>
      <c r="R56" s="134"/>
      <c r="S56" s="13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83"/>
      <c r="IH56" s="83"/>
      <c r="II56" s="83"/>
      <c r="IJ56" s="83"/>
      <c r="IK56" s="83"/>
      <c r="IL56" s="83"/>
      <c r="IM56" s="83"/>
      <c r="IN56" s="83"/>
      <c r="IO56" s="83"/>
      <c r="IP56" s="83"/>
      <c r="IQ56" s="83"/>
      <c r="IR56" s="83"/>
      <c r="IS56" s="83"/>
      <c r="IT56" s="83"/>
      <c r="IU56" s="83"/>
      <c r="IV56" s="83"/>
    </row>
    <row r="57" spans="1:256">
      <c r="B57" s="130" t="s">
        <v>157</v>
      </c>
      <c r="C57" s="124" t="s">
        <v>156</v>
      </c>
      <c r="D57" s="124" t="s">
        <v>155</v>
      </c>
      <c r="E57" s="124" t="s">
        <v>154</v>
      </c>
      <c r="F57" s="124" t="s">
        <v>153</v>
      </c>
      <c r="G57" s="124" t="s">
        <v>152</v>
      </c>
      <c r="H57" s="118" t="s">
        <v>151</v>
      </c>
      <c r="I57" s="174"/>
      <c r="K57" s="85"/>
      <c r="L57" s="134"/>
      <c r="M57" s="121"/>
      <c r="N57" s="134"/>
      <c r="O57" s="134"/>
      <c r="P57" s="134"/>
      <c r="Q57" s="134"/>
      <c r="R57" s="134"/>
      <c r="S57" s="13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c r="EN57" s="83"/>
      <c r="EO57" s="83"/>
      <c r="EP57" s="83"/>
      <c r="EQ57" s="83"/>
      <c r="ER57" s="83"/>
      <c r="ES57" s="83"/>
      <c r="ET57" s="83"/>
      <c r="EU57" s="83"/>
      <c r="EV57" s="83"/>
      <c r="EW57" s="83"/>
      <c r="EX57" s="83"/>
      <c r="EY57" s="83"/>
      <c r="EZ57" s="83"/>
      <c r="FA57" s="83"/>
      <c r="FB57" s="83"/>
      <c r="FC57" s="83"/>
      <c r="FD57" s="83"/>
      <c r="FE57" s="83"/>
      <c r="FF57" s="83"/>
      <c r="FG57" s="83"/>
      <c r="FH57" s="83"/>
      <c r="FI57" s="83"/>
      <c r="FJ57" s="83"/>
      <c r="FK57" s="83"/>
      <c r="FL57" s="83"/>
      <c r="FM57" s="83"/>
      <c r="FN57" s="83"/>
      <c r="FO57" s="83"/>
      <c r="FP57" s="83"/>
      <c r="FQ57" s="83"/>
      <c r="FR57" s="83"/>
      <c r="FS57" s="83"/>
      <c r="FT57" s="83"/>
      <c r="FU57" s="83"/>
      <c r="FV57" s="83"/>
      <c r="FW57" s="83"/>
      <c r="FX57" s="83"/>
      <c r="FY57" s="83"/>
      <c r="FZ57" s="83"/>
      <c r="GA57" s="83"/>
      <c r="GB57" s="83"/>
      <c r="GC57" s="83"/>
      <c r="GD57" s="83"/>
      <c r="GE57" s="83"/>
      <c r="GF57" s="83"/>
      <c r="GG57" s="83"/>
      <c r="GH57" s="83"/>
      <c r="GI57" s="83"/>
      <c r="GJ57" s="83"/>
      <c r="GK57" s="83"/>
      <c r="GL57" s="83"/>
      <c r="GM57" s="83"/>
      <c r="GN57" s="83"/>
      <c r="GO57" s="83"/>
      <c r="GP57" s="83"/>
      <c r="GQ57" s="83"/>
      <c r="GR57" s="83"/>
      <c r="GS57" s="83"/>
      <c r="GT57" s="83"/>
      <c r="GU57" s="83"/>
      <c r="GV57" s="83"/>
      <c r="GW57" s="83"/>
      <c r="GX57" s="83"/>
      <c r="GY57" s="83"/>
      <c r="GZ57" s="83"/>
      <c r="HA57" s="83"/>
      <c r="HB57" s="83"/>
      <c r="HC57" s="83"/>
      <c r="HD57" s="83"/>
      <c r="HE57" s="83"/>
      <c r="HF57" s="83"/>
      <c r="HG57" s="83"/>
      <c r="HH57" s="83"/>
      <c r="HI57" s="83"/>
      <c r="HJ57" s="83"/>
      <c r="HK57" s="83"/>
      <c r="HL57" s="83"/>
      <c r="HM57" s="83"/>
      <c r="HN57" s="83"/>
      <c r="HO57" s="83"/>
      <c r="HP57" s="83"/>
      <c r="HQ57" s="83"/>
      <c r="HR57" s="83"/>
      <c r="HS57" s="83"/>
      <c r="HT57" s="83"/>
      <c r="HU57" s="83"/>
      <c r="HV57" s="83"/>
      <c r="HW57" s="83"/>
      <c r="HX57" s="83"/>
      <c r="HY57" s="83"/>
      <c r="HZ57" s="83"/>
      <c r="IA57" s="83"/>
      <c r="IB57" s="83"/>
      <c r="IC57" s="83"/>
      <c r="ID57" s="83"/>
      <c r="IE57" s="83"/>
      <c r="IF57" s="83"/>
      <c r="IG57" s="83"/>
      <c r="IH57" s="83"/>
      <c r="II57" s="83"/>
      <c r="IJ57" s="83"/>
      <c r="IK57" s="83"/>
      <c r="IL57" s="83"/>
      <c r="IM57" s="83"/>
      <c r="IN57" s="83"/>
      <c r="IO57" s="83"/>
      <c r="IP57" s="83"/>
      <c r="IQ57" s="83"/>
      <c r="IR57" s="83"/>
      <c r="IS57" s="83"/>
      <c r="IT57" s="83"/>
      <c r="IU57" s="83"/>
      <c r="IV57" s="83"/>
    </row>
    <row r="58" spans="1:256">
      <c r="A58" s="85" t="s">
        <v>150</v>
      </c>
      <c r="B58" s="117">
        <f>SUM(H53:H56)</f>
        <v>114.91199999999999</v>
      </c>
      <c r="C58" s="116">
        <v>1</v>
      </c>
      <c r="D58" s="116">
        <v>1</v>
      </c>
      <c r="E58" s="115">
        <v>1</v>
      </c>
      <c r="F58" s="115">
        <v>1</v>
      </c>
      <c r="G58" s="115">
        <v>1</v>
      </c>
      <c r="H58" s="114">
        <f>(B58*C58*D58)/(E58*F58*G58)</f>
        <v>114.91199999999999</v>
      </c>
      <c r="I58" s="174"/>
      <c r="K58" s="85"/>
      <c r="L58" s="136"/>
      <c r="M58" s="121"/>
      <c r="N58" s="134"/>
      <c r="O58" s="134"/>
      <c r="P58" s="134"/>
      <c r="Q58" s="134"/>
      <c r="R58" s="134"/>
      <c r="S58" s="13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3"/>
      <c r="DO58" s="83"/>
      <c r="DP58" s="83"/>
      <c r="DQ58" s="83"/>
      <c r="DR58" s="83"/>
      <c r="DS58" s="83"/>
      <c r="DT58" s="83"/>
      <c r="DU58" s="83"/>
      <c r="DV58" s="83"/>
      <c r="DW58" s="83"/>
      <c r="DX58" s="83"/>
      <c r="DY58" s="83"/>
      <c r="DZ58" s="83"/>
      <c r="EA58" s="83"/>
      <c r="EB58" s="83"/>
      <c r="EC58" s="83"/>
      <c r="ED58" s="83"/>
      <c r="EE58" s="83"/>
      <c r="EF58" s="83"/>
      <c r="EG58" s="83"/>
      <c r="EH58" s="83"/>
      <c r="EI58" s="83"/>
      <c r="EJ58" s="83"/>
      <c r="EK58" s="83"/>
      <c r="EL58" s="83"/>
      <c r="EM58" s="83"/>
      <c r="EN58" s="83"/>
      <c r="EO58" s="83"/>
      <c r="EP58" s="83"/>
      <c r="EQ58" s="83"/>
      <c r="ER58" s="83"/>
      <c r="ES58" s="83"/>
      <c r="ET58" s="83"/>
      <c r="EU58" s="83"/>
      <c r="EV58" s="83"/>
      <c r="EW58" s="83"/>
      <c r="EX58" s="83"/>
      <c r="EY58" s="83"/>
      <c r="EZ58" s="83"/>
      <c r="FA58" s="83"/>
      <c r="FB58" s="83"/>
      <c r="FC58" s="83"/>
      <c r="FD58" s="83"/>
      <c r="FE58" s="83"/>
      <c r="FF58" s="83"/>
      <c r="FG58" s="83"/>
      <c r="FH58" s="83"/>
      <c r="FI58" s="83"/>
      <c r="FJ58" s="83"/>
      <c r="FK58" s="83"/>
      <c r="FL58" s="83"/>
      <c r="FM58" s="83"/>
      <c r="FN58" s="83"/>
      <c r="FO58" s="83"/>
      <c r="FP58" s="83"/>
      <c r="FQ58" s="83"/>
      <c r="FR58" s="83"/>
      <c r="FS58" s="83"/>
      <c r="FT58" s="83"/>
      <c r="FU58" s="83"/>
      <c r="FV58" s="83"/>
      <c r="FW58" s="83"/>
      <c r="FX58" s="83"/>
      <c r="FY58" s="83"/>
      <c r="FZ58" s="83"/>
      <c r="GA58" s="83"/>
      <c r="GB58" s="83"/>
      <c r="GC58" s="83"/>
      <c r="GD58" s="83"/>
      <c r="GE58" s="83"/>
      <c r="GF58" s="83"/>
      <c r="GG58" s="83"/>
      <c r="GH58" s="83"/>
      <c r="GI58" s="83"/>
      <c r="GJ58" s="83"/>
      <c r="GK58" s="83"/>
      <c r="GL58" s="83"/>
      <c r="GM58" s="83"/>
      <c r="GN58" s="83"/>
      <c r="GO58" s="83"/>
      <c r="GP58" s="83"/>
      <c r="GQ58" s="83"/>
      <c r="GR58" s="83"/>
      <c r="GS58" s="83"/>
      <c r="GT58" s="83"/>
      <c r="GU58" s="83"/>
      <c r="GV58" s="83"/>
      <c r="GW58" s="83"/>
      <c r="GX58" s="83"/>
      <c r="GY58" s="83"/>
      <c r="GZ58" s="83"/>
      <c r="HA58" s="83"/>
      <c r="HB58" s="83"/>
      <c r="HC58" s="83"/>
      <c r="HD58" s="83"/>
      <c r="HE58" s="83"/>
      <c r="HF58" s="83"/>
      <c r="HG58" s="83"/>
      <c r="HH58" s="83"/>
      <c r="HI58" s="83"/>
      <c r="HJ58" s="83"/>
      <c r="HK58" s="83"/>
      <c r="HL58" s="83"/>
      <c r="HM58" s="83"/>
      <c r="HN58" s="83"/>
      <c r="HO58" s="83"/>
      <c r="HP58" s="83"/>
      <c r="HQ58" s="83"/>
      <c r="HR58" s="83"/>
      <c r="HS58" s="83"/>
      <c r="HT58" s="83"/>
      <c r="HU58" s="83"/>
      <c r="HV58" s="83"/>
      <c r="HW58" s="83"/>
      <c r="HX58" s="83"/>
      <c r="HY58" s="83"/>
      <c r="HZ58" s="83"/>
      <c r="IA58" s="83"/>
      <c r="IB58" s="83"/>
      <c r="IC58" s="83"/>
      <c r="ID58" s="83"/>
      <c r="IE58" s="83"/>
      <c r="IF58" s="83"/>
      <c r="IG58" s="83"/>
      <c r="IH58" s="83"/>
      <c r="II58" s="83"/>
      <c r="IJ58" s="83"/>
      <c r="IK58" s="83"/>
      <c r="IL58" s="83"/>
      <c r="IM58" s="83"/>
      <c r="IN58" s="83"/>
      <c r="IO58" s="83"/>
      <c r="IP58" s="83"/>
      <c r="IQ58" s="83"/>
      <c r="IR58" s="83"/>
      <c r="IS58" s="83"/>
      <c r="IT58" s="83"/>
      <c r="IU58" s="83"/>
      <c r="IV58" s="83"/>
    </row>
    <row r="59" spans="1:256">
      <c r="B59" s="113"/>
      <c r="H59" s="112"/>
      <c r="I59" s="174"/>
      <c r="K59" s="85"/>
      <c r="L59" s="124"/>
      <c r="M59" s="121"/>
      <c r="N59" s="124"/>
      <c r="O59" s="124"/>
      <c r="P59" s="124"/>
      <c r="Q59" s="124"/>
      <c r="R59" s="118"/>
      <c r="S59" s="13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c r="EN59" s="83"/>
      <c r="EO59" s="83"/>
      <c r="EP59" s="83"/>
      <c r="EQ59" s="83"/>
      <c r="ER59" s="83"/>
      <c r="ES59" s="83"/>
      <c r="ET59" s="83"/>
      <c r="EU59" s="83"/>
      <c r="EV59" s="83"/>
      <c r="EW59" s="83"/>
      <c r="EX59" s="83"/>
      <c r="EY59" s="83"/>
      <c r="EZ59" s="83"/>
      <c r="FA59" s="83"/>
      <c r="FB59" s="83"/>
      <c r="FC59" s="83"/>
      <c r="FD59" s="83"/>
      <c r="FE59" s="83"/>
      <c r="FF59" s="83"/>
      <c r="FG59" s="83"/>
      <c r="FH59" s="83"/>
      <c r="FI59" s="83"/>
      <c r="FJ59" s="83"/>
      <c r="FK59" s="83"/>
      <c r="FL59" s="83"/>
      <c r="FM59" s="83"/>
      <c r="FN59" s="83"/>
      <c r="FO59" s="83"/>
      <c r="FP59" s="83"/>
      <c r="FQ59" s="83"/>
      <c r="FR59" s="83"/>
      <c r="FS59" s="83"/>
      <c r="FT59" s="83"/>
      <c r="FU59" s="83"/>
      <c r="FV59" s="83"/>
      <c r="FW59" s="83"/>
      <c r="FX59" s="83"/>
      <c r="FY59" s="83"/>
      <c r="FZ59" s="83"/>
      <c r="GA59" s="83"/>
      <c r="GB59" s="83"/>
      <c r="GC59" s="83"/>
      <c r="GD59" s="83"/>
      <c r="GE59" s="83"/>
      <c r="GF59" s="83"/>
      <c r="GG59" s="83"/>
      <c r="GH59" s="83"/>
      <c r="GI59" s="83"/>
      <c r="GJ59" s="83"/>
      <c r="GK59" s="83"/>
      <c r="GL59" s="83"/>
      <c r="GM59" s="83"/>
      <c r="GN59" s="83"/>
      <c r="GO59" s="83"/>
      <c r="GP59" s="83"/>
      <c r="GQ59" s="83"/>
      <c r="GR59" s="83"/>
      <c r="GS59" s="83"/>
      <c r="GT59" s="83"/>
      <c r="GU59" s="83"/>
      <c r="GV59" s="83"/>
      <c r="GW59" s="83"/>
      <c r="GX59" s="83"/>
      <c r="GY59" s="83"/>
      <c r="GZ59" s="83"/>
      <c r="HA59" s="83"/>
      <c r="HB59" s="83"/>
      <c r="HC59" s="83"/>
      <c r="HD59" s="83"/>
      <c r="HE59" s="83"/>
      <c r="HF59" s="83"/>
      <c r="HG59" s="83"/>
      <c r="HH59" s="83"/>
      <c r="HI59" s="83"/>
      <c r="HJ59" s="83"/>
      <c r="HK59" s="83"/>
      <c r="HL59" s="83"/>
      <c r="HM59" s="83"/>
      <c r="HN59" s="83"/>
      <c r="HO59" s="83"/>
      <c r="HP59" s="83"/>
      <c r="HQ59" s="83"/>
      <c r="HR59" s="83"/>
      <c r="HS59" s="83"/>
      <c r="HT59" s="83"/>
      <c r="HU59" s="83"/>
      <c r="HV59" s="83"/>
      <c r="HW59" s="83"/>
      <c r="HX59" s="83"/>
      <c r="HY59" s="83"/>
      <c r="HZ59" s="83"/>
      <c r="IA59" s="83"/>
      <c r="IB59" s="83"/>
      <c r="IC59" s="83"/>
      <c r="ID59" s="83"/>
      <c r="IE59" s="83"/>
      <c r="IF59" s="83"/>
      <c r="IG59" s="83"/>
      <c r="IH59" s="83"/>
      <c r="II59" s="83"/>
      <c r="IJ59" s="83"/>
      <c r="IK59" s="83"/>
      <c r="IL59" s="83"/>
      <c r="IM59" s="83"/>
      <c r="IN59" s="83"/>
      <c r="IO59" s="83"/>
      <c r="IP59" s="83"/>
      <c r="IQ59" s="83"/>
      <c r="IR59" s="83"/>
      <c r="IS59" s="83"/>
      <c r="IT59" s="83"/>
      <c r="IU59" s="83"/>
      <c r="IV59" s="83"/>
    </row>
    <row r="60" spans="1:256">
      <c r="A60" s="95"/>
      <c r="B60" s="98" t="s">
        <v>162</v>
      </c>
      <c r="C60" s="110"/>
      <c r="D60" s="110"/>
      <c r="E60" s="110"/>
      <c r="F60" s="110"/>
      <c r="G60" s="110"/>
      <c r="H60" s="109"/>
      <c r="I60" s="174"/>
      <c r="K60" s="85"/>
      <c r="L60" s="136"/>
      <c r="M60" s="121"/>
      <c r="N60" s="134"/>
      <c r="O60" s="134"/>
      <c r="P60" s="134"/>
      <c r="Q60" s="134"/>
      <c r="R60" s="144"/>
      <c r="S60" s="13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c r="EN60" s="83"/>
      <c r="EO60" s="83"/>
      <c r="EP60" s="83"/>
      <c r="EQ60" s="83"/>
      <c r="ER60" s="83"/>
      <c r="ES60" s="83"/>
      <c r="ET60" s="83"/>
      <c r="EU60" s="83"/>
      <c r="EV60" s="83"/>
      <c r="EW60" s="83"/>
      <c r="EX60" s="83"/>
      <c r="EY60" s="83"/>
      <c r="EZ60" s="83"/>
      <c r="FA60" s="83"/>
      <c r="FB60" s="83"/>
      <c r="FC60" s="83"/>
      <c r="FD60" s="83"/>
      <c r="FE60" s="83"/>
      <c r="FF60" s="83"/>
      <c r="FG60" s="83"/>
      <c r="FH60" s="83"/>
      <c r="FI60" s="83"/>
      <c r="FJ60" s="83"/>
      <c r="FK60" s="83"/>
      <c r="FL60" s="83"/>
      <c r="FM60" s="83"/>
      <c r="FN60" s="83"/>
      <c r="FO60" s="83"/>
      <c r="FP60" s="83"/>
      <c r="FQ60" s="83"/>
      <c r="FR60" s="83"/>
      <c r="FS60" s="83"/>
      <c r="FT60" s="83"/>
      <c r="FU60" s="83"/>
      <c r="FV60" s="83"/>
      <c r="FW60" s="83"/>
      <c r="FX60" s="83"/>
      <c r="FY60" s="83"/>
      <c r="FZ60" s="83"/>
      <c r="GA60" s="83"/>
      <c r="GB60" s="83"/>
      <c r="GC60" s="83"/>
      <c r="GD60" s="83"/>
      <c r="GE60" s="83"/>
      <c r="GF60" s="83"/>
      <c r="GG60" s="83"/>
      <c r="GH60" s="83"/>
      <c r="GI60" s="83"/>
      <c r="GJ60" s="83"/>
      <c r="GK60" s="83"/>
      <c r="GL60" s="83"/>
      <c r="GM60" s="83"/>
      <c r="GN60" s="83"/>
      <c r="GO60" s="83"/>
      <c r="GP60" s="83"/>
      <c r="GQ60" s="83"/>
      <c r="GR60" s="83"/>
      <c r="GS60" s="83"/>
      <c r="GT60" s="83"/>
      <c r="GU60" s="83"/>
      <c r="GV60" s="83"/>
      <c r="GW60" s="83"/>
      <c r="GX60" s="83"/>
      <c r="GY60" s="83"/>
      <c r="GZ60" s="83"/>
      <c r="HA60" s="83"/>
      <c r="HB60" s="83"/>
      <c r="HC60" s="83"/>
      <c r="HD60" s="83"/>
      <c r="HE60" s="83"/>
      <c r="HF60" s="83"/>
      <c r="HG60" s="83"/>
      <c r="HH60" s="83"/>
      <c r="HI60" s="83"/>
      <c r="HJ60" s="83"/>
      <c r="HK60" s="83"/>
      <c r="HL60" s="83"/>
      <c r="HM60" s="83"/>
      <c r="HN60" s="83"/>
      <c r="HO60" s="83"/>
      <c r="HP60" s="83"/>
      <c r="HQ60" s="83"/>
      <c r="HR60" s="83"/>
      <c r="HS60" s="83"/>
      <c r="HT60" s="83"/>
      <c r="HU60" s="83"/>
      <c r="HV60" s="83"/>
      <c r="HW60" s="83"/>
      <c r="HX60" s="83"/>
      <c r="HY60" s="83"/>
      <c r="HZ60" s="83"/>
      <c r="IA60" s="83"/>
      <c r="IB60" s="83"/>
      <c r="IC60" s="83"/>
      <c r="ID60" s="83"/>
      <c r="IE60" s="83"/>
      <c r="IF60" s="83"/>
      <c r="IG60" s="83"/>
      <c r="IH60" s="83"/>
      <c r="II60" s="83"/>
      <c r="IJ60" s="83"/>
      <c r="IK60" s="83"/>
      <c r="IL60" s="83"/>
      <c r="IM60" s="83"/>
      <c r="IN60" s="83"/>
      <c r="IO60" s="83"/>
      <c r="IP60" s="83"/>
      <c r="IQ60" s="83"/>
      <c r="IR60" s="83"/>
      <c r="IS60" s="83"/>
      <c r="IT60" s="83"/>
      <c r="IU60" s="83"/>
      <c r="IV60" s="83"/>
    </row>
    <row r="61" spans="1:256">
      <c r="A61" s="95"/>
      <c r="B61" s="111"/>
      <c r="C61" s="110"/>
      <c r="D61" s="110"/>
      <c r="E61" s="110"/>
      <c r="F61" s="110"/>
      <c r="G61" s="110"/>
      <c r="H61" s="109"/>
      <c r="I61" s="174"/>
      <c r="K61" s="85"/>
      <c r="L61" s="143"/>
      <c r="M61" s="121"/>
      <c r="P61" s="83"/>
      <c r="Q61" s="83"/>
      <c r="R61" s="142"/>
      <c r="S61" s="13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row>
    <row r="62" spans="1:256">
      <c r="A62" s="95"/>
      <c r="B62" s="108" t="s">
        <v>161</v>
      </c>
      <c r="C62" s="107" t="s">
        <v>160</v>
      </c>
      <c r="D62" s="107" t="s">
        <v>159</v>
      </c>
      <c r="E62" s="107" t="s">
        <v>156</v>
      </c>
      <c r="F62" s="107" t="s">
        <v>155</v>
      </c>
      <c r="G62" s="107" t="s">
        <v>158</v>
      </c>
      <c r="H62" s="97" t="s">
        <v>157</v>
      </c>
      <c r="I62" s="174"/>
      <c r="K62" s="95"/>
      <c r="L62" s="97"/>
      <c r="M62" s="121"/>
      <c r="N62" s="110"/>
      <c r="O62" s="110"/>
      <c r="P62" s="110"/>
      <c r="Q62" s="110"/>
      <c r="R62" s="141"/>
      <c r="S62" s="13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c r="EN62" s="83"/>
      <c r="EO62" s="83"/>
      <c r="EP62" s="83"/>
      <c r="EQ62" s="83"/>
      <c r="ER62" s="83"/>
      <c r="ES62" s="83"/>
      <c r="ET62" s="83"/>
      <c r="EU62" s="83"/>
      <c r="EV62" s="83"/>
      <c r="EW62" s="83"/>
      <c r="EX62" s="83"/>
      <c r="EY62" s="83"/>
      <c r="EZ62" s="83"/>
      <c r="FA62" s="83"/>
      <c r="FB62" s="83"/>
      <c r="FC62" s="83"/>
      <c r="FD62" s="83"/>
      <c r="FE62" s="83"/>
      <c r="FF62" s="83"/>
      <c r="FG62" s="83"/>
      <c r="FH62" s="83"/>
      <c r="FI62" s="83"/>
      <c r="FJ62" s="83"/>
      <c r="FK62" s="83"/>
      <c r="FL62" s="83"/>
      <c r="FM62" s="83"/>
      <c r="FN62" s="83"/>
      <c r="FO62" s="83"/>
      <c r="FP62" s="83"/>
      <c r="FQ62" s="83"/>
      <c r="FR62" s="83"/>
      <c r="FS62" s="83"/>
      <c r="FT62" s="83"/>
      <c r="FU62" s="83"/>
      <c r="FV62" s="83"/>
      <c r="FW62" s="83"/>
      <c r="FX62" s="83"/>
      <c r="FY62" s="83"/>
      <c r="FZ62" s="83"/>
      <c r="GA62" s="83"/>
      <c r="GB62" s="83"/>
      <c r="GC62" s="83"/>
      <c r="GD62" s="83"/>
      <c r="GE62" s="83"/>
      <c r="GF62" s="83"/>
      <c r="GG62" s="83"/>
      <c r="GH62" s="83"/>
      <c r="GI62" s="83"/>
      <c r="GJ62" s="83"/>
      <c r="GK62" s="83"/>
      <c r="GL62" s="83"/>
      <c r="GM62" s="83"/>
      <c r="GN62" s="83"/>
      <c r="GO62" s="83"/>
      <c r="GP62" s="83"/>
      <c r="GQ62" s="83"/>
      <c r="GR62" s="83"/>
      <c r="GS62" s="83"/>
      <c r="GT62" s="83"/>
      <c r="GU62" s="83"/>
      <c r="GV62" s="83"/>
      <c r="GW62" s="83"/>
      <c r="GX62" s="83"/>
      <c r="GY62" s="83"/>
      <c r="GZ62" s="83"/>
      <c r="HA62" s="83"/>
      <c r="HB62" s="83"/>
      <c r="HC62" s="83"/>
      <c r="HD62" s="83"/>
      <c r="HE62" s="83"/>
      <c r="HF62" s="83"/>
      <c r="HG62" s="83"/>
      <c r="HH62" s="83"/>
      <c r="HI62" s="83"/>
      <c r="HJ62" s="83"/>
      <c r="HK62" s="83"/>
      <c r="HL62" s="83"/>
      <c r="HM62" s="83"/>
      <c r="HN62" s="83"/>
      <c r="HO62" s="83"/>
      <c r="HP62" s="83"/>
      <c r="HQ62" s="83"/>
      <c r="HR62" s="83"/>
      <c r="HS62" s="83"/>
      <c r="HT62" s="83"/>
      <c r="HU62" s="83"/>
      <c r="HV62" s="83"/>
      <c r="HW62" s="83"/>
      <c r="HX62" s="83"/>
      <c r="HY62" s="83"/>
      <c r="HZ62" s="83"/>
      <c r="IA62" s="83"/>
      <c r="IB62" s="83"/>
      <c r="IC62" s="83"/>
      <c r="ID62" s="83"/>
      <c r="IE62" s="83"/>
      <c r="IF62" s="83"/>
      <c r="IG62" s="83"/>
      <c r="IH62" s="83"/>
      <c r="II62" s="83"/>
      <c r="IJ62" s="83"/>
      <c r="IK62" s="83"/>
      <c r="IL62" s="83"/>
      <c r="IM62" s="83"/>
      <c r="IN62" s="83"/>
      <c r="IO62" s="83"/>
      <c r="IP62" s="83"/>
      <c r="IQ62" s="83"/>
      <c r="IR62" s="83"/>
      <c r="IS62" s="83"/>
      <c r="IT62" s="83"/>
      <c r="IU62" s="83"/>
      <c r="IV62" s="83"/>
    </row>
    <row r="63" spans="1:256">
      <c r="A63" s="95"/>
      <c r="B63" s="106"/>
      <c r="C63" s="105">
        <v>1</v>
      </c>
      <c r="D63" s="104">
        <v>1</v>
      </c>
      <c r="E63" s="103">
        <v>1</v>
      </c>
      <c r="F63" s="103">
        <v>1</v>
      </c>
      <c r="G63" s="103">
        <v>1</v>
      </c>
      <c r="H63" s="102">
        <f>B63*C63*D63*E63*F63*G63</f>
        <v>0</v>
      </c>
      <c r="I63" s="174"/>
      <c r="K63" s="95"/>
      <c r="L63" s="110"/>
      <c r="M63" s="121"/>
      <c r="N63" s="110"/>
      <c r="O63" s="110"/>
      <c r="P63" s="110"/>
      <c r="Q63" s="110"/>
      <c r="R63" s="141"/>
      <c r="S63" s="13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c r="EN63" s="83"/>
      <c r="EO63" s="83"/>
      <c r="EP63" s="83"/>
      <c r="EQ63" s="83"/>
      <c r="ER63" s="83"/>
      <c r="ES63" s="83"/>
      <c r="ET63" s="83"/>
      <c r="EU63" s="83"/>
      <c r="EV63" s="83"/>
      <c r="EW63" s="83"/>
      <c r="EX63" s="83"/>
      <c r="EY63" s="83"/>
      <c r="EZ63" s="83"/>
      <c r="FA63" s="83"/>
      <c r="FB63" s="83"/>
      <c r="FC63" s="83"/>
      <c r="FD63" s="83"/>
      <c r="FE63" s="83"/>
      <c r="FF63" s="83"/>
      <c r="FG63" s="83"/>
      <c r="FH63" s="83"/>
      <c r="FI63" s="83"/>
      <c r="FJ63" s="83"/>
      <c r="FK63" s="83"/>
      <c r="FL63" s="83"/>
      <c r="FM63" s="83"/>
      <c r="FN63" s="83"/>
      <c r="FO63" s="83"/>
      <c r="FP63" s="83"/>
      <c r="FQ63" s="83"/>
      <c r="FR63" s="83"/>
      <c r="FS63" s="83"/>
      <c r="FT63" s="83"/>
      <c r="FU63" s="83"/>
      <c r="FV63" s="83"/>
      <c r="FW63" s="83"/>
      <c r="FX63" s="83"/>
      <c r="FY63" s="83"/>
      <c r="FZ63" s="83"/>
      <c r="GA63" s="83"/>
      <c r="GB63" s="83"/>
      <c r="GC63" s="83"/>
      <c r="GD63" s="83"/>
      <c r="GE63" s="83"/>
      <c r="GF63" s="83"/>
      <c r="GG63" s="83"/>
      <c r="GH63" s="83"/>
      <c r="GI63" s="83"/>
      <c r="GJ63" s="83"/>
      <c r="GK63" s="83"/>
      <c r="GL63" s="83"/>
      <c r="GM63" s="83"/>
      <c r="GN63" s="83"/>
      <c r="GO63" s="83"/>
      <c r="GP63" s="83"/>
      <c r="GQ63" s="83"/>
      <c r="GR63" s="83"/>
      <c r="GS63" s="83"/>
      <c r="GT63" s="83"/>
      <c r="GU63" s="83"/>
      <c r="GV63" s="83"/>
      <c r="GW63" s="83"/>
      <c r="GX63" s="83"/>
      <c r="GY63" s="83"/>
      <c r="GZ63" s="83"/>
      <c r="HA63" s="83"/>
      <c r="HB63" s="83"/>
      <c r="HC63" s="83"/>
      <c r="HD63" s="83"/>
      <c r="HE63" s="83"/>
      <c r="HF63" s="83"/>
      <c r="HG63" s="83"/>
      <c r="HH63" s="83"/>
      <c r="HI63" s="83"/>
      <c r="HJ63" s="83"/>
      <c r="HK63" s="83"/>
      <c r="HL63" s="83"/>
      <c r="HM63" s="83"/>
      <c r="HN63" s="83"/>
      <c r="HO63" s="83"/>
      <c r="HP63" s="83"/>
      <c r="HQ63" s="83"/>
      <c r="HR63" s="83"/>
      <c r="HS63" s="83"/>
      <c r="HT63" s="83"/>
      <c r="HU63" s="83"/>
      <c r="HV63" s="83"/>
      <c r="HW63" s="83"/>
      <c r="HX63" s="83"/>
      <c r="HY63" s="83"/>
      <c r="HZ63" s="83"/>
      <c r="IA63" s="83"/>
      <c r="IB63" s="83"/>
      <c r="IC63" s="83"/>
      <c r="ID63" s="83"/>
      <c r="IE63" s="83"/>
      <c r="IF63" s="83"/>
      <c r="IG63" s="83"/>
      <c r="IH63" s="83"/>
      <c r="II63" s="83"/>
      <c r="IJ63" s="83"/>
      <c r="IK63" s="83"/>
      <c r="IL63" s="83"/>
      <c r="IM63" s="83"/>
      <c r="IN63" s="83"/>
      <c r="IO63" s="83"/>
      <c r="IP63" s="83"/>
      <c r="IQ63" s="83"/>
      <c r="IR63" s="83"/>
      <c r="IS63" s="83"/>
      <c r="IT63" s="83"/>
      <c r="IU63" s="83"/>
      <c r="IV63" s="83"/>
    </row>
    <row r="64" spans="1:256">
      <c r="A64" s="95"/>
      <c r="B64" s="101"/>
      <c r="C64" s="100"/>
      <c r="D64" s="100"/>
      <c r="E64" s="100"/>
      <c r="F64" s="100"/>
      <c r="G64" s="100"/>
      <c r="H64" s="99">
        <f>B64*C64*D64*E64*F64*G64</f>
        <v>0</v>
      </c>
      <c r="I64" s="174"/>
      <c r="K64" s="95"/>
      <c r="L64" s="107"/>
      <c r="M64" s="121"/>
      <c r="N64" s="107"/>
      <c r="O64" s="107"/>
      <c r="P64" s="107"/>
      <c r="Q64" s="107"/>
      <c r="R64" s="97"/>
      <c r="S64" s="13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c r="EN64" s="83"/>
      <c r="EO64" s="83"/>
      <c r="EP64" s="83"/>
      <c r="EQ64" s="83"/>
      <c r="ER64" s="83"/>
      <c r="ES64" s="83"/>
      <c r="ET64" s="83"/>
      <c r="EU64" s="83"/>
      <c r="EV64" s="83"/>
      <c r="EW64" s="83"/>
      <c r="EX64" s="83"/>
      <c r="EY64" s="83"/>
      <c r="EZ64" s="83"/>
      <c r="FA64" s="83"/>
      <c r="FB64" s="83"/>
      <c r="FC64" s="83"/>
      <c r="FD64" s="83"/>
      <c r="FE64" s="83"/>
      <c r="FF64" s="83"/>
      <c r="FG64" s="83"/>
      <c r="FH64" s="83"/>
      <c r="FI64" s="83"/>
      <c r="FJ64" s="83"/>
      <c r="FK64" s="83"/>
      <c r="FL64" s="83"/>
      <c r="FM64" s="83"/>
      <c r="FN64" s="83"/>
      <c r="FO64" s="83"/>
      <c r="FP64" s="83"/>
      <c r="FQ64" s="83"/>
      <c r="FR64" s="83"/>
      <c r="FS64" s="83"/>
      <c r="FT64" s="83"/>
      <c r="FU64" s="83"/>
      <c r="FV64" s="83"/>
      <c r="FW64" s="83"/>
      <c r="FX64" s="83"/>
      <c r="FY64" s="83"/>
      <c r="FZ64" s="83"/>
      <c r="GA64" s="83"/>
      <c r="GB64" s="83"/>
      <c r="GC64" s="83"/>
      <c r="GD64" s="83"/>
      <c r="GE64" s="83"/>
      <c r="GF64" s="83"/>
      <c r="GG64" s="83"/>
      <c r="GH64" s="83"/>
      <c r="GI64" s="83"/>
      <c r="GJ64" s="83"/>
      <c r="GK64" s="83"/>
      <c r="GL64" s="83"/>
      <c r="GM64" s="83"/>
      <c r="GN64" s="83"/>
      <c r="GO64" s="83"/>
      <c r="GP64" s="83"/>
      <c r="GQ64" s="83"/>
      <c r="GR64" s="83"/>
      <c r="GS64" s="83"/>
      <c r="GT64" s="83"/>
      <c r="GU64" s="83"/>
      <c r="GV64" s="83"/>
      <c r="GW64" s="83"/>
      <c r="GX64" s="83"/>
      <c r="GY64" s="83"/>
      <c r="GZ64" s="83"/>
      <c r="HA64" s="83"/>
      <c r="HB64" s="83"/>
      <c r="HC64" s="83"/>
      <c r="HD64" s="83"/>
      <c r="HE64" s="83"/>
      <c r="HF64" s="83"/>
      <c r="HG64" s="83"/>
      <c r="HH64" s="83"/>
      <c r="HI64" s="83"/>
      <c r="HJ64" s="83"/>
      <c r="HK64" s="83"/>
      <c r="HL64" s="83"/>
      <c r="HM64" s="83"/>
      <c r="HN64" s="83"/>
      <c r="HO64" s="83"/>
      <c r="HP64" s="83"/>
      <c r="HQ64" s="83"/>
      <c r="HR64" s="83"/>
      <c r="HS64" s="83"/>
      <c r="HT64" s="83"/>
      <c r="HU64" s="83"/>
      <c r="HV64" s="83"/>
      <c r="HW64" s="83"/>
      <c r="HX64" s="83"/>
      <c r="HY64" s="83"/>
      <c r="HZ64" s="83"/>
      <c r="IA64" s="83"/>
      <c r="IB64" s="83"/>
      <c r="IC64" s="83"/>
      <c r="ID64" s="83"/>
      <c r="IE64" s="83"/>
      <c r="IF64" s="83"/>
      <c r="IG64" s="83"/>
      <c r="IH64" s="83"/>
      <c r="II64" s="83"/>
      <c r="IJ64" s="83"/>
      <c r="IK64" s="83"/>
      <c r="IL64" s="83"/>
      <c r="IM64" s="83"/>
      <c r="IN64" s="83"/>
      <c r="IO64" s="83"/>
      <c r="IP64" s="83"/>
      <c r="IQ64" s="83"/>
      <c r="IR64" s="83"/>
      <c r="IS64" s="83"/>
      <c r="IT64" s="83"/>
      <c r="IU64" s="83"/>
      <c r="IV64" s="83"/>
    </row>
    <row r="65" spans="1:256" ht="12.75" customHeight="1">
      <c r="A65" s="95"/>
      <c r="B65" s="98" t="s">
        <v>157</v>
      </c>
      <c r="C65" s="97" t="s">
        <v>156</v>
      </c>
      <c r="D65" s="97" t="s">
        <v>155</v>
      </c>
      <c r="E65" s="97" t="s">
        <v>154</v>
      </c>
      <c r="F65" s="97" t="s">
        <v>153</v>
      </c>
      <c r="G65" s="97" t="s">
        <v>152</v>
      </c>
      <c r="H65" s="96" t="s">
        <v>151</v>
      </c>
      <c r="I65" s="174"/>
      <c r="K65" s="95"/>
      <c r="L65" s="140"/>
      <c r="M65" s="140"/>
      <c r="N65" s="138"/>
      <c r="O65" s="138"/>
      <c r="P65" s="138"/>
      <c r="Q65" s="138"/>
      <c r="R65" s="138"/>
      <c r="S65" s="13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c r="EN65" s="83"/>
      <c r="EO65" s="83"/>
      <c r="EP65" s="83"/>
      <c r="EQ65" s="83"/>
      <c r="ER65" s="83"/>
      <c r="ES65" s="83"/>
      <c r="ET65" s="83"/>
      <c r="EU65" s="83"/>
      <c r="EV65" s="83"/>
      <c r="EW65" s="83"/>
      <c r="EX65" s="83"/>
      <c r="EY65" s="83"/>
      <c r="EZ65" s="83"/>
      <c r="FA65" s="83"/>
      <c r="FB65" s="83"/>
      <c r="FC65" s="83"/>
      <c r="FD65" s="83"/>
      <c r="FE65" s="83"/>
      <c r="FF65" s="83"/>
      <c r="FG65" s="83"/>
      <c r="FH65" s="83"/>
      <c r="FI65" s="83"/>
      <c r="FJ65" s="83"/>
      <c r="FK65" s="83"/>
      <c r="FL65" s="83"/>
      <c r="FM65" s="83"/>
      <c r="FN65" s="83"/>
      <c r="FO65" s="83"/>
      <c r="FP65" s="83"/>
      <c r="FQ65" s="83"/>
      <c r="FR65" s="83"/>
      <c r="FS65" s="83"/>
      <c r="FT65" s="83"/>
      <c r="FU65" s="83"/>
      <c r="FV65" s="83"/>
      <c r="FW65" s="83"/>
      <c r="FX65" s="83"/>
      <c r="FY65" s="83"/>
      <c r="FZ65" s="83"/>
      <c r="GA65" s="83"/>
      <c r="GB65" s="83"/>
      <c r="GC65" s="83"/>
      <c r="GD65" s="83"/>
      <c r="GE65" s="83"/>
      <c r="GF65" s="83"/>
      <c r="GG65" s="83"/>
      <c r="GH65" s="83"/>
      <c r="GI65" s="83"/>
      <c r="GJ65" s="83"/>
      <c r="GK65" s="83"/>
      <c r="GL65" s="83"/>
      <c r="GM65" s="83"/>
      <c r="GN65" s="83"/>
      <c r="GO65" s="83"/>
      <c r="GP65" s="83"/>
      <c r="GQ65" s="83"/>
      <c r="GR65" s="83"/>
      <c r="GS65" s="83"/>
      <c r="GT65" s="83"/>
      <c r="GU65" s="83"/>
      <c r="GV65" s="83"/>
      <c r="GW65" s="83"/>
      <c r="GX65" s="83"/>
      <c r="GY65" s="83"/>
      <c r="GZ65" s="83"/>
      <c r="HA65" s="83"/>
      <c r="HB65" s="83"/>
      <c r="HC65" s="83"/>
      <c r="HD65" s="83"/>
      <c r="HE65" s="83"/>
      <c r="HF65" s="83"/>
      <c r="HG65" s="83"/>
      <c r="HH65" s="83"/>
      <c r="HI65" s="83"/>
      <c r="HJ65" s="83"/>
      <c r="HK65" s="83"/>
      <c r="HL65" s="83"/>
      <c r="HM65" s="83"/>
      <c r="HN65" s="83"/>
      <c r="HO65" s="83"/>
      <c r="HP65" s="83"/>
      <c r="HQ65" s="83"/>
      <c r="HR65" s="83"/>
      <c r="HS65" s="83"/>
      <c r="HT65" s="83"/>
      <c r="HU65" s="83"/>
      <c r="HV65" s="83"/>
      <c r="HW65" s="83"/>
      <c r="HX65" s="83"/>
      <c r="HY65" s="83"/>
      <c r="HZ65" s="83"/>
      <c r="IA65" s="83"/>
      <c r="IB65" s="83"/>
      <c r="IC65" s="83"/>
      <c r="ID65" s="83"/>
      <c r="IE65" s="83"/>
      <c r="IF65" s="83"/>
      <c r="IG65" s="83"/>
      <c r="IH65" s="83"/>
      <c r="II65" s="83"/>
      <c r="IJ65" s="83"/>
      <c r="IK65" s="83"/>
      <c r="IL65" s="83"/>
      <c r="IM65" s="83"/>
      <c r="IN65" s="83"/>
      <c r="IO65" s="83"/>
      <c r="IP65" s="83"/>
      <c r="IQ65" s="83"/>
      <c r="IR65" s="83"/>
      <c r="IS65" s="83"/>
      <c r="IT65" s="83"/>
      <c r="IU65" s="83"/>
      <c r="IV65" s="83"/>
    </row>
    <row r="66" spans="1:256" ht="12.75" customHeight="1">
      <c r="A66" s="95" t="s">
        <v>150</v>
      </c>
      <c r="B66" s="94">
        <f>SUM(H63:H64)</f>
        <v>0</v>
      </c>
      <c r="C66" s="93">
        <v>1</v>
      </c>
      <c r="D66" s="93">
        <v>1</v>
      </c>
      <c r="E66" s="92">
        <v>1</v>
      </c>
      <c r="F66" s="92">
        <v>1</v>
      </c>
      <c r="G66" s="92">
        <v>1</v>
      </c>
      <c r="H66" s="91">
        <f>(B66*C66*D66)/(E66*F66*G66)</f>
        <v>0</v>
      </c>
      <c r="I66" s="174"/>
      <c r="K66" s="95"/>
      <c r="L66" s="140"/>
      <c r="M66" s="140"/>
      <c r="N66" s="138"/>
      <c r="O66" s="138"/>
      <c r="P66" s="138"/>
      <c r="Q66" s="138"/>
      <c r="R66" s="138"/>
      <c r="S66" s="13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83"/>
      <c r="DV66" s="83"/>
      <c r="DW66" s="83"/>
      <c r="DX66" s="83"/>
      <c r="DY66" s="83"/>
      <c r="DZ66" s="83"/>
      <c r="EA66" s="83"/>
      <c r="EB66" s="83"/>
      <c r="EC66" s="83"/>
      <c r="ED66" s="83"/>
      <c r="EE66" s="83"/>
      <c r="EF66" s="83"/>
      <c r="EG66" s="83"/>
      <c r="EH66" s="83"/>
      <c r="EI66" s="83"/>
      <c r="EJ66" s="83"/>
      <c r="EK66" s="83"/>
      <c r="EL66" s="83"/>
      <c r="EM66" s="83"/>
      <c r="EN66" s="83"/>
      <c r="EO66" s="83"/>
      <c r="EP66" s="83"/>
      <c r="EQ66" s="83"/>
      <c r="ER66" s="83"/>
      <c r="ES66" s="83"/>
      <c r="ET66" s="83"/>
      <c r="EU66" s="83"/>
      <c r="EV66" s="83"/>
      <c r="EW66" s="83"/>
      <c r="EX66" s="83"/>
      <c r="EY66" s="83"/>
      <c r="EZ66" s="83"/>
      <c r="FA66" s="83"/>
      <c r="FB66" s="83"/>
      <c r="FC66" s="83"/>
      <c r="FD66" s="83"/>
      <c r="FE66" s="83"/>
      <c r="FF66" s="83"/>
      <c r="FG66" s="83"/>
      <c r="FH66" s="83"/>
      <c r="FI66" s="83"/>
      <c r="FJ66" s="83"/>
      <c r="FK66" s="83"/>
      <c r="FL66" s="83"/>
      <c r="FM66" s="83"/>
      <c r="FN66" s="83"/>
      <c r="FO66" s="83"/>
      <c r="FP66" s="83"/>
      <c r="FQ66" s="83"/>
      <c r="FR66" s="83"/>
      <c r="FS66" s="83"/>
      <c r="FT66" s="83"/>
      <c r="FU66" s="83"/>
      <c r="FV66" s="83"/>
      <c r="FW66" s="83"/>
      <c r="FX66" s="83"/>
      <c r="FY66" s="83"/>
      <c r="FZ66" s="83"/>
      <c r="GA66" s="83"/>
      <c r="GB66" s="83"/>
      <c r="GC66" s="83"/>
      <c r="GD66" s="83"/>
      <c r="GE66" s="83"/>
      <c r="GF66" s="83"/>
      <c r="GG66" s="83"/>
      <c r="GH66" s="83"/>
      <c r="GI66" s="83"/>
      <c r="GJ66" s="83"/>
      <c r="GK66" s="83"/>
      <c r="GL66" s="83"/>
      <c r="GM66" s="83"/>
      <c r="GN66" s="83"/>
      <c r="GO66" s="83"/>
      <c r="GP66" s="83"/>
      <c r="GQ66" s="83"/>
      <c r="GR66" s="83"/>
      <c r="GS66" s="83"/>
      <c r="GT66" s="83"/>
      <c r="GU66" s="83"/>
      <c r="GV66" s="83"/>
      <c r="GW66" s="83"/>
      <c r="GX66" s="83"/>
      <c r="GY66" s="83"/>
      <c r="GZ66" s="83"/>
      <c r="HA66" s="83"/>
      <c r="HB66" s="83"/>
      <c r="HC66" s="83"/>
      <c r="HD66" s="83"/>
      <c r="HE66" s="83"/>
      <c r="HF66" s="83"/>
      <c r="HG66" s="83"/>
      <c r="HH66" s="83"/>
      <c r="HI66" s="83"/>
      <c r="HJ66" s="83"/>
      <c r="HK66" s="83"/>
      <c r="HL66" s="83"/>
      <c r="HM66" s="83"/>
      <c r="HN66" s="83"/>
      <c r="HO66" s="83"/>
      <c r="HP66" s="83"/>
      <c r="HQ66" s="83"/>
      <c r="HR66" s="83"/>
      <c r="HS66" s="83"/>
      <c r="HT66" s="83"/>
      <c r="HU66" s="83"/>
      <c r="HV66" s="83"/>
      <c r="HW66" s="83"/>
      <c r="HX66" s="83"/>
      <c r="HY66" s="83"/>
      <c r="HZ66" s="83"/>
      <c r="IA66" s="83"/>
      <c r="IB66" s="83"/>
      <c r="IC66" s="83"/>
      <c r="ID66" s="83"/>
      <c r="IE66" s="83"/>
      <c r="IF66" s="83"/>
      <c r="IG66" s="83"/>
      <c r="IH66" s="83"/>
      <c r="II66" s="83"/>
      <c r="IJ66" s="83"/>
      <c r="IK66" s="83"/>
      <c r="IL66" s="83"/>
      <c r="IM66" s="83"/>
      <c r="IN66" s="83"/>
      <c r="IO66" s="83"/>
      <c r="IP66" s="83"/>
      <c r="IQ66" s="83"/>
      <c r="IR66" s="83"/>
      <c r="IS66" s="83"/>
      <c r="IT66" s="83"/>
      <c r="IU66" s="83"/>
      <c r="IV66" s="83"/>
    </row>
    <row r="67" spans="1:256" ht="12.75" customHeight="1">
      <c r="I67" s="174"/>
      <c r="K67" s="95"/>
      <c r="L67" s="140"/>
      <c r="M67" s="140"/>
      <c r="N67" s="138"/>
      <c r="O67" s="138"/>
      <c r="P67" s="138"/>
      <c r="Q67" s="138"/>
      <c r="R67" s="138"/>
      <c r="S67" s="13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3"/>
      <c r="FX67" s="83"/>
      <c r="FY67" s="83"/>
      <c r="FZ67" s="83"/>
      <c r="GA67" s="83"/>
      <c r="GB67" s="83"/>
      <c r="GC67" s="83"/>
      <c r="GD67" s="83"/>
      <c r="GE67" s="83"/>
      <c r="GF67" s="83"/>
      <c r="GG67" s="83"/>
      <c r="GH67" s="83"/>
      <c r="GI67" s="83"/>
      <c r="GJ67" s="83"/>
      <c r="GK67" s="83"/>
      <c r="GL67" s="83"/>
      <c r="GM67" s="83"/>
      <c r="GN67" s="83"/>
      <c r="GO67" s="83"/>
      <c r="GP67" s="83"/>
      <c r="GQ67" s="83"/>
      <c r="GR67" s="83"/>
      <c r="GS67" s="83"/>
      <c r="GT67" s="83"/>
      <c r="GU67" s="83"/>
      <c r="GV67" s="83"/>
      <c r="GW67" s="83"/>
      <c r="GX67" s="83"/>
      <c r="GY67" s="83"/>
      <c r="GZ67" s="83"/>
      <c r="HA67" s="83"/>
      <c r="HB67" s="83"/>
      <c r="HC67" s="83"/>
      <c r="HD67" s="83"/>
      <c r="HE67" s="83"/>
      <c r="HF67" s="83"/>
      <c r="HG67" s="83"/>
      <c r="HH67" s="83"/>
      <c r="HI67" s="83"/>
      <c r="HJ67" s="83"/>
      <c r="HK67" s="83"/>
      <c r="HL67" s="83"/>
      <c r="HM67" s="83"/>
      <c r="HN67" s="83"/>
      <c r="HO67" s="83"/>
      <c r="HP67" s="83"/>
      <c r="HQ67" s="83"/>
      <c r="HR67" s="83"/>
      <c r="HS67" s="83"/>
      <c r="HT67" s="83"/>
      <c r="HU67" s="83"/>
      <c r="HV67" s="83"/>
      <c r="HW67" s="83"/>
      <c r="HX67" s="83"/>
      <c r="HY67" s="83"/>
      <c r="HZ67" s="83"/>
      <c r="IA67" s="83"/>
      <c r="IB67" s="83"/>
      <c r="IC67" s="83"/>
      <c r="ID67" s="83"/>
      <c r="IE67" s="83"/>
      <c r="IF67" s="83"/>
      <c r="IG67" s="83"/>
      <c r="IH67" s="83"/>
      <c r="II67" s="83"/>
      <c r="IJ67" s="83"/>
      <c r="IK67" s="83"/>
      <c r="IL67" s="83"/>
      <c r="IM67" s="83"/>
      <c r="IN67" s="83"/>
      <c r="IO67" s="83"/>
      <c r="IP67" s="83"/>
      <c r="IQ67" s="83"/>
      <c r="IR67" s="83"/>
      <c r="IS67" s="83"/>
      <c r="IT67" s="83"/>
      <c r="IU67" s="83"/>
      <c r="IV67" s="83"/>
    </row>
    <row r="68" spans="1:256" ht="12.75" customHeight="1" thickBot="1">
      <c r="A68" s="90"/>
      <c r="B68" s="89" t="s">
        <v>149</v>
      </c>
      <c r="C68" s="89"/>
      <c r="D68" s="89"/>
      <c r="E68" s="89"/>
      <c r="F68" s="88"/>
      <c r="G68" s="88"/>
      <c r="H68" s="87">
        <f>H58-H66</f>
        <v>114.91199999999999</v>
      </c>
      <c r="I68" s="86"/>
      <c r="K68" s="95"/>
      <c r="L68" s="140"/>
      <c r="M68" s="140"/>
      <c r="N68" s="138"/>
      <c r="O68" s="138"/>
      <c r="P68" s="138"/>
      <c r="Q68" s="138"/>
      <c r="R68" s="138"/>
      <c r="S68" s="13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c r="EN68" s="83"/>
      <c r="EO68" s="83"/>
      <c r="EP68" s="83"/>
      <c r="EQ68" s="83"/>
      <c r="ER68" s="83"/>
      <c r="ES68" s="83"/>
      <c r="ET68" s="83"/>
      <c r="EU68" s="83"/>
      <c r="EV68" s="83"/>
      <c r="EW68" s="83"/>
      <c r="EX68" s="83"/>
      <c r="EY68" s="83"/>
      <c r="EZ68" s="83"/>
      <c r="FA68" s="83"/>
      <c r="FB68" s="83"/>
      <c r="FC68" s="83"/>
      <c r="FD68" s="83"/>
      <c r="FE68" s="83"/>
      <c r="FF68" s="83"/>
      <c r="FG68" s="83"/>
      <c r="FH68" s="83"/>
      <c r="FI68" s="83"/>
      <c r="FJ68" s="83"/>
      <c r="FK68" s="83"/>
      <c r="FL68" s="83"/>
      <c r="FM68" s="83"/>
      <c r="FN68" s="83"/>
      <c r="FO68" s="83"/>
      <c r="FP68" s="83"/>
      <c r="FQ68" s="83"/>
      <c r="FR68" s="83"/>
      <c r="FS68" s="83"/>
      <c r="FT68" s="83"/>
      <c r="FU68" s="83"/>
      <c r="FV68" s="83"/>
      <c r="FW68" s="83"/>
      <c r="FX68" s="83"/>
      <c r="FY68" s="83"/>
      <c r="FZ68" s="83"/>
      <c r="GA68" s="83"/>
      <c r="GB68" s="83"/>
      <c r="GC68" s="83"/>
      <c r="GD68" s="83"/>
      <c r="GE68" s="83"/>
      <c r="GF68" s="83"/>
      <c r="GG68" s="83"/>
      <c r="GH68" s="83"/>
      <c r="GI68" s="83"/>
      <c r="GJ68" s="83"/>
      <c r="GK68" s="83"/>
      <c r="GL68" s="83"/>
      <c r="GM68" s="83"/>
      <c r="GN68" s="83"/>
      <c r="GO68" s="83"/>
      <c r="GP68" s="83"/>
      <c r="GQ68" s="83"/>
      <c r="GR68" s="83"/>
      <c r="GS68" s="83"/>
      <c r="GT68" s="83"/>
      <c r="GU68" s="83"/>
      <c r="GV68" s="83"/>
      <c r="GW68" s="83"/>
      <c r="GX68" s="83"/>
      <c r="GY68" s="83"/>
      <c r="GZ68" s="83"/>
      <c r="HA68" s="83"/>
      <c r="HB68" s="83"/>
      <c r="HC68" s="83"/>
      <c r="HD68" s="83"/>
      <c r="HE68" s="83"/>
      <c r="HF68" s="83"/>
      <c r="HG68" s="83"/>
      <c r="HH68" s="83"/>
      <c r="HI68" s="83"/>
      <c r="HJ68" s="83"/>
      <c r="HK68" s="83"/>
      <c r="HL68" s="83"/>
      <c r="HM68" s="83"/>
      <c r="HN68" s="83"/>
      <c r="HO68" s="83"/>
      <c r="HP68" s="83"/>
      <c r="HQ68" s="83"/>
      <c r="HR68" s="83"/>
      <c r="HS68" s="83"/>
      <c r="HT68" s="83"/>
      <c r="HU68" s="83"/>
      <c r="HV68" s="83"/>
      <c r="HW68" s="83"/>
      <c r="HX68" s="83"/>
      <c r="HY68" s="83"/>
      <c r="HZ68" s="83"/>
      <c r="IA68" s="83"/>
      <c r="IB68" s="83"/>
      <c r="IC68" s="83"/>
      <c r="ID68" s="83"/>
      <c r="IE68" s="83"/>
      <c r="IF68" s="83"/>
      <c r="IG68" s="83"/>
      <c r="IH68" s="83"/>
      <c r="II68" s="83"/>
      <c r="IJ68" s="83"/>
      <c r="IK68" s="83"/>
      <c r="IL68" s="83"/>
      <c r="IM68" s="83"/>
      <c r="IN68" s="83"/>
      <c r="IO68" s="83"/>
      <c r="IP68" s="83"/>
      <c r="IQ68" s="83"/>
      <c r="IR68" s="83"/>
      <c r="IS68" s="83"/>
      <c r="IT68" s="83"/>
      <c r="IU68" s="83"/>
      <c r="IV68" s="83"/>
    </row>
    <row r="69" spans="1:256" ht="12.75" customHeight="1">
      <c r="B69" s="147"/>
      <c r="C69" s="147"/>
      <c r="D69" s="147"/>
      <c r="E69" s="147"/>
      <c r="F69" s="146"/>
      <c r="G69" s="146"/>
      <c r="H69" s="145"/>
      <c r="K69" s="95"/>
      <c r="L69" s="140"/>
      <c r="M69" s="140"/>
      <c r="N69" s="138"/>
      <c r="O69" s="138"/>
      <c r="P69" s="138"/>
      <c r="Q69" s="138"/>
      <c r="R69" s="138"/>
      <c r="S69" s="13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c r="EN69" s="83"/>
      <c r="EO69" s="83"/>
      <c r="EP69" s="83"/>
      <c r="EQ69" s="83"/>
      <c r="ER69" s="83"/>
      <c r="ES69" s="83"/>
      <c r="ET69" s="83"/>
      <c r="EU69" s="83"/>
      <c r="EV69" s="83"/>
      <c r="EW69" s="83"/>
      <c r="EX69" s="83"/>
      <c r="EY69" s="83"/>
      <c r="EZ69" s="83"/>
      <c r="FA69" s="83"/>
      <c r="FB69" s="83"/>
      <c r="FC69" s="83"/>
      <c r="FD69" s="83"/>
      <c r="FE69" s="83"/>
      <c r="FF69" s="83"/>
      <c r="FG69" s="83"/>
      <c r="FH69" s="83"/>
      <c r="FI69" s="83"/>
      <c r="FJ69" s="83"/>
      <c r="FK69" s="83"/>
      <c r="FL69" s="83"/>
      <c r="FM69" s="83"/>
      <c r="FN69" s="83"/>
      <c r="FO69" s="83"/>
      <c r="FP69" s="83"/>
      <c r="FQ69" s="83"/>
      <c r="FR69" s="83"/>
      <c r="FS69" s="83"/>
      <c r="FT69" s="83"/>
      <c r="FU69" s="83"/>
      <c r="FV69" s="83"/>
      <c r="FW69" s="83"/>
      <c r="FX69" s="83"/>
      <c r="FY69" s="83"/>
      <c r="FZ69" s="83"/>
      <c r="GA69" s="83"/>
      <c r="GB69" s="83"/>
      <c r="GC69" s="83"/>
      <c r="GD69" s="83"/>
      <c r="GE69" s="83"/>
      <c r="GF69" s="83"/>
      <c r="GG69" s="83"/>
      <c r="GH69" s="83"/>
      <c r="GI69" s="83"/>
      <c r="GJ69" s="83"/>
      <c r="GK69" s="83"/>
      <c r="GL69" s="83"/>
      <c r="GM69" s="83"/>
      <c r="GN69" s="83"/>
      <c r="GO69" s="83"/>
      <c r="GP69" s="83"/>
      <c r="GQ69" s="83"/>
      <c r="GR69" s="83"/>
      <c r="GS69" s="83"/>
      <c r="GT69" s="83"/>
      <c r="GU69" s="83"/>
      <c r="GV69" s="83"/>
      <c r="GW69" s="83"/>
      <c r="GX69" s="83"/>
      <c r="GY69" s="83"/>
      <c r="GZ69" s="83"/>
      <c r="HA69" s="83"/>
      <c r="HB69" s="83"/>
      <c r="HC69" s="83"/>
      <c r="HD69" s="83"/>
      <c r="HE69" s="83"/>
      <c r="HF69" s="83"/>
      <c r="HG69" s="83"/>
      <c r="HH69" s="83"/>
      <c r="HI69" s="83"/>
      <c r="HJ69" s="83"/>
      <c r="HK69" s="83"/>
      <c r="HL69" s="83"/>
      <c r="HM69" s="83"/>
      <c r="HN69" s="83"/>
      <c r="HO69" s="83"/>
      <c r="HP69" s="83"/>
      <c r="HQ69" s="83"/>
      <c r="HR69" s="83"/>
      <c r="HS69" s="83"/>
      <c r="HT69" s="83"/>
      <c r="HU69" s="83"/>
      <c r="HV69" s="83"/>
      <c r="HW69" s="83"/>
      <c r="HX69" s="83"/>
      <c r="HY69" s="83"/>
      <c r="HZ69" s="83"/>
      <c r="IA69" s="83"/>
      <c r="IB69" s="83"/>
      <c r="IC69" s="83"/>
      <c r="ID69" s="83"/>
      <c r="IE69" s="83"/>
      <c r="IF69" s="83"/>
      <c r="IG69" s="83"/>
      <c r="IH69" s="83"/>
      <c r="II69" s="83"/>
      <c r="IJ69" s="83"/>
      <c r="IK69" s="83"/>
      <c r="IL69" s="83"/>
      <c r="IM69" s="83"/>
      <c r="IN69" s="83"/>
      <c r="IO69" s="83"/>
      <c r="IP69" s="83"/>
      <c r="IQ69" s="83"/>
      <c r="IR69" s="83"/>
      <c r="IS69" s="83"/>
      <c r="IT69" s="83"/>
      <c r="IU69" s="83"/>
      <c r="IV69" s="83"/>
    </row>
    <row r="70" spans="1:256" ht="12.75" customHeight="1">
      <c r="B70" s="147"/>
      <c r="C70" s="147"/>
      <c r="D70" s="147"/>
      <c r="E70" s="147"/>
      <c r="F70" s="146"/>
      <c r="G70" s="146"/>
      <c r="H70" s="145"/>
      <c r="K70" s="95"/>
      <c r="L70" s="140"/>
      <c r="M70" s="140"/>
      <c r="N70" s="138"/>
      <c r="O70" s="138"/>
      <c r="P70" s="138"/>
      <c r="Q70" s="138"/>
      <c r="R70" s="138"/>
      <c r="S70" s="13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c r="EN70" s="83"/>
      <c r="EO70" s="83"/>
      <c r="EP70" s="83"/>
      <c r="EQ70" s="83"/>
      <c r="ER70" s="83"/>
      <c r="ES70" s="83"/>
      <c r="ET70" s="83"/>
      <c r="EU70" s="83"/>
      <c r="EV70" s="83"/>
      <c r="EW70" s="83"/>
      <c r="EX70" s="83"/>
      <c r="EY70" s="83"/>
      <c r="EZ70" s="83"/>
      <c r="FA70" s="83"/>
      <c r="FB70" s="83"/>
      <c r="FC70" s="83"/>
      <c r="FD70" s="83"/>
      <c r="FE70" s="83"/>
      <c r="FF70" s="83"/>
      <c r="FG70" s="83"/>
      <c r="FH70" s="83"/>
      <c r="FI70" s="83"/>
      <c r="FJ70" s="83"/>
      <c r="FK70" s="83"/>
      <c r="FL70" s="83"/>
      <c r="FM70" s="83"/>
      <c r="FN70" s="83"/>
      <c r="FO70" s="83"/>
      <c r="FP70" s="83"/>
      <c r="FQ70" s="83"/>
      <c r="FR70" s="83"/>
      <c r="FS70" s="83"/>
      <c r="FT70" s="83"/>
      <c r="FU70" s="83"/>
      <c r="FV70" s="83"/>
      <c r="FW70" s="83"/>
      <c r="FX70" s="83"/>
      <c r="FY70" s="83"/>
      <c r="FZ70" s="83"/>
      <c r="GA70" s="83"/>
      <c r="GB70" s="83"/>
      <c r="GC70" s="83"/>
      <c r="GD70" s="83"/>
      <c r="GE70" s="83"/>
      <c r="GF70" s="83"/>
      <c r="GG70" s="83"/>
      <c r="GH70" s="83"/>
      <c r="GI70" s="83"/>
      <c r="GJ70" s="83"/>
      <c r="GK70" s="83"/>
      <c r="GL70" s="83"/>
      <c r="GM70" s="83"/>
      <c r="GN70" s="83"/>
      <c r="GO70" s="83"/>
      <c r="GP70" s="83"/>
      <c r="GQ70" s="83"/>
      <c r="GR70" s="83"/>
      <c r="GS70" s="83"/>
      <c r="GT70" s="83"/>
      <c r="GU70" s="83"/>
      <c r="GV70" s="83"/>
      <c r="GW70" s="83"/>
      <c r="GX70" s="83"/>
      <c r="GY70" s="83"/>
      <c r="GZ70" s="83"/>
      <c r="HA70" s="83"/>
      <c r="HB70" s="83"/>
      <c r="HC70" s="83"/>
      <c r="HD70" s="83"/>
      <c r="HE70" s="83"/>
      <c r="HF70" s="83"/>
      <c r="HG70" s="83"/>
      <c r="HH70" s="83"/>
      <c r="HI70" s="83"/>
      <c r="HJ70" s="83"/>
      <c r="HK70" s="83"/>
      <c r="HL70" s="83"/>
      <c r="HM70" s="83"/>
      <c r="HN70" s="83"/>
      <c r="HO70" s="83"/>
      <c r="HP70" s="83"/>
      <c r="HQ70" s="83"/>
      <c r="HR70" s="83"/>
      <c r="HS70" s="83"/>
      <c r="HT70" s="83"/>
      <c r="HU70" s="83"/>
      <c r="HV70" s="83"/>
      <c r="HW70" s="83"/>
      <c r="HX70" s="83"/>
      <c r="HY70" s="83"/>
      <c r="HZ70" s="83"/>
      <c r="IA70" s="83"/>
      <c r="IB70" s="83"/>
      <c r="IC70" s="83"/>
      <c r="ID70" s="83"/>
      <c r="IE70" s="83"/>
      <c r="IF70" s="83"/>
      <c r="IG70" s="83"/>
      <c r="IH70" s="83"/>
      <c r="II70" s="83"/>
      <c r="IJ70" s="83"/>
      <c r="IK70" s="83"/>
      <c r="IL70" s="83"/>
      <c r="IM70" s="83"/>
      <c r="IN70" s="83"/>
      <c r="IO70" s="83"/>
      <c r="IP70" s="83"/>
      <c r="IQ70" s="83"/>
      <c r="IR70" s="83"/>
      <c r="IS70" s="83"/>
      <c r="IT70" s="83"/>
      <c r="IU70" s="83"/>
      <c r="IV70" s="83"/>
    </row>
    <row r="71" spans="1:256" ht="13.8" thickBot="1">
      <c r="B71" s="85" t="s">
        <v>230</v>
      </c>
      <c r="C71" s="85"/>
      <c r="D71" s="85"/>
      <c r="E71" s="85"/>
      <c r="F71" s="85"/>
      <c r="G71" s="85"/>
      <c r="H71" s="85"/>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c r="EN71" s="83"/>
      <c r="EO71" s="83"/>
      <c r="EP71" s="83"/>
      <c r="EQ71" s="83"/>
      <c r="ER71" s="83"/>
      <c r="ES71" s="83"/>
      <c r="ET71" s="83"/>
      <c r="EU71" s="83"/>
      <c r="EV71" s="83"/>
      <c r="EW71" s="83"/>
      <c r="EX71" s="83"/>
      <c r="EY71" s="83"/>
      <c r="EZ71" s="83"/>
      <c r="FA71" s="83"/>
      <c r="FB71" s="83"/>
      <c r="FC71" s="83"/>
      <c r="FD71" s="83"/>
      <c r="FE71" s="83"/>
      <c r="FF71" s="83"/>
      <c r="FG71" s="83"/>
      <c r="FH71" s="83"/>
      <c r="FI71" s="83"/>
      <c r="FJ71" s="83"/>
      <c r="FK71" s="83"/>
      <c r="FL71" s="83"/>
      <c r="FM71" s="83"/>
      <c r="FN71" s="83"/>
      <c r="FO71" s="83"/>
      <c r="FP71" s="83"/>
      <c r="FQ71" s="83"/>
      <c r="FR71" s="83"/>
      <c r="FS71" s="83"/>
      <c r="FT71" s="83"/>
      <c r="FU71" s="83"/>
      <c r="FV71" s="83"/>
      <c r="FW71" s="83"/>
      <c r="FX71" s="83"/>
      <c r="FY71" s="83"/>
      <c r="FZ71" s="83"/>
      <c r="GA71" s="83"/>
      <c r="GB71" s="83"/>
      <c r="GC71" s="83"/>
      <c r="GD71" s="83"/>
      <c r="GE71" s="83"/>
      <c r="GF71" s="83"/>
      <c r="GG71" s="83"/>
      <c r="GH71" s="83"/>
      <c r="GI71" s="83"/>
      <c r="GJ71" s="83"/>
      <c r="GK71" s="83"/>
      <c r="GL71" s="83"/>
      <c r="GM71" s="83"/>
      <c r="GN71" s="83"/>
      <c r="GO71" s="83"/>
      <c r="GP71" s="83"/>
      <c r="GQ71" s="83"/>
      <c r="GR71" s="83"/>
      <c r="GS71" s="83"/>
      <c r="GT71" s="83"/>
      <c r="GU71" s="83"/>
      <c r="GV71" s="83"/>
      <c r="GW71" s="83"/>
      <c r="GX71" s="83"/>
      <c r="GY71" s="83"/>
      <c r="GZ71" s="83"/>
      <c r="HA71" s="83"/>
      <c r="HB71" s="83"/>
      <c r="HC71" s="83"/>
      <c r="HD71" s="83"/>
      <c r="HE71" s="83"/>
      <c r="HF71" s="83"/>
      <c r="HG71" s="83"/>
      <c r="HH71" s="83"/>
      <c r="HI71" s="83"/>
      <c r="HJ71" s="83"/>
      <c r="HK71" s="83"/>
      <c r="HL71" s="83"/>
      <c r="HM71" s="83"/>
      <c r="HN71" s="83"/>
      <c r="HO71" s="83"/>
      <c r="HP71" s="83"/>
      <c r="HQ71" s="83"/>
      <c r="HR71" s="83"/>
      <c r="HS71" s="83"/>
      <c r="HT71" s="83"/>
      <c r="HU71" s="83"/>
      <c r="HV71" s="83"/>
      <c r="HW71" s="83"/>
      <c r="HX71" s="83"/>
      <c r="HY71" s="83"/>
      <c r="HZ71" s="83"/>
      <c r="IA71" s="83"/>
      <c r="IB71" s="83"/>
      <c r="IC71" s="83"/>
      <c r="ID71" s="83"/>
      <c r="IE71" s="83"/>
      <c r="IF71" s="83"/>
      <c r="IG71" s="83"/>
      <c r="IH71" s="83"/>
      <c r="II71" s="83"/>
      <c r="IJ71" s="83"/>
      <c r="IK71" s="83"/>
      <c r="IL71" s="83"/>
      <c r="IM71" s="83"/>
      <c r="IN71" s="83"/>
      <c r="IO71" s="83"/>
      <c r="IP71" s="83"/>
      <c r="IQ71" s="83"/>
      <c r="IR71" s="83"/>
      <c r="IS71" s="83"/>
      <c r="IT71" s="83"/>
      <c r="IU71" s="83"/>
      <c r="IV71" s="83"/>
    </row>
    <row r="72" spans="1:256">
      <c r="A72" s="129"/>
      <c r="B72" s="535" t="s">
        <v>175</v>
      </c>
      <c r="C72" s="536"/>
      <c r="D72" s="536"/>
      <c r="E72" s="536"/>
      <c r="F72" s="536"/>
      <c r="G72" s="536"/>
      <c r="H72" s="536"/>
      <c r="I72" s="536"/>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c r="EN72" s="83"/>
      <c r="EO72" s="83"/>
      <c r="EP72" s="83"/>
      <c r="EQ72" s="83"/>
      <c r="ER72" s="83"/>
      <c r="ES72" s="83"/>
      <c r="ET72" s="83"/>
      <c r="EU72" s="83"/>
      <c r="EV72" s="83"/>
      <c r="EW72" s="83"/>
      <c r="EX72" s="83"/>
      <c r="EY72" s="83"/>
      <c r="EZ72" s="83"/>
      <c r="FA72" s="83"/>
      <c r="FB72" s="83"/>
      <c r="FC72" s="83"/>
      <c r="FD72" s="83"/>
      <c r="FE72" s="83"/>
      <c r="FF72" s="83"/>
      <c r="FG72" s="83"/>
      <c r="FH72" s="83"/>
      <c r="FI72" s="83"/>
      <c r="FJ72" s="83"/>
      <c r="FK72" s="83"/>
      <c r="FL72" s="83"/>
      <c r="FM72" s="83"/>
      <c r="FN72" s="83"/>
      <c r="FO72" s="83"/>
      <c r="FP72" s="83"/>
      <c r="FQ72" s="83"/>
      <c r="FR72" s="83"/>
      <c r="FS72" s="83"/>
      <c r="FT72" s="83"/>
      <c r="FU72" s="83"/>
      <c r="FV72" s="83"/>
      <c r="FW72" s="83"/>
      <c r="FX72" s="83"/>
      <c r="FY72" s="83"/>
      <c r="FZ72" s="83"/>
      <c r="GA72" s="83"/>
      <c r="GB72" s="83"/>
      <c r="GC72" s="83"/>
      <c r="GD72" s="83"/>
      <c r="GE72" s="83"/>
      <c r="GF72" s="83"/>
      <c r="GG72" s="83"/>
      <c r="GH72" s="83"/>
      <c r="GI72" s="83"/>
      <c r="GJ72" s="83"/>
      <c r="GK72" s="83"/>
      <c r="GL72" s="83"/>
      <c r="GM72" s="83"/>
      <c r="GN72" s="83"/>
      <c r="GO72" s="83"/>
      <c r="GP72" s="83"/>
      <c r="GQ72" s="83"/>
      <c r="GR72" s="83"/>
      <c r="GS72" s="83"/>
      <c r="GT72" s="83"/>
      <c r="GU72" s="83"/>
      <c r="GV72" s="83"/>
      <c r="GW72" s="83"/>
      <c r="GX72" s="83"/>
      <c r="GY72" s="83"/>
      <c r="GZ72" s="83"/>
      <c r="HA72" s="83"/>
      <c r="HB72" s="83"/>
      <c r="HC72" s="83"/>
      <c r="HD72" s="83"/>
      <c r="HE72" s="83"/>
      <c r="HF72" s="83"/>
      <c r="HG72" s="83"/>
      <c r="HH72" s="83"/>
      <c r="HI72" s="83"/>
      <c r="HJ72" s="83"/>
      <c r="HK72" s="83"/>
      <c r="HL72" s="83"/>
      <c r="HM72" s="83"/>
      <c r="HN72" s="83"/>
      <c r="HO72" s="83"/>
      <c r="HP72" s="83"/>
      <c r="HQ72" s="83"/>
      <c r="HR72" s="83"/>
      <c r="HS72" s="83"/>
      <c r="HT72" s="83"/>
      <c r="HU72" s="83"/>
      <c r="HV72" s="83"/>
      <c r="HW72" s="83"/>
      <c r="HX72" s="83"/>
      <c r="HY72" s="83"/>
      <c r="HZ72" s="83"/>
      <c r="IA72" s="83"/>
      <c r="IB72" s="83"/>
      <c r="IC72" s="83"/>
      <c r="ID72" s="83"/>
      <c r="IE72" s="83"/>
      <c r="IF72" s="83"/>
      <c r="IG72" s="83"/>
      <c r="IH72" s="83"/>
      <c r="II72" s="83"/>
      <c r="IJ72" s="83"/>
      <c r="IK72" s="83"/>
      <c r="IL72" s="83"/>
      <c r="IM72" s="83"/>
      <c r="IN72" s="83"/>
      <c r="IO72" s="83"/>
      <c r="IP72" s="83"/>
      <c r="IQ72" s="83"/>
      <c r="IR72" s="83"/>
      <c r="IS72" s="83"/>
      <c r="IT72" s="83"/>
      <c r="IU72" s="83"/>
      <c r="IV72" s="83"/>
    </row>
    <row r="73" spans="1:256">
      <c r="B73" s="128"/>
      <c r="I73" s="127"/>
      <c r="K73" s="85"/>
      <c r="L73" s="85"/>
      <c r="M73" s="85"/>
      <c r="N73" s="85"/>
      <c r="O73" s="85"/>
      <c r="P73" s="85"/>
      <c r="Q73" s="85"/>
      <c r="R73" s="85"/>
      <c r="S73" s="84"/>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c r="DD73" s="83"/>
      <c r="DE73" s="83"/>
      <c r="DF73" s="83"/>
      <c r="DG73" s="83"/>
      <c r="DH73" s="83"/>
      <c r="DI73" s="83"/>
      <c r="DJ73" s="83"/>
      <c r="DK73" s="83"/>
      <c r="DL73" s="83"/>
      <c r="DM73" s="83"/>
      <c r="DN73" s="83"/>
      <c r="DO73" s="83"/>
      <c r="DP73" s="83"/>
      <c r="DQ73" s="83"/>
      <c r="DR73" s="83"/>
      <c r="DS73" s="83"/>
      <c r="DT73" s="83"/>
      <c r="DU73" s="83"/>
      <c r="DV73" s="83"/>
      <c r="DW73" s="83"/>
      <c r="DX73" s="83"/>
      <c r="DY73" s="83"/>
      <c r="DZ73" s="83"/>
      <c r="EA73" s="83"/>
      <c r="EB73" s="83"/>
      <c r="EC73" s="83"/>
      <c r="ED73" s="83"/>
      <c r="EE73" s="83"/>
      <c r="EF73" s="83"/>
      <c r="EG73" s="83"/>
      <c r="EH73" s="83"/>
      <c r="EI73" s="83"/>
      <c r="EJ73" s="83"/>
      <c r="EK73" s="83"/>
      <c r="EL73" s="83"/>
      <c r="EM73" s="83"/>
      <c r="EN73" s="83"/>
      <c r="EO73" s="83"/>
      <c r="EP73" s="83"/>
      <c r="EQ73" s="83"/>
      <c r="ER73" s="83"/>
      <c r="ES73" s="83"/>
      <c r="ET73" s="83"/>
      <c r="EU73" s="83"/>
      <c r="EV73" s="83"/>
      <c r="EW73" s="83"/>
      <c r="EX73" s="83"/>
      <c r="EY73" s="83"/>
      <c r="EZ73" s="83"/>
      <c r="FA73" s="83"/>
      <c r="FB73" s="83"/>
      <c r="FC73" s="83"/>
      <c r="FD73" s="83"/>
      <c r="FE73" s="83"/>
      <c r="FF73" s="83"/>
      <c r="FG73" s="83"/>
      <c r="FH73" s="83"/>
      <c r="FI73" s="83"/>
      <c r="FJ73" s="83"/>
      <c r="FK73" s="83"/>
      <c r="FL73" s="83"/>
      <c r="FM73" s="83"/>
      <c r="FN73" s="83"/>
      <c r="FO73" s="83"/>
      <c r="FP73" s="83"/>
      <c r="FQ73" s="83"/>
      <c r="FR73" s="83"/>
      <c r="FS73" s="83"/>
      <c r="FT73" s="83"/>
      <c r="FU73" s="83"/>
      <c r="FV73" s="83"/>
      <c r="FW73" s="83"/>
      <c r="FX73" s="83"/>
      <c r="FY73" s="83"/>
      <c r="FZ73" s="83"/>
      <c r="GA73" s="83"/>
      <c r="GB73" s="83"/>
      <c r="GC73" s="83"/>
      <c r="GD73" s="83"/>
      <c r="GE73" s="83"/>
      <c r="GF73" s="83"/>
      <c r="GG73" s="83"/>
      <c r="GH73" s="83"/>
      <c r="GI73" s="83"/>
      <c r="GJ73" s="83"/>
      <c r="GK73" s="83"/>
      <c r="GL73" s="83"/>
      <c r="GM73" s="83"/>
      <c r="GN73" s="83"/>
      <c r="GO73" s="83"/>
      <c r="GP73" s="83"/>
      <c r="GQ73" s="83"/>
      <c r="GR73" s="83"/>
      <c r="GS73" s="83"/>
      <c r="GT73" s="83"/>
      <c r="GU73" s="83"/>
      <c r="GV73" s="83"/>
      <c r="GW73" s="83"/>
      <c r="GX73" s="83"/>
      <c r="GY73" s="83"/>
      <c r="GZ73" s="83"/>
      <c r="HA73" s="83"/>
      <c r="HB73" s="83"/>
      <c r="HC73" s="83"/>
      <c r="HD73" s="83"/>
      <c r="HE73" s="83"/>
      <c r="HF73" s="83"/>
      <c r="HG73" s="83"/>
      <c r="HH73" s="83"/>
      <c r="HI73" s="83"/>
      <c r="HJ73" s="83"/>
      <c r="HK73" s="83"/>
      <c r="HL73" s="83"/>
      <c r="HM73" s="83"/>
      <c r="HN73" s="83"/>
      <c r="HO73" s="83"/>
      <c r="HP73" s="83"/>
      <c r="HQ73" s="83"/>
      <c r="HR73" s="83"/>
      <c r="HS73" s="83"/>
      <c r="HT73" s="83"/>
      <c r="HU73" s="83"/>
      <c r="HV73" s="83"/>
      <c r="HW73" s="83"/>
      <c r="HX73" s="83"/>
      <c r="HY73" s="83"/>
      <c r="HZ73" s="83"/>
      <c r="IA73" s="83"/>
      <c r="IB73" s="83"/>
      <c r="IC73" s="83"/>
      <c r="ID73" s="83"/>
      <c r="IE73" s="83"/>
      <c r="IF73" s="83"/>
      <c r="IG73" s="83"/>
      <c r="IH73" s="83"/>
      <c r="II73" s="83"/>
      <c r="IJ73" s="83"/>
      <c r="IK73" s="83"/>
      <c r="IL73" s="83"/>
      <c r="IM73" s="83"/>
      <c r="IN73" s="83"/>
      <c r="IO73" s="83"/>
      <c r="IP73" s="83"/>
      <c r="IQ73" s="83"/>
      <c r="IR73" s="83"/>
      <c r="IS73" s="83"/>
      <c r="IT73" s="83"/>
      <c r="IU73" s="83"/>
      <c r="IV73" s="83"/>
    </row>
    <row r="74" spans="1:256" ht="14.25" customHeight="1">
      <c r="B74" s="126" t="s">
        <v>161</v>
      </c>
      <c r="C74" s="125" t="s">
        <v>160</v>
      </c>
      <c r="D74" s="125" t="s">
        <v>159</v>
      </c>
      <c r="E74" s="125" t="s">
        <v>156</v>
      </c>
      <c r="F74" s="125" t="s">
        <v>155</v>
      </c>
      <c r="G74" s="125" t="s">
        <v>158</v>
      </c>
      <c r="H74" s="124" t="s">
        <v>157</v>
      </c>
      <c r="I74" s="123" t="s">
        <v>163</v>
      </c>
      <c r="J74"/>
      <c r="K74" s="129"/>
      <c r="L74" s="534"/>
      <c r="M74" s="534"/>
      <c r="N74" s="534"/>
      <c r="O74" s="534"/>
      <c r="P74" s="534"/>
      <c r="Q74" s="534"/>
      <c r="R74" s="534"/>
      <c r="S74" s="534"/>
    </row>
    <row r="75" spans="1:256">
      <c r="B75" s="121">
        <v>1.9</v>
      </c>
      <c r="C75" s="120">
        <v>1.9</v>
      </c>
      <c r="D75" s="120">
        <v>1.5</v>
      </c>
      <c r="E75" s="119">
        <v>4</v>
      </c>
      <c r="F75" s="119">
        <v>1</v>
      </c>
      <c r="G75" s="119">
        <v>1</v>
      </c>
      <c r="H75" s="122">
        <f>B75*C75*D75*E75*F75*G75</f>
        <v>21.66</v>
      </c>
      <c r="I75" s="174" t="s">
        <v>210</v>
      </c>
      <c r="K75" s="85"/>
      <c r="P75" s="83"/>
      <c r="Q75" s="83"/>
      <c r="R75" s="83"/>
      <c r="S75" s="84"/>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c r="CC75" s="83"/>
      <c r="CD75" s="83"/>
      <c r="CE75" s="83"/>
      <c r="CF75" s="83"/>
      <c r="CG75" s="83"/>
      <c r="CH75" s="83"/>
      <c r="CI75" s="83"/>
      <c r="CJ75" s="83"/>
      <c r="CK75" s="83"/>
      <c r="CL75" s="83"/>
      <c r="CM75" s="83"/>
      <c r="CN75" s="83"/>
      <c r="CO75" s="83"/>
      <c r="CP75" s="83"/>
      <c r="CQ75" s="83"/>
      <c r="CR75" s="83"/>
      <c r="CS75" s="83"/>
      <c r="CT75" s="83"/>
      <c r="CU75" s="83"/>
      <c r="CV75" s="83"/>
      <c r="CW75" s="83"/>
      <c r="CX75" s="83"/>
      <c r="CY75" s="83"/>
      <c r="CZ75" s="83"/>
      <c r="DA75" s="83"/>
      <c r="DB75" s="83"/>
      <c r="DC75" s="83"/>
      <c r="DD75" s="83"/>
      <c r="DE75" s="83"/>
      <c r="DF75" s="83"/>
      <c r="DG75" s="83"/>
      <c r="DH75" s="83"/>
      <c r="DI75" s="83"/>
      <c r="DJ75" s="83"/>
      <c r="DK75" s="83"/>
      <c r="DL75" s="83"/>
      <c r="DM75" s="83"/>
      <c r="DN75" s="83"/>
      <c r="DO75" s="83"/>
      <c r="DP75" s="83"/>
      <c r="DQ75" s="83"/>
      <c r="DR75" s="83"/>
      <c r="DS75" s="83"/>
      <c r="DT75" s="83"/>
      <c r="DU75" s="83"/>
      <c r="DV75" s="83"/>
      <c r="DW75" s="83"/>
      <c r="DX75" s="83"/>
      <c r="DY75" s="83"/>
      <c r="DZ75" s="83"/>
      <c r="EA75" s="83"/>
      <c r="EB75" s="83"/>
      <c r="EC75" s="83"/>
      <c r="ED75" s="83"/>
      <c r="EE75" s="83"/>
      <c r="EF75" s="83"/>
      <c r="EG75" s="83"/>
      <c r="EH75" s="83"/>
      <c r="EI75" s="83"/>
      <c r="EJ75" s="83"/>
      <c r="EK75" s="83"/>
      <c r="EL75" s="83"/>
      <c r="EM75" s="83"/>
      <c r="EN75" s="83"/>
      <c r="EO75" s="83"/>
      <c r="EP75" s="83"/>
      <c r="EQ75" s="83"/>
      <c r="ER75" s="83"/>
      <c r="ES75" s="83"/>
      <c r="ET75" s="83"/>
      <c r="EU75" s="83"/>
      <c r="EV75" s="83"/>
      <c r="EW75" s="83"/>
      <c r="EX75" s="83"/>
      <c r="EY75" s="83"/>
      <c r="EZ75" s="83"/>
      <c r="FA75" s="83"/>
      <c r="FB75" s="83"/>
      <c r="FC75" s="83"/>
      <c r="FD75" s="83"/>
      <c r="FE75" s="83"/>
      <c r="FF75" s="83"/>
      <c r="FG75" s="83"/>
      <c r="FH75" s="83"/>
      <c r="FI75" s="83"/>
      <c r="FJ75" s="83"/>
      <c r="FK75" s="83"/>
      <c r="FL75" s="83"/>
      <c r="FM75" s="83"/>
      <c r="FN75" s="83"/>
      <c r="FO75" s="83"/>
      <c r="FP75" s="83"/>
      <c r="FQ75" s="83"/>
      <c r="FR75" s="83"/>
      <c r="FS75" s="83"/>
      <c r="FT75" s="83"/>
      <c r="FU75" s="83"/>
      <c r="FV75" s="83"/>
      <c r="FW75" s="83"/>
      <c r="FX75" s="83"/>
      <c r="FY75" s="83"/>
      <c r="FZ75" s="83"/>
      <c r="GA75" s="83"/>
      <c r="GB75" s="83"/>
      <c r="GC75" s="83"/>
      <c r="GD75" s="83"/>
      <c r="GE75" s="83"/>
      <c r="GF75" s="83"/>
      <c r="GG75" s="83"/>
      <c r="GH75" s="83"/>
      <c r="GI75" s="83"/>
      <c r="GJ75" s="83"/>
      <c r="GK75" s="83"/>
      <c r="GL75" s="83"/>
      <c r="GM75" s="83"/>
      <c r="GN75" s="83"/>
      <c r="GO75" s="83"/>
      <c r="GP75" s="83"/>
      <c r="GQ75" s="83"/>
      <c r="GR75" s="83"/>
      <c r="GS75" s="83"/>
      <c r="GT75" s="83"/>
      <c r="GU75" s="83"/>
      <c r="GV75" s="83"/>
      <c r="GW75" s="83"/>
      <c r="GX75" s="83"/>
      <c r="GY75" s="83"/>
      <c r="GZ75" s="83"/>
      <c r="HA75" s="83"/>
      <c r="HB75" s="83"/>
      <c r="HC75" s="83"/>
      <c r="HD75" s="83"/>
      <c r="HE75" s="83"/>
      <c r="HF75" s="83"/>
      <c r="HG75" s="83"/>
      <c r="HH75" s="83"/>
      <c r="HI75" s="83"/>
      <c r="HJ75" s="83"/>
      <c r="HK75" s="83"/>
      <c r="HL75" s="83"/>
      <c r="HM75" s="83"/>
      <c r="HN75" s="83"/>
      <c r="HO75" s="83"/>
      <c r="HP75" s="83"/>
      <c r="HQ75" s="83"/>
      <c r="HR75" s="83"/>
      <c r="HS75" s="83"/>
      <c r="HT75" s="83"/>
      <c r="HU75" s="83"/>
      <c r="HV75" s="83"/>
      <c r="HW75" s="83"/>
      <c r="HX75" s="83"/>
      <c r="HY75" s="83"/>
      <c r="HZ75" s="83"/>
      <c r="IA75" s="83"/>
      <c r="IB75" s="83"/>
      <c r="IC75" s="83"/>
      <c r="ID75" s="83"/>
      <c r="IE75" s="83"/>
      <c r="IF75" s="83"/>
      <c r="IG75" s="83"/>
      <c r="IH75" s="83"/>
      <c r="II75" s="83"/>
      <c r="IJ75" s="83"/>
      <c r="IK75" s="83"/>
      <c r="IL75" s="83"/>
      <c r="IM75" s="83"/>
      <c r="IN75" s="83"/>
      <c r="IO75" s="83"/>
      <c r="IP75" s="83"/>
      <c r="IQ75" s="83"/>
      <c r="IR75" s="83"/>
      <c r="IS75" s="83"/>
      <c r="IT75" s="83"/>
      <c r="IU75" s="83"/>
      <c r="IV75" s="83"/>
    </row>
    <row r="76" spans="1:256">
      <c r="B76" s="132"/>
      <c r="C76" s="131"/>
      <c r="D76" s="131"/>
      <c r="E76" s="131"/>
      <c r="F76" s="131"/>
      <c r="G76" s="131"/>
      <c r="H76" s="122">
        <f>B76*C76*D76*E76*F76*G76</f>
        <v>0</v>
      </c>
      <c r="I76" s="174"/>
      <c r="K76" s="85"/>
      <c r="L76" s="134"/>
      <c r="M76" s="121"/>
      <c r="N76" s="134"/>
      <c r="O76" s="134"/>
      <c r="P76" s="134"/>
      <c r="Q76" s="134"/>
      <c r="R76" s="134"/>
      <c r="S76" s="13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c r="CC76" s="83"/>
      <c r="CD76" s="83"/>
      <c r="CE76" s="83"/>
      <c r="CF76" s="83"/>
      <c r="CG76" s="83"/>
      <c r="CH76" s="83"/>
      <c r="CI76" s="83"/>
      <c r="CJ76" s="83"/>
      <c r="CK76" s="83"/>
      <c r="CL76" s="83"/>
      <c r="CM76" s="83"/>
      <c r="CN76" s="83"/>
      <c r="CO76" s="83"/>
      <c r="CP76" s="83"/>
      <c r="CQ76" s="83"/>
      <c r="CR76" s="83"/>
      <c r="CS76" s="83"/>
      <c r="CT76" s="83"/>
      <c r="CU76" s="83"/>
      <c r="CV76" s="83"/>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3"/>
      <c r="FX76" s="83"/>
      <c r="FY76" s="83"/>
      <c r="FZ76" s="83"/>
      <c r="GA76" s="83"/>
      <c r="GB76" s="83"/>
      <c r="GC76" s="83"/>
      <c r="GD76" s="83"/>
      <c r="GE76" s="83"/>
      <c r="GF76" s="83"/>
      <c r="GG76" s="83"/>
      <c r="GH76" s="83"/>
      <c r="GI76" s="83"/>
      <c r="GJ76" s="83"/>
      <c r="GK76" s="83"/>
      <c r="GL76" s="83"/>
      <c r="GM76" s="83"/>
      <c r="GN76" s="83"/>
      <c r="GO76" s="83"/>
      <c r="GP76" s="83"/>
      <c r="GQ76" s="83"/>
      <c r="GR76" s="83"/>
      <c r="GS76" s="83"/>
      <c r="GT76" s="83"/>
      <c r="GU76" s="83"/>
      <c r="GV76" s="83"/>
      <c r="GW76" s="83"/>
      <c r="GX76" s="83"/>
      <c r="GY76" s="83"/>
      <c r="GZ76" s="83"/>
      <c r="HA76" s="83"/>
      <c r="HB76" s="83"/>
      <c r="HC76" s="83"/>
      <c r="HD76" s="83"/>
      <c r="HE76" s="83"/>
      <c r="HF76" s="83"/>
      <c r="HG76" s="83"/>
      <c r="HH76" s="83"/>
      <c r="HI76" s="83"/>
      <c r="HJ76" s="83"/>
      <c r="HK76" s="83"/>
      <c r="HL76" s="83"/>
      <c r="HM76" s="83"/>
      <c r="HN76" s="83"/>
      <c r="HO76" s="83"/>
      <c r="HP76" s="83"/>
      <c r="HQ76" s="83"/>
      <c r="HR76" s="83"/>
      <c r="HS76" s="83"/>
      <c r="HT76" s="83"/>
      <c r="HU76" s="83"/>
      <c r="HV76" s="83"/>
      <c r="HW76" s="83"/>
      <c r="HX76" s="83"/>
      <c r="HY76" s="83"/>
      <c r="HZ76" s="83"/>
      <c r="IA76" s="83"/>
      <c r="IB76" s="83"/>
      <c r="IC76" s="83"/>
      <c r="ID76" s="83"/>
      <c r="IE76" s="83"/>
      <c r="IF76" s="83"/>
      <c r="IG76" s="83"/>
      <c r="IH76" s="83"/>
      <c r="II76" s="83"/>
      <c r="IJ76" s="83"/>
      <c r="IK76" s="83"/>
      <c r="IL76" s="83"/>
      <c r="IM76" s="83"/>
      <c r="IN76" s="83"/>
      <c r="IO76" s="83"/>
      <c r="IP76" s="83"/>
      <c r="IQ76" s="83"/>
      <c r="IR76" s="83"/>
      <c r="IS76" s="83"/>
      <c r="IT76" s="83"/>
      <c r="IU76" s="83"/>
      <c r="IV76" s="83"/>
    </row>
    <row r="77" spans="1:256">
      <c r="B77" s="130" t="s">
        <v>157</v>
      </c>
      <c r="C77" s="124" t="s">
        <v>156</v>
      </c>
      <c r="D77" s="124" t="s">
        <v>155</v>
      </c>
      <c r="E77" s="124" t="s">
        <v>154</v>
      </c>
      <c r="F77" s="124" t="s">
        <v>153</v>
      </c>
      <c r="G77" s="124" t="s">
        <v>152</v>
      </c>
      <c r="H77" s="118" t="s">
        <v>151</v>
      </c>
      <c r="I77" s="174"/>
      <c r="K77" s="85"/>
      <c r="L77" s="134"/>
      <c r="M77" s="121"/>
      <c r="N77" s="134"/>
      <c r="O77" s="134"/>
      <c r="P77" s="134"/>
      <c r="Q77" s="134"/>
      <c r="R77" s="134"/>
      <c r="S77" s="13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c r="CC77" s="83"/>
      <c r="CD77" s="83"/>
      <c r="CE77" s="83"/>
      <c r="CF77" s="83"/>
      <c r="CG77" s="83"/>
      <c r="CH77" s="83"/>
      <c r="CI77" s="83"/>
      <c r="CJ77" s="83"/>
      <c r="CK77" s="83"/>
      <c r="CL77" s="83"/>
      <c r="CM77" s="83"/>
      <c r="CN77" s="83"/>
      <c r="CO77" s="83"/>
      <c r="CP77" s="83"/>
      <c r="CQ77" s="83"/>
      <c r="CR77" s="83"/>
      <c r="CS77" s="83"/>
      <c r="CT77" s="83"/>
      <c r="CU77" s="83"/>
      <c r="CV77" s="83"/>
      <c r="CW77" s="83"/>
      <c r="CX77" s="83"/>
      <c r="CY77" s="83"/>
      <c r="CZ77" s="83"/>
      <c r="DA77" s="83"/>
      <c r="DB77" s="83"/>
      <c r="DC77" s="83"/>
      <c r="DD77" s="83"/>
      <c r="DE77" s="83"/>
      <c r="DF77" s="83"/>
      <c r="DG77" s="83"/>
      <c r="DH77" s="83"/>
      <c r="DI77" s="83"/>
      <c r="DJ77" s="83"/>
      <c r="DK77" s="83"/>
      <c r="DL77" s="83"/>
      <c r="DM77" s="83"/>
      <c r="DN77" s="83"/>
      <c r="DO77" s="83"/>
      <c r="DP77" s="83"/>
      <c r="DQ77" s="83"/>
      <c r="DR77" s="83"/>
      <c r="DS77" s="83"/>
      <c r="DT77" s="83"/>
      <c r="DU77" s="83"/>
      <c r="DV77" s="83"/>
      <c r="DW77" s="83"/>
      <c r="DX77" s="83"/>
      <c r="DY77" s="83"/>
      <c r="DZ77" s="83"/>
      <c r="EA77" s="83"/>
      <c r="EB77" s="83"/>
      <c r="EC77" s="83"/>
      <c r="ED77" s="83"/>
      <c r="EE77" s="83"/>
      <c r="EF77" s="83"/>
      <c r="EG77" s="83"/>
      <c r="EH77" s="83"/>
      <c r="EI77" s="83"/>
      <c r="EJ77" s="83"/>
      <c r="EK77" s="83"/>
      <c r="EL77" s="83"/>
      <c r="EM77" s="83"/>
      <c r="EN77" s="83"/>
      <c r="EO77" s="83"/>
      <c r="EP77" s="83"/>
      <c r="EQ77" s="83"/>
      <c r="ER77" s="83"/>
      <c r="ES77" s="83"/>
      <c r="ET77" s="83"/>
      <c r="EU77" s="83"/>
      <c r="EV77" s="83"/>
      <c r="EW77" s="83"/>
      <c r="EX77" s="83"/>
      <c r="EY77" s="83"/>
      <c r="EZ77" s="83"/>
      <c r="FA77" s="83"/>
      <c r="FB77" s="83"/>
      <c r="FC77" s="83"/>
      <c r="FD77" s="83"/>
      <c r="FE77" s="83"/>
      <c r="FF77" s="83"/>
      <c r="FG77" s="83"/>
      <c r="FH77" s="83"/>
      <c r="FI77" s="83"/>
      <c r="FJ77" s="83"/>
      <c r="FK77" s="83"/>
      <c r="FL77" s="83"/>
      <c r="FM77" s="83"/>
      <c r="FN77" s="83"/>
      <c r="FO77" s="83"/>
      <c r="FP77" s="83"/>
      <c r="FQ77" s="83"/>
      <c r="FR77" s="83"/>
      <c r="FS77" s="83"/>
      <c r="FT77" s="83"/>
      <c r="FU77" s="83"/>
      <c r="FV77" s="83"/>
      <c r="FW77" s="83"/>
      <c r="FX77" s="83"/>
      <c r="FY77" s="83"/>
      <c r="FZ77" s="83"/>
      <c r="GA77" s="83"/>
      <c r="GB77" s="83"/>
      <c r="GC77" s="83"/>
      <c r="GD77" s="83"/>
      <c r="GE77" s="83"/>
      <c r="GF77" s="83"/>
      <c r="GG77" s="83"/>
      <c r="GH77" s="83"/>
      <c r="GI77" s="83"/>
      <c r="GJ77" s="83"/>
      <c r="GK77" s="83"/>
      <c r="GL77" s="83"/>
      <c r="GM77" s="83"/>
      <c r="GN77" s="83"/>
      <c r="GO77" s="83"/>
      <c r="GP77" s="83"/>
      <c r="GQ77" s="83"/>
      <c r="GR77" s="83"/>
      <c r="GS77" s="83"/>
      <c r="GT77" s="83"/>
      <c r="GU77" s="83"/>
      <c r="GV77" s="83"/>
      <c r="GW77" s="83"/>
      <c r="GX77" s="83"/>
      <c r="GY77" s="83"/>
      <c r="GZ77" s="83"/>
      <c r="HA77" s="83"/>
      <c r="HB77" s="83"/>
      <c r="HC77" s="83"/>
      <c r="HD77" s="83"/>
      <c r="HE77" s="83"/>
      <c r="HF77" s="83"/>
      <c r="HG77" s="83"/>
      <c r="HH77" s="83"/>
      <c r="HI77" s="83"/>
      <c r="HJ77" s="83"/>
      <c r="HK77" s="83"/>
      <c r="HL77" s="83"/>
      <c r="HM77" s="83"/>
      <c r="HN77" s="83"/>
      <c r="HO77" s="83"/>
      <c r="HP77" s="83"/>
      <c r="HQ77" s="83"/>
      <c r="HR77" s="83"/>
      <c r="HS77" s="83"/>
      <c r="HT77" s="83"/>
      <c r="HU77" s="83"/>
      <c r="HV77" s="83"/>
      <c r="HW77" s="83"/>
      <c r="HX77" s="83"/>
      <c r="HY77" s="83"/>
      <c r="HZ77" s="83"/>
      <c r="IA77" s="83"/>
      <c r="IB77" s="83"/>
      <c r="IC77" s="83"/>
      <c r="ID77" s="83"/>
      <c r="IE77" s="83"/>
      <c r="IF77" s="83"/>
      <c r="IG77" s="83"/>
      <c r="IH77" s="83"/>
      <c r="II77" s="83"/>
      <c r="IJ77" s="83"/>
      <c r="IK77" s="83"/>
      <c r="IL77" s="83"/>
      <c r="IM77" s="83"/>
      <c r="IN77" s="83"/>
      <c r="IO77" s="83"/>
      <c r="IP77" s="83"/>
      <c r="IQ77" s="83"/>
      <c r="IR77" s="83"/>
      <c r="IS77" s="83"/>
      <c r="IT77" s="83"/>
      <c r="IU77" s="83"/>
      <c r="IV77" s="83"/>
    </row>
    <row r="78" spans="1:256">
      <c r="A78" s="85" t="s">
        <v>150</v>
      </c>
      <c r="B78" s="117">
        <f>SUM(H75:H76)</f>
        <v>21.66</v>
      </c>
      <c r="C78" s="116">
        <v>1</v>
      </c>
      <c r="D78" s="116">
        <v>1</v>
      </c>
      <c r="E78" s="115">
        <v>1</v>
      </c>
      <c r="F78" s="115">
        <v>1</v>
      </c>
      <c r="G78" s="115">
        <v>1</v>
      </c>
      <c r="H78" s="114">
        <f>(B78*C78*D78)/(E78*F78*G78)</f>
        <v>21.66</v>
      </c>
      <c r="I78" s="174"/>
      <c r="K78" s="85"/>
      <c r="L78" s="136"/>
      <c r="M78" s="121"/>
      <c r="N78" s="134"/>
      <c r="O78" s="134"/>
      <c r="P78" s="134"/>
      <c r="Q78" s="134"/>
      <c r="R78" s="134"/>
      <c r="S78" s="13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c r="CC78" s="83"/>
      <c r="CD78" s="83"/>
      <c r="CE78" s="83"/>
      <c r="CF78" s="83"/>
      <c r="CG78" s="83"/>
      <c r="CH78" s="83"/>
      <c r="CI78" s="83"/>
      <c r="CJ78" s="83"/>
      <c r="CK78" s="83"/>
      <c r="CL78" s="83"/>
      <c r="CM78" s="83"/>
      <c r="CN78" s="83"/>
      <c r="CO78" s="83"/>
      <c r="CP78" s="83"/>
      <c r="CQ78" s="83"/>
      <c r="CR78" s="83"/>
      <c r="CS78" s="83"/>
      <c r="CT78" s="83"/>
      <c r="CU78" s="83"/>
      <c r="CV78" s="83"/>
      <c r="CW78" s="83"/>
      <c r="CX78" s="83"/>
      <c r="CY78" s="83"/>
      <c r="CZ78" s="83"/>
      <c r="DA78" s="83"/>
      <c r="DB78" s="83"/>
      <c r="DC78" s="83"/>
      <c r="DD78" s="83"/>
      <c r="DE78" s="83"/>
      <c r="DF78" s="83"/>
      <c r="DG78" s="83"/>
      <c r="DH78" s="83"/>
      <c r="DI78" s="83"/>
      <c r="DJ78" s="83"/>
      <c r="DK78" s="83"/>
      <c r="DL78" s="83"/>
      <c r="DM78" s="83"/>
      <c r="DN78" s="83"/>
      <c r="DO78" s="83"/>
      <c r="DP78" s="83"/>
      <c r="DQ78" s="83"/>
      <c r="DR78" s="83"/>
      <c r="DS78" s="83"/>
      <c r="DT78" s="83"/>
      <c r="DU78" s="83"/>
      <c r="DV78" s="83"/>
      <c r="DW78" s="83"/>
      <c r="DX78" s="83"/>
      <c r="DY78" s="83"/>
      <c r="DZ78" s="83"/>
      <c r="EA78" s="83"/>
      <c r="EB78" s="83"/>
      <c r="EC78" s="83"/>
      <c r="ED78" s="83"/>
      <c r="EE78" s="83"/>
      <c r="EF78" s="83"/>
      <c r="EG78" s="83"/>
      <c r="EH78" s="83"/>
      <c r="EI78" s="83"/>
      <c r="EJ78" s="83"/>
      <c r="EK78" s="83"/>
      <c r="EL78" s="83"/>
      <c r="EM78" s="83"/>
      <c r="EN78" s="83"/>
      <c r="EO78" s="83"/>
      <c r="EP78" s="83"/>
      <c r="EQ78" s="83"/>
      <c r="ER78" s="83"/>
      <c r="ES78" s="83"/>
      <c r="ET78" s="83"/>
      <c r="EU78" s="83"/>
      <c r="EV78" s="83"/>
      <c r="EW78" s="83"/>
      <c r="EX78" s="83"/>
      <c r="EY78" s="83"/>
      <c r="EZ78" s="83"/>
      <c r="FA78" s="83"/>
      <c r="FB78" s="83"/>
      <c r="FC78" s="83"/>
      <c r="FD78" s="83"/>
      <c r="FE78" s="83"/>
      <c r="FF78" s="83"/>
      <c r="FG78" s="83"/>
      <c r="FH78" s="83"/>
      <c r="FI78" s="83"/>
      <c r="FJ78" s="83"/>
      <c r="FK78" s="83"/>
      <c r="FL78" s="83"/>
      <c r="FM78" s="83"/>
      <c r="FN78" s="83"/>
      <c r="FO78" s="83"/>
      <c r="FP78" s="83"/>
      <c r="FQ78" s="83"/>
      <c r="FR78" s="83"/>
      <c r="FS78" s="83"/>
      <c r="FT78" s="83"/>
      <c r="FU78" s="83"/>
      <c r="FV78" s="83"/>
      <c r="FW78" s="83"/>
      <c r="FX78" s="83"/>
      <c r="FY78" s="83"/>
      <c r="FZ78" s="83"/>
      <c r="GA78" s="83"/>
      <c r="GB78" s="83"/>
      <c r="GC78" s="83"/>
      <c r="GD78" s="83"/>
      <c r="GE78" s="83"/>
      <c r="GF78" s="83"/>
      <c r="GG78" s="83"/>
      <c r="GH78" s="83"/>
      <c r="GI78" s="83"/>
      <c r="GJ78" s="83"/>
      <c r="GK78" s="83"/>
      <c r="GL78" s="83"/>
      <c r="GM78" s="83"/>
      <c r="GN78" s="83"/>
      <c r="GO78" s="83"/>
      <c r="GP78" s="83"/>
      <c r="GQ78" s="83"/>
      <c r="GR78" s="83"/>
      <c r="GS78" s="83"/>
      <c r="GT78" s="83"/>
      <c r="GU78" s="83"/>
      <c r="GV78" s="83"/>
      <c r="GW78" s="83"/>
      <c r="GX78" s="83"/>
      <c r="GY78" s="83"/>
      <c r="GZ78" s="83"/>
      <c r="HA78" s="83"/>
      <c r="HB78" s="83"/>
      <c r="HC78" s="83"/>
      <c r="HD78" s="83"/>
      <c r="HE78" s="83"/>
      <c r="HF78" s="83"/>
      <c r="HG78" s="83"/>
      <c r="HH78" s="83"/>
      <c r="HI78" s="83"/>
      <c r="HJ78" s="83"/>
      <c r="HK78" s="83"/>
      <c r="HL78" s="83"/>
      <c r="HM78" s="83"/>
      <c r="HN78" s="83"/>
      <c r="HO78" s="83"/>
      <c r="HP78" s="83"/>
      <c r="HQ78" s="83"/>
      <c r="HR78" s="83"/>
      <c r="HS78" s="83"/>
      <c r="HT78" s="83"/>
      <c r="HU78" s="83"/>
      <c r="HV78" s="83"/>
      <c r="HW78" s="83"/>
      <c r="HX78" s="83"/>
      <c r="HY78" s="83"/>
      <c r="HZ78" s="83"/>
      <c r="IA78" s="83"/>
      <c r="IB78" s="83"/>
      <c r="IC78" s="83"/>
      <c r="ID78" s="83"/>
      <c r="IE78" s="83"/>
      <c r="IF78" s="83"/>
      <c r="IG78" s="83"/>
      <c r="IH78" s="83"/>
      <c r="II78" s="83"/>
      <c r="IJ78" s="83"/>
      <c r="IK78" s="83"/>
      <c r="IL78" s="83"/>
      <c r="IM78" s="83"/>
      <c r="IN78" s="83"/>
      <c r="IO78" s="83"/>
      <c r="IP78" s="83"/>
      <c r="IQ78" s="83"/>
      <c r="IR78" s="83"/>
      <c r="IS78" s="83"/>
      <c r="IT78" s="83"/>
      <c r="IU78" s="83"/>
      <c r="IV78" s="83"/>
    </row>
    <row r="79" spans="1:256">
      <c r="B79" s="113"/>
      <c r="H79" s="112"/>
      <c r="I79" s="174"/>
      <c r="K79" s="85"/>
      <c r="L79" s="124"/>
      <c r="M79" s="121"/>
      <c r="N79" s="124"/>
      <c r="O79" s="124"/>
      <c r="P79" s="124"/>
      <c r="Q79" s="124"/>
      <c r="R79" s="118"/>
      <c r="S79" s="13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c r="BL79" s="83"/>
      <c r="BM79" s="83"/>
      <c r="BN79" s="83"/>
      <c r="BO79" s="83"/>
      <c r="BP79" s="83"/>
      <c r="BQ79" s="83"/>
      <c r="BR79" s="83"/>
      <c r="BS79" s="83"/>
      <c r="BT79" s="83"/>
      <c r="BU79" s="83"/>
      <c r="BV79" s="83"/>
      <c r="BW79" s="83"/>
      <c r="BX79" s="83"/>
      <c r="BY79" s="83"/>
      <c r="BZ79" s="83"/>
      <c r="CA79" s="83"/>
      <c r="CB79" s="83"/>
      <c r="CC79" s="83"/>
      <c r="CD79" s="83"/>
      <c r="CE79" s="83"/>
      <c r="CF79" s="83"/>
      <c r="CG79" s="83"/>
      <c r="CH79" s="83"/>
      <c r="CI79" s="83"/>
      <c r="CJ79" s="83"/>
      <c r="CK79" s="83"/>
      <c r="CL79" s="83"/>
      <c r="CM79" s="83"/>
      <c r="CN79" s="83"/>
      <c r="CO79" s="83"/>
      <c r="CP79" s="83"/>
      <c r="CQ79" s="83"/>
      <c r="CR79" s="83"/>
      <c r="CS79" s="83"/>
      <c r="CT79" s="83"/>
      <c r="CU79" s="83"/>
      <c r="CV79" s="83"/>
      <c r="CW79" s="83"/>
      <c r="CX79" s="83"/>
      <c r="CY79" s="83"/>
      <c r="CZ79" s="83"/>
      <c r="DA79" s="83"/>
      <c r="DB79" s="83"/>
      <c r="DC79" s="83"/>
      <c r="DD79" s="83"/>
      <c r="DE79" s="83"/>
      <c r="DF79" s="83"/>
      <c r="DG79" s="83"/>
      <c r="DH79" s="83"/>
      <c r="DI79" s="83"/>
      <c r="DJ79" s="83"/>
      <c r="DK79" s="83"/>
      <c r="DL79" s="83"/>
      <c r="DM79" s="83"/>
      <c r="DN79" s="83"/>
      <c r="DO79" s="83"/>
      <c r="DP79" s="83"/>
      <c r="DQ79" s="83"/>
      <c r="DR79" s="83"/>
      <c r="DS79" s="83"/>
      <c r="DT79" s="83"/>
      <c r="DU79" s="83"/>
      <c r="DV79" s="83"/>
      <c r="DW79" s="83"/>
      <c r="DX79" s="83"/>
      <c r="DY79" s="83"/>
      <c r="DZ79" s="83"/>
      <c r="EA79" s="83"/>
      <c r="EB79" s="83"/>
      <c r="EC79" s="83"/>
      <c r="ED79" s="83"/>
      <c r="EE79" s="83"/>
      <c r="EF79" s="83"/>
      <c r="EG79" s="83"/>
      <c r="EH79" s="83"/>
      <c r="EI79" s="83"/>
      <c r="EJ79" s="83"/>
      <c r="EK79" s="83"/>
      <c r="EL79" s="83"/>
      <c r="EM79" s="83"/>
      <c r="EN79" s="83"/>
      <c r="EO79" s="83"/>
      <c r="EP79" s="83"/>
      <c r="EQ79" s="83"/>
      <c r="ER79" s="83"/>
      <c r="ES79" s="83"/>
      <c r="ET79" s="83"/>
      <c r="EU79" s="83"/>
      <c r="EV79" s="83"/>
      <c r="EW79" s="83"/>
      <c r="EX79" s="83"/>
      <c r="EY79" s="83"/>
      <c r="EZ79" s="83"/>
      <c r="FA79" s="83"/>
      <c r="FB79" s="83"/>
      <c r="FC79" s="83"/>
      <c r="FD79" s="83"/>
      <c r="FE79" s="83"/>
      <c r="FF79" s="83"/>
      <c r="FG79" s="83"/>
      <c r="FH79" s="83"/>
      <c r="FI79" s="83"/>
      <c r="FJ79" s="83"/>
      <c r="FK79" s="83"/>
      <c r="FL79" s="83"/>
      <c r="FM79" s="83"/>
      <c r="FN79" s="83"/>
      <c r="FO79" s="83"/>
      <c r="FP79" s="83"/>
      <c r="FQ79" s="83"/>
      <c r="FR79" s="83"/>
      <c r="FS79" s="83"/>
      <c r="FT79" s="83"/>
      <c r="FU79" s="83"/>
      <c r="FV79" s="83"/>
      <c r="FW79" s="83"/>
      <c r="FX79" s="83"/>
      <c r="FY79" s="83"/>
      <c r="FZ79" s="83"/>
      <c r="GA79" s="83"/>
      <c r="GB79" s="83"/>
      <c r="GC79" s="83"/>
      <c r="GD79" s="83"/>
      <c r="GE79" s="83"/>
      <c r="GF79" s="83"/>
      <c r="GG79" s="83"/>
      <c r="GH79" s="83"/>
      <c r="GI79" s="83"/>
      <c r="GJ79" s="83"/>
      <c r="GK79" s="83"/>
      <c r="GL79" s="83"/>
      <c r="GM79" s="83"/>
      <c r="GN79" s="83"/>
      <c r="GO79" s="83"/>
      <c r="GP79" s="83"/>
      <c r="GQ79" s="83"/>
      <c r="GR79" s="83"/>
      <c r="GS79" s="83"/>
      <c r="GT79" s="83"/>
      <c r="GU79" s="83"/>
      <c r="GV79" s="83"/>
      <c r="GW79" s="83"/>
      <c r="GX79" s="83"/>
      <c r="GY79" s="83"/>
      <c r="GZ79" s="83"/>
      <c r="HA79" s="83"/>
      <c r="HB79" s="83"/>
      <c r="HC79" s="83"/>
      <c r="HD79" s="83"/>
      <c r="HE79" s="83"/>
      <c r="HF79" s="83"/>
      <c r="HG79" s="83"/>
      <c r="HH79" s="83"/>
      <c r="HI79" s="83"/>
      <c r="HJ79" s="83"/>
      <c r="HK79" s="83"/>
      <c r="HL79" s="83"/>
      <c r="HM79" s="83"/>
      <c r="HN79" s="83"/>
      <c r="HO79" s="83"/>
      <c r="HP79" s="83"/>
      <c r="HQ79" s="83"/>
      <c r="HR79" s="83"/>
      <c r="HS79" s="83"/>
      <c r="HT79" s="83"/>
      <c r="HU79" s="83"/>
      <c r="HV79" s="83"/>
      <c r="HW79" s="83"/>
      <c r="HX79" s="83"/>
      <c r="HY79" s="83"/>
      <c r="HZ79" s="83"/>
      <c r="IA79" s="83"/>
      <c r="IB79" s="83"/>
      <c r="IC79" s="83"/>
      <c r="ID79" s="83"/>
      <c r="IE79" s="83"/>
      <c r="IF79" s="83"/>
      <c r="IG79" s="83"/>
      <c r="IH79" s="83"/>
      <c r="II79" s="83"/>
      <c r="IJ79" s="83"/>
      <c r="IK79" s="83"/>
      <c r="IL79" s="83"/>
      <c r="IM79" s="83"/>
      <c r="IN79" s="83"/>
      <c r="IO79" s="83"/>
      <c r="IP79" s="83"/>
      <c r="IQ79" s="83"/>
      <c r="IR79" s="83"/>
      <c r="IS79" s="83"/>
      <c r="IT79" s="83"/>
      <c r="IU79" s="83"/>
      <c r="IV79" s="83"/>
    </row>
    <row r="80" spans="1:256">
      <c r="A80" s="95"/>
      <c r="B80" s="98" t="s">
        <v>162</v>
      </c>
      <c r="C80" s="110"/>
      <c r="D80" s="110"/>
      <c r="E80" s="110"/>
      <c r="F80" s="110"/>
      <c r="G80" s="110"/>
      <c r="H80" s="109"/>
      <c r="I80" s="174"/>
      <c r="K80" s="85"/>
      <c r="L80" s="136"/>
      <c r="M80" s="121"/>
      <c r="N80" s="134"/>
      <c r="O80" s="134"/>
      <c r="P80" s="134"/>
      <c r="Q80" s="134"/>
      <c r="R80" s="144"/>
      <c r="S80" s="13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83"/>
      <c r="CS80" s="83"/>
      <c r="CT80" s="83"/>
      <c r="CU80" s="83"/>
      <c r="CV80" s="83"/>
      <c r="CW80" s="83"/>
      <c r="CX80" s="83"/>
      <c r="CY80" s="83"/>
      <c r="CZ80" s="83"/>
      <c r="DA80" s="83"/>
      <c r="DB80" s="83"/>
      <c r="DC80" s="83"/>
      <c r="DD80" s="83"/>
      <c r="DE80" s="83"/>
      <c r="DF80" s="83"/>
      <c r="DG80" s="83"/>
      <c r="DH80" s="83"/>
      <c r="DI80" s="83"/>
      <c r="DJ80" s="83"/>
      <c r="DK80" s="83"/>
      <c r="DL80" s="83"/>
      <c r="DM80" s="83"/>
      <c r="DN80" s="83"/>
      <c r="DO80" s="83"/>
      <c r="DP80" s="83"/>
      <c r="DQ80" s="83"/>
      <c r="DR80" s="83"/>
      <c r="DS80" s="83"/>
      <c r="DT80" s="83"/>
      <c r="DU80" s="83"/>
      <c r="DV80" s="83"/>
      <c r="DW80" s="83"/>
      <c r="DX80" s="83"/>
      <c r="DY80" s="83"/>
      <c r="DZ80" s="83"/>
      <c r="EA80" s="83"/>
      <c r="EB80" s="83"/>
      <c r="EC80" s="83"/>
      <c r="ED80" s="83"/>
      <c r="EE80" s="83"/>
      <c r="EF80" s="83"/>
      <c r="EG80" s="83"/>
      <c r="EH80" s="83"/>
      <c r="EI80" s="83"/>
      <c r="EJ80" s="83"/>
      <c r="EK80" s="83"/>
      <c r="EL80" s="83"/>
      <c r="EM80" s="83"/>
      <c r="EN80" s="83"/>
      <c r="EO80" s="83"/>
      <c r="EP80" s="83"/>
      <c r="EQ80" s="83"/>
      <c r="ER80" s="83"/>
      <c r="ES80" s="83"/>
      <c r="ET80" s="83"/>
      <c r="EU80" s="83"/>
      <c r="EV80" s="83"/>
      <c r="EW80" s="83"/>
      <c r="EX80" s="83"/>
      <c r="EY80" s="83"/>
      <c r="EZ80" s="83"/>
      <c r="FA80" s="83"/>
      <c r="FB80" s="83"/>
      <c r="FC80" s="83"/>
      <c r="FD80" s="83"/>
      <c r="FE80" s="83"/>
      <c r="FF80" s="83"/>
      <c r="FG80" s="83"/>
      <c r="FH80" s="83"/>
      <c r="FI80" s="83"/>
      <c r="FJ80" s="83"/>
      <c r="FK80" s="83"/>
      <c r="FL80" s="83"/>
      <c r="FM80" s="83"/>
      <c r="FN80" s="83"/>
      <c r="FO80" s="83"/>
      <c r="FP80" s="83"/>
      <c r="FQ80" s="83"/>
      <c r="FR80" s="83"/>
      <c r="FS80" s="83"/>
      <c r="FT80" s="83"/>
      <c r="FU80" s="83"/>
      <c r="FV80" s="83"/>
      <c r="FW80" s="83"/>
      <c r="FX80" s="83"/>
      <c r="FY80" s="83"/>
      <c r="FZ80" s="83"/>
      <c r="GA80" s="83"/>
      <c r="GB80" s="83"/>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row>
    <row r="81" spans="1:256">
      <c r="A81" s="95"/>
      <c r="B81" s="111"/>
      <c r="C81" s="110"/>
      <c r="D81" s="110"/>
      <c r="E81" s="110"/>
      <c r="F81" s="110"/>
      <c r="G81" s="110"/>
      <c r="H81" s="109"/>
      <c r="I81" s="174"/>
      <c r="K81" s="85"/>
      <c r="L81" s="143"/>
      <c r="M81" s="121"/>
      <c r="P81" s="83"/>
      <c r="Q81" s="83"/>
      <c r="R81" s="142"/>
      <c r="S81" s="13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83"/>
      <c r="CS81" s="83"/>
      <c r="CT81" s="83"/>
      <c r="CU81" s="83"/>
      <c r="CV81" s="83"/>
      <c r="CW81" s="83"/>
      <c r="CX81" s="83"/>
      <c r="CY81" s="83"/>
      <c r="CZ81" s="83"/>
      <c r="DA81" s="83"/>
      <c r="DB81" s="83"/>
      <c r="DC81" s="83"/>
      <c r="DD81" s="83"/>
      <c r="DE81" s="83"/>
      <c r="DF81" s="83"/>
      <c r="DG81" s="83"/>
      <c r="DH81" s="83"/>
      <c r="DI81" s="83"/>
      <c r="DJ81" s="83"/>
      <c r="DK81" s="83"/>
      <c r="DL81" s="83"/>
      <c r="DM81" s="83"/>
      <c r="DN81" s="83"/>
      <c r="DO81" s="83"/>
      <c r="DP81" s="83"/>
      <c r="DQ81" s="83"/>
      <c r="DR81" s="83"/>
      <c r="DS81" s="83"/>
      <c r="DT81" s="83"/>
      <c r="DU81" s="83"/>
      <c r="DV81" s="83"/>
      <c r="DW81" s="83"/>
      <c r="DX81" s="83"/>
      <c r="DY81" s="83"/>
      <c r="DZ81" s="83"/>
      <c r="EA81" s="83"/>
      <c r="EB81" s="83"/>
      <c r="EC81" s="83"/>
      <c r="ED81" s="83"/>
      <c r="EE81" s="83"/>
      <c r="EF81" s="83"/>
      <c r="EG81" s="83"/>
      <c r="EH81" s="83"/>
      <c r="EI81" s="83"/>
      <c r="EJ81" s="83"/>
      <c r="EK81" s="83"/>
      <c r="EL81" s="83"/>
      <c r="EM81" s="83"/>
      <c r="EN81" s="83"/>
      <c r="EO81" s="83"/>
      <c r="EP81" s="83"/>
      <c r="EQ81" s="83"/>
      <c r="ER81" s="83"/>
      <c r="ES81" s="83"/>
      <c r="ET81" s="83"/>
      <c r="EU81" s="83"/>
      <c r="EV81" s="83"/>
      <c r="EW81" s="83"/>
      <c r="EX81" s="83"/>
      <c r="EY81" s="83"/>
      <c r="EZ81" s="83"/>
      <c r="FA81" s="83"/>
      <c r="FB81" s="83"/>
      <c r="FC81" s="83"/>
      <c r="FD81" s="83"/>
      <c r="FE81" s="83"/>
      <c r="FF81" s="83"/>
      <c r="FG81" s="83"/>
      <c r="FH81" s="83"/>
      <c r="FI81" s="83"/>
      <c r="FJ81" s="83"/>
      <c r="FK81" s="83"/>
      <c r="FL81" s="83"/>
      <c r="FM81" s="83"/>
      <c r="FN81" s="83"/>
      <c r="FO81" s="83"/>
      <c r="FP81" s="83"/>
      <c r="FQ81" s="83"/>
      <c r="FR81" s="83"/>
      <c r="FS81" s="83"/>
      <c r="FT81" s="83"/>
      <c r="FU81" s="83"/>
      <c r="FV81" s="83"/>
      <c r="FW81" s="83"/>
      <c r="FX81" s="83"/>
      <c r="FY81" s="83"/>
      <c r="FZ81" s="83"/>
      <c r="GA81" s="83"/>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row>
    <row r="82" spans="1:256">
      <c r="A82" s="95"/>
      <c r="B82" s="108" t="s">
        <v>161</v>
      </c>
      <c r="C82" s="107" t="s">
        <v>160</v>
      </c>
      <c r="D82" s="107" t="s">
        <v>159</v>
      </c>
      <c r="E82" s="107" t="s">
        <v>156</v>
      </c>
      <c r="F82" s="107" t="s">
        <v>155</v>
      </c>
      <c r="G82" s="107" t="s">
        <v>158</v>
      </c>
      <c r="H82" s="97" t="s">
        <v>157</v>
      </c>
      <c r="I82" s="174"/>
      <c r="K82" s="95"/>
      <c r="L82" s="97"/>
      <c r="M82" s="121"/>
      <c r="N82" s="110"/>
      <c r="O82" s="110"/>
      <c r="P82" s="110"/>
      <c r="Q82" s="110"/>
      <c r="R82" s="141"/>
      <c r="S82" s="13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c r="BP82" s="83"/>
      <c r="BQ82" s="83"/>
      <c r="BR82" s="83"/>
      <c r="BS82" s="83"/>
      <c r="BT82" s="83"/>
      <c r="BU82" s="83"/>
      <c r="BV82" s="83"/>
      <c r="BW82" s="83"/>
      <c r="BX82" s="83"/>
      <c r="BY82" s="83"/>
      <c r="BZ82" s="83"/>
      <c r="CA82" s="83"/>
      <c r="CB82" s="83"/>
      <c r="CC82" s="83"/>
      <c r="CD82" s="83"/>
      <c r="CE82" s="83"/>
      <c r="CF82" s="83"/>
      <c r="CG82" s="83"/>
      <c r="CH82" s="83"/>
      <c r="CI82" s="83"/>
      <c r="CJ82" s="83"/>
      <c r="CK82" s="83"/>
      <c r="CL82" s="83"/>
      <c r="CM82" s="83"/>
      <c r="CN82" s="83"/>
      <c r="CO82" s="83"/>
      <c r="CP82" s="83"/>
      <c r="CQ82" s="83"/>
      <c r="CR82" s="83"/>
      <c r="CS82" s="83"/>
      <c r="CT82" s="83"/>
      <c r="CU82" s="83"/>
      <c r="CV82" s="83"/>
      <c r="CW82" s="83"/>
      <c r="CX82" s="83"/>
      <c r="CY82" s="83"/>
      <c r="CZ82" s="83"/>
      <c r="DA82" s="83"/>
      <c r="DB82" s="83"/>
      <c r="DC82" s="83"/>
      <c r="DD82" s="83"/>
      <c r="DE82" s="83"/>
      <c r="DF82" s="83"/>
      <c r="DG82" s="83"/>
      <c r="DH82" s="83"/>
      <c r="DI82" s="83"/>
      <c r="DJ82" s="83"/>
      <c r="DK82" s="83"/>
      <c r="DL82" s="83"/>
      <c r="DM82" s="83"/>
      <c r="DN82" s="83"/>
      <c r="DO82" s="83"/>
      <c r="DP82" s="83"/>
      <c r="DQ82" s="83"/>
      <c r="DR82" s="83"/>
      <c r="DS82" s="83"/>
      <c r="DT82" s="83"/>
      <c r="DU82" s="83"/>
      <c r="DV82" s="83"/>
      <c r="DW82" s="83"/>
      <c r="DX82" s="83"/>
      <c r="DY82" s="83"/>
      <c r="DZ82" s="83"/>
      <c r="EA82" s="83"/>
      <c r="EB82" s="83"/>
      <c r="EC82" s="83"/>
      <c r="ED82" s="83"/>
      <c r="EE82" s="83"/>
      <c r="EF82" s="83"/>
      <c r="EG82" s="83"/>
      <c r="EH82" s="83"/>
      <c r="EI82" s="83"/>
      <c r="EJ82" s="83"/>
      <c r="EK82" s="83"/>
      <c r="EL82" s="83"/>
      <c r="EM82" s="83"/>
      <c r="EN82" s="83"/>
      <c r="EO82" s="83"/>
      <c r="EP82" s="83"/>
      <c r="EQ82" s="83"/>
      <c r="ER82" s="83"/>
      <c r="ES82" s="83"/>
      <c r="ET82" s="83"/>
      <c r="EU82" s="83"/>
      <c r="EV82" s="83"/>
      <c r="EW82" s="83"/>
      <c r="EX82" s="83"/>
      <c r="EY82" s="83"/>
      <c r="EZ82" s="83"/>
      <c r="FA82" s="83"/>
      <c r="FB82" s="83"/>
      <c r="FC82" s="83"/>
      <c r="FD82" s="83"/>
      <c r="FE82" s="83"/>
      <c r="FF82" s="83"/>
      <c r="FG82" s="83"/>
      <c r="FH82" s="83"/>
      <c r="FI82" s="83"/>
      <c r="FJ82" s="83"/>
      <c r="FK82" s="83"/>
      <c r="FL82" s="83"/>
      <c r="FM82" s="83"/>
      <c r="FN82" s="83"/>
      <c r="FO82" s="83"/>
      <c r="FP82" s="83"/>
      <c r="FQ82" s="83"/>
      <c r="FR82" s="83"/>
      <c r="FS82" s="83"/>
      <c r="FT82" s="83"/>
      <c r="FU82" s="83"/>
      <c r="FV82" s="83"/>
      <c r="FW82" s="83"/>
      <c r="FX82" s="83"/>
      <c r="FY82" s="83"/>
      <c r="FZ82" s="83"/>
      <c r="GA82" s="83"/>
      <c r="GB82" s="83"/>
      <c r="GC82" s="83"/>
      <c r="GD82" s="83"/>
      <c r="GE82" s="83"/>
      <c r="GF82" s="83"/>
      <c r="GG82" s="83"/>
      <c r="GH82" s="83"/>
      <c r="GI82" s="83"/>
      <c r="GJ82" s="83"/>
      <c r="GK82" s="83"/>
      <c r="GL82" s="83"/>
      <c r="GM82" s="83"/>
      <c r="GN82" s="83"/>
      <c r="GO82" s="83"/>
      <c r="GP82" s="83"/>
      <c r="GQ82" s="83"/>
      <c r="GR82" s="83"/>
      <c r="GS82" s="83"/>
      <c r="GT82" s="83"/>
      <c r="GU82" s="83"/>
      <c r="GV82" s="83"/>
      <c r="GW82" s="83"/>
      <c r="GX82" s="83"/>
      <c r="GY82" s="83"/>
      <c r="GZ82" s="83"/>
      <c r="HA82" s="83"/>
      <c r="HB82" s="83"/>
      <c r="HC82" s="83"/>
      <c r="HD82" s="83"/>
      <c r="HE82" s="83"/>
      <c r="HF82" s="83"/>
      <c r="HG82" s="83"/>
      <c r="HH82" s="83"/>
      <c r="HI82" s="83"/>
      <c r="HJ82" s="83"/>
      <c r="HK82" s="83"/>
      <c r="HL82" s="83"/>
      <c r="HM82" s="83"/>
      <c r="HN82" s="83"/>
      <c r="HO82" s="83"/>
      <c r="HP82" s="83"/>
      <c r="HQ82" s="83"/>
      <c r="HR82" s="83"/>
      <c r="HS82" s="83"/>
      <c r="HT82" s="83"/>
      <c r="HU82" s="83"/>
      <c r="HV82" s="83"/>
      <c r="HW82" s="83"/>
      <c r="HX82" s="83"/>
      <c r="HY82" s="83"/>
      <c r="HZ82" s="83"/>
      <c r="IA82" s="83"/>
      <c r="IB82" s="83"/>
      <c r="IC82" s="83"/>
      <c r="ID82" s="83"/>
      <c r="IE82" s="83"/>
      <c r="IF82" s="83"/>
      <c r="IG82" s="83"/>
      <c r="IH82" s="83"/>
      <c r="II82" s="83"/>
      <c r="IJ82" s="83"/>
      <c r="IK82" s="83"/>
      <c r="IL82" s="83"/>
      <c r="IM82" s="83"/>
      <c r="IN82" s="83"/>
      <c r="IO82" s="83"/>
      <c r="IP82" s="83"/>
      <c r="IQ82" s="83"/>
      <c r="IR82" s="83"/>
      <c r="IS82" s="83"/>
      <c r="IT82" s="83"/>
      <c r="IU82" s="83"/>
      <c r="IV82" s="83"/>
    </row>
    <row r="83" spans="1:256">
      <c r="A83" s="95"/>
      <c r="B83" s="106"/>
      <c r="C83" s="105">
        <v>1</v>
      </c>
      <c r="D83" s="104">
        <v>1</v>
      </c>
      <c r="E83" s="103">
        <v>1</v>
      </c>
      <c r="F83" s="103">
        <v>1</v>
      </c>
      <c r="G83" s="103">
        <v>1</v>
      </c>
      <c r="H83" s="102">
        <f>B83*C83*D83*E83*F83*G83</f>
        <v>0</v>
      </c>
      <c r="I83" s="174"/>
      <c r="K83" s="95"/>
      <c r="L83" s="110"/>
      <c r="M83" s="121"/>
      <c r="N83" s="110"/>
      <c r="O83" s="110"/>
      <c r="P83" s="110"/>
      <c r="Q83" s="110"/>
      <c r="R83" s="141"/>
      <c r="S83" s="13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3"/>
      <c r="BR83" s="83"/>
      <c r="BS83" s="83"/>
      <c r="BT83" s="83"/>
      <c r="BU83" s="83"/>
      <c r="BV83" s="83"/>
      <c r="BW83" s="83"/>
      <c r="BX83" s="83"/>
      <c r="BY83" s="83"/>
      <c r="BZ83" s="83"/>
      <c r="CA83" s="83"/>
      <c r="CB83" s="83"/>
      <c r="CC83" s="83"/>
      <c r="CD83" s="83"/>
      <c r="CE83" s="83"/>
      <c r="CF83" s="83"/>
      <c r="CG83" s="83"/>
      <c r="CH83" s="83"/>
      <c r="CI83" s="83"/>
      <c r="CJ83" s="83"/>
      <c r="CK83" s="83"/>
      <c r="CL83" s="83"/>
      <c r="CM83" s="83"/>
      <c r="CN83" s="83"/>
      <c r="CO83" s="83"/>
      <c r="CP83" s="83"/>
      <c r="CQ83" s="83"/>
      <c r="CR83" s="83"/>
      <c r="CS83" s="83"/>
      <c r="CT83" s="83"/>
      <c r="CU83" s="83"/>
      <c r="CV83" s="83"/>
      <c r="CW83" s="83"/>
      <c r="CX83" s="83"/>
      <c r="CY83" s="83"/>
      <c r="CZ83" s="83"/>
      <c r="DA83" s="83"/>
      <c r="DB83" s="83"/>
      <c r="DC83" s="83"/>
      <c r="DD83" s="83"/>
      <c r="DE83" s="83"/>
      <c r="DF83" s="83"/>
      <c r="DG83" s="83"/>
      <c r="DH83" s="83"/>
      <c r="DI83" s="83"/>
      <c r="DJ83" s="83"/>
      <c r="DK83" s="83"/>
      <c r="DL83" s="83"/>
      <c r="DM83" s="83"/>
      <c r="DN83" s="83"/>
      <c r="DO83" s="83"/>
      <c r="DP83" s="83"/>
      <c r="DQ83" s="83"/>
      <c r="DR83" s="83"/>
      <c r="DS83" s="83"/>
      <c r="DT83" s="83"/>
      <c r="DU83" s="83"/>
      <c r="DV83" s="83"/>
      <c r="DW83" s="83"/>
      <c r="DX83" s="83"/>
      <c r="DY83" s="83"/>
      <c r="DZ83" s="83"/>
      <c r="EA83" s="83"/>
      <c r="EB83" s="83"/>
      <c r="EC83" s="83"/>
      <c r="ED83" s="83"/>
      <c r="EE83" s="83"/>
      <c r="EF83" s="83"/>
      <c r="EG83" s="83"/>
      <c r="EH83" s="83"/>
      <c r="EI83" s="83"/>
      <c r="EJ83" s="83"/>
      <c r="EK83" s="83"/>
      <c r="EL83" s="83"/>
      <c r="EM83" s="83"/>
      <c r="EN83" s="83"/>
      <c r="EO83" s="83"/>
      <c r="EP83" s="83"/>
      <c r="EQ83" s="83"/>
      <c r="ER83" s="83"/>
      <c r="ES83" s="83"/>
      <c r="ET83" s="83"/>
      <c r="EU83" s="83"/>
      <c r="EV83" s="83"/>
      <c r="EW83" s="83"/>
      <c r="EX83" s="83"/>
      <c r="EY83" s="83"/>
      <c r="EZ83" s="83"/>
      <c r="FA83" s="83"/>
      <c r="FB83" s="83"/>
      <c r="FC83" s="83"/>
      <c r="FD83" s="83"/>
      <c r="FE83" s="83"/>
      <c r="FF83" s="83"/>
      <c r="FG83" s="83"/>
      <c r="FH83" s="83"/>
      <c r="FI83" s="83"/>
      <c r="FJ83" s="83"/>
      <c r="FK83" s="83"/>
      <c r="FL83" s="83"/>
      <c r="FM83" s="83"/>
      <c r="FN83" s="83"/>
      <c r="FO83" s="83"/>
      <c r="FP83" s="83"/>
      <c r="FQ83" s="83"/>
      <c r="FR83" s="83"/>
      <c r="FS83" s="83"/>
      <c r="FT83" s="83"/>
      <c r="FU83" s="83"/>
      <c r="FV83" s="83"/>
      <c r="FW83" s="83"/>
      <c r="FX83" s="83"/>
      <c r="FY83" s="83"/>
      <c r="FZ83" s="83"/>
      <c r="GA83" s="83"/>
      <c r="GB83" s="83"/>
      <c r="GC83" s="83"/>
      <c r="GD83" s="83"/>
      <c r="GE83" s="83"/>
      <c r="GF83" s="83"/>
      <c r="GG83" s="83"/>
      <c r="GH83" s="83"/>
      <c r="GI83" s="83"/>
      <c r="GJ83" s="83"/>
      <c r="GK83" s="83"/>
      <c r="GL83" s="83"/>
      <c r="GM83" s="83"/>
      <c r="GN83" s="83"/>
      <c r="GO83" s="83"/>
      <c r="GP83" s="83"/>
      <c r="GQ83" s="83"/>
      <c r="GR83" s="83"/>
      <c r="GS83" s="83"/>
      <c r="GT83" s="83"/>
      <c r="GU83" s="83"/>
      <c r="GV83" s="83"/>
      <c r="GW83" s="83"/>
      <c r="GX83" s="83"/>
      <c r="GY83" s="83"/>
      <c r="GZ83" s="83"/>
      <c r="HA83" s="83"/>
      <c r="HB83" s="83"/>
      <c r="HC83" s="83"/>
      <c r="HD83" s="83"/>
      <c r="HE83" s="83"/>
      <c r="HF83" s="83"/>
      <c r="HG83" s="83"/>
      <c r="HH83" s="83"/>
      <c r="HI83" s="83"/>
      <c r="HJ83" s="83"/>
      <c r="HK83" s="83"/>
      <c r="HL83" s="83"/>
      <c r="HM83" s="83"/>
      <c r="HN83" s="83"/>
      <c r="HO83" s="83"/>
      <c r="HP83" s="83"/>
      <c r="HQ83" s="83"/>
      <c r="HR83" s="83"/>
      <c r="HS83" s="83"/>
      <c r="HT83" s="83"/>
      <c r="HU83" s="83"/>
      <c r="HV83" s="83"/>
      <c r="HW83" s="83"/>
      <c r="HX83" s="83"/>
      <c r="HY83" s="83"/>
      <c r="HZ83" s="83"/>
      <c r="IA83" s="83"/>
      <c r="IB83" s="83"/>
      <c r="IC83" s="83"/>
      <c r="ID83" s="83"/>
      <c r="IE83" s="83"/>
      <c r="IF83" s="83"/>
      <c r="IG83" s="83"/>
      <c r="IH83" s="83"/>
      <c r="II83" s="83"/>
      <c r="IJ83" s="83"/>
      <c r="IK83" s="83"/>
      <c r="IL83" s="83"/>
      <c r="IM83" s="83"/>
      <c r="IN83" s="83"/>
      <c r="IO83" s="83"/>
      <c r="IP83" s="83"/>
      <c r="IQ83" s="83"/>
      <c r="IR83" s="83"/>
      <c r="IS83" s="83"/>
      <c r="IT83" s="83"/>
      <c r="IU83" s="83"/>
      <c r="IV83" s="83"/>
    </row>
    <row r="84" spans="1:256">
      <c r="A84" s="95"/>
      <c r="B84" s="101"/>
      <c r="C84" s="100"/>
      <c r="D84" s="100"/>
      <c r="E84" s="100"/>
      <c r="F84" s="100"/>
      <c r="G84" s="100"/>
      <c r="H84" s="99">
        <f>B84*C84*D84*E84*F84*G84</f>
        <v>0</v>
      </c>
      <c r="I84" s="174"/>
      <c r="K84" s="95"/>
      <c r="L84" s="107"/>
      <c r="M84" s="121"/>
      <c r="N84" s="107"/>
      <c r="O84" s="107"/>
      <c r="P84" s="107"/>
      <c r="Q84" s="107"/>
      <c r="R84" s="97"/>
      <c r="S84" s="13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83"/>
      <c r="BU84" s="83"/>
      <c r="BV84" s="83"/>
      <c r="BW84" s="83"/>
      <c r="BX84" s="83"/>
      <c r="BY84" s="83"/>
      <c r="BZ84" s="83"/>
      <c r="CA84" s="83"/>
      <c r="CB84" s="83"/>
      <c r="CC84" s="83"/>
      <c r="CD84" s="83"/>
      <c r="CE84" s="83"/>
      <c r="CF84" s="83"/>
      <c r="CG84" s="83"/>
      <c r="CH84" s="83"/>
      <c r="CI84" s="83"/>
      <c r="CJ84" s="83"/>
      <c r="CK84" s="83"/>
      <c r="CL84" s="83"/>
      <c r="CM84" s="83"/>
      <c r="CN84" s="83"/>
      <c r="CO84" s="83"/>
      <c r="CP84" s="83"/>
      <c r="CQ84" s="83"/>
      <c r="CR84" s="83"/>
      <c r="CS84" s="83"/>
      <c r="CT84" s="83"/>
      <c r="CU84" s="83"/>
      <c r="CV84" s="83"/>
      <c r="CW84" s="83"/>
      <c r="CX84" s="83"/>
      <c r="CY84" s="83"/>
      <c r="CZ84" s="83"/>
      <c r="DA84" s="83"/>
      <c r="DB84" s="83"/>
      <c r="DC84" s="83"/>
      <c r="DD84" s="83"/>
      <c r="DE84" s="83"/>
      <c r="DF84" s="83"/>
      <c r="DG84" s="83"/>
      <c r="DH84" s="83"/>
      <c r="DI84" s="83"/>
      <c r="DJ84" s="83"/>
      <c r="DK84" s="83"/>
      <c r="DL84" s="83"/>
      <c r="DM84" s="83"/>
      <c r="DN84" s="83"/>
      <c r="DO84" s="83"/>
      <c r="DP84" s="83"/>
      <c r="DQ84" s="83"/>
      <c r="DR84" s="83"/>
      <c r="DS84" s="83"/>
      <c r="DT84" s="83"/>
      <c r="DU84" s="83"/>
      <c r="DV84" s="83"/>
      <c r="DW84" s="83"/>
      <c r="DX84" s="83"/>
      <c r="DY84" s="83"/>
      <c r="DZ84" s="83"/>
      <c r="EA84" s="83"/>
      <c r="EB84" s="83"/>
      <c r="EC84" s="83"/>
      <c r="ED84" s="83"/>
      <c r="EE84" s="83"/>
      <c r="EF84" s="83"/>
      <c r="EG84" s="83"/>
      <c r="EH84" s="83"/>
      <c r="EI84" s="83"/>
      <c r="EJ84" s="83"/>
      <c r="EK84" s="83"/>
      <c r="EL84" s="83"/>
      <c r="EM84" s="83"/>
      <c r="EN84" s="83"/>
      <c r="EO84" s="83"/>
      <c r="EP84" s="83"/>
      <c r="EQ84" s="83"/>
      <c r="ER84" s="83"/>
      <c r="ES84" s="83"/>
      <c r="ET84" s="83"/>
      <c r="EU84" s="83"/>
      <c r="EV84" s="83"/>
      <c r="EW84" s="83"/>
      <c r="EX84" s="83"/>
      <c r="EY84" s="83"/>
      <c r="EZ84" s="83"/>
      <c r="FA84" s="83"/>
      <c r="FB84" s="83"/>
      <c r="FC84" s="83"/>
      <c r="FD84" s="83"/>
      <c r="FE84" s="83"/>
      <c r="FF84" s="83"/>
      <c r="FG84" s="83"/>
      <c r="FH84" s="83"/>
      <c r="FI84" s="83"/>
      <c r="FJ84" s="83"/>
      <c r="FK84" s="83"/>
      <c r="FL84" s="83"/>
      <c r="FM84" s="83"/>
      <c r="FN84" s="83"/>
      <c r="FO84" s="83"/>
      <c r="FP84" s="83"/>
      <c r="FQ84" s="83"/>
      <c r="FR84" s="83"/>
      <c r="FS84" s="83"/>
      <c r="FT84" s="83"/>
      <c r="FU84" s="83"/>
      <c r="FV84" s="83"/>
      <c r="FW84" s="83"/>
      <c r="FX84" s="83"/>
      <c r="FY84" s="83"/>
      <c r="FZ84" s="83"/>
      <c r="GA84" s="83"/>
      <c r="GB84" s="83"/>
      <c r="GC84" s="83"/>
      <c r="GD84" s="83"/>
      <c r="GE84" s="83"/>
      <c r="GF84" s="83"/>
      <c r="GG84" s="83"/>
      <c r="GH84" s="83"/>
      <c r="GI84" s="83"/>
      <c r="GJ84" s="83"/>
      <c r="GK84" s="83"/>
      <c r="GL84" s="83"/>
      <c r="GM84" s="83"/>
      <c r="GN84" s="83"/>
      <c r="GO84" s="83"/>
      <c r="GP84" s="83"/>
      <c r="GQ84" s="83"/>
      <c r="GR84" s="83"/>
      <c r="GS84" s="83"/>
      <c r="GT84" s="83"/>
      <c r="GU84" s="83"/>
      <c r="GV84" s="83"/>
      <c r="GW84" s="83"/>
      <c r="GX84" s="83"/>
      <c r="GY84" s="83"/>
      <c r="GZ84" s="83"/>
      <c r="HA84" s="83"/>
      <c r="HB84" s="83"/>
      <c r="HC84" s="83"/>
      <c r="HD84" s="83"/>
      <c r="HE84" s="83"/>
      <c r="HF84" s="83"/>
      <c r="HG84" s="83"/>
      <c r="HH84" s="83"/>
      <c r="HI84" s="83"/>
      <c r="HJ84" s="83"/>
      <c r="HK84" s="83"/>
      <c r="HL84" s="83"/>
      <c r="HM84" s="83"/>
      <c r="HN84" s="83"/>
      <c r="HO84" s="83"/>
      <c r="HP84" s="83"/>
      <c r="HQ84" s="83"/>
      <c r="HR84" s="83"/>
      <c r="HS84" s="83"/>
      <c r="HT84" s="83"/>
      <c r="HU84" s="83"/>
      <c r="HV84" s="83"/>
      <c r="HW84" s="83"/>
      <c r="HX84" s="83"/>
      <c r="HY84" s="83"/>
      <c r="HZ84" s="83"/>
      <c r="IA84" s="83"/>
      <c r="IB84" s="83"/>
      <c r="IC84" s="83"/>
      <c r="ID84" s="83"/>
      <c r="IE84" s="83"/>
      <c r="IF84" s="83"/>
      <c r="IG84" s="83"/>
      <c r="IH84" s="83"/>
      <c r="II84" s="83"/>
      <c r="IJ84" s="83"/>
      <c r="IK84" s="83"/>
      <c r="IL84" s="83"/>
      <c r="IM84" s="83"/>
      <c r="IN84" s="83"/>
      <c r="IO84" s="83"/>
      <c r="IP84" s="83"/>
      <c r="IQ84" s="83"/>
      <c r="IR84" s="83"/>
      <c r="IS84" s="83"/>
      <c r="IT84" s="83"/>
      <c r="IU84" s="83"/>
      <c r="IV84" s="83"/>
    </row>
    <row r="85" spans="1:256" ht="12.75" customHeight="1">
      <c r="A85" s="95"/>
      <c r="B85" s="98" t="s">
        <v>157</v>
      </c>
      <c r="C85" s="97" t="s">
        <v>156</v>
      </c>
      <c r="D85" s="97" t="s">
        <v>155</v>
      </c>
      <c r="E85" s="97" t="s">
        <v>154</v>
      </c>
      <c r="F85" s="97" t="s">
        <v>153</v>
      </c>
      <c r="G85" s="97" t="s">
        <v>152</v>
      </c>
      <c r="H85" s="96" t="s">
        <v>151</v>
      </c>
      <c r="I85" s="174"/>
      <c r="K85" s="95"/>
      <c r="L85" s="140"/>
      <c r="M85" s="140"/>
      <c r="N85" s="138"/>
      <c r="O85" s="138"/>
      <c r="P85" s="138"/>
      <c r="Q85" s="138"/>
      <c r="R85" s="138"/>
      <c r="S85" s="13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3"/>
      <c r="BR85" s="83"/>
      <c r="BS85" s="83"/>
      <c r="BT85" s="83"/>
      <c r="BU85" s="83"/>
      <c r="BV85" s="83"/>
      <c r="BW85" s="83"/>
      <c r="BX85" s="83"/>
      <c r="BY85" s="83"/>
      <c r="BZ85" s="83"/>
      <c r="CA85" s="83"/>
      <c r="CB85" s="83"/>
      <c r="CC85" s="83"/>
      <c r="CD85" s="83"/>
      <c r="CE85" s="83"/>
      <c r="CF85" s="83"/>
      <c r="CG85" s="83"/>
      <c r="CH85" s="83"/>
      <c r="CI85" s="83"/>
      <c r="CJ85" s="83"/>
      <c r="CK85" s="83"/>
      <c r="CL85" s="83"/>
      <c r="CM85" s="83"/>
      <c r="CN85" s="83"/>
      <c r="CO85" s="83"/>
      <c r="CP85" s="83"/>
      <c r="CQ85" s="83"/>
      <c r="CR85" s="83"/>
      <c r="CS85" s="83"/>
      <c r="CT85" s="83"/>
      <c r="CU85" s="83"/>
      <c r="CV85" s="83"/>
      <c r="CW85" s="83"/>
      <c r="CX85" s="83"/>
      <c r="CY85" s="83"/>
      <c r="CZ85" s="83"/>
      <c r="DA85" s="83"/>
      <c r="DB85" s="83"/>
      <c r="DC85" s="83"/>
      <c r="DD85" s="83"/>
      <c r="DE85" s="83"/>
      <c r="DF85" s="83"/>
      <c r="DG85" s="83"/>
      <c r="DH85" s="83"/>
      <c r="DI85" s="83"/>
      <c r="DJ85" s="83"/>
      <c r="DK85" s="83"/>
      <c r="DL85" s="83"/>
      <c r="DM85" s="83"/>
      <c r="DN85" s="83"/>
      <c r="DO85" s="83"/>
      <c r="DP85" s="83"/>
      <c r="DQ85" s="83"/>
      <c r="DR85" s="83"/>
      <c r="DS85" s="83"/>
      <c r="DT85" s="83"/>
      <c r="DU85" s="83"/>
      <c r="DV85" s="83"/>
      <c r="DW85" s="83"/>
      <c r="DX85" s="83"/>
      <c r="DY85" s="83"/>
      <c r="DZ85" s="83"/>
      <c r="EA85" s="83"/>
      <c r="EB85" s="83"/>
      <c r="EC85" s="83"/>
      <c r="ED85" s="83"/>
      <c r="EE85" s="83"/>
      <c r="EF85" s="83"/>
      <c r="EG85" s="83"/>
      <c r="EH85" s="83"/>
      <c r="EI85" s="83"/>
      <c r="EJ85" s="83"/>
      <c r="EK85" s="83"/>
      <c r="EL85" s="83"/>
      <c r="EM85" s="83"/>
      <c r="EN85" s="83"/>
      <c r="EO85" s="83"/>
      <c r="EP85" s="83"/>
      <c r="EQ85" s="83"/>
      <c r="ER85" s="83"/>
      <c r="ES85" s="83"/>
      <c r="ET85" s="83"/>
      <c r="EU85" s="83"/>
      <c r="EV85" s="83"/>
      <c r="EW85" s="83"/>
      <c r="EX85" s="83"/>
      <c r="EY85" s="83"/>
      <c r="EZ85" s="83"/>
      <c r="FA85" s="83"/>
      <c r="FB85" s="83"/>
      <c r="FC85" s="83"/>
      <c r="FD85" s="83"/>
      <c r="FE85" s="83"/>
      <c r="FF85" s="83"/>
      <c r="FG85" s="83"/>
      <c r="FH85" s="83"/>
      <c r="FI85" s="83"/>
      <c r="FJ85" s="83"/>
      <c r="FK85" s="83"/>
      <c r="FL85" s="83"/>
      <c r="FM85" s="83"/>
      <c r="FN85" s="83"/>
      <c r="FO85" s="83"/>
      <c r="FP85" s="83"/>
      <c r="FQ85" s="83"/>
      <c r="FR85" s="83"/>
      <c r="FS85" s="83"/>
      <c r="FT85" s="83"/>
      <c r="FU85" s="83"/>
      <c r="FV85" s="83"/>
      <c r="FW85" s="83"/>
      <c r="FX85" s="83"/>
      <c r="FY85" s="83"/>
      <c r="FZ85" s="83"/>
      <c r="GA85" s="83"/>
      <c r="GB85" s="83"/>
      <c r="GC85" s="83"/>
      <c r="GD85" s="83"/>
      <c r="GE85" s="83"/>
      <c r="GF85" s="83"/>
      <c r="GG85" s="83"/>
      <c r="GH85" s="83"/>
      <c r="GI85" s="83"/>
      <c r="GJ85" s="83"/>
      <c r="GK85" s="83"/>
      <c r="GL85" s="83"/>
      <c r="GM85" s="83"/>
      <c r="GN85" s="83"/>
      <c r="GO85" s="83"/>
      <c r="GP85" s="83"/>
      <c r="GQ85" s="83"/>
      <c r="GR85" s="83"/>
      <c r="GS85" s="83"/>
      <c r="GT85" s="83"/>
      <c r="GU85" s="83"/>
      <c r="GV85" s="83"/>
      <c r="GW85" s="83"/>
      <c r="GX85" s="83"/>
      <c r="GY85" s="83"/>
      <c r="GZ85" s="83"/>
      <c r="HA85" s="83"/>
      <c r="HB85" s="83"/>
      <c r="HC85" s="83"/>
      <c r="HD85" s="83"/>
      <c r="HE85" s="83"/>
      <c r="HF85" s="83"/>
      <c r="HG85" s="83"/>
      <c r="HH85" s="83"/>
      <c r="HI85" s="83"/>
      <c r="HJ85" s="83"/>
      <c r="HK85" s="83"/>
      <c r="HL85" s="83"/>
      <c r="HM85" s="83"/>
      <c r="HN85" s="83"/>
      <c r="HO85" s="83"/>
      <c r="HP85" s="83"/>
      <c r="HQ85" s="83"/>
      <c r="HR85" s="83"/>
      <c r="HS85" s="83"/>
      <c r="HT85" s="83"/>
      <c r="HU85" s="83"/>
      <c r="HV85" s="83"/>
      <c r="HW85" s="83"/>
      <c r="HX85" s="83"/>
      <c r="HY85" s="83"/>
      <c r="HZ85" s="83"/>
      <c r="IA85" s="83"/>
      <c r="IB85" s="83"/>
      <c r="IC85" s="83"/>
      <c r="ID85" s="83"/>
      <c r="IE85" s="83"/>
      <c r="IF85" s="83"/>
      <c r="IG85" s="83"/>
      <c r="IH85" s="83"/>
      <c r="II85" s="83"/>
      <c r="IJ85" s="83"/>
      <c r="IK85" s="83"/>
      <c r="IL85" s="83"/>
      <c r="IM85" s="83"/>
      <c r="IN85" s="83"/>
      <c r="IO85" s="83"/>
      <c r="IP85" s="83"/>
      <c r="IQ85" s="83"/>
      <c r="IR85" s="83"/>
      <c r="IS85" s="83"/>
      <c r="IT85" s="83"/>
      <c r="IU85" s="83"/>
      <c r="IV85" s="83"/>
    </row>
    <row r="86" spans="1:256" ht="12.75" customHeight="1">
      <c r="A86" s="95" t="s">
        <v>150</v>
      </c>
      <c r="B86" s="94">
        <f>SUM(H83:H84)</f>
        <v>0</v>
      </c>
      <c r="C86" s="93">
        <v>1</v>
      </c>
      <c r="D86" s="93">
        <v>1</v>
      </c>
      <c r="E86" s="92">
        <v>1</v>
      </c>
      <c r="F86" s="92">
        <v>1</v>
      </c>
      <c r="G86" s="92">
        <v>1</v>
      </c>
      <c r="H86" s="91">
        <f>(B86*C86*D86)/(E86*F86*G86)</f>
        <v>0</v>
      </c>
      <c r="I86" s="174"/>
      <c r="K86" s="95"/>
      <c r="L86" s="140"/>
      <c r="M86" s="140"/>
      <c r="N86" s="138"/>
      <c r="O86" s="138"/>
      <c r="P86" s="138"/>
      <c r="Q86" s="138"/>
      <c r="R86" s="138"/>
      <c r="S86" s="13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c r="BL86" s="83"/>
      <c r="BM86" s="83"/>
      <c r="BN86" s="83"/>
      <c r="BO86" s="83"/>
      <c r="BP86" s="83"/>
      <c r="BQ86" s="83"/>
      <c r="BR86" s="83"/>
      <c r="BS86" s="83"/>
      <c r="BT86" s="83"/>
      <c r="BU86" s="83"/>
      <c r="BV86" s="83"/>
      <c r="BW86" s="83"/>
      <c r="BX86" s="83"/>
      <c r="BY86" s="83"/>
      <c r="BZ86" s="83"/>
      <c r="CA86" s="83"/>
      <c r="CB86" s="83"/>
      <c r="CC86" s="83"/>
      <c r="CD86" s="83"/>
      <c r="CE86" s="83"/>
      <c r="CF86" s="83"/>
      <c r="CG86" s="83"/>
      <c r="CH86" s="83"/>
      <c r="CI86" s="83"/>
      <c r="CJ86" s="83"/>
      <c r="CK86" s="83"/>
      <c r="CL86" s="83"/>
      <c r="CM86" s="83"/>
      <c r="CN86" s="83"/>
      <c r="CO86" s="83"/>
      <c r="CP86" s="83"/>
      <c r="CQ86" s="83"/>
      <c r="CR86" s="83"/>
      <c r="CS86" s="83"/>
      <c r="CT86" s="83"/>
      <c r="CU86" s="83"/>
      <c r="CV86" s="83"/>
      <c r="CW86" s="83"/>
      <c r="CX86" s="83"/>
      <c r="CY86" s="83"/>
      <c r="CZ86" s="83"/>
      <c r="DA86" s="83"/>
      <c r="DB86" s="83"/>
      <c r="DC86" s="83"/>
      <c r="DD86" s="83"/>
      <c r="DE86" s="83"/>
      <c r="DF86" s="83"/>
      <c r="DG86" s="83"/>
      <c r="DH86" s="83"/>
      <c r="DI86" s="83"/>
      <c r="DJ86" s="83"/>
      <c r="DK86" s="83"/>
      <c r="DL86" s="83"/>
      <c r="DM86" s="83"/>
      <c r="DN86" s="83"/>
      <c r="DO86" s="83"/>
      <c r="DP86" s="83"/>
      <c r="DQ86" s="83"/>
      <c r="DR86" s="83"/>
      <c r="DS86" s="83"/>
      <c r="DT86" s="83"/>
      <c r="DU86" s="83"/>
      <c r="DV86" s="83"/>
      <c r="DW86" s="83"/>
      <c r="DX86" s="83"/>
      <c r="DY86" s="83"/>
      <c r="DZ86" s="83"/>
      <c r="EA86" s="83"/>
      <c r="EB86" s="83"/>
      <c r="EC86" s="83"/>
      <c r="ED86" s="83"/>
      <c r="EE86" s="83"/>
      <c r="EF86" s="83"/>
      <c r="EG86" s="83"/>
      <c r="EH86" s="83"/>
      <c r="EI86" s="83"/>
      <c r="EJ86" s="83"/>
      <c r="EK86" s="83"/>
      <c r="EL86" s="83"/>
      <c r="EM86" s="83"/>
      <c r="EN86" s="83"/>
      <c r="EO86" s="83"/>
      <c r="EP86" s="83"/>
      <c r="EQ86" s="83"/>
      <c r="ER86" s="83"/>
      <c r="ES86" s="83"/>
      <c r="ET86" s="83"/>
      <c r="EU86" s="83"/>
      <c r="EV86" s="83"/>
      <c r="EW86" s="83"/>
      <c r="EX86" s="83"/>
      <c r="EY86" s="83"/>
      <c r="EZ86" s="83"/>
      <c r="FA86" s="83"/>
      <c r="FB86" s="83"/>
      <c r="FC86" s="83"/>
      <c r="FD86" s="83"/>
      <c r="FE86" s="83"/>
      <c r="FF86" s="83"/>
      <c r="FG86" s="83"/>
      <c r="FH86" s="83"/>
      <c r="FI86" s="83"/>
      <c r="FJ86" s="83"/>
      <c r="FK86" s="83"/>
      <c r="FL86" s="83"/>
      <c r="FM86" s="83"/>
      <c r="FN86" s="83"/>
      <c r="FO86" s="83"/>
      <c r="FP86" s="83"/>
      <c r="FQ86" s="83"/>
      <c r="FR86" s="83"/>
      <c r="FS86" s="83"/>
      <c r="FT86" s="83"/>
      <c r="FU86" s="83"/>
      <c r="FV86" s="83"/>
      <c r="FW86" s="83"/>
      <c r="FX86" s="83"/>
      <c r="FY86" s="83"/>
      <c r="FZ86" s="83"/>
      <c r="GA86" s="83"/>
      <c r="GB86" s="83"/>
      <c r="GC86" s="83"/>
      <c r="GD86" s="83"/>
      <c r="GE86" s="83"/>
      <c r="GF86" s="83"/>
      <c r="GG86" s="83"/>
      <c r="GH86" s="83"/>
      <c r="GI86" s="83"/>
      <c r="GJ86" s="83"/>
      <c r="GK86" s="83"/>
      <c r="GL86" s="83"/>
      <c r="GM86" s="83"/>
      <c r="GN86" s="83"/>
      <c r="GO86" s="83"/>
      <c r="GP86" s="83"/>
      <c r="GQ86" s="83"/>
      <c r="GR86" s="83"/>
      <c r="GS86" s="83"/>
      <c r="GT86" s="83"/>
      <c r="GU86" s="83"/>
      <c r="GV86" s="83"/>
      <c r="GW86" s="83"/>
      <c r="GX86" s="83"/>
      <c r="GY86" s="83"/>
      <c r="GZ86" s="83"/>
      <c r="HA86" s="83"/>
      <c r="HB86" s="83"/>
      <c r="HC86" s="83"/>
      <c r="HD86" s="83"/>
      <c r="HE86" s="83"/>
      <c r="HF86" s="83"/>
      <c r="HG86" s="83"/>
      <c r="HH86" s="83"/>
      <c r="HI86" s="83"/>
      <c r="HJ86" s="83"/>
      <c r="HK86" s="83"/>
      <c r="HL86" s="83"/>
      <c r="HM86" s="83"/>
      <c r="HN86" s="83"/>
      <c r="HO86" s="83"/>
      <c r="HP86" s="83"/>
      <c r="HQ86" s="83"/>
      <c r="HR86" s="83"/>
      <c r="HS86" s="83"/>
      <c r="HT86" s="83"/>
      <c r="HU86" s="83"/>
      <c r="HV86" s="83"/>
      <c r="HW86" s="83"/>
      <c r="HX86" s="83"/>
      <c r="HY86" s="83"/>
      <c r="HZ86" s="83"/>
      <c r="IA86" s="83"/>
      <c r="IB86" s="83"/>
      <c r="IC86" s="83"/>
      <c r="ID86" s="83"/>
      <c r="IE86" s="83"/>
      <c r="IF86" s="83"/>
      <c r="IG86" s="83"/>
      <c r="IH86" s="83"/>
      <c r="II86" s="83"/>
      <c r="IJ86" s="83"/>
      <c r="IK86" s="83"/>
      <c r="IL86" s="83"/>
      <c r="IM86" s="83"/>
      <c r="IN86" s="83"/>
      <c r="IO86" s="83"/>
      <c r="IP86" s="83"/>
      <c r="IQ86" s="83"/>
      <c r="IR86" s="83"/>
      <c r="IS86" s="83"/>
      <c r="IT86" s="83"/>
      <c r="IU86" s="83"/>
      <c r="IV86" s="83"/>
    </row>
    <row r="87" spans="1:256" ht="12.75" customHeight="1">
      <c r="I87" s="174"/>
      <c r="K87" s="95"/>
      <c r="L87" s="140"/>
      <c r="M87" s="140"/>
      <c r="N87" s="138"/>
      <c r="O87" s="138"/>
      <c r="P87" s="138"/>
      <c r="Q87" s="138"/>
      <c r="R87" s="138"/>
      <c r="S87" s="13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3"/>
      <c r="BU87" s="83"/>
      <c r="BV87" s="83"/>
      <c r="BW87" s="83"/>
      <c r="BX87" s="83"/>
      <c r="BY87" s="83"/>
      <c r="BZ87" s="83"/>
      <c r="CA87" s="83"/>
      <c r="CB87" s="83"/>
      <c r="CC87" s="83"/>
      <c r="CD87" s="83"/>
      <c r="CE87" s="83"/>
      <c r="CF87" s="83"/>
      <c r="CG87" s="83"/>
      <c r="CH87" s="83"/>
      <c r="CI87" s="83"/>
      <c r="CJ87" s="83"/>
      <c r="CK87" s="83"/>
      <c r="CL87" s="83"/>
      <c r="CM87" s="83"/>
      <c r="CN87" s="83"/>
      <c r="CO87" s="83"/>
      <c r="CP87" s="83"/>
      <c r="CQ87" s="83"/>
      <c r="CR87" s="83"/>
      <c r="CS87" s="83"/>
      <c r="CT87" s="83"/>
      <c r="CU87" s="83"/>
      <c r="CV87" s="83"/>
      <c r="CW87" s="83"/>
      <c r="CX87" s="83"/>
      <c r="CY87" s="83"/>
      <c r="CZ87" s="83"/>
      <c r="DA87" s="83"/>
      <c r="DB87" s="83"/>
      <c r="DC87" s="83"/>
      <c r="DD87" s="83"/>
      <c r="DE87" s="83"/>
      <c r="DF87" s="83"/>
      <c r="DG87" s="83"/>
      <c r="DH87" s="83"/>
      <c r="DI87" s="83"/>
      <c r="DJ87" s="83"/>
      <c r="DK87" s="83"/>
      <c r="DL87" s="83"/>
      <c r="DM87" s="83"/>
      <c r="DN87" s="83"/>
      <c r="DO87" s="83"/>
      <c r="DP87" s="83"/>
      <c r="DQ87" s="83"/>
      <c r="DR87" s="83"/>
      <c r="DS87" s="83"/>
      <c r="DT87" s="83"/>
      <c r="DU87" s="83"/>
      <c r="DV87" s="83"/>
      <c r="DW87" s="83"/>
      <c r="DX87" s="83"/>
      <c r="DY87" s="83"/>
      <c r="DZ87" s="83"/>
      <c r="EA87" s="83"/>
      <c r="EB87" s="83"/>
      <c r="EC87" s="83"/>
      <c r="ED87" s="83"/>
      <c r="EE87" s="83"/>
      <c r="EF87" s="83"/>
      <c r="EG87" s="83"/>
      <c r="EH87" s="83"/>
      <c r="EI87" s="83"/>
      <c r="EJ87" s="83"/>
      <c r="EK87" s="83"/>
      <c r="EL87" s="83"/>
      <c r="EM87" s="83"/>
      <c r="EN87" s="83"/>
      <c r="EO87" s="83"/>
      <c r="EP87" s="83"/>
      <c r="EQ87" s="83"/>
      <c r="ER87" s="83"/>
      <c r="ES87" s="83"/>
      <c r="ET87" s="83"/>
      <c r="EU87" s="83"/>
      <c r="EV87" s="83"/>
      <c r="EW87" s="83"/>
      <c r="EX87" s="83"/>
      <c r="EY87" s="83"/>
      <c r="EZ87" s="83"/>
      <c r="FA87" s="83"/>
      <c r="FB87" s="83"/>
      <c r="FC87" s="83"/>
      <c r="FD87" s="83"/>
      <c r="FE87" s="83"/>
      <c r="FF87" s="83"/>
      <c r="FG87" s="83"/>
      <c r="FH87" s="83"/>
      <c r="FI87" s="83"/>
      <c r="FJ87" s="83"/>
      <c r="FK87" s="83"/>
      <c r="FL87" s="83"/>
      <c r="FM87" s="83"/>
      <c r="FN87" s="83"/>
      <c r="FO87" s="83"/>
      <c r="FP87" s="83"/>
      <c r="FQ87" s="83"/>
      <c r="FR87" s="83"/>
      <c r="FS87" s="83"/>
      <c r="FT87" s="83"/>
      <c r="FU87" s="83"/>
      <c r="FV87" s="83"/>
      <c r="FW87" s="83"/>
      <c r="FX87" s="83"/>
      <c r="FY87" s="83"/>
      <c r="FZ87" s="83"/>
      <c r="GA87" s="83"/>
      <c r="GB87" s="83"/>
      <c r="GC87" s="83"/>
      <c r="GD87" s="83"/>
      <c r="GE87" s="83"/>
      <c r="GF87" s="83"/>
      <c r="GG87" s="83"/>
      <c r="GH87" s="83"/>
      <c r="GI87" s="83"/>
      <c r="GJ87" s="83"/>
      <c r="GK87" s="83"/>
      <c r="GL87" s="83"/>
      <c r="GM87" s="83"/>
      <c r="GN87" s="83"/>
      <c r="GO87" s="83"/>
      <c r="GP87" s="83"/>
      <c r="GQ87" s="83"/>
      <c r="GR87" s="83"/>
      <c r="GS87" s="83"/>
      <c r="GT87" s="83"/>
      <c r="GU87" s="83"/>
      <c r="GV87" s="83"/>
      <c r="GW87" s="83"/>
      <c r="GX87" s="83"/>
      <c r="GY87" s="83"/>
      <c r="GZ87" s="83"/>
      <c r="HA87" s="83"/>
      <c r="HB87" s="83"/>
      <c r="HC87" s="83"/>
      <c r="HD87" s="83"/>
      <c r="HE87" s="83"/>
      <c r="HF87" s="83"/>
      <c r="HG87" s="83"/>
      <c r="HH87" s="83"/>
      <c r="HI87" s="83"/>
      <c r="HJ87" s="83"/>
      <c r="HK87" s="83"/>
      <c r="HL87" s="83"/>
      <c r="HM87" s="83"/>
      <c r="HN87" s="83"/>
      <c r="HO87" s="83"/>
      <c r="HP87" s="83"/>
      <c r="HQ87" s="83"/>
      <c r="HR87" s="83"/>
      <c r="HS87" s="83"/>
      <c r="HT87" s="83"/>
      <c r="HU87" s="83"/>
      <c r="HV87" s="83"/>
      <c r="HW87" s="83"/>
      <c r="HX87" s="83"/>
      <c r="HY87" s="83"/>
      <c r="HZ87" s="83"/>
      <c r="IA87" s="83"/>
      <c r="IB87" s="83"/>
      <c r="IC87" s="83"/>
      <c r="ID87" s="83"/>
      <c r="IE87" s="83"/>
      <c r="IF87" s="83"/>
      <c r="IG87" s="83"/>
      <c r="IH87" s="83"/>
      <c r="II87" s="83"/>
      <c r="IJ87" s="83"/>
      <c r="IK87" s="83"/>
      <c r="IL87" s="83"/>
      <c r="IM87" s="83"/>
      <c r="IN87" s="83"/>
      <c r="IO87" s="83"/>
      <c r="IP87" s="83"/>
      <c r="IQ87" s="83"/>
      <c r="IR87" s="83"/>
      <c r="IS87" s="83"/>
      <c r="IT87" s="83"/>
      <c r="IU87" s="83"/>
      <c r="IV87" s="83"/>
    </row>
    <row r="88" spans="1:256" ht="12.75" customHeight="1" thickBot="1">
      <c r="A88" s="90"/>
      <c r="B88" s="89" t="s">
        <v>149</v>
      </c>
      <c r="C88" s="89"/>
      <c r="D88" s="89"/>
      <c r="E88" s="89"/>
      <c r="F88" s="88"/>
      <c r="G88" s="88"/>
      <c r="H88" s="87">
        <f>H78-H86</f>
        <v>21.66</v>
      </c>
      <c r="I88" s="86"/>
      <c r="K88" s="95"/>
      <c r="L88" s="140"/>
      <c r="M88" s="140"/>
      <c r="N88" s="138"/>
      <c r="O88" s="138"/>
      <c r="P88" s="138"/>
      <c r="Q88" s="138"/>
      <c r="R88" s="138"/>
      <c r="S88" s="13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3"/>
      <c r="BR88" s="83"/>
      <c r="BS88" s="83"/>
      <c r="BT88" s="83"/>
      <c r="BU88" s="83"/>
      <c r="BV88" s="83"/>
      <c r="BW88" s="83"/>
      <c r="BX88" s="83"/>
      <c r="BY88" s="83"/>
      <c r="BZ88" s="83"/>
      <c r="CA88" s="83"/>
      <c r="CB88" s="83"/>
      <c r="CC88" s="83"/>
      <c r="CD88" s="83"/>
      <c r="CE88" s="83"/>
      <c r="CF88" s="83"/>
      <c r="CG88" s="83"/>
      <c r="CH88" s="83"/>
      <c r="CI88" s="83"/>
      <c r="CJ88" s="83"/>
      <c r="CK88" s="83"/>
      <c r="CL88" s="83"/>
      <c r="CM88" s="83"/>
      <c r="CN88" s="83"/>
      <c r="CO88" s="83"/>
      <c r="CP88" s="83"/>
      <c r="CQ88" s="83"/>
      <c r="CR88" s="83"/>
      <c r="CS88" s="83"/>
      <c r="CT88" s="83"/>
      <c r="CU88" s="83"/>
      <c r="CV88" s="83"/>
      <c r="CW88" s="83"/>
      <c r="CX88" s="83"/>
      <c r="CY88" s="83"/>
      <c r="CZ88" s="83"/>
      <c r="DA88" s="83"/>
      <c r="DB88" s="83"/>
      <c r="DC88" s="83"/>
      <c r="DD88" s="83"/>
      <c r="DE88" s="83"/>
      <c r="DF88" s="83"/>
      <c r="DG88" s="83"/>
      <c r="DH88" s="83"/>
      <c r="DI88" s="83"/>
      <c r="DJ88" s="83"/>
      <c r="DK88" s="83"/>
      <c r="DL88" s="83"/>
      <c r="DM88" s="83"/>
      <c r="DN88" s="83"/>
      <c r="DO88" s="83"/>
      <c r="DP88" s="83"/>
      <c r="DQ88" s="83"/>
      <c r="DR88" s="83"/>
      <c r="DS88" s="83"/>
      <c r="DT88" s="83"/>
      <c r="DU88" s="83"/>
      <c r="DV88" s="83"/>
      <c r="DW88" s="83"/>
      <c r="DX88" s="83"/>
      <c r="DY88" s="83"/>
      <c r="DZ88" s="83"/>
      <c r="EA88" s="83"/>
      <c r="EB88" s="83"/>
      <c r="EC88" s="83"/>
      <c r="ED88" s="83"/>
      <c r="EE88" s="83"/>
      <c r="EF88" s="83"/>
      <c r="EG88" s="83"/>
      <c r="EH88" s="83"/>
      <c r="EI88" s="83"/>
      <c r="EJ88" s="83"/>
      <c r="EK88" s="83"/>
      <c r="EL88" s="83"/>
      <c r="EM88" s="83"/>
      <c r="EN88" s="83"/>
      <c r="EO88" s="83"/>
      <c r="EP88" s="83"/>
      <c r="EQ88" s="83"/>
      <c r="ER88" s="83"/>
      <c r="ES88" s="83"/>
      <c r="ET88" s="83"/>
      <c r="EU88" s="83"/>
      <c r="EV88" s="83"/>
      <c r="EW88" s="83"/>
      <c r="EX88" s="83"/>
      <c r="EY88" s="83"/>
      <c r="EZ88" s="83"/>
      <c r="FA88" s="83"/>
      <c r="FB88" s="83"/>
      <c r="FC88" s="83"/>
      <c r="FD88" s="83"/>
      <c r="FE88" s="83"/>
      <c r="FF88" s="83"/>
      <c r="FG88" s="83"/>
      <c r="FH88" s="83"/>
      <c r="FI88" s="83"/>
      <c r="FJ88" s="83"/>
      <c r="FK88" s="83"/>
      <c r="FL88" s="83"/>
      <c r="FM88" s="83"/>
      <c r="FN88" s="83"/>
      <c r="FO88" s="83"/>
      <c r="FP88" s="83"/>
      <c r="FQ88" s="83"/>
      <c r="FR88" s="83"/>
      <c r="FS88" s="83"/>
      <c r="FT88" s="83"/>
      <c r="FU88" s="83"/>
      <c r="FV88" s="83"/>
      <c r="FW88" s="83"/>
      <c r="FX88" s="83"/>
      <c r="FY88" s="83"/>
      <c r="FZ88" s="83"/>
      <c r="GA88" s="83"/>
      <c r="GB88" s="83"/>
      <c r="GC88" s="83"/>
      <c r="GD88" s="83"/>
      <c r="GE88" s="83"/>
      <c r="GF88" s="83"/>
      <c r="GG88" s="83"/>
      <c r="GH88" s="83"/>
      <c r="GI88" s="83"/>
      <c r="GJ88" s="83"/>
      <c r="GK88" s="83"/>
      <c r="GL88" s="83"/>
      <c r="GM88" s="83"/>
      <c r="GN88" s="83"/>
      <c r="GO88" s="83"/>
      <c r="GP88" s="83"/>
      <c r="GQ88" s="83"/>
      <c r="GR88" s="83"/>
      <c r="GS88" s="83"/>
      <c r="GT88" s="83"/>
      <c r="GU88" s="83"/>
      <c r="GV88" s="83"/>
      <c r="GW88" s="83"/>
      <c r="GX88" s="83"/>
      <c r="GY88" s="83"/>
      <c r="GZ88" s="83"/>
      <c r="HA88" s="83"/>
      <c r="HB88" s="83"/>
      <c r="HC88" s="83"/>
      <c r="HD88" s="83"/>
      <c r="HE88" s="83"/>
      <c r="HF88" s="83"/>
      <c r="HG88" s="83"/>
      <c r="HH88" s="83"/>
      <c r="HI88" s="83"/>
      <c r="HJ88" s="83"/>
      <c r="HK88" s="83"/>
      <c r="HL88" s="83"/>
      <c r="HM88" s="83"/>
      <c r="HN88" s="83"/>
      <c r="HO88" s="83"/>
      <c r="HP88" s="83"/>
      <c r="HQ88" s="83"/>
      <c r="HR88" s="83"/>
      <c r="HS88" s="83"/>
      <c r="HT88" s="83"/>
      <c r="HU88" s="83"/>
      <c r="HV88" s="83"/>
      <c r="HW88" s="83"/>
      <c r="HX88" s="83"/>
      <c r="HY88" s="83"/>
      <c r="HZ88" s="83"/>
      <c r="IA88" s="83"/>
      <c r="IB88" s="83"/>
      <c r="IC88" s="83"/>
      <c r="ID88" s="83"/>
      <c r="IE88" s="83"/>
      <c r="IF88" s="83"/>
      <c r="IG88" s="83"/>
      <c r="IH88" s="83"/>
      <c r="II88" s="83"/>
      <c r="IJ88" s="83"/>
      <c r="IK88" s="83"/>
      <c r="IL88" s="83"/>
      <c r="IM88" s="83"/>
      <c r="IN88" s="83"/>
      <c r="IO88" s="83"/>
      <c r="IP88" s="83"/>
      <c r="IQ88" s="83"/>
      <c r="IR88" s="83"/>
      <c r="IS88" s="83"/>
      <c r="IT88" s="83"/>
      <c r="IU88" s="83"/>
      <c r="IV88" s="83"/>
    </row>
    <row r="89" spans="1:256" ht="12.75" customHeight="1">
      <c r="B89" s="147"/>
      <c r="C89" s="147"/>
      <c r="D89" s="147"/>
      <c r="E89" s="147"/>
      <c r="F89" s="146"/>
      <c r="G89" s="146"/>
      <c r="H89" s="145"/>
      <c r="K89" s="95"/>
      <c r="L89" s="140"/>
      <c r="M89" s="140"/>
      <c r="N89" s="138"/>
      <c r="O89" s="138"/>
      <c r="P89" s="138"/>
      <c r="Q89" s="138"/>
      <c r="R89" s="138"/>
      <c r="S89" s="13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83"/>
      <c r="BR89" s="83"/>
      <c r="BS89" s="83"/>
      <c r="BT89" s="83"/>
      <c r="BU89" s="83"/>
      <c r="BV89" s="83"/>
      <c r="BW89" s="83"/>
      <c r="BX89" s="83"/>
      <c r="BY89" s="83"/>
      <c r="BZ89" s="83"/>
      <c r="CA89" s="83"/>
      <c r="CB89" s="83"/>
      <c r="CC89" s="83"/>
      <c r="CD89" s="83"/>
      <c r="CE89" s="83"/>
      <c r="CF89" s="83"/>
      <c r="CG89" s="83"/>
      <c r="CH89" s="83"/>
      <c r="CI89" s="83"/>
      <c r="CJ89" s="83"/>
      <c r="CK89" s="83"/>
      <c r="CL89" s="83"/>
      <c r="CM89" s="83"/>
      <c r="CN89" s="83"/>
      <c r="CO89" s="83"/>
      <c r="CP89" s="83"/>
      <c r="CQ89" s="83"/>
      <c r="CR89" s="83"/>
      <c r="CS89" s="83"/>
      <c r="CT89" s="83"/>
      <c r="CU89" s="83"/>
      <c r="CV89" s="83"/>
      <c r="CW89" s="83"/>
      <c r="CX89" s="83"/>
      <c r="CY89" s="83"/>
      <c r="CZ89" s="83"/>
      <c r="DA89" s="83"/>
      <c r="DB89" s="83"/>
      <c r="DC89" s="83"/>
      <c r="DD89" s="83"/>
      <c r="DE89" s="83"/>
      <c r="DF89" s="83"/>
      <c r="DG89" s="83"/>
      <c r="DH89" s="83"/>
      <c r="DI89" s="83"/>
      <c r="DJ89" s="83"/>
      <c r="DK89" s="83"/>
      <c r="DL89" s="83"/>
      <c r="DM89" s="83"/>
      <c r="DN89" s="83"/>
      <c r="DO89" s="83"/>
      <c r="DP89" s="83"/>
      <c r="DQ89" s="83"/>
      <c r="DR89" s="83"/>
      <c r="DS89" s="83"/>
      <c r="DT89" s="83"/>
      <c r="DU89" s="83"/>
      <c r="DV89" s="83"/>
      <c r="DW89" s="83"/>
      <c r="DX89" s="83"/>
      <c r="DY89" s="83"/>
      <c r="DZ89" s="83"/>
      <c r="EA89" s="83"/>
      <c r="EB89" s="83"/>
      <c r="EC89" s="83"/>
      <c r="ED89" s="83"/>
      <c r="EE89" s="83"/>
      <c r="EF89" s="83"/>
      <c r="EG89" s="83"/>
      <c r="EH89" s="83"/>
      <c r="EI89" s="83"/>
      <c r="EJ89" s="83"/>
      <c r="EK89" s="83"/>
      <c r="EL89" s="83"/>
      <c r="EM89" s="83"/>
      <c r="EN89" s="83"/>
      <c r="EO89" s="83"/>
      <c r="EP89" s="83"/>
      <c r="EQ89" s="83"/>
      <c r="ER89" s="83"/>
      <c r="ES89" s="83"/>
      <c r="ET89" s="83"/>
      <c r="EU89" s="83"/>
      <c r="EV89" s="83"/>
      <c r="EW89" s="83"/>
      <c r="EX89" s="83"/>
      <c r="EY89" s="83"/>
      <c r="EZ89" s="83"/>
      <c r="FA89" s="83"/>
      <c r="FB89" s="83"/>
      <c r="FC89" s="83"/>
      <c r="FD89" s="83"/>
      <c r="FE89" s="83"/>
      <c r="FF89" s="83"/>
      <c r="FG89" s="83"/>
      <c r="FH89" s="83"/>
      <c r="FI89" s="83"/>
      <c r="FJ89" s="83"/>
      <c r="FK89" s="83"/>
      <c r="FL89" s="83"/>
      <c r="FM89" s="83"/>
      <c r="FN89" s="83"/>
      <c r="FO89" s="83"/>
      <c r="FP89" s="83"/>
      <c r="FQ89" s="83"/>
      <c r="FR89" s="83"/>
      <c r="FS89" s="83"/>
      <c r="FT89" s="83"/>
      <c r="FU89" s="83"/>
      <c r="FV89" s="83"/>
      <c r="FW89" s="83"/>
      <c r="FX89" s="83"/>
      <c r="FY89" s="83"/>
      <c r="FZ89" s="83"/>
      <c r="GA89" s="83"/>
      <c r="GB89" s="83"/>
      <c r="GC89" s="83"/>
      <c r="GD89" s="83"/>
      <c r="GE89" s="83"/>
      <c r="GF89" s="83"/>
      <c r="GG89" s="83"/>
      <c r="GH89" s="83"/>
      <c r="GI89" s="83"/>
      <c r="GJ89" s="83"/>
      <c r="GK89" s="83"/>
      <c r="GL89" s="83"/>
      <c r="GM89" s="83"/>
      <c r="GN89" s="83"/>
      <c r="GO89" s="83"/>
      <c r="GP89" s="83"/>
      <c r="GQ89" s="83"/>
      <c r="GR89" s="83"/>
      <c r="GS89" s="83"/>
      <c r="GT89" s="83"/>
      <c r="GU89" s="83"/>
      <c r="GV89" s="83"/>
      <c r="GW89" s="83"/>
      <c r="GX89" s="83"/>
      <c r="GY89" s="83"/>
      <c r="GZ89" s="83"/>
      <c r="HA89" s="83"/>
      <c r="HB89" s="83"/>
      <c r="HC89" s="83"/>
      <c r="HD89" s="83"/>
      <c r="HE89" s="83"/>
      <c r="HF89" s="83"/>
      <c r="HG89" s="83"/>
      <c r="HH89" s="83"/>
      <c r="HI89" s="83"/>
      <c r="HJ89" s="83"/>
      <c r="HK89" s="83"/>
      <c r="HL89" s="83"/>
      <c r="HM89" s="83"/>
      <c r="HN89" s="83"/>
      <c r="HO89" s="83"/>
      <c r="HP89" s="83"/>
      <c r="HQ89" s="83"/>
      <c r="HR89" s="83"/>
      <c r="HS89" s="83"/>
      <c r="HT89" s="83"/>
      <c r="HU89" s="83"/>
      <c r="HV89" s="83"/>
      <c r="HW89" s="83"/>
      <c r="HX89" s="83"/>
      <c r="HY89" s="83"/>
      <c r="HZ89" s="83"/>
      <c r="IA89" s="83"/>
      <c r="IB89" s="83"/>
      <c r="IC89" s="83"/>
      <c r="ID89" s="83"/>
      <c r="IE89" s="83"/>
      <c r="IF89" s="83"/>
      <c r="IG89" s="83"/>
      <c r="IH89" s="83"/>
      <c r="II89" s="83"/>
      <c r="IJ89" s="83"/>
      <c r="IK89" s="83"/>
      <c r="IL89" s="83"/>
      <c r="IM89" s="83"/>
      <c r="IN89" s="83"/>
      <c r="IO89" s="83"/>
      <c r="IP89" s="83"/>
      <c r="IQ89" s="83"/>
      <c r="IR89" s="83"/>
      <c r="IS89" s="83"/>
      <c r="IT89" s="83"/>
      <c r="IU89" s="83"/>
      <c r="IV89" s="83"/>
    </row>
    <row r="90" spans="1:256" ht="12.75" customHeight="1">
      <c r="B90" s="147"/>
      <c r="C90" s="147"/>
      <c r="D90" s="147"/>
      <c r="E90" s="147"/>
      <c r="F90" s="146"/>
      <c r="G90" s="146"/>
      <c r="H90" s="145"/>
      <c r="K90" s="95"/>
      <c r="L90" s="140"/>
      <c r="M90" s="140"/>
      <c r="N90" s="138"/>
      <c r="O90" s="138"/>
      <c r="P90" s="138"/>
      <c r="Q90" s="138"/>
      <c r="R90" s="138"/>
      <c r="S90" s="13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3"/>
      <c r="BR90" s="83"/>
      <c r="BS90" s="83"/>
      <c r="BT90" s="83"/>
      <c r="BU90" s="83"/>
      <c r="BV90" s="83"/>
      <c r="BW90" s="83"/>
      <c r="BX90" s="83"/>
      <c r="BY90" s="83"/>
      <c r="BZ90" s="83"/>
      <c r="CA90" s="83"/>
      <c r="CB90" s="83"/>
      <c r="CC90" s="83"/>
      <c r="CD90" s="83"/>
      <c r="CE90" s="83"/>
      <c r="CF90" s="83"/>
      <c r="CG90" s="83"/>
      <c r="CH90" s="83"/>
      <c r="CI90" s="83"/>
      <c r="CJ90" s="83"/>
      <c r="CK90" s="83"/>
      <c r="CL90" s="83"/>
      <c r="CM90" s="83"/>
      <c r="CN90" s="83"/>
      <c r="CO90" s="83"/>
      <c r="CP90" s="83"/>
      <c r="CQ90" s="83"/>
      <c r="CR90" s="83"/>
      <c r="CS90" s="83"/>
      <c r="CT90" s="83"/>
      <c r="CU90" s="83"/>
      <c r="CV90" s="83"/>
      <c r="CW90" s="83"/>
      <c r="CX90" s="83"/>
      <c r="CY90" s="83"/>
      <c r="CZ90" s="83"/>
      <c r="DA90" s="83"/>
      <c r="DB90" s="83"/>
      <c r="DC90" s="83"/>
      <c r="DD90" s="83"/>
      <c r="DE90" s="83"/>
      <c r="DF90" s="83"/>
      <c r="DG90" s="83"/>
      <c r="DH90" s="83"/>
      <c r="DI90" s="83"/>
      <c r="DJ90" s="83"/>
      <c r="DK90" s="83"/>
      <c r="DL90" s="83"/>
      <c r="DM90" s="83"/>
      <c r="DN90" s="83"/>
      <c r="DO90" s="83"/>
      <c r="DP90" s="83"/>
      <c r="DQ90" s="83"/>
      <c r="DR90" s="83"/>
      <c r="DS90" s="83"/>
      <c r="DT90" s="83"/>
      <c r="DU90" s="83"/>
      <c r="DV90" s="83"/>
      <c r="DW90" s="83"/>
      <c r="DX90" s="83"/>
      <c r="DY90" s="83"/>
      <c r="DZ90" s="83"/>
      <c r="EA90" s="83"/>
      <c r="EB90" s="83"/>
      <c r="EC90" s="83"/>
      <c r="ED90" s="83"/>
      <c r="EE90" s="83"/>
      <c r="EF90" s="83"/>
      <c r="EG90" s="83"/>
      <c r="EH90" s="83"/>
      <c r="EI90" s="83"/>
      <c r="EJ90" s="83"/>
      <c r="EK90" s="83"/>
      <c r="EL90" s="83"/>
      <c r="EM90" s="83"/>
      <c r="EN90" s="83"/>
      <c r="EO90" s="83"/>
      <c r="EP90" s="83"/>
      <c r="EQ90" s="83"/>
      <c r="ER90" s="83"/>
      <c r="ES90" s="83"/>
      <c r="ET90" s="83"/>
      <c r="EU90" s="83"/>
      <c r="EV90" s="83"/>
      <c r="EW90" s="83"/>
      <c r="EX90" s="83"/>
      <c r="EY90" s="83"/>
      <c r="EZ90" s="83"/>
      <c r="FA90" s="83"/>
      <c r="FB90" s="83"/>
      <c r="FC90" s="83"/>
      <c r="FD90" s="83"/>
      <c r="FE90" s="83"/>
      <c r="FF90" s="83"/>
      <c r="FG90" s="83"/>
      <c r="FH90" s="83"/>
      <c r="FI90" s="83"/>
      <c r="FJ90" s="83"/>
      <c r="FK90" s="83"/>
      <c r="FL90" s="83"/>
      <c r="FM90" s="83"/>
      <c r="FN90" s="83"/>
      <c r="FO90" s="83"/>
      <c r="FP90" s="83"/>
      <c r="FQ90" s="83"/>
      <c r="FR90" s="83"/>
      <c r="FS90" s="83"/>
      <c r="FT90" s="83"/>
      <c r="FU90" s="83"/>
      <c r="FV90" s="83"/>
      <c r="FW90" s="83"/>
      <c r="FX90" s="83"/>
      <c r="FY90" s="83"/>
      <c r="FZ90" s="83"/>
      <c r="GA90" s="83"/>
      <c r="GB90" s="83"/>
      <c r="GC90" s="83"/>
      <c r="GD90" s="83"/>
      <c r="GE90" s="83"/>
      <c r="GF90" s="83"/>
      <c r="GG90" s="83"/>
      <c r="GH90" s="83"/>
      <c r="GI90" s="83"/>
      <c r="GJ90" s="83"/>
      <c r="GK90" s="83"/>
      <c r="GL90" s="83"/>
      <c r="GM90" s="83"/>
      <c r="GN90" s="83"/>
      <c r="GO90" s="83"/>
      <c r="GP90" s="83"/>
      <c r="GQ90" s="83"/>
      <c r="GR90" s="83"/>
      <c r="GS90" s="83"/>
      <c r="GT90" s="83"/>
      <c r="GU90" s="83"/>
      <c r="GV90" s="83"/>
      <c r="GW90" s="83"/>
      <c r="GX90" s="83"/>
      <c r="GY90" s="83"/>
      <c r="GZ90" s="83"/>
      <c r="HA90" s="83"/>
      <c r="HB90" s="83"/>
      <c r="HC90" s="83"/>
      <c r="HD90" s="83"/>
      <c r="HE90" s="83"/>
      <c r="HF90" s="83"/>
      <c r="HG90" s="83"/>
      <c r="HH90" s="83"/>
      <c r="HI90" s="83"/>
      <c r="HJ90" s="83"/>
      <c r="HK90" s="83"/>
      <c r="HL90" s="83"/>
      <c r="HM90" s="83"/>
      <c r="HN90" s="83"/>
      <c r="HO90" s="83"/>
      <c r="HP90" s="83"/>
      <c r="HQ90" s="83"/>
      <c r="HR90" s="83"/>
      <c r="HS90" s="83"/>
      <c r="HT90" s="83"/>
      <c r="HU90" s="83"/>
      <c r="HV90" s="83"/>
      <c r="HW90" s="83"/>
      <c r="HX90" s="83"/>
      <c r="HY90" s="83"/>
      <c r="HZ90" s="83"/>
      <c r="IA90" s="83"/>
      <c r="IB90" s="83"/>
      <c r="IC90" s="83"/>
      <c r="ID90" s="83"/>
      <c r="IE90" s="83"/>
      <c r="IF90" s="83"/>
      <c r="IG90" s="83"/>
      <c r="IH90" s="83"/>
      <c r="II90" s="83"/>
      <c r="IJ90" s="83"/>
      <c r="IK90" s="83"/>
      <c r="IL90" s="83"/>
      <c r="IM90" s="83"/>
      <c r="IN90" s="83"/>
      <c r="IO90" s="83"/>
      <c r="IP90" s="83"/>
      <c r="IQ90" s="83"/>
      <c r="IR90" s="83"/>
      <c r="IS90" s="83"/>
      <c r="IT90" s="83"/>
      <c r="IU90" s="83"/>
      <c r="IV90" s="83"/>
    </row>
    <row r="91" spans="1:256" ht="13.8" thickBot="1">
      <c r="B91" s="85" t="s">
        <v>230</v>
      </c>
      <c r="C91" s="85"/>
      <c r="D91" s="85"/>
      <c r="E91" s="85"/>
      <c r="F91" s="85"/>
      <c r="G91" s="85"/>
      <c r="H91" s="85"/>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c r="BL91" s="83"/>
      <c r="BM91" s="83"/>
      <c r="BN91" s="83"/>
      <c r="BO91" s="83"/>
      <c r="BP91" s="83"/>
      <c r="BQ91" s="83"/>
      <c r="BR91" s="83"/>
      <c r="BS91" s="83"/>
      <c r="BT91" s="83"/>
      <c r="BU91" s="83"/>
      <c r="BV91" s="83"/>
      <c r="BW91" s="83"/>
      <c r="BX91" s="83"/>
      <c r="BY91" s="83"/>
      <c r="BZ91" s="83"/>
      <c r="CA91" s="83"/>
      <c r="CB91" s="83"/>
      <c r="CC91" s="83"/>
      <c r="CD91" s="83"/>
      <c r="CE91" s="83"/>
      <c r="CF91" s="83"/>
      <c r="CG91" s="83"/>
      <c r="CH91" s="83"/>
      <c r="CI91" s="83"/>
      <c r="CJ91" s="83"/>
      <c r="CK91" s="83"/>
      <c r="CL91" s="83"/>
      <c r="CM91" s="83"/>
      <c r="CN91" s="83"/>
      <c r="CO91" s="83"/>
      <c r="CP91" s="83"/>
      <c r="CQ91" s="83"/>
      <c r="CR91" s="83"/>
      <c r="CS91" s="83"/>
      <c r="CT91" s="83"/>
      <c r="CU91" s="83"/>
      <c r="CV91" s="83"/>
      <c r="CW91" s="83"/>
      <c r="CX91" s="83"/>
      <c r="CY91" s="83"/>
      <c r="CZ91" s="83"/>
      <c r="DA91" s="83"/>
      <c r="DB91" s="83"/>
      <c r="DC91" s="83"/>
      <c r="DD91" s="83"/>
      <c r="DE91" s="83"/>
      <c r="DF91" s="83"/>
      <c r="DG91" s="83"/>
      <c r="DH91" s="83"/>
      <c r="DI91" s="83"/>
      <c r="DJ91" s="83"/>
      <c r="DK91" s="83"/>
      <c r="DL91" s="83"/>
      <c r="DM91" s="83"/>
      <c r="DN91" s="83"/>
      <c r="DO91" s="83"/>
      <c r="DP91" s="83"/>
      <c r="DQ91" s="83"/>
      <c r="DR91" s="83"/>
      <c r="DS91" s="83"/>
      <c r="DT91" s="83"/>
      <c r="DU91" s="83"/>
      <c r="DV91" s="83"/>
      <c r="DW91" s="83"/>
      <c r="DX91" s="83"/>
      <c r="DY91" s="83"/>
      <c r="DZ91" s="83"/>
      <c r="EA91" s="83"/>
      <c r="EB91" s="83"/>
      <c r="EC91" s="83"/>
      <c r="ED91" s="83"/>
      <c r="EE91" s="83"/>
      <c r="EF91" s="83"/>
      <c r="EG91" s="83"/>
      <c r="EH91" s="83"/>
      <c r="EI91" s="83"/>
      <c r="EJ91" s="83"/>
      <c r="EK91" s="83"/>
      <c r="EL91" s="83"/>
      <c r="EM91" s="83"/>
      <c r="EN91" s="83"/>
      <c r="EO91" s="83"/>
      <c r="EP91" s="83"/>
      <c r="EQ91" s="83"/>
      <c r="ER91" s="83"/>
      <c r="ES91" s="83"/>
      <c r="ET91" s="83"/>
      <c r="EU91" s="83"/>
      <c r="EV91" s="83"/>
      <c r="EW91" s="83"/>
      <c r="EX91" s="83"/>
      <c r="EY91" s="83"/>
      <c r="EZ91" s="83"/>
      <c r="FA91" s="83"/>
      <c r="FB91" s="83"/>
      <c r="FC91" s="83"/>
      <c r="FD91" s="83"/>
      <c r="FE91" s="83"/>
      <c r="FF91" s="83"/>
      <c r="FG91" s="83"/>
      <c r="FH91" s="83"/>
      <c r="FI91" s="83"/>
      <c r="FJ91" s="83"/>
      <c r="FK91" s="83"/>
      <c r="FL91" s="83"/>
      <c r="FM91" s="83"/>
      <c r="FN91" s="83"/>
      <c r="FO91" s="83"/>
      <c r="FP91" s="83"/>
      <c r="FQ91" s="83"/>
      <c r="FR91" s="83"/>
      <c r="FS91" s="83"/>
      <c r="FT91" s="83"/>
      <c r="FU91" s="83"/>
      <c r="FV91" s="83"/>
      <c r="FW91" s="83"/>
      <c r="FX91" s="83"/>
      <c r="FY91" s="83"/>
      <c r="FZ91" s="83"/>
      <c r="GA91" s="83"/>
      <c r="GB91" s="83"/>
      <c r="GC91" s="83"/>
      <c r="GD91" s="83"/>
      <c r="GE91" s="83"/>
      <c r="GF91" s="83"/>
      <c r="GG91" s="83"/>
      <c r="GH91" s="83"/>
      <c r="GI91" s="83"/>
      <c r="GJ91" s="83"/>
      <c r="GK91" s="83"/>
      <c r="GL91" s="83"/>
      <c r="GM91" s="83"/>
      <c r="GN91" s="83"/>
      <c r="GO91" s="83"/>
      <c r="GP91" s="83"/>
      <c r="GQ91" s="83"/>
      <c r="GR91" s="83"/>
      <c r="GS91" s="83"/>
      <c r="GT91" s="83"/>
      <c r="GU91" s="83"/>
      <c r="GV91" s="83"/>
      <c r="GW91" s="83"/>
      <c r="GX91" s="83"/>
      <c r="GY91" s="83"/>
      <c r="GZ91" s="83"/>
      <c r="HA91" s="83"/>
      <c r="HB91" s="83"/>
      <c r="HC91" s="83"/>
      <c r="HD91" s="83"/>
      <c r="HE91" s="83"/>
      <c r="HF91" s="83"/>
      <c r="HG91" s="83"/>
      <c r="HH91" s="83"/>
      <c r="HI91" s="83"/>
      <c r="HJ91" s="83"/>
      <c r="HK91" s="83"/>
      <c r="HL91" s="83"/>
      <c r="HM91" s="83"/>
      <c r="HN91" s="83"/>
      <c r="HO91" s="83"/>
      <c r="HP91" s="83"/>
      <c r="HQ91" s="83"/>
      <c r="HR91" s="83"/>
      <c r="HS91" s="83"/>
      <c r="HT91" s="83"/>
      <c r="HU91" s="83"/>
      <c r="HV91" s="83"/>
      <c r="HW91" s="83"/>
      <c r="HX91" s="83"/>
      <c r="HY91" s="83"/>
      <c r="HZ91" s="83"/>
      <c r="IA91" s="83"/>
      <c r="IB91" s="83"/>
      <c r="IC91" s="83"/>
      <c r="ID91" s="83"/>
      <c r="IE91" s="83"/>
      <c r="IF91" s="83"/>
      <c r="IG91" s="83"/>
      <c r="IH91" s="83"/>
      <c r="II91" s="83"/>
      <c r="IJ91" s="83"/>
      <c r="IK91" s="83"/>
      <c r="IL91" s="83"/>
      <c r="IM91" s="83"/>
      <c r="IN91" s="83"/>
      <c r="IO91" s="83"/>
      <c r="IP91" s="83"/>
      <c r="IQ91" s="83"/>
      <c r="IR91" s="83"/>
      <c r="IS91" s="83"/>
      <c r="IT91" s="83"/>
      <c r="IU91" s="83"/>
      <c r="IV91" s="83"/>
    </row>
    <row r="92" spans="1:256">
      <c r="A92" s="129"/>
      <c r="B92" s="539" t="s">
        <v>222</v>
      </c>
      <c r="C92" s="536"/>
      <c r="D92" s="536"/>
      <c r="E92" s="536"/>
      <c r="F92" s="536"/>
      <c r="G92" s="536"/>
      <c r="H92" s="536"/>
      <c r="I92" s="536"/>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c r="BL92" s="83"/>
      <c r="BM92" s="83"/>
      <c r="BN92" s="83"/>
      <c r="BO92" s="83"/>
      <c r="BP92" s="83"/>
      <c r="BQ92" s="83"/>
      <c r="BR92" s="83"/>
      <c r="BS92" s="83"/>
      <c r="BT92" s="83"/>
      <c r="BU92" s="83"/>
      <c r="BV92" s="83"/>
      <c r="BW92" s="83"/>
      <c r="BX92" s="83"/>
      <c r="BY92" s="83"/>
      <c r="BZ92" s="83"/>
      <c r="CA92" s="83"/>
      <c r="CB92" s="83"/>
      <c r="CC92" s="83"/>
      <c r="CD92" s="83"/>
      <c r="CE92" s="83"/>
      <c r="CF92" s="83"/>
      <c r="CG92" s="83"/>
      <c r="CH92" s="83"/>
      <c r="CI92" s="83"/>
      <c r="CJ92" s="83"/>
      <c r="CK92" s="83"/>
      <c r="CL92" s="83"/>
      <c r="CM92" s="83"/>
      <c r="CN92" s="83"/>
      <c r="CO92" s="83"/>
      <c r="CP92" s="83"/>
      <c r="CQ92" s="83"/>
      <c r="CR92" s="83"/>
      <c r="CS92" s="83"/>
      <c r="CT92" s="83"/>
      <c r="CU92" s="83"/>
      <c r="CV92" s="83"/>
      <c r="CW92" s="83"/>
      <c r="CX92" s="83"/>
      <c r="CY92" s="83"/>
      <c r="CZ92" s="83"/>
      <c r="DA92" s="83"/>
      <c r="DB92" s="83"/>
      <c r="DC92" s="83"/>
      <c r="DD92" s="83"/>
      <c r="DE92" s="83"/>
      <c r="DF92" s="83"/>
      <c r="DG92" s="83"/>
      <c r="DH92" s="83"/>
      <c r="DI92" s="83"/>
      <c r="DJ92" s="83"/>
      <c r="DK92" s="83"/>
      <c r="DL92" s="83"/>
      <c r="DM92" s="83"/>
      <c r="DN92" s="83"/>
      <c r="DO92" s="83"/>
      <c r="DP92" s="83"/>
      <c r="DQ92" s="83"/>
      <c r="DR92" s="83"/>
      <c r="DS92" s="83"/>
      <c r="DT92" s="83"/>
      <c r="DU92" s="83"/>
      <c r="DV92" s="83"/>
      <c r="DW92" s="83"/>
      <c r="DX92" s="83"/>
      <c r="DY92" s="83"/>
      <c r="DZ92" s="83"/>
      <c r="EA92" s="83"/>
      <c r="EB92" s="83"/>
      <c r="EC92" s="83"/>
      <c r="ED92" s="83"/>
      <c r="EE92" s="83"/>
      <c r="EF92" s="83"/>
      <c r="EG92" s="83"/>
      <c r="EH92" s="83"/>
      <c r="EI92" s="83"/>
      <c r="EJ92" s="83"/>
      <c r="EK92" s="83"/>
      <c r="EL92" s="83"/>
      <c r="EM92" s="83"/>
      <c r="EN92" s="83"/>
      <c r="EO92" s="83"/>
      <c r="EP92" s="83"/>
      <c r="EQ92" s="83"/>
      <c r="ER92" s="83"/>
      <c r="ES92" s="83"/>
      <c r="ET92" s="83"/>
      <c r="EU92" s="83"/>
      <c r="EV92" s="83"/>
      <c r="EW92" s="83"/>
      <c r="EX92" s="83"/>
      <c r="EY92" s="83"/>
      <c r="EZ92" s="83"/>
      <c r="FA92" s="83"/>
      <c r="FB92" s="83"/>
      <c r="FC92" s="83"/>
      <c r="FD92" s="83"/>
      <c r="FE92" s="83"/>
      <c r="FF92" s="83"/>
      <c r="FG92" s="83"/>
      <c r="FH92" s="83"/>
      <c r="FI92" s="83"/>
      <c r="FJ92" s="83"/>
      <c r="FK92" s="83"/>
      <c r="FL92" s="83"/>
      <c r="FM92" s="83"/>
      <c r="FN92" s="83"/>
      <c r="FO92" s="83"/>
      <c r="FP92" s="83"/>
      <c r="FQ92" s="83"/>
      <c r="FR92" s="83"/>
      <c r="FS92" s="83"/>
      <c r="FT92" s="83"/>
      <c r="FU92" s="83"/>
      <c r="FV92" s="83"/>
      <c r="FW92" s="83"/>
      <c r="FX92" s="83"/>
      <c r="FY92" s="83"/>
      <c r="FZ92" s="83"/>
      <c r="GA92" s="83"/>
      <c r="GB92" s="83"/>
      <c r="GC92" s="83"/>
      <c r="GD92" s="83"/>
      <c r="GE92" s="83"/>
      <c r="GF92" s="83"/>
      <c r="GG92" s="83"/>
      <c r="GH92" s="83"/>
      <c r="GI92" s="83"/>
      <c r="GJ92" s="83"/>
      <c r="GK92" s="83"/>
      <c r="GL92" s="83"/>
      <c r="GM92" s="83"/>
      <c r="GN92" s="83"/>
      <c r="GO92" s="83"/>
      <c r="GP92" s="83"/>
      <c r="GQ92" s="83"/>
      <c r="GR92" s="83"/>
      <c r="GS92" s="83"/>
      <c r="GT92" s="83"/>
      <c r="GU92" s="83"/>
      <c r="GV92" s="83"/>
      <c r="GW92" s="83"/>
      <c r="GX92" s="83"/>
      <c r="GY92" s="83"/>
      <c r="GZ92" s="83"/>
      <c r="HA92" s="83"/>
      <c r="HB92" s="83"/>
      <c r="HC92" s="83"/>
      <c r="HD92" s="83"/>
      <c r="HE92" s="83"/>
      <c r="HF92" s="83"/>
      <c r="HG92" s="83"/>
      <c r="HH92" s="83"/>
      <c r="HI92" s="83"/>
      <c r="HJ92" s="83"/>
      <c r="HK92" s="83"/>
      <c r="HL92" s="83"/>
      <c r="HM92" s="83"/>
      <c r="HN92" s="83"/>
      <c r="HO92" s="83"/>
      <c r="HP92" s="83"/>
      <c r="HQ92" s="83"/>
      <c r="HR92" s="83"/>
      <c r="HS92" s="83"/>
      <c r="HT92" s="83"/>
      <c r="HU92" s="83"/>
      <c r="HV92" s="83"/>
      <c r="HW92" s="83"/>
      <c r="HX92" s="83"/>
      <c r="HY92" s="83"/>
      <c r="HZ92" s="83"/>
      <c r="IA92" s="83"/>
      <c r="IB92" s="83"/>
      <c r="IC92" s="83"/>
      <c r="ID92" s="83"/>
      <c r="IE92" s="83"/>
      <c r="IF92" s="83"/>
      <c r="IG92" s="83"/>
      <c r="IH92" s="83"/>
      <c r="II92" s="83"/>
      <c r="IJ92" s="83"/>
      <c r="IK92" s="83"/>
      <c r="IL92" s="83"/>
      <c r="IM92" s="83"/>
      <c r="IN92" s="83"/>
      <c r="IO92" s="83"/>
      <c r="IP92" s="83"/>
      <c r="IQ92" s="83"/>
      <c r="IR92" s="83"/>
      <c r="IS92" s="83"/>
      <c r="IT92" s="83"/>
      <c r="IU92" s="83"/>
      <c r="IV92" s="83"/>
    </row>
    <row r="93" spans="1:256">
      <c r="B93" s="128"/>
      <c r="I93" s="127"/>
      <c r="K93" s="85"/>
      <c r="L93" s="85"/>
      <c r="M93" s="85"/>
      <c r="N93" s="85"/>
      <c r="O93" s="85"/>
      <c r="P93" s="85"/>
      <c r="Q93" s="85"/>
      <c r="R93" s="85"/>
      <c r="S93" s="84"/>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c r="BL93" s="83"/>
      <c r="BM93" s="83"/>
      <c r="BN93" s="83"/>
      <c r="BO93" s="83"/>
      <c r="BP93" s="83"/>
      <c r="BQ93" s="83"/>
      <c r="BR93" s="83"/>
      <c r="BS93" s="83"/>
      <c r="BT93" s="83"/>
      <c r="BU93" s="83"/>
      <c r="BV93" s="83"/>
      <c r="BW93" s="83"/>
      <c r="BX93" s="83"/>
      <c r="BY93" s="83"/>
      <c r="BZ93" s="83"/>
      <c r="CA93" s="83"/>
      <c r="CB93" s="83"/>
      <c r="CC93" s="83"/>
      <c r="CD93" s="83"/>
      <c r="CE93" s="83"/>
      <c r="CF93" s="83"/>
      <c r="CG93" s="83"/>
      <c r="CH93" s="83"/>
      <c r="CI93" s="83"/>
      <c r="CJ93" s="83"/>
      <c r="CK93" s="83"/>
      <c r="CL93" s="83"/>
      <c r="CM93" s="83"/>
      <c r="CN93" s="83"/>
      <c r="CO93" s="83"/>
      <c r="CP93" s="83"/>
      <c r="CQ93" s="83"/>
      <c r="CR93" s="83"/>
      <c r="CS93" s="83"/>
      <c r="CT93" s="83"/>
      <c r="CU93" s="83"/>
      <c r="CV93" s="83"/>
      <c r="CW93" s="83"/>
      <c r="CX93" s="83"/>
      <c r="CY93" s="83"/>
      <c r="CZ93" s="83"/>
      <c r="DA93" s="83"/>
      <c r="DB93" s="83"/>
      <c r="DC93" s="83"/>
      <c r="DD93" s="83"/>
      <c r="DE93" s="83"/>
      <c r="DF93" s="83"/>
      <c r="DG93" s="83"/>
      <c r="DH93" s="83"/>
      <c r="DI93" s="83"/>
      <c r="DJ93" s="83"/>
      <c r="DK93" s="83"/>
      <c r="DL93" s="83"/>
      <c r="DM93" s="83"/>
      <c r="DN93" s="83"/>
      <c r="DO93" s="83"/>
      <c r="DP93" s="83"/>
      <c r="DQ93" s="83"/>
      <c r="DR93" s="83"/>
      <c r="DS93" s="83"/>
      <c r="DT93" s="83"/>
      <c r="DU93" s="83"/>
      <c r="DV93" s="83"/>
      <c r="DW93" s="83"/>
      <c r="DX93" s="83"/>
      <c r="DY93" s="83"/>
      <c r="DZ93" s="83"/>
      <c r="EA93" s="83"/>
      <c r="EB93" s="83"/>
      <c r="EC93" s="83"/>
      <c r="ED93" s="83"/>
      <c r="EE93" s="83"/>
      <c r="EF93" s="83"/>
      <c r="EG93" s="83"/>
      <c r="EH93" s="83"/>
      <c r="EI93" s="83"/>
      <c r="EJ93" s="83"/>
      <c r="EK93" s="83"/>
      <c r="EL93" s="83"/>
      <c r="EM93" s="83"/>
      <c r="EN93" s="83"/>
      <c r="EO93" s="83"/>
      <c r="EP93" s="83"/>
      <c r="EQ93" s="83"/>
      <c r="ER93" s="83"/>
      <c r="ES93" s="83"/>
      <c r="ET93" s="83"/>
      <c r="EU93" s="83"/>
      <c r="EV93" s="83"/>
      <c r="EW93" s="83"/>
      <c r="EX93" s="83"/>
      <c r="EY93" s="83"/>
      <c r="EZ93" s="83"/>
      <c r="FA93" s="83"/>
      <c r="FB93" s="83"/>
      <c r="FC93" s="83"/>
      <c r="FD93" s="83"/>
      <c r="FE93" s="83"/>
      <c r="FF93" s="83"/>
      <c r="FG93" s="83"/>
      <c r="FH93" s="83"/>
      <c r="FI93" s="83"/>
      <c r="FJ93" s="83"/>
      <c r="FK93" s="83"/>
      <c r="FL93" s="83"/>
      <c r="FM93" s="83"/>
      <c r="FN93" s="83"/>
      <c r="FO93" s="83"/>
      <c r="FP93" s="83"/>
      <c r="FQ93" s="83"/>
      <c r="FR93" s="83"/>
      <c r="FS93" s="83"/>
      <c r="FT93" s="83"/>
      <c r="FU93" s="83"/>
      <c r="FV93" s="83"/>
      <c r="FW93" s="83"/>
      <c r="FX93" s="83"/>
      <c r="FY93" s="83"/>
      <c r="FZ93" s="83"/>
      <c r="GA93" s="83"/>
      <c r="GB93" s="83"/>
      <c r="GC93" s="83"/>
      <c r="GD93" s="83"/>
      <c r="GE93" s="83"/>
      <c r="GF93" s="83"/>
      <c r="GG93" s="83"/>
      <c r="GH93" s="83"/>
      <c r="GI93" s="83"/>
      <c r="GJ93" s="83"/>
      <c r="GK93" s="83"/>
      <c r="GL93" s="83"/>
      <c r="GM93" s="83"/>
      <c r="GN93" s="83"/>
      <c r="GO93" s="83"/>
      <c r="GP93" s="83"/>
      <c r="GQ93" s="83"/>
      <c r="GR93" s="83"/>
      <c r="GS93" s="83"/>
      <c r="GT93" s="83"/>
      <c r="GU93" s="83"/>
      <c r="GV93" s="83"/>
      <c r="GW93" s="83"/>
      <c r="GX93" s="83"/>
      <c r="GY93" s="83"/>
      <c r="GZ93" s="83"/>
      <c r="HA93" s="83"/>
      <c r="HB93" s="83"/>
      <c r="HC93" s="83"/>
      <c r="HD93" s="83"/>
      <c r="HE93" s="83"/>
      <c r="HF93" s="83"/>
      <c r="HG93" s="83"/>
      <c r="HH93" s="83"/>
      <c r="HI93" s="83"/>
      <c r="HJ93" s="83"/>
      <c r="HK93" s="83"/>
      <c r="HL93" s="83"/>
      <c r="HM93" s="83"/>
      <c r="HN93" s="83"/>
      <c r="HO93" s="83"/>
      <c r="HP93" s="83"/>
      <c r="HQ93" s="83"/>
      <c r="HR93" s="83"/>
      <c r="HS93" s="83"/>
      <c r="HT93" s="83"/>
      <c r="HU93" s="83"/>
      <c r="HV93" s="83"/>
      <c r="HW93" s="83"/>
      <c r="HX93" s="83"/>
      <c r="HY93" s="83"/>
      <c r="HZ93" s="83"/>
      <c r="IA93" s="83"/>
      <c r="IB93" s="83"/>
      <c r="IC93" s="83"/>
      <c r="ID93" s="83"/>
      <c r="IE93" s="83"/>
      <c r="IF93" s="83"/>
      <c r="IG93" s="83"/>
      <c r="IH93" s="83"/>
      <c r="II93" s="83"/>
      <c r="IJ93" s="83"/>
      <c r="IK93" s="83"/>
      <c r="IL93" s="83"/>
      <c r="IM93" s="83"/>
      <c r="IN93" s="83"/>
      <c r="IO93" s="83"/>
      <c r="IP93" s="83"/>
      <c r="IQ93" s="83"/>
      <c r="IR93" s="83"/>
      <c r="IS93" s="83"/>
      <c r="IT93" s="83"/>
      <c r="IU93" s="83"/>
      <c r="IV93" s="83"/>
    </row>
    <row r="94" spans="1:256" ht="14.25" customHeight="1">
      <c r="B94" s="126" t="s">
        <v>161</v>
      </c>
      <c r="C94" s="125" t="s">
        <v>160</v>
      </c>
      <c r="D94" s="125" t="s">
        <v>159</v>
      </c>
      <c r="E94" s="125" t="s">
        <v>156</v>
      </c>
      <c r="F94" s="125" t="s">
        <v>155</v>
      </c>
      <c r="G94" s="125" t="s">
        <v>158</v>
      </c>
      <c r="H94" s="124" t="s">
        <v>157</v>
      </c>
      <c r="I94" s="123" t="s">
        <v>163</v>
      </c>
      <c r="J94"/>
      <c r="K94" s="129"/>
      <c r="L94" s="534"/>
      <c r="M94" s="534"/>
      <c r="N94" s="534"/>
      <c r="O94" s="534"/>
      <c r="P94" s="534"/>
      <c r="Q94" s="534"/>
      <c r="R94" s="534"/>
      <c r="S94" s="534"/>
    </row>
    <row r="95" spans="1:256">
      <c r="B95" s="121">
        <v>1.9</v>
      </c>
      <c r="C95" s="120">
        <v>1.9</v>
      </c>
      <c r="D95" s="120">
        <v>0.2</v>
      </c>
      <c r="E95" s="119">
        <v>4</v>
      </c>
      <c r="F95" s="119">
        <v>1</v>
      </c>
      <c r="G95" s="119">
        <v>1</v>
      </c>
      <c r="H95" s="122">
        <f>B95*C95*D95*E95*F95*G95</f>
        <v>2.8879999999999999</v>
      </c>
      <c r="I95" s="174" t="s">
        <v>210</v>
      </c>
      <c r="K95" s="85"/>
      <c r="P95" s="83"/>
      <c r="Q95" s="83"/>
      <c r="R95" s="83"/>
      <c r="S95" s="84"/>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c r="BL95" s="83"/>
      <c r="BM95" s="83"/>
      <c r="BN95" s="83"/>
      <c r="BO95" s="83"/>
      <c r="BP95" s="83"/>
      <c r="BQ95" s="83"/>
      <c r="BR95" s="83"/>
      <c r="BS95" s="83"/>
      <c r="BT95" s="83"/>
      <c r="BU95" s="83"/>
      <c r="BV95" s="83"/>
      <c r="BW95" s="83"/>
      <c r="BX95" s="83"/>
      <c r="BY95" s="83"/>
      <c r="BZ95" s="83"/>
      <c r="CA95" s="83"/>
      <c r="CB95" s="83"/>
      <c r="CC95" s="83"/>
      <c r="CD95" s="83"/>
      <c r="CE95" s="83"/>
      <c r="CF95" s="83"/>
      <c r="CG95" s="83"/>
      <c r="CH95" s="83"/>
      <c r="CI95" s="83"/>
      <c r="CJ95" s="83"/>
      <c r="CK95" s="83"/>
      <c r="CL95" s="83"/>
      <c r="CM95" s="83"/>
      <c r="CN95" s="83"/>
      <c r="CO95" s="83"/>
      <c r="CP95" s="83"/>
      <c r="CQ95" s="83"/>
      <c r="CR95" s="83"/>
      <c r="CS95" s="83"/>
      <c r="CT95" s="83"/>
      <c r="CU95" s="83"/>
      <c r="CV95" s="83"/>
      <c r="CW95" s="83"/>
      <c r="CX95" s="83"/>
      <c r="CY95" s="83"/>
      <c r="CZ95" s="83"/>
      <c r="DA95" s="83"/>
      <c r="DB95" s="83"/>
      <c r="DC95" s="83"/>
      <c r="DD95" s="83"/>
      <c r="DE95" s="83"/>
      <c r="DF95" s="83"/>
      <c r="DG95" s="83"/>
      <c r="DH95" s="83"/>
      <c r="DI95" s="83"/>
      <c r="DJ95" s="83"/>
      <c r="DK95" s="83"/>
      <c r="DL95" s="83"/>
      <c r="DM95" s="83"/>
      <c r="DN95" s="83"/>
      <c r="DO95" s="83"/>
      <c r="DP95" s="83"/>
      <c r="DQ95" s="83"/>
      <c r="DR95" s="83"/>
      <c r="DS95" s="83"/>
      <c r="DT95" s="83"/>
      <c r="DU95" s="83"/>
      <c r="DV95" s="83"/>
      <c r="DW95" s="83"/>
      <c r="DX95" s="83"/>
      <c r="DY95" s="83"/>
      <c r="DZ95" s="83"/>
      <c r="EA95" s="83"/>
      <c r="EB95" s="83"/>
      <c r="EC95" s="83"/>
      <c r="ED95" s="83"/>
      <c r="EE95" s="83"/>
      <c r="EF95" s="83"/>
      <c r="EG95" s="83"/>
      <c r="EH95" s="83"/>
      <c r="EI95" s="83"/>
      <c r="EJ95" s="83"/>
      <c r="EK95" s="83"/>
      <c r="EL95" s="83"/>
      <c r="EM95" s="83"/>
      <c r="EN95" s="83"/>
      <c r="EO95" s="83"/>
      <c r="EP95" s="83"/>
      <c r="EQ95" s="83"/>
      <c r="ER95" s="83"/>
      <c r="ES95" s="83"/>
      <c r="ET95" s="83"/>
      <c r="EU95" s="83"/>
      <c r="EV95" s="83"/>
      <c r="EW95" s="83"/>
      <c r="EX95" s="83"/>
      <c r="EY95" s="83"/>
      <c r="EZ95" s="83"/>
      <c r="FA95" s="83"/>
      <c r="FB95" s="83"/>
      <c r="FC95" s="83"/>
      <c r="FD95" s="83"/>
      <c r="FE95" s="83"/>
      <c r="FF95" s="83"/>
      <c r="FG95" s="83"/>
      <c r="FH95" s="83"/>
      <c r="FI95" s="83"/>
      <c r="FJ95" s="83"/>
      <c r="FK95" s="83"/>
      <c r="FL95" s="83"/>
      <c r="FM95" s="83"/>
      <c r="FN95" s="83"/>
      <c r="FO95" s="83"/>
      <c r="FP95" s="83"/>
      <c r="FQ95" s="83"/>
      <c r="FR95" s="83"/>
      <c r="FS95" s="83"/>
      <c r="FT95" s="83"/>
      <c r="FU95" s="83"/>
      <c r="FV95" s="83"/>
      <c r="FW95" s="83"/>
      <c r="FX95" s="83"/>
      <c r="FY95" s="83"/>
      <c r="FZ95" s="83"/>
      <c r="GA95" s="83"/>
      <c r="GB95" s="83"/>
      <c r="GC95" s="83"/>
      <c r="GD95" s="83"/>
      <c r="GE95" s="83"/>
      <c r="GF95" s="83"/>
      <c r="GG95" s="83"/>
      <c r="GH95" s="83"/>
      <c r="GI95" s="83"/>
      <c r="GJ95" s="83"/>
      <c r="GK95" s="83"/>
      <c r="GL95" s="83"/>
      <c r="GM95" s="83"/>
      <c r="GN95" s="83"/>
      <c r="GO95" s="83"/>
      <c r="GP95" s="83"/>
      <c r="GQ95" s="83"/>
      <c r="GR95" s="83"/>
      <c r="GS95" s="83"/>
      <c r="GT95" s="83"/>
      <c r="GU95" s="83"/>
      <c r="GV95" s="83"/>
      <c r="GW95" s="83"/>
      <c r="GX95" s="83"/>
      <c r="GY95" s="83"/>
      <c r="GZ95" s="83"/>
      <c r="HA95" s="83"/>
      <c r="HB95" s="83"/>
      <c r="HC95" s="83"/>
      <c r="HD95" s="83"/>
      <c r="HE95" s="83"/>
      <c r="HF95" s="83"/>
      <c r="HG95" s="83"/>
      <c r="HH95" s="83"/>
      <c r="HI95" s="83"/>
      <c r="HJ95" s="83"/>
      <c r="HK95" s="83"/>
      <c r="HL95" s="83"/>
      <c r="HM95" s="83"/>
      <c r="HN95" s="83"/>
      <c r="HO95" s="83"/>
      <c r="HP95" s="83"/>
      <c r="HQ95" s="83"/>
      <c r="HR95" s="83"/>
      <c r="HS95" s="83"/>
      <c r="HT95" s="83"/>
      <c r="HU95" s="83"/>
      <c r="HV95" s="83"/>
      <c r="HW95" s="83"/>
      <c r="HX95" s="83"/>
      <c r="HY95" s="83"/>
      <c r="HZ95" s="83"/>
      <c r="IA95" s="83"/>
      <c r="IB95" s="83"/>
      <c r="IC95" s="83"/>
      <c r="ID95" s="83"/>
      <c r="IE95" s="83"/>
      <c r="IF95" s="83"/>
      <c r="IG95" s="83"/>
      <c r="IH95" s="83"/>
      <c r="II95" s="83"/>
      <c r="IJ95" s="83"/>
      <c r="IK95" s="83"/>
      <c r="IL95" s="83"/>
      <c r="IM95" s="83"/>
      <c r="IN95" s="83"/>
      <c r="IO95" s="83"/>
      <c r="IP95" s="83"/>
      <c r="IQ95" s="83"/>
      <c r="IR95" s="83"/>
      <c r="IS95" s="83"/>
      <c r="IT95" s="83"/>
      <c r="IU95" s="83"/>
      <c r="IV95" s="83"/>
    </row>
    <row r="96" spans="1:256">
      <c r="B96" s="132"/>
      <c r="C96" s="131"/>
      <c r="D96" s="131"/>
      <c r="E96" s="131"/>
      <c r="F96" s="131"/>
      <c r="G96" s="131"/>
      <c r="H96" s="122">
        <f>B96*C96*D96*E96*F96*G96</f>
        <v>0</v>
      </c>
      <c r="I96" s="174"/>
      <c r="K96" s="85"/>
      <c r="L96" s="134"/>
      <c r="M96" s="179"/>
      <c r="N96" s="134"/>
      <c r="O96" s="134"/>
      <c r="P96" s="134"/>
      <c r="Q96" s="134"/>
      <c r="R96" s="134"/>
      <c r="S96" s="13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c r="BL96" s="83"/>
      <c r="BM96" s="83"/>
      <c r="BN96" s="83"/>
      <c r="BO96" s="83"/>
      <c r="BP96" s="83"/>
      <c r="BQ96" s="83"/>
      <c r="BR96" s="83"/>
      <c r="BS96" s="83"/>
      <c r="BT96" s="83"/>
      <c r="BU96" s="83"/>
      <c r="BV96" s="83"/>
      <c r="BW96" s="83"/>
      <c r="BX96" s="83"/>
      <c r="BY96" s="83"/>
      <c r="BZ96" s="83"/>
      <c r="CA96" s="83"/>
      <c r="CB96" s="83"/>
      <c r="CC96" s="83"/>
      <c r="CD96" s="83"/>
      <c r="CE96" s="83"/>
      <c r="CF96" s="83"/>
      <c r="CG96" s="83"/>
      <c r="CH96" s="83"/>
      <c r="CI96" s="83"/>
      <c r="CJ96" s="83"/>
      <c r="CK96" s="83"/>
      <c r="CL96" s="83"/>
      <c r="CM96" s="83"/>
      <c r="CN96" s="83"/>
      <c r="CO96" s="83"/>
      <c r="CP96" s="83"/>
      <c r="CQ96" s="83"/>
      <c r="CR96" s="83"/>
      <c r="CS96" s="83"/>
      <c r="CT96" s="83"/>
      <c r="CU96" s="83"/>
      <c r="CV96" s="83"/>
      <c r="CW96" s="83"/>
      <c r="CX96" s="83"/>
      <c r="CY96" s="83"/>
      <c r="CZ96" s="83"/>
      <c r="DA96" s="83"/>
      <c r="DB96" s="83"/>
      <c r="DC96" s="83"/>
      <c r="DD96" s="83"/>
      <c r="DE96" s="83"/>
      <c r="DF96" s="83"/>
      <c r="DG96" s="83"/>
      <c r="DH96" s="83"/>
      <c r="DI96" s="83"/>
      <c r="DJ96" s="83"/>
      <c r="DK96" s="83"/>
      <c r="DL96" s="83"/>
      <c r="DM96" s="83"/>
      <c r="DN96" s="83"/>
      <c r="DO96" s="83"/>
      <c r="DP96" s="83"/>
      <c r="DQ96" s="83"/>
      <c r="DR96" s="83"/>
      <c r="DS96" s="83"/>
      <c r="DT96" s="83"/>
      <c r="DU96" s="83"/>
      <c r="DV96" s="83"/>
      <c r="DW96" s="83"/>
      <c r="DX96" s="83"/>
      <c r="DY96" s="83"/>
      <c r="DZ96" s="83"/>
      <c r="EA96" s="83"/>
      <c r="EB96" s="83"/>
      <c r="EC96" s="83"/>
      <c r="ED96" s="83"/>
      <c r="EE96" s="83"/>
      <c r="EF96" s="83"/>
      <c r="EG96" s="83"/>
      <c r="EH96" s="83"/>
      <c r="EI96" s="83"/>
      <c r="EJ96" s="83"/>
      <c r="EK96" s="83"/>
      <c r="EL96" s="83"/>
      <c r="EM96" s="83"/>
      <c r="EN96" s="83"/>
      <c r="EO96" s="83"/>
      <c r="EP96" s="83"/>
      <c r="EQ96" s="83"/>
      <c r="ER96" s="83"/>
      <c r="ES96" s="83"/>
      <c r="ET96" s="83"/>
      <c r="EU96" s="83"/>
      <c r="EV96" s="83"/>
      <c r="EW96" s="83"/>
      <c r="EX96" s="83"/>
      <c r="EY96" s="83"/>
      <c r="EZ96" s="83"/>
      <c r="FA96" s="83"/>
      <c r="FB96" s="83"/>
      <c r="FC96" s="83"/>
      <c r="FD96" s="83"/>
      <c r="FE96" s="83"/>
      <c r="FF96" s="83"/>
      <c r="FG96" s="83"/>
      <c r="FH96" s="83"/>
      <c r="FI96" s="83"/>
      <c r="FJ96" s="83"/>
      <c r="FK96" s="83"/>
      <c r="FL96" s="83"/>
      <c r="FM96" s="83"/>
      <c r="FN96" s="83"/>
      <c r="FO96" s="83"/>
      <c r="FP96" s="83"/>
      <c r="FQ96" s="83"/>
      <c r="FR96" s="83"/>
      <c r="FS96" s="83"/>
      <c r="FT96" s="83"/>
      <c r="FU96" s="83"/>
      <c r="FV96" s="83"/>
      <c r="FW96" s="83"/>
      <c r="FX96" s="83"/>
      <c r="FY96" s="83"/>
      <c r="FZ96" s="83"/>
      <c r="GA96" s="83"/>
      <c r="GB96" s="83"/>
      <c r="GC96" s="83"/>
      <c r="GD96" s="83"/>
      <c r="GE96" s="83"/>
      <c r="GF96" s="83"/>
      <c r="GG96" s="83"/>
      <c r="GH96" s="83"/>
      <c r="GI96" s="83"/>
      <c r="GJ96" s="83"/>
      <c r="GK96" s="83"/>
      <c r="GL96" s="83"/>
      <c r="GM96" s="83"/>
      <c r="GN96" s="83"/>
      <c r="GO96" s="83"/>
      <c r="GP96" s="83"/>
      <c r="GQ96" s="83"/>
      <c r="GR96" s="83"/>
      <c r="GS96" s="83"/>
      <c r="GT96" s="83"/>
      <c r="GU96" s="83"/>
      <c r="GV96" s="83"/>
      <c r="GW96" s="83"/>
      <c r="GX96" s="83"/>
      <c r="GY96" s="83"/>
      <c r="GZ96" s="83"/>
      <c r="HA96" s="83"/>
      <c r="HB96" s="83"/>
      <c r="HC96" s="83"/>
      <c r="HD96" s="83"/>
      <c r="HE96" s="83"/>
      <c r="HF96" s="83"/>
      <c r="HG96" s="83"/>
      <c r="HH96" s="83"/>
      <c r="HI96" s="83"/>
      <c r="HJ96" s="83"/>
      <c r="HK96" s="83"/>
      <c r="HL96" s="83"/>
      <c r="HM96" s="83"/>
      <c r="HN96" s="83"/>
      <c r="HO96" s="83"/>
      <c r="HP96" s="83"/>
      <c r="HQ96" s="83"/>
      <c r="HR96" s="83"/>
      <c r="HS96" s="83"/>
      <c r="HT96" s="83"/>
      <c r="HU96" s="83"/>
      <c r="HV96" s="83"/>
      <c r="HW96" s="83"/>
      <c r="HX96" s="83"/>
      <c r="HY96" s="83"/>
      <c r="HZ96" s="83"/>
      <c r="IA96" s="83"/>
      <c r="IB96" s="83"/>
      <c r="IC96" s="83"/>
      <c r="ID96" s="83"/>
      <c r="IE96" s="83"/>
      <c r="IF96" s="83"/>
      <c r="IG96" s="83"/>
      <c r="IH96" s="83"/>
      <c r="II96" s="83"/>
      <c r="IJ96" s="83"/>
      <c r="IK96" s="83"/>
      <c r="IL96" s="83"/>
      <c r="IM96" s="83"/>
      <c r="IN96" s="83"/>
      <c r="IO96" s="83"/>
      <c r="IP96" s="83"/>
      <c r="IQ96" s="83"/>
      <c r="IR96" s="83"/>
      <c r="IS96" s="83"/>
      <c r="IT96" s="83"/>
      <c r="IU96" s="83"/>
      <c r="IV96" s="83"/>
    </row>
    <row r="97" spans="1:256">
      <c r="B97" s="130" t="s">
        <v>157</v>
      </c>
      <c r="C97" s="124" t="s">
        <v>156</v>
      </c>
      <c r="D97" s="124" t="s">
        <v>155</v>
      </c>
      <c r="E97" s="124" t="s">
        <v>154</v>
      </c>
      <c r="F97" s="124" t="s">
        <v>153</v>
      </c>
      <c r="G97" s="124" t="s">
        <v>152</v>
      </c>
      <c r="H97" s="118" t="s">
        <v>151</v>
      </c>
      <c r="I97" s="174"/>
      <c r="K97" s="85"/>
      <c r="L97" s="134"/>
      <c r="M97" s="179"/>
      <c r="N97" s="134"/>
      <c r="O97" s="134"/>
      <c r="P97" s="134"/>
      <c r="Q97" s="134"/>
      <c r="R97" s="134"/>
      <c r="S97" s="13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3"/>
      <c r="BR97" s="83"/>
      <c r="BS97" s="83"/>
      <c r="BT97" s="83"/>
      <c r="BU97" s="83"/>
      <c r="BV97" s="83"/>
      <c r="BW97" s="83"/>
      <c r="BX97" s="83"/>
      <c r="BY97" s="83"/>
      <c r="BZ97" s="83"/>
      <c r="CA97" s="83"/>
      <c r="CB97" s="83"/>
      <c r="CC97" s="83"/>
      <c r="CD97" s="83"/>
      <c r="CE97" s="83"/>
      <c r="CF97" s="83"/>
      <c r="CG97" s="83"/>
      <c r="CH97" s="83"/>
      <c r="CI97" s="83"/>
      <c r="CJ97" s="83"/>
      <c r="CK97" s="83"/>
      <c r="CL97" s="83"/>
      <c r="CM97" s="83"/>
      <c r="CN97" s="83"/>
      <c r="CO97" s="83"/>
      <c r="CP97" s="83"/>
      <c r="CQ97" s="83"/>
      <c r="CR97" s="83"/>
      <c r="CS97" s="83"/>
      <c r="CT97" s="83"/>
      <c r="CU97" s="83"/>
      <c r="CV97" s="83"/>
      <c r="CW97" s="83"/>
      <c r="CX97" s="83"/>
      <c r="CY97" s="83"/>
      <c r="CZ97" s="83"/>
      <c r="DA97" s="83"/>
      <c r="DB97" s="83"/>
      <c r="DC97" s="83"/>
      <c r="DD97" s="83"/>
      <c r="DE97" s="83"/>
      <c r="DF97" s="83"/>
      <c r="DG97" s="83"/>
      <c r="DH97" s="83"/>
      <c r="DI97" s="83"/>
      <c r="DJ97" s="83"/>
      <c r="DK97" s="83"/>
      <c r="DL97" s="83"/>
      <c r="DM97" s="83"/>
      <c r="DN97" s="83"/>
      <c r="DO97" s="83"/>
      <c r="DP97" s="83"/>
      <c r="DQ97" s="83"/>
      <c r="DR97" s="83"/>
      <c r="DS97" s="83"/>
      <c r="DT97" s="83"/>
      <c r="DU97" s="83"/>
      <c r="DV97" s="83"/>
      <c r="DW97" s="83"/>
      <c r="DX97" s="83"/>
      <c r="DY97" s="83"/>
      <c r="DZ97" s="83"/>
      <c r="EA97" s="83"/>
      <c r="EB97" s="83"/>
      <c r="EC97" s="83"/>
      <c r="ED97" s="83"/>
      <c r="EE97" s="83"/>
      <c r="EF97" s="83"/>
      <c r="EG97" s="83"/>
      <c r="EH97" s="83"/>
      <c r="EI97" s="83"/>
      <c r="EJ97" s="83"/>
      <c r="EK97" s="83"/>
      <c r="EL97" s="83"/>
      <c r="EM97" s="83"/>
      <c r="EN97" s="83"/>
      <c r="EO97" s="83"/>
      <c r="EP97" s="83"/>
      <c r="EQ97" s="83"/>
      <c r="ER97" s="83"/>
      <c r="ES97" s="83"/>
      <c r="ET97" s="83"/>
      <c r="EU97" s="83"/>
      <c r="EV97" s="83"/>
      <c r="EW97" s="83"/>
      <c r="EX97" s="83"/>
      <c r="EY97" s="83"/>
      <c r="EZ97" s="83"/>
      <c r="FA97" s="83"/>
      <c r="FB97" s="83"/>
      <c r="FC97" s="83"/>
      <c r="FD97" s="83"/>
      <c r="FE97" s="83"/>
      <c r="FF97" s="83"/>
      <c r="FG97" s="83"/>
      <c r="FH97" s="83"/>
      <c r="FI97" s="83"/>
      <c r="FJ97" s="83"/>
      <c r="FK97" s="83"/>
      <c r="FL97" s="83"/>
      <c r="FM97" s="83"/>
      <c r="FN97" s="83"/>
      <c r="FO97" s="83"/>
      <c r="FP97" s="83"/>
      <c r="FQ97" s="83"/>
      <c r="FR97" s="83"/>
      <c r="FS97" s="83"/>
      <c r="FT97" s="83"/>
      <c r="FU97" s="83"/>
      <c r="FV97" s="83"/>
      <c r="FW97" s="83"/>
      <c r="FX97" s="83"/>
      <c r="FY97" s="83"/>
      <c r="FZ97" s="83"/>
      <c r="GA97" s="83"/>
      <c r="GB97" s="83"/>
      <c r="GC97" s="83"/>
      <c r="GD97" s="83"/>
      <c r="GE97" s="83"/>
      <c r="GF97" s="83"/>
      <c r="GG97" s="83"/>
      <c r="GH97" s="83"/>
      <c r="GI97" s="83"/>
      <c r="GJ97" s="83"/>
      <c r="GK97" s="83"/>
      <c r="GL97" s="83"/>
      <c r="GM97" s="83"/>
      <c r="GN97" s="83"/>
      <c r="GO97" s="83"/>
      <c r="GP97" s="83"/>
      <c r="GQ97" s="83"/>
      <c r="GR97" s="83"/>
      <c r="GS97" s="83"/>
      <c r="GT97" s="83"/>
      <c r="GU97" s="83"/>
      <c r="GV97" s="83"/>
      <c r="GW97" s="83"/>
      <c r="GX97" s="83"/>
      <c r="GY97" s="83"/>
      <c r="GZ97" s="83"/>
      <c r="HA97" s="83"/>
      <c r="HB97" s="83"/>
      <c r="HC97" s="83"/>
      <c r="HD97" s="83"/>
      <c r="HE97" s="83"/>
      <c r="HF97" s="83"/>
      <c r="HG97" s="83"/>
      <c r="HH97" s="83"/>
      <c r="HI97" s="83"/>
      <c r="HJ97" s="83"/>
      <c r="HK97" s="83"/>
      <c r="HL97" s="83"/>
      <c r="HM97" s="83"/>
      <c r="HN97" s="83"/>
      <c r="HO97" s="83"/>
      <c r="HP97" s="83"/>
      <c r="HQ97" s="83"/>
      <c r="HR97" s="83"/>
      <c r="HS97" s="83"/>
      <c r="HT97" s="83"/>
      <c r="HU97" s="83"/>
      <c r="HV97" s="83"/>
      <c r="HW97" s="83"/>
      <c r="HX97" s="83"/>
      <c r="HY97" s="83"/>
      <c r="HZ97" s="83"/>
      <c r="IA97" s="83"/>
      <c r="IB97" s="83"/>
      <c r="IC97" s="83"/>
      <c r="ID97" s="83"/>
      <c r="IE97" s="83"/>
      <c r="IF97" s="83"/>
      <c r="IG97" s="83"/>
      <c r="IH97" s="83"/>
      <c r="II97" s="83"/>
      <c r="IJ97" s="83"/>
      <c r="IK97" s="83"/>
      <c r="IL97" s="83"/>
      <c r="IM97" s="83"/>
      <c r="IN97" s="83"/>
      <c r="IO97" s="83"/>
      <c r="IP97" s="83"/>
      <c r="IQ97" s="83"/>
      <c r="IR97" s="83"/>
      <c r="IS97" s="83"/>
      <c r="IT97" s="83"/>
      <c r="IU97" s="83"/>
      <c r="IV97" s="83"/>
    </row>
    <row r="98" spans="1:256">
      <c r="A98" s="85" t="s">
        <v>150</v>
      </c>
      <c r="B98" s="117">
        <f>SUM(H95:H96)</f>
        <v>2.8879999999999999</v>
      </c>
      <c r="C98" s="116">
        <v>1</v>
      </c>
      <c r="D98" s="116">
        <v>1</v>
      </c>
      <c r="E98" s="115">
        <v>1</v>
      </c>
      <c r="F98" s="115">
        <v>1</v>
      </c>
      <c r="G98" s="115">
        <v>1</v>
      </c>
      <c r="H98" s="114">
        <f>(B98*C98*D98)/(E98*F98*G98)</f>
        <v>2.8879999999999999</v>
      </c>
      <c r="I98" s="174"/>
      <c r="K98" s="85"/>
      <c r="L98" s="136"/>
      <c r="M98" s="179"/>
      <c r="N98" s="134"/>
      <c r="O98" s="134"/>
      <c r="P98" s="134"/>
      <c r="Q98" s="134"/>
      <c r="R98" s="134"/>
      <c r="S98" s="13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c r="BL98" s="83"/>
      <c r="BM98" s="83"/>
      <c r="BN98" s="83"/>
      <c r="BO98" s="83"/>
      <c r="BP98" s="83"/>
      <c r="BQ98" s="83"/>
      <c r="BR98" s="83"/>
      <c r="BS98" s="83"/>
      <c r="BT98" s="83"/>
      <c r="BU98" s="83"/>
      <c r="BV98" s="83"/>
      <c r="BW98" s="83"/>
      <c r="BX98" s="83"/>
      <c r="BY98" s="83"/>
      <c r="BZ98" s="83"/>
      <c r="CA98" s="83"/>
      <c r="CB98" s="83"/>
      <c r="CC98" s="83"/>
      <c r="CD98" s="83"/>
      <c r="CE98" s="83"/>
      <c r="CF98" s="83"/>
      <c r="CG98" s="83"/>
      <c r="CH98" s="83"/>
      <c r="CI98" s="83"/>
      <c r="CJ98" s="83"/>
      <c r="CK98" s="83"/>
      <c r="CL98" s="83"/>
      <c r="CM98" s="83"/>
      <c r="CN98" s="83"/>
      <c r="CO98" s="83"/>
      <c r="CP98" s="83"/>
      <c r="CQ98" s="83"/>
      <c r="CR98" s="83"/>
      <c r="CS98" s="83"/>
      <c r="CT98" s="83"/>
      <c r="CU98" s="83"/>
      <c r="CV98" s="83"/>
      <c r="CW98" s="83"/>
      <c r="CX98" s="83"/>
      <c r="CY98" s="83"/>
      <c r="CZ98" s="83"/>
      <c r="DA98" s="83"/>
      <c r="DB98" s="83"/>
      <c r="DC98" s="83"/>
      <c r="DD98" s="83"/>
      <c r="DE98" s="83"/>
      <c r="DF98" s="83"/>
      <c r="DG98" s="83"/>
      <c r="DH98" s="83"/>
      <c r="DI98" s="83"/>
      <c r="DJ98" s="83"/>
      <c r="DK98" s="83"/>
      <c r="DL98" s="83"/>
      <c r="DM98" s="83"/>
      <c r="DN98" s="83"/>
      <c r="DO98" s="83"/>
      <c r="DP98" s="83"/>
      <c r="DQ98" s="83"/>
      <c r="DR98" s="83"/>
      <c r="DS98" s="83"/>
      <c r="DT98" s="83"/>
      <c r="DU98" s="83"/>
      <c r="DV98" s="83"/>
      <c r="DW98" s="83"/>
      <c r="DX98" s="83"/>
      <c r="DY98" s="83"/>
      <c r="DZ98" s="83"/>
      <c r="EA98" s="83"/>
      <c r="EB98" s="83"/>
      <c r="EC98" s="83"/>
      <c r="ED98" s="83"/>
      <c r="EE98" s="83"/>
      <c r="EF98" s="83"/>
      <c r="EG98" s="83"/>
      <c r="EH98" s="83"/>
      <c r="EI98" s="83"/>
      <c r="EJ98" s="83"/>
      <c r="EK98" s="83"/>
      <c r="EL98" s="83"/>
      <c r="EM98" s="83"/>
      <c r="EN98" s="83"/>
      <c r="EO98" s="83"/>
      <c r="EP98" s="83"/>
      <c r="EQ98" s="83"/>
      <c r="ER98" s="83"/>
      <c r="ES98" s="83"/>
      <c r="ET98" s="83"/>
      <c r="EU98" s="83"/>
      <c r="EV98" s="83"/>
      <c r="EW98" s="83"/>
      <c r="EX98" s="83"/>
      <c r="EY98" s="83"/>
      <c r="EZ98" s="83"/>
      <c r="FA98" s="83"/>
      <c r="FB98" s="83"/>
      <c r="FC98" s="83"/>
      <c r="FD98" s="83"/>
      <c r="FE98" s="83"/>
      <c r="FF98" s="83"/>
      <c r="FG98" s="83"/>
      <c r="FH98" s="83"/>
      <c r="FI98" s="83"/>
      <c r="FJ98" s="83"/>
      <c r="FK98" s="83"/>
      <c r="FL98" s="83"/>
      <c r="FM98" s="83"/>
      <c r="FN98" s="83"/>
      <c r="FO98" s="83"/>
      <c r="FP98" s="83"/>
      <c r="FQ98" s="83"/>
      <c r="FR98" s="83"/>
      <c r="FS98" s="83"/>
      <c r="FT98" s="83"/>
      <c r="FU98" s="83"/>
      <c r="FV98" s="83"/>
      <c r="FW98" s="83"/>
      <c r="FX98" s="83"/>
      <c r="FY98" s="83"/>
      <c r="FZ98" s="83"/>
      <c r="GA98" s="83"/>
      <c r="GB98" s="83"/>
      <c r="GC98" s="83"/>
      <c r="GD98" s="83"/>
      <c r="GE98" s="83"/>
      <c r="GF98" s="83"/>
      <c r="GG98" s="83"/>
      <c r="GH98" s="83"/>
      <c r="GI98" s="83"/>
      <c r="GJ98" s="83"/>
      <c r="GK98" s="83"/>
      <c r="GL98" s="83"/>
      <c r="GM98" s="83"/>
      <c r="GN98" s="83"/>
      <c r="GO98" s="83"/>
      <c r="GP98" s="83"/>
      <c r="GQ98" s="83"/>
      <c r="GR98" s="83"/>
      <c r="GS98" s="83"/>
      <c r="GT98" s="83"/>
      <c r="GU98" s="83"/>
      <c r="GV98" s="83"/>
      <c r="GW98" s="83"/>
      <c r="GX98" s="83"/>
      <c r="GY98" s="83"/>
      <c r="GZ98" s="83"/>
      <c r="HA98" s="83"/>
      <c r="HB98" s="83"/>
      <c r="HC98" s="83"/>
      <c r="HD98" s="83"/>
      <c r="HE98" s="83"/>
      <c r="HF98" s="83"/>
      <c r="HG98" s="83"/>
      <c r="HH98" s="83"/>
      <c r="HI98" s="83"/>
      <c r="HJ98" s="83"/>
      <c r="HK98" s="83"/>
      <c r="HL98" s="83"/>
      <c r="HM98" s="83"/>
      <c r="HN98" s="83"/>
      <c r="HO98" s="83"/>
      <c r="HP98" s="83"/>
      <c r="HQ98" s="83"/>
      <c r="HR98" s="83"/>
      <c r="HS98" s="83"/>
      <c r="HT98" s="83"/>
      <c r="HU98" s="83"/>
      <c r="HV98" s="83"/>
      <c r="HW98" s="83"/>
      <c r="HX98" s="83"/>
      <c r="HY98" s="83"/>
      <c r="HZ98" s="83"/>
      <c r="IA98" s="83"/>
      <c r="IB98" s="83"/>
      <c r="IC98" s="83"/>
      <c r="ID98" s="83"/>
      <c r="IE98" s="83"/>
      <c r="IF98" s="83"/>
      <c r="IG98" s="83"/>
      <c r="IH98" s="83"/>
      <c r="II98" s="83"/>
      <c r="IJ98" s="83"/>
      <c r="IK98" s="83"/>
      <c r="IL98" s="83"/>
      <c r="IM98" s="83"/>
      <c r="IN98" s="83"/>
      <c r="IO98" s="83"/>
      <c r="IP98" s="83"/>
      <c r="IQ98" s="83"/>
      <c r="IR98" s="83"/>
      <c r="IS98" s="83"/>
      <c r="IT98" s="83"/>
      <c r="IU98" s="83"/>
      <c r="IV98" s="83"/>
    </row>
    <row r="99" spans="1:256">
      <c r="B99" s="113"/>
      <c r="H99" s="112"/>
      <c r="I99" s="174"/>
      <c r="K99" s="85"/>
      <c r="L99" s="124"/>
      <c r="M99" s="179"/>
      <c r="N99" s="124"/>
      <c r="O99" s="124"/>
      <c r="P99" s="124"/>
      <c r="Q99" s="124"/>
      <c r="R99" s="118"/>
      <c r="S99" s="13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c r="BL99" s="83"/>
      <c r="BM99" s="83"/>
      <c r="BN99" s="83"/>
      <c r="BO99" s="83"/>
      <c r="BP99" s="83"/>
      <c r="BQ99" s="83"/>
      <c r="BR99" s="83"/>
      <c r="BS99" s="83"/>
      <c r="BT99" s="83"/>
      <c r="BU99" s="83"/>
      <c r="BV99" s="83"/>
      <c r="BW99" s="83"/>
      <c r="BX99" s="83"/>
      <c r="BY99" s="83"/>
      <c r="BZ99" s="83"/>
      <c r="CA99" s="83"/>
      <c r="CB99" s="83"/>
      <c r="CC99" s="83"/>
      <c r="CD99" s="83"/>
      <c r="CE99" s="83"/>
      <c r="CF99" s="83"/>
      <c r="CG99" s="83"/>
      <c r="CH99" s="83"/>
      <c r="CI99" s="83"/>
      <c r="CJ99" s="83"/>
      <c r="CK99" s="83"/>
      <c r="CL99" s="83"/>
      <c r="CM99" s="83"/>
      <c r="CN99" s="83"/>
      <c r="CO99" s="83"/>
      <c r="CP99" s="83"/>
      <c r="CQ99" s="83"/>
      <c r="CR99" s="83"/>
      <c r="CS99" s="83"/>
      <c r="CT99" s="83"/>
      <c r="CU99" s="83"/>
      <c r="CV99" s="83"/>
      <c r="CW99" s="83"/>
      <c r="CX99" s="83"/>
      <c r="CY99" s="83"/>
      <c r="CZ99" s="83"/>
      <c r="DA99" s="83"/>
      <c r="DB99" s="83"/>
      <c r="DC99" s="83"/>
      <c r="DD99" s="83"/>
      <c r="DE99" s="83"/>
      <c r="DF99" s="83"/>
      <c r="DG99" s="83"/>
      <c r="DH99" s="83"/>
      <c r="DI99" s="83"/>
      <c r="DJ99" s="83"/>
      <c r="DK99" s="83"/>
      <c r="DL99" s="83"/>
      <c r="DM99" s="83"/>
      <c r="DN99" s="83"/>
      <c r="DO99" s="83"/>
      <c r="DP99" s="83"/>
      <c r="DQ99" s="83"/>
      <c r="DR99" s="83"/>
      <c r="DS99" s="83"/>
      <c r="DT99" s="83"/>
      <c r="DU99" s="83"/>
      <c r="DV99" s="83"/>
      <c r="DW99" s="83"/>
      <c r="DX99" s="83"/>
      <c r="DY99" s="83"/>
      <c r="DZ99" s="83"/>
      <c r="EA99" s="83"/>
      <c r="EB99" s="83"/>
      <c r="EC99" s="83"/>
      <c r="ED99" s="83"/>
      <c r="EE99" s="83"/>
      <c r="EF99" s="83"/>
      <c r="EG99" s="83"/>
      <c r="EH99" s="83"/>
      <c r="EI99" s="83"/>
      <c r="EJ99" s="83"/>
      <c r="EK99" s="83"/>
      <c r="EL99" s="83"/>
      <c r="EM99" s="83"/>
      <c r="EN99" s="83"/>
      <c r="EO99" s="83"/>
      <c r="EP99" s="83"/>
      <c r="EQ99" s="83"/>
      <c r="ER99" s="83"/>
      <c r="ES99" s="83"/>
      <c r="ET99" s="83"/>
      <c r="EU99" s="83"/>
      <c r="EV99" s="83"/>
      <c r="EW99" s="83"/>
      <c r="EX99" s="83"/>
      <c r="EY99" s="83"/>
      <c r="EZ99" s="83"/>
      <c r="FA99" s="83"/>
      <c r="FB99" s="83"/>
      <c r="FC99" s="83"/>
      <c r="FD99" s="83"/>
      <c r="FE99" s="83"/>
      <c r="FF99" s="83"/>
      <c r="FG99" s="83"/>
      <c r="FH99" s="83"/>
      <c r="FI99" s="83"/>
      <c r="FJ99" s="83"/>
      <c r="FK99" s="83"/>
      <c r="FL99" s="83"/>
      <c r="FM99" s="83"/>
      <c r="FN99" s="83"/>
      <c r="FO99" s="83"/>
      <c r="FP99" s="83"/>
      <c r="FQ99" s="83"/>
      <c r="FR99" s="83"/>
      <c r="FS99" s="83"/>
      <c r="FT99" s="83"/>
      <c r="FU99" s="83"/>
      <c r="FV99" s="83"/>
      <c r="FW99" s="83"/>
      <c r="FX99" s="83"/>
      <c r="FY99" s="83"/>
      <c r="FZ99" s="83"/>
      <c r="GA99" s="83"/>
      <c r="GB99" s="83"/>
      <c r="GC99" s="83"/>
      <c r="GD99" s="83"/>
      <c r="GE99" s="83"/>
      <c r="GF99" s="83"/>
      <c r="GG99" s="83"/>
      <c r="GH99" s="83"/>
      <c r="GI99" s="83"/>
      <c r="GJ99" s="83"/>
      <c r="GK99" s="83"/>
      <c r="GL99" s="83"/>
      <c r="GM99" s="83"/>
      <c r="GN99" s="83"/>
      <c r="GO99" s="83"/>
      <c r="GP99" s="83"/>
      <c r="GQ99" s="83"/>
      <c r="GR99" s="83"/>
      <c r="GS99" s="83"/>
      <c r="GT99" s="83"/>
      <c r="GU99" s="83"/>
      <c r="GV99" s="83"/>
      <c r="GW99" s="83"/>
      <c r="GX99" s="83"/>
      <c r="GY99" s="83"/>
      <c r="GZ99" s="83"/>
      <c r="HA99" s="83"/>
      <c r="HB99" s="83"/>
      <c r="HC99" s="83"/>
      <c r="HD99" s="83"/>
      <c r="HE99" s="83"/>
      <c r="HF99" s="83"/>
      <c r="HG99" s="83"/>
      <c r="HH99" s="83"/>
      <c r="HI99" s="83"/>
      <c r="HJ99" s="83"/>
      <c r="HK99" s="83"/>
      <c r="HL99" s="83"/>
      <c r="HM99" s="83"/>
      <c r="HN99" s="83"/>
      <c r="HO99" s="83"/>
      <c r="HP99" s="83"/>
      <c r="HQ99" s="83"/>
      <c r="HR99" s="83"/>
      <c r="HS99" s="83"/>
      <c r="HT99" s="83"/>
      <c r="HU99" s="83"/>
      <c r="HV99" s="83"/>
      <c r="HW99" s="83"/>
      <c r="HX99" s="83"/>
      <c r="HY99" s="83"/>
      <c r="HZ99" s="83"/>
      <c r="IA99" s="83"/>
      <c r="IB99" s="83"/>
      <c r="IC99" s="83"/>
      <c r="ID99" s="83"/>
      <c r="IE99" s="83"/>
      <c r="IF99" s="83"/>
      <c r="IG99" s="83"/>
      <c r="IH99" s="83"/>
      <c r="II99" s="83"/>
      <c r="IJ99" s="83"/>
      <c r="IK99" s="83"/>
      <c r="IL99" s="83"/>
      <c r="IM99" s="83"/>
      <c r="IN99" s="83"/>
      <c r="IO99" s="83"/>
      <c r="IP99" s="83"/>
      <c r="IQ99" s="83"/>
      <c r="IR99" s="83"/>
      <c r="IS99" s="83"/>
      <c r="IT99" s="83"/>
      <c r="IU99" s="83"/>
      <c r="IV99" s="83"/>
    </row>
    <row r="100" spans="1:256">
      <c r="A100" s="95"/>
      <c r="B100" s="98" t="s">
        <v>162</v>
      </c>
      <c r="C100" s="110"/>
      <c r="D100" s="110"/>
      <c r="E100" s="110"/>
      <c r="F100" s="110"/>
      <c r="G100" s="110"/>
      <c r="H100" s="109"/>
      <c r="I100" s="174"/>
      <c r="K100" s="85"/>
      <c r="L100" s="136"/>
      <c r="M100" s="179"/>
      <c r="N100" s="134"/>
      <c r="O100" s="134"/>
      <c r="P100" s="134"/>
      <c r="Q100" s="134"/>
      <c r="R100" s="144"/>
      <c r="S100" s="13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c r="BL100" s="83"/>
      <c r="BM100" s="83"/>
      <c r="BN100" s="83"/>
      <c r="BO100" s="83"/>
      <c r="BP100" s="83"/>
      <c r="BQ100" s="83"/>
      <c r="BR100" s="83"/>
      <c r="BS100" s="83"/>
      <c r="BT100" s="83"/>
      <c r="BU100" s="83"/>
      <c r="BV100" s="83"/>
      <c r="BW100" s="83"/>
      <c r="BX100" s="83"/>
      <c r="BY100" s="83"/>
      <c r="BZ100" s="83"/>
      <c r="CA100" s="83"/>
      <c r="CB100" s="83"/>
      <c r="CC100" s="83"/>
      <c r="CD100" s="83"/>
      <c r="CE100" s="83"/>
      <c r="CF100" s="83"/>
      <c r="CG100" s="83"/>
      <c r="CH100" s="83"/>
      <c r="CI100" s="83"/>
      <c r="CJ100" s="83"/>
      <c r="CK100" s="83"/>
      <c r="CL100" s="83"/>
      <c r="CM100" s="83"/>
      <c r="CN100" s="83"/>
      <c r="CO100" s="83"/>
      <c r="CP100" s="83"/>
      <c r="CQ100" s="83"/>
      <c r="CR100" s="83"/>
      <c r="CS100" s="83"/>
      <c r="CT100" s="83"/>
      <c r="CU100" s="83"/>
      <c r="CV100" s="83"/>
      <c r="CW100" s="83"/>
      <c r="CX100" s="83"/>
      <c r="CY100" s="83"/>
      <c r="CZ100" s="83"/>
      <c r="DA100" s="83"/>
      <c r="DB100" s="83"/>
      <c r="DC100" s="83"/>
      <c r="DD100" s="83"/>
      <c r="DE100" s="83"/>
      <c r="DF100" s="83"/>
      <c r="DG100" s="83"/>
      <c r="DH100" s="83"/>
      <c r="DI100" s="83"/>
      <c r="DJ100" s="83"/>
      <c r="DK100" s="83"/>
      <c r="DL100" s="83"/>
      <c r="DM100" s="83"/>
      <c r="DN100" s="83"/>
      <c r="DO100" s="83"/>
      <c r="DP100" s="83"/>
      <c r="DQ100" s="83"/>
      <c r="DR100" s="83"/>
      <c r="DS100" s="83"/>
      <c r="DT100" s="83"/>
      <c r="DU100" s="83"/>
      <c r="DV100" s="83"/>
      <c r="DW100" s="83"/>
      <c r="DX100" s="83"/>
      <c r="DY100" s="83"/>
      <c r="DZ100" s="83"/>
      <c r="EA100" s="83"/>
      <c r="EB100" s="83"/>
      <c r="EC100" s="83"/>
      <c r="ED100" s="83"/>
      <c r="EE100" s="83"/>
      <c r="EF100" s="83"/>
      <c r="EG100" s="83"/>
      <c r="EH100" s="83"/>
      <c r="EI100" s="83"/>
      <c r="EJ100" s="83"/>
      <c r="EK100" s="83"/>
      <c r="EL100" s="83"/>
      <c r="EM100" s="83"/>
      <c r="EN100" s="83"/>
      <c r="EO100" s="83"/>
      <c r="EP100" s="83"/>
      <c r="EQ100" s="83"/>
      <c r="ER100" s="83"/>
      <c r="ES100" s="83"/>
      <c r="ET100" s="83"/>
      <c r="EU100" s="83"/>
      <c r="EV100" s="83"/>
      <c r="EW100" s="83"/>
      <c r="EX100" s="83"/>
      <c r="EY100" s="83"/>
      <c r="EZ100" s="83"/>
      <c r="FA100" s="83"/>
      <c r="FB100" s="83"/>
      <c r="FC100" s="83"/>
      <c r="FD100" s="83"/>
      <c r="FE100" s="83"/>
      <c r="FF100" s="83"/>
      <c r="FG100" s="83"/>
      <c r="FH100" s="83"/>
      <c r="FI100" s="83"/>
      <c r="FJ100" s="83"/>
      <c r="FK100" s="83"/>
      <c r="FL100" s="83"/>
      <c r="FM100" s="83"/>
      <c r="FN100" s="83"/>
      <c r="FO100" s="83"/>
      <c r="FP100" s="83"/>
      <c r="FQ100" s="83"/>
      <c r="FR100" s="83"/>
      <c r="FS100" s="83"/>
      <c r="FT100" s="83"/>
      <c r="FU100" s="83"/>
      <c r="FV100" s="83"/>
      <c r="FW100" s="83"/>
      <c r="FX100" s="83"/>
      <c r="FY100" s="83"/>
      <c r="FZ100" s="83"/>
      <c r="GA100" s="83"/>
      <c r="GB100" s="83"/>
      <c r="GC100" s="83"/>
      <c r="GD100" s="83"/>
      <c r="GE100" s="83"/>
      <c r="GF100" s="83"/>
      <c r="GG100" s="83"/>
      <c r="GH100" s="83"/>
      <c r="GI100" s="83"/>
      <c r="GJ100" s="83"/>
      <c r="GK100" s="83"/>
      <c r="GL100" s="83"/>
      <c r="GM100" s="83"/>
      <c r="GN100" s="83"/>
      <c r="GO100" s="83"/>
      <c r="GP100" s="83"/>
      <c r="GQ100" s="83"/>
      <c r="GR100" s="83"/>
      <c r="GS100" s="83"/>
      <c r="GT100" s="83"/>
      <c r="GU100" s="83"/>
      <c r="GV100" s="83"/>
      <c r="GW100" s="83"/>
      <c r="GX100" s="83"/>
      <c r="GY100" s="83"/>
      <c r="GZ100" s="83"/>
      <c r="HA100" s="83"/>
      <c r="HB100" s="83"/>
      <c r="HC100" s="83"/>
      <c r="HD100" s="83"/>
      <c r="HE100" s="83"/>
      <c r="HF100" s="83"/>
      <c r="HG100" s="83"/>
      <c r="HH100" s="83"/>
      <c r="HI100" s="83"/>
      <c r="HJ100" s="83"/>
      <c r="HK100" s="83"/>
      <c r="HL100" s="83"/>
      <c r="HM100" s="83"/>
      <c r="HN100" s="83"/>
      <c r="HO100" s="83"/>
      <c r="HP100" s="83"/>
      <c r="HQ100" s="83"/>
      <c r="HR100" s="83"/>
      <c r="HS100" s="83"/>
      <c r="HT100" s="83"/>
      <c r="HU100" s="83"/>
      <c r="HV100" s="83"/>
      <c r="HW100" s="83"/>
      <c r="HX100" s="83"/>
      <c r="HY100" s="83"/>
      <c r="HZ100" s="83"/>
      <c r="IA100" s="83"/>
      <c r="IB100" s="83"/>
      <c r="IC100" s="83"/>
      <c r="ID100" s="83"/>
      <c r="IE100" s="83"/>
      <c r="IF100" s="83"/>
      <c r="IG100" s="83"/>
      <c r="IH100" s="83"/>
      <c r="II100" s="83"/>
      <c r="IJ100" s="83"/>
      <c r="IK100" s="83"/>
      <c r="IL100" s="83"/>
      <c r="IM100" s="83"/>
      <c r="IN100" s="83"/>
      <c r="IO100" s="83"/>
      <c r="IP100" s="83"/>
      <c r="IQ100" s="83"/>
      <c r="IR100" s="83"/>
      <c r="IS100" s="83"/>
      <c r="IT100" s="83"/>
      <c r="IU100" s="83"/>
      <c r="IV100" s="83"/>
    </row>
    <row r="101" spans="1:256">
      <c r="A101" s="95"/>
      <c r="B101" s="111"/>
      <c r="C101" s="110"/>
      <c r="D101" s="110"/>
      <c r="E101" s="110"/>
      <c r="F101" s="110"/>
      <c r="G101" s="110"/>
      <c r="H101" s="109"/>
      <c r="I101" s="174"/>
      <c r="K101" s="85"/>
      <c r="L101" s="143"/>
      <c r="M101" s="179"/>
      <c r="P101" s="83"/>
      <c r="Q101" s="83"/>
      <c r="R101" s="142"/>
      <c r="S101" s="13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c r="BL101" s="83"/>
      <c r="BM101" s="83"/>
      <c r="BN101" s="83"/>
      <c r="BO101" s="83"/>
      <c r="BP101" s="83"/>
      <c r="BQ101" s="83"/>
      <c r="BR101" s="83"/>
      <c r="BS101" s="83"/>
      <c r="BT101" s="83"/>
      <c r="BU101" s="83"/>
      <c r="BV101" s="83"/>
      <c r="BW101" s="83"/>
      <c r="BX101" s="83"/>
      <c r="BY101" s="83"/>
      <c r="BZ101" s="83"/>
      <c r="CA101" s="83"/>
      <c r="CB101" s="83"/>
      <c r="CC101" s="83"/>
      <c r="CD101" s="83"/>
      <c r="CE101" s="83"/>
      <c r="CF101" s="83"/>
      <c r="CG101" s="83"/>
      <c r="CH101" s="83"/>
      <c r="CI101" s="83"/>
      <c r="CJ101" s="83"/>
      <c r="CK101" s="83"/>
      <c r="CL101" s="83"/>
      <c r="CM101" s="83"/>
      <c r="CN101" s="83"/>
      <c r="CO101" s="83"/>
      <c r="CP101" s="83"/>
      <c r="CQ101" s="83"/>
      <c r="CR101" s="83"/>
      <c r="CS101" s="83"/>
      <c r="CT101" s="83"/>
      <c r="CU101" s="83"/>
      <c r="CV101" s="83"/>
      <c r="CW101" s="83"/>
      <c r="CX101" s="83"/>
      <c r="CY101" s="83"/>
      <c r="CZ101" s="83"/>
      <c r="DA101" s="83"/>
      <c r="DB101" s="83"/>
      <c r="DC101" s="83"/>
      <c r="DD101" s="83"/>
      <c r="DE101" s="83"/>
      <c r="DF101" s="83"/>
      <c r="DG101" s="83"/>
      <c r="DH101" s="83"/>
      <c r="DI101" s="83"/>
      <c r="DJ101" s="83"/>
      <c r="DK101" s="83"/>
      <c r="DL101" s="83"/>
      <c r="DM101" s="83"/>
      <c r="DN101" s="83"/>
      <c r="DO101" s="83"/>
      <c r="DP101" s="83"/>
      <c r="DQ101" s="83"/>
      <c r="DR101" s="83"/>
      <c r="DS101" s="83"/>
      <c r="DT101" s="83"/>
      <c r="DU101" s="83"/>
      <c r="DV101" s="83"/>
      <c r="DW101" s="83"/>
      <c r="DX101" s="83"/>
      <c r="DY101" s="83"/>
      <c r="DZ101" s="83"/>
      <c r="EA101" s="83"/>
      <c r="EB101" s="83"/>
      <c r="EC101" s="83"/>
      <c r="ED101" s="83"/>
      <c r="EE101" s="83"/>
      <c r="EF101" s="83"/>
      <c r="EG101" s="83"/>
      <c r="EH101" s="83"/>
      <c r="EI101" s="83"/>
      <c r="EJ101" s="83"/>
      <c r="EK101" s="83"/>
      <c r="EL101" s="83"/>
      <c r="EM101" s="83"/>
      <c r="EN101" s="83"/>
      <c r="EO101" s="83"/>
      <c r="EP101" s="83"/>
      <c r="EQ101" s="83"/>
      <c r="ER101" s="83"/>
      <c r="ES101" s="83"/>
      <c r="ET101" s="83"/>
      <c r="EU101" s="83"/>
      <c r="EV101" s="83"/>
      <c r="EW101" s="83"/>
      <c r="EX101" s="83"/>
      <c r="EY101" s="83"/>
      <c r="EZ101" s="83"/>
      <c r="FA101" s="83"/>
      <c r="FB101" s="83"/>
      <c r="FC101" s="83"/>
      <c r="FD101" s="83"/>
      <c r="FE101" s="83"/>
      <c r="FF101" s="83"/>
      <c r="FG101" s="83"/>
      <c r="FH101" s="83"/>
      <c r="FI101" s="83"/>
      <c r="FJ101" s="83"/>
      <c r="FK101" s="83"/>
      <c r="FL101" s="83"/>
      <c r="FM101" s="83"/>
      <c r="FN101" s="83"/>
      <c r="FO101" s="83"/>
      <c r="FP101" s="83"/>
      <c r="FQ101" s="83"/>
      <c r="FR101" s="83"/>
      <c r="FS101" s="83"/>
      <c r="FT101" s="83"/>
      <c r="FU101" s="83"/>
      <c r="FV101" s="83"/>
      <c r="FW101" s="83"/>
      <c r="FX101" s="83"/>
      <c r="FY101" s="83"/>
      <c r="FZ101" s="83"/>
      <c r="GA101" s="83"/>
      <c r="GB101" s="83"/>
      <c r="GC101" s="83"/>
      <c r="GD101" s="83"/>
      <c r="GE101" s="83"/>
      <c r="GF101" s="83"/>
      <c r="GG101" s="83"/>
      <c r="GH101" s="83"/>
      <c r="GI101" s="83"/>
      <c r="GJ101" s="83"/>
      <c r="GK101" s="83"/>
      <c r="GL101" s="83"/>
      <c r="GM101" s="83"/>
      <c r="GN101" s="83"/>
      <c r="GO101" s="83"/>
      <c r="GP101" s="83"/>
      <c r="GQ101" s="83"/>
      <c r="GR101" s="83"/>
      <c r="GS101" s="83"/>
      <c r="GT101" s="83"/>
      <c r="GU101" s="83"/>
      <c r="GV101" s="83"/>
      <c r="GW101" s="83"/>
      <c r="GX101" s="83"/>
      <c r="GY101" s="83"/>
      <c r="GZ101" s="83"/>
      <c r="HA101" s="83"/>
      <c r="HB101" s="83"/>
      <c r="HC101" s="83"/>
      <c r="HD101" s="83"/>
      <c r="HE101" s="83"/>
      <c r="HF101" s="83"/>
      <c r="HG101" s="83"/>
      <c r="HH101" s="83"/>
      <c r="HI101" s="83"/>
      <c r="HJ101" s="83"/>
      <c r="HK101" s="83"/>
      <c r="HL101" s="83"/>
      <c r="HM101" s="83"/>
      <c r="HN101" s="83"/>
      <c r="HO101" s="83"/>
      <c r="HP101" s="83"/>
      <c r="HQ101" s="83"/>
      <c r="HR101" s="83"/>
      <c r="HS101" s="83"/>
      <c r="HT101" s="83"/>
      <c r="HU101" s="83"/>
      <c r="HV101" s="83"/>
      <c r="HW101" s="83"/>
      <c r="HX101" s="83"/>
      <c r="HY101" s="83"/>
      <c r="HZ101" s="83"/>
      <c r="IA101" s="83"/>
      <c r="IB101" s="83"/>
      <c r="IC101" s="83"/>
      <c r="ID101" s="83"/>
      <c r="IE101" s="83"/>
      <c r="IF101" s="83"/>
      <c r="IG101" s="83"/>
      <c r="IH101" s="83"/>
      <c r="II101" s="83"/>
      <c r="IJ101" s="83"/>
      <c r="IK101" s="83"/>
      <c r="IL101" s="83"/>
      <c r="IM101" s="83"/>
      <c r="IN101" s="83"/>
      <c r="IO101" s="83"/>
      <c r="IP101" s="83"/>
      <c r="IQ101" s="83"/>
      <c r="IR101" s="83"/>
      <c r="IS101" s="83"/>
      <c r="IT101" s="83"/>
      <c r="IU101" s="83"/>
      <c r="IV101" s="83"/>
    </row>
    <row r="102" spans="1:256">
      <c r="A102" s="95"/>
      <c r="B102" s="108" t="s">
        <v>161</v>
      </c>
      <c r="C102" s="107" t="s">
        <v>160</v>
      </c>
      <c r="D102" s="107" t="s">
        <v>159</v>
      </c>
      <c r="E102" s="107" t="s">
        <v>156</v>
      </c>
      <c r="F102" s="107" t="s">
        <v>155</v>
      </c>
      <c r="G102" s="107" t="s">
        <v>158</v>
      </c>
      <c r="H102" s="97" t="s">
        <v>157</v>
      </c>
      <c r="I102" s="174"/>
      <c r="K102" s="95"/>
      <c r="L102" s="97"/>
      <c r="M102" s="179"/>
      <c r="N102" s="110"/>
      <c r="O102" s="110"/>
      <c r="P102" s="110"/>
      <c r="Q102" s="110"/>
      <c r="R102" s="141"/>
      <c r="S102" s="13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c r="BL102" s="83"/>
      <c r="BM102" s="83"/>
      <c r="BN102" s="83"/>
      <c r="BO102" s="83"/>
      <c r="BP102" s="83"/>
      <c r="BQ102" s="83"/>
      <c r="BR102" s="83"/>
      <c r="BS102" s="83"/>
      <c r="BT102" s="83"/>
      <c r="BU102" s="83"/>
      <c r="BV102" s="83"/>
      <c r="BW102" s="83"/>
      <c r="BX102" s="83"/>
      <c r="BY102" s="83"/>
      <c r="BZ102" s="83"/>
      <c r="CA102" s="83"/>
      <c r="CB102" s="83"/>
      <c r="CC102" s="83"/>
      <c r="CD102" s="83"/>
      <c r="CE102" s="83"/>
      <c r="CF102" s="83"/>
      <c r="CG102" s="83"/>
      <c r="CH102" s="83"/>
      <c r="CI102" s="83"/>
      <c r="CJ102" s="83"/>
      <c r="CK102" s="83"/>
      <c r="CL102" s="83"/>
      <c r="CM102" s="83"/>
      <c r="CN102" s="83"/>
      <c r="CO102" s="83"/>
      <c r="CP102" s="83"/>
      <c r="CQ102" s="83"/>
      <c r="CR102" s="83"/>
      <c r="CS102" s="83"/>
      <c r="CT102" s="83"/>
      <c r="CU102" s="83"/>
      <c r="CV102" s="83"/>
      <c r="CW102" s="83"/>
      <c r="CX102" s="83"/>
      <c r="CY102" s="83"/>
      <c r="CZ102" s="83"/>
      <c r="DA102" s="83"/>
      <c r="DB102" s="83"/>
      <c r="DC102" s="83"/>
      <c r="DD102" s="83"/>
      <c r="DE102" s="83"/>
      <c r="DF102" s="83"/>
      <c r="DG102" s="83"/>
      <c r="DH102" s="83"/>
      <c r="DI102" s="83"/>
      <c r="DJ102" s="83"/>
      <c r="DK102" s="83"/>
      <c r="DL102" s="83"/>
      <c r="DM102" s="83"/>
      <c r="DN102" s="83"/>
      <c r="DO102" s="83"/>
      <c r="DP102" s="83"/>
      <c r="DQ102" s="83"/>
      <c r="DR102" s="83"/>
      <c r="DS102" s="83"/>
      <c r="DT102" s="83"/>
      <c r="DU102" s="83"/>
      <c r="DV102" s="83"/>
      <c r="DW102" s="83"/>
      <c r="DX102" s="83"/>
      <c r="DY102" s="83"/>
      <c r="DZ102" s="83"/>
      <c r="EA102" s="83"/>
      <c r="EB102" s="83"/>
      <c r="EC102" s="83"/>
      <c r="ED102" s="83"/>
      <c r="EE102" s="83"/>
      <c r="EF102" s="83"/>
      <c r="EG102" s="83"/>
      <c r="EH102" s="83"/>
      <c r="EI102" s="83"/>
      <c r="EJ102" s="83"/>
      <c r="EK102" s="83"/>
      <c r="EL102" s="83"/>
      <c r="EM102" s="83"/>
      <c r="EN102" s="83"/>
      <c r="EO102" s="83"/>
      <c r="EP102" s="83"/>
      <c r="EQ102" s="83"/>
      <c r="ER102" s="83"/>
      <c r="ES102" s="83"/>
      <c r="ET102" s="83"/>
      <c r="EU102" s="83"/>
      <c r="EV102" s="83"/>
      <c r="EW102" s="83"/>
      <c r="EX102" s="83"/>
      <c r="EY102" s="83"/>
      <c r="EZ102" s="83"/>
      <c r="FA102" s="83"/>
      <c r="FB102" s="83"/>
      <c r="FC102" s="83"/>
      <c r="FD102" s="83"/>
      <c r="FE102" s="83"/>
      <c r="FF102" s="83"/>
      <c r="FG102" s="83"/>
      <c r="FH102" s="83"/>
      <c r="FI102" s="83"/>
      <c r="FJ102" s="83"/>
      <c r="FK102" s="83"/>
      <c r="FL102" s="83"/>
      <c r="FM102" s="83"/>
      <c r="FN102" s="83"/>
      <c r="FO102" s="83"/>
      <c r="FP102" s="83"/>
      <c r="FQ102" s="83"/>
      <c r="FR102" s="83"/>
      <c r="FS102" s="83"/>
      <c r="FT102" s="83"/>
      <c r="FU102" s="83"/>
      <c r="FV102" s="83"/>
      <c r="FW102" s="83"/>
      <c r="FX102" s="83"/>
      <c r="FY102" s="83"/>
      <c r="FZ102" s="83"/>
      <c r="GA102" s="83"/>
      <c r="GB102" s="83"/>
      <c r="GC102" s="83"/>
      <c r="GD102" s="83"/>
      <c r="GE102" s="83"/>
      <c r="GF102" s="83"/>
      <c r="GG102" s="83"/>
      <c r="GH102" s="83"/>
      <c r="GI102" s="83"/>
      <c r="GJ102" s="83"/>
      <c r="GK102" s="83"/>
      <c r="GL102" s="83"/>
      <c r="GM102" s="83"/>
      <c r="GN102" s="83"/>
      <c r="GO102" s="83"/>
      <c r="GP102" s="83"/>
      <c r="GQ102" s="83"/>
      <c r="GR102" s="83"/>
      <c r="GS102" s="83"/>
      <c r="GT102" s="83"/>
      <c r="GU102" s="83"/>
      <c r="GV102" s="83"/>
      <c r="GW102" s="83"/>
      <c r="GX102" s="83"/>
      <c r="GY102" s="83"/>
      <c r="GZ102" s="83"/>
      <c r="HA102" s="83"/>
      <c r="HB102" s="83"/>
      <c r="HC102" s="83"/>
      <c r="HD102" s="83"/>
      <c r="HE102" s="83"/>
      <c r="HF102" s="83"/>
      <c r="HG102" s="83"/>
      <c r="HH102" s="83"/>
      <c r="HI102" s="83"/>
      <c r="HJ102" s="83"/>
      <c r="HK102" s="83"/>
      <c r="HL102" s="83"/>
      <c r="HM102" s="83"/>
      <c r="HN102" s="83"/>
      <c r="HO102" s="83"/>
      <c r="HP102" s="83"/>
      <c r="HQ102" s="83"/>
      <c r="HR102" s="83"/>
      <c r="HS102" s="83"/>
      <c r="HT102" s="83"/>
      <c r="HU102" s="83"/>
      <c r="HV102" s="83"/>
      <c r="HW102" s="83"/>
      <c r="HX102" s="83"/>
      <c r="HY102" s="83"/>
      <c r="HZ102" s="83"/>
      <c r="IA102" s="83"/>
      <c r="IB102" s="83"/>
      <c r="IC102" s="83"/>
      <c r="ID102" s="83"/>
      <c r="IE102" s="83"/>
      <c r="IF102" s="83"/>
      <c r="IG102" s="83"/>
      <c r="IH102" s="83"/>
      <c r="II102" s="83"/>
      <c r="IJ102" s="83"/>
      <c r="IK102" s="83"/>
      <c r="IL102" s="83"/>
      <c r="IM102" s="83"/>
      <c r="IN102" s="83"/>
      <c r="IO102" s="83"/>
      <c r="IP102" s="83"/>
      <c r="IQ102" s="83"/>
      <c r="IR102" s="83"/>
      <c r="IS102" s="83"/>
      <c r="IT102" s="83"/>
      <c r="IU102" s="83"/>
      <c r="IV102" s="83"/>
    </row>
    <row r="103" spans="1:256">
      <c r="A103" s="95"/>
      <c r="B103" s="106"/>
      <c r="C103" s="105">
        <v>1</v>
      </c>
      <c r="D103" s="104">
        <v>1</v>
      </c>
      <c r="E103" s="103">
        <v>1</v>
      </c>
      <c r="F103" s="103">
        <v>1</v>
      </c>
      <c r="G103" s="103">
        <v>1</v>
      </c>
      <c r="H103" s="102">
        <f>B103*C103*D103*E103*F103*G103</f>
        <v>0</v>
      </c>
      <c r="I103" s="174"/>
      <c r="K103" s="95"/>
      <c r="L103" s="110"/>
      <c r="M103" s="179"/>
      <c r="N103" s="110"/>
      <c r="O103" s="110"/>
      <c r="P103" s="110"/>
      <c r="Q103" s="110"/>
      <c r="R103" s="141"/>
      <c r="S103" s="13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c r="BL103" s="83"/>
      <c r="BM103" s="83"/>
      <c r="BN103" s="83"/>
      <c r="BO103" s="83"/>
      <c r="BP103" s="83"/>
      <c r="BQ103" s="83"/>
      <c r="BR103" s="83"/>
      <c r="BS103" s="83"/>
      <c r="BT103" s="83"/>
      <c r="BU103" s="83"/>
      <c r="BV103" s="83"/>
      <c r="BW103" s="83"/>
      <c r="BX103" s="83"/>
      <c r="BY103" s="83"/>
      <c r="BZ103" s="83"/>
      <c r="CA103" s="83"/>
      <c r="CB103" s="83"/>
      <c r="CC103" s="83"/>
      <c r="CD103" s="83"/>
      <c r="CE103" s="83"/>
      <c r="CF103" s="83"/>
      <c r="CG103" s="83"/>
      <c r="CH103" s="83"/>
      <c r="CI103" s="83"/>
      <c r="CJ103" s="83"/>
      <c r="CK103" s="83"/>
      <c r="CL103" s="83"/>
      <c r="CM103" s="83"/>
      <c r="CN103" s="83"/>
      <c r="CO103" s="83"/>
      <c r="CP103" s="83"/>
      <c r="CQ103" s="83"/>
      <c r="CR103" s="83"/>
      <c r="CS103" s="83"/>
      <c r="CT103" s="83"/>
      <c r="CU103" s="83"/>
      <c r="CV103" s="83"/>
      <c r="CW103" s="83"/>
      <c r="CX103" s="83"/>
      <c r="CY103" s="83"/>
      <c r="CZ103" s="83"/>
      <c r="DA103" s="83"/>
      <c r="DB103" s="83"/>
      <c r="DC103" s="83"/>
      <c r="DD103" s="83"/>
      <c r="DE103" s="83"/>
      <c r="DF103" s="83"/>
      <c r="DG103" s="83"/>
      <c r="DH103" s="83"/>
      <c r="DI103" s="83"/>
      <c r="DJ103" s="83"/>
      <c r="DK103" s="83"/>
      <c r="DL103" s="83"/>
      <c r="DM103" s="83"/>
      <c r="DN103" s="83"/>
      <c r="DO103" s="83"/>
      <c r="DP103" s="83"/>
      <c r="DQ103" s="83"/>
      <c r="DR103" s="83"/>
      <c r="DS103" s="83"/>
      <c r="DT103" s="83"/>
      <c r="DU103" s="83"/>
      <c r="DV103" s="83"/>
      <c r="DW103" s="83"/>
      <c r="DX103" s="83"/>
      <c r="DY103" s="83"/>
      <c r="DZ103" s="83"/>
      <c r="EA103" s="83"/>
      <c r="EB103" s="83"/>
      <c r="EC103" s="83"/>
      <c r="ED103" s="83"/>
      <c r="EE103" s="83"/>
      <c r="EF103" s="83"/>
      <c r="EG103" s="83"/>
      <c r="EH103" s="83"/>
      <c r="EI103" s="83"/>
      <c r="EJ103" s="83"/>
      <c r="EK103" s="83"/>
      <c r="EL103" s="83"/>
      <c r="EM103" s="83"/>
      <c r="EN103" s="83"/>
      <c r="EO103" s="83"/>
      <c r="EP103" s="83"/>
      <c r="EQ103" s="83"/>
      <c r="ER103" s="83"/>
      <c r="ES103" s="83"/>
      <c r="ET103" s="83"/>
      <c r="EU103" s="83"/>
      <c r="EV103" s="83"/>
      <c r="EW103" s="83"/>
      <c r="EX103" s="83"/>
      <c r="EY103" s="83"/>
      <c r="EZ103" s="83"/>
      <c r="FA103" s="83"/>
      <c r="FB103" s="83"/>
      <c r="FC103" s="83"/>
      <c r="FD103" s="83"/>
      <c r="FE103" s="83"/>
      <c r="FF103" s="83"/>
      <c r="FG103" s="83"/>
      <c r="FH103" s="83"/>
      <c r="FI103" s="83"/>
      <c r="FJ103" s="83"/>
      <c r="FK103" s="83"/>
      <c r="FL103" s="83"/>
      <c r="FM103" s="83"/>
      <c r="FN103" s="83"/>
      <c r="FO103" s="83"/>
      <c r="FP103" s="83"/>
      <c r="FQ103" s="83"/>
      <c r="FR103" s="83"/>
      <c r="FS103" s="83"/>
      <c r="FT103" s="83"/>
      <c r="FU103" s="83"/>
      <c r="FV103" s="83"/>
      <c r="FW103" s="83"/>
      <c r="FX103" s="83"/>
      <c r="FY103" s="83"/>
      <c r="FZ103" s="83"/>
      <c r="GA103" s="83"/>
      <c r="GB103" s="83"/>
      <c r="GC103" s="83"/>
      <c r="GD103" s="83"/>
      <c r="GE103" s="83"/>
      <c r="GF103" s="83"/>
      <c r="GG103" s="83"/>
      <c r="GH103" s="83"/>
      <c r="GI103" s="83"/>
      <c r="GJ103" s="83"/>
      <c r="GK103" s="83"/>
      <c r="GL103" s="83"/>
      <c r="GM103" s="83"/>
      <c r="GN103" s="83"/>
      <c r="GO103" s="83"/>
      <c r="GP103" s="83"/>
      <c r="GQ103" s="83"/>
      <c r="GR103" s="83"/>
      <c r="GS103" s="83"/>
      <c r="GT103" s="83"/>
      <c r="GU103" s="83"/>
      <c r="GV103" s="83"/>
      <c r="GW103" s="83"/>
      <c r="GX103" s="83"/>
      <c r="GY103" s="83"/>
      <c r="GZ103" s="83"/>
      <c r="HA103" s="83"/>
      <c r="HB103" s="83"/>
      <c r="HC103" s="83"/>
      <c r="HD103" s="83"/>
      <c r="HE103" s="83"/>
      <c r="HF103" s="83"/>
      <c r="HG103" s="83"/>
      <c r="HH103" s="83"/>
      <c r="HI103" s="83"/>
      <c r="HJ103" s="83"/>
      <c r="HK103" s="83"/>
      <c r="HL103" s="83"/>
      <c r="HM103" s="83"/>
      <c r="HN103" s="83"/>
      <c r="HO103" s="83"/>
      <c r="HP103" s="83"/>
      <c r="HQ103" s="83"/>
      <c r="HR103" s="83"/>
      <c r="HS103" s="83"/>
      <c r="HT103" s="83"/>
      <c r="HU103" s="83"/>
      <c r="HV103" s="83"/>
      <c r="HW103" s="83"/>
      <c r="HX103" s="83"/>
      <c r="HY103" s="83"/>
      <c r="HZ103" s="83"/>
      <c r="IA103" s="83"/>
      <c r="IB103" s="83"/>
      <c r="IC103" s="83"/>
      <c r="ID103" s="83"/>
      <c r="IE103" s="83"/>
      <c r="IF103" s="83"/>
      <c r="IG103" s="83"/>
      <c r="IH103" s="83"/>
      <c r="II103" s="83"/>
      <c r="IJ103" s="83"/>
      <c r="IK103" s="83"/>
      <c r="IL103" s="83"/>
      <c r="IM103" s="83"/>
      <c r="IN103" s="83"/>
      <c r="IO103" s="83"/>
      <c r="IP103" s="83"/>
      <c r="IQ103" s="83"/>
      <c r="IR103" s="83"/>
      <c r="IS103" s="83"/>
      <c r="IT103" s="83"/>
      <c r="IU103" s="83"/>
      <c r="IV103" s="83"/>
    </row>
    <row r="104" spans="1:256">
      <c r="A104" s="95"/>
      <c r="B104" s="101"/>
      <c r="C104" s="100"/>
      <c r="D104" s="100"/>
      <c r="E104" s="100"/>
      <c r="F104" s="100"/>
      <c r="G104" s="100"/>
      <c r="H104" s="99">
        <f>B104*C104*D104*E104*F104*G104</f>
        <v>0</v>
      </c>
      <c r="I104" s="174"/>
      <c r="K104" s="95"/>
      <c r="L104" s="107"/>
      <c r="M104" s="179"/>
      <c r="N104" s="107"/>
      <c r="O104" s="107"/>
      <c r="P104" s="107"/>
      <c r="Q104" s="107"/>
      <c r="R104" s="97"/>
      <c r="S104" s="13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3"/>
      <c r="BR104" s="83"/>
      <c r="BS104" s="83"/>
      <c r="BT104" s="83"/>
      <c r="BU104" s="83"/>
      <c r="BV104" s="83"/>
      <c r="BW104" s="83"/>
      <c r="BX104" s="83"/>
      <c r="BY104" s="83"/>
      <c r="BZ104" s="83"/>
      <c r="CA104" s="83"/>
      <c r="CB104" s="83"/>
      <c r="CC104" s="83"/>
      <c r="CD104" s="83"/>
      <c r="CE104" s="83"/>
      <c r="CF104" s="83"/>
      <c r="CG104" s="83"/>
      <c r="CH104" s="83"/>
      <c r="CI104" s="83"/>
      <c r="CJ104" s="83"/>
      <c r="CK104" s="83"/>
      <c r="CL104" s="83"/>
      <c r="CM104" s="83"/>
      <c r="CN104" s="83"/>
      <c r="CO104" s="83"/>
      <c r="CP104" s="83"/>
      <c r="CQ104" s="83"/>
      <c r="CR104" s="83"/>
      <c r="CS104" s="83"/>
      <c r="CT104" s="83"/>
      <c r="CU104" s="83"/>
      <c r="CV104" s="83"/>
      <c r="CW104" s="83"/>
      <c r="CX104" s="83"/>
      <c r="CY104" s="83"/>
      <c r="CZ104" s="83"/>
      <c r="DA104" s="83"/>
      <c r="DB104" s="83"/>
      <c r="DC104" s="83"/>
      <c r="DD104" s="83"/>
      <c r="DE104" s="83"/>
      <c r="DF104" s="83"/>
      <c r="DG104" s="83"/>
      <c r="DH104" s="83"/>
      <c r="DI104" s="83"/>
      <c r="DJ104" s="83"/>
      <c r="DK104" s="83"/>
      <c r="DL104" s="83"/>
      <c r="DM104" s="83"/>
      <c r="DN104" s="83"/>
      <c r="DO104" s="83"/>
      <c r="DP104" s="83"/>
      <c r="DQ104" s="83"/>
      <c r="DR104" s="83"/>
      <c r="DS104" s="83"/>
      <c r="DT104" s="83"/>
      <c r="DU104" s="83"/>
      <c r="DV104" s="83"/>
      <c r="DW104" s="83"/>
      <c r="DX104" s="83"/>
      <c r="DY104" s="83"/>
      <c r="DZ104" s="83"/>
      <c r="EA104" s="83"/>
      <c r="EB104" s="83"/>
      <c r="EC104" s="83"/>
      <c r="ED104" s="83"/>
      <c r="EE104" s="83"/>
      <c r="EF104" s="83"/>
      <c r="EG104" s="83"/>
      <c r="EH104" s="83"/>
      <c r="EI104" s="83"/>
      <c r="EJ104" s="83"/>
      <c r="EK104" s="83"/>
      <c r="EL104" s="83"/>
      <c r="EM104" s="83"/>
      <c r="EN104" s="83"/>
      <c r="EO104" s="83"/>
      <c r="EP104" s="83"/>
      <c r="EQ104" s="83"/>
      <c r="ER104" s="83"/>
      <c r="ES104" s="83"/>
      <c r="ET104" s="83"/>
      <c r="EU104" s="83"/>
      <c r="EV104" s="83"/>
      <c r="EW104" s="83"/>
      <c r="EX104" s="83"/>
      <c r="EY104" s="83"/>
      <c r="EZ104" s="83"/>
      <c r="FA104" s="83"/>
      <c r="FB104" s="83"/>
      <c r="FC104" s="83"/>
      <c r="FD104" s="83"/>
      <c r="FE104" s="83"/>
      <c r="FF104" s="83"/>
      <c r="FG104" s="83"/>
      <c r="FH104" s="83"/>
      <c r="FI104" s="83"/>
      <c r="FJ104" s="83"/>
      <c r="FK104" s="83"/>
      <c r="FL104" s="83"/>
      <c r="FM104" s="83"/>
      <c r="FN104" s="83"/>
      <c r="FO104" s="83"/>
      <c r="FP104" s="83"/>
      <c r="FQ104" s="83"/>
      <c r="FR104" s="83"/>
      <c r="FS104" s="83"/>
      <c r="FT104" s="83"/>
      <c r="FU104" s="83"/>
      <c r="FV104" s="83"/>
      <c r="FW104" s="83"/>
      <c r="FX104" s="83"/>
      <c r="FY104" s="83"/>
      <c r="FZ104" s="83"/>
      <c r="GA104" s="83"/>
      <c r="GB104" s="83"/>
      <c r="GC104" s="83"/>
      <c r="GD104" s="83"/>
      <c r="GE104" s="83"/>
      <c r="GF104" s="83"/>
      <c r="GG104" s="83"/>
      <c r="GH104" s="83"/>
      <c r="GI104" s="83"/>
      <c r="GJ104" s="83"/>
      <c r="GK104" s="83"/>
      <c r="GL104" s="83"/>
      <c r="GM104" s="83"/>
      <c r="GN104" s="83"/>
      <c r="GO104" s="83"/>
      <c r="GP104" s="83"/>
      <c r="GQ104" s="83"/>
      <c r="GR104" s="83"/>
      <c r="GS104" s="83"/>
      <c r="GT104" s="83"/>
      <c r="GU104" s="83"/>
      <c r="GV104" s="83"/>
      <c r="GW104" s="83"/>
      <c r="GX104" s="83"/>
      <c r="GY104" s="83"/>
      <c r="GZ104" s="83"/>
      <c r="HA104" s="83"/>
      <c r="HB104" s="83"/>
      <c r="HC104" s="83"/>
      <c r="HD104" s="83"/>
      <c r="HE104" s="83"/>
      <c r="HF104" s="83"/>
      <c r="HG104" s="83"/>
      <c r="HH104" s="83"/>
      <c r="HI104" s="83"/>
      <c r="HJ104" s="83"/>
      <c r="HK104" s="83"/>
      <c r="HL104" s="83"/>
      <c r="HM104" s="83"/>
      <c r="HN104" s="83"/>
      <c r="HO104" s="83"/>
      <c r="HP104" s="83"/>
      <c r="HQ104" s="83"/>
      <c r="HR104" s="83"/>
      <c r="HS104" s="83"/>
      <c r="HT104" s="83"/>
      <c r="HU104" s="83"/>
      <c r="HV104" s="83"/>
      <c r="HW104" s="83"/>
      <c r="HX104" s="83"/>
      <c r="HY104" s="83"/>
      <c r="HZ104" s="83"/>
      <c r="IA104" s="83"/>
      <c r="IB104" s="83"/>
      <c r="IC104" s="83"/>
      <c r="ID104" s="83"/>
      <c r="IE104" s="83"/>
      <c r="IF104" s="83"/>
      <c r="IG104" s="83"/>
      <c r="IH104" s="83"/>
      <c r="II104" s="83"/>
      <c r="IJ104" s="83"/>
      <c r="IK104" s="83"/>
      <c r="IL104" s="83"/>
      <c r="IM104" s="83"/>
      <c r="IN104" s="83"/>
      <c r="IO104" s="83"/>
      <c r="IP104" s="83"/>
      <c r="IQ104" s="83"/>
      <c r="IR104" s="83"/>
      <c r="IS104" s="83"/>
      <c r="IT104" s="83"/>
      <c r="IU104" s="83"/>
      <c r="IV104" s="83"/>
    </row>
    <row r="105" spans="1:256" ht="12.75" customHeight="1">
      <c r="A105" s="95"/>
      <c r="B105" s="98" t="s">
        <v>157</v>
      </c>
      <c r="C105" s="97" t="s">
        <v>156</v>
      </c>
      <c r="D105" s="97" t="s">
        <v>155</v>
      </c>
      <c r="E105" s="97" t="s">
        <v>154</v>
      </c>
      <c r="F105" s="97" t="s">
        <v>153</v>
      </c>
      <c r="G105" s="97" t="s">
        <v>152</v>
      </c>
      <c r="H105" s="96" t="s">
        <v>151</v>
      </c>
      <c r="I105" s="174"/>
      <c r="K105" s="95"/>
      <c r="L105" s="140"/>
      <c r="M105" s="140"/>
      <c r="N105" s="138"/>
      <c r="O105" s="138"/>
      <c r="P105" s="138"/>
      <c r="Q105" s="138"/>
      <c r="R105" s="138"/>
      <c r="S105" s="13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c r="BL105" s="83"/>
      <c r="BM105" s="83"/>
      <c r="BN105" s="83"/>
      <c r="BO105" s="83"/>
      <c r="BP105" s="83"/>
      <c r="BQ105" s="83"/>
      <c r="BR105" s="83"/>
      <c r="BS105" s="83"/>
      <c r="BT105" s="83"/>
      <c r="BU105" s="83"/>
      <c r="BV105" s="83"/>
      <c r="BW105" s="83"/>
      <c r="BX105" s="83"/>
      <c r="BY105" s="83"/>
      <c r="BZ105" s="83"/>
      <c r="CA105" s="83"/>
      <c r="CB105" s="83"/>
      <c r="CC105" s="83"/>
      <c r="CD105" s="83"/>
      <c r="CE105" s="83"/>
      <c r="CF105" s="83"/>
      <c r="CG105" s="83"/>
      <c r="CH105" s="83"/>
      <c r="CI105" s="83"/>
      <c r="CJ105" s="83"/>
      <c r="CK105" s="83"/>
      <c r="CL105" s="83"/>
      <c r="CM105" s="83"/>
      <c r="CN105" s="83"/>
      <c r="CO105" s="83"/>
      <c r="CP105" s="83"/>
      <c r="CQ105" s="83"/>
      <c r="CR105" s="83"/>
      <c r="CS105" s="83"/>
      <c r="CT105" s="83"/>
      <c r="CU105" s="83"/>
      <c r="CV105" s="83"/>
      <c r="CW105" s="83"/>
      <c r="CX105" s="83"/>
      <c r="CY105" s="83"/>
      <c r="CZ105" s="83"/>
      <c r="DA105" s="83"/>
      <c r="DB105" s="83"/>
      <c r="DC105" s="83"/>
      <c r="DD105" s="83"/>
      <c r="DE105" s="83"/>
      <c r="DF105" s="83"/>
      <c r="DG105" s="83"/>
      <c r="DH105" s="83"/>
      <c r="DI105" s="83"/>
      <c r="DJ105" s="83"/>
      <c r="DK105" s="83"/>
      <c r="DL105" s="83"/>
      <c r="DM105" s="83"/>
      <c r="DN105" s="83"/>
      <c r="DO105" s="83"/>
      <c r="DP105" s="83"/>
      <c r="DQ105" s="83"/>
      <c r="DR105" s="83"/>
      <c r="DS105" s="83"/>
      <c r="DT105" s="83"/>
      <c r="DU105" s="83"/>
      <c r="DV105" s="83"/>
      <c r="DW105" s="83"/>
      <c r="DX105" s="83"/>
      <c r="DY105" s="83"/>
      <c r="DZ105" s="83"/>
      <c r="EA105" s="83"/>
      <c r="EB105" s="83"/>
      <c r="EC105" s="83"/>
      <c r="ED105" s="83"/>
      <c r="EE105" s="83"/>
      <c r="EF105" s="83"/>
      <c r="EG105" s="83"/>
      <c r="EH105" s="83"/>
      <c r="EI105" s="83"/>
      <c r="EJ105" s="83"/>
      <c r="EK105" s="83"/>
      <c r="EL105" s="83"/>
      <c r="EM105" s="83"/>
      <c r="EN105" s="83"/>
      <c r="EO105" s="83"/>
      <c r="EP105" s="83"/>
      <c r="EQ105" s="83"/>
      <c r="ER105" s="83"/>
      <c r="ES105" s="83"/>
      <c r="ET105" s="83"/>
      <c r="EU105" s="83"/>
      <c r="EV105" s="83"/>
      <c r="EW105" s="83"/>
      <c r="EX105" s="83"/>
      <c r="EY105" s="83"/>
      <c r="EZ105" s="83"/>
      <c r="FA105" s="83"/>
      <c r="FB105" s="83"/>
      <c r="FC105" s="83"/>
      <c r="FD105" s="83"/>
      <c r="FE105" s="83"/>
      <c r="FF105" s="83"/>
      <c r="FG105" s="83"/>
      <c r="FH105" s="83"/>
      <c r="FI105" s="83"/>
      <c r="FJ105" s="83"/>
      <c r="FK105" s="83"/>
      <c r="FL105" s="83"/>
      <c r="FM105" s="83"/>
      <c r="FN105" s="83"/>
      <c r="FO105" s="83"/>
      <c r="FP105" s="83"/>
      <c r="FQ105" s="83"/>
      <c r="FR105" s="83"/>
      <c r="FS105" s="83"/>
      <c r="FT105" s="83"/>
      <c r="FU105" s="83"/>
      <c r="FV105" s="83"/>
      <c r="FW105" s="83"/>
      <c r="FX105" s="83"/>
      <c r="FY105" s="83"/>
      <c r="FZ105" s="83"/>
      <c r="GA105" s="83"/>
      <c r="GB105" s="83"/>
      <c r="GC105" s="83"/>
      <c r="GD105" s="83"/>
      <c r="GE105" s="83"/>
      <c r="GF105" s="83"/>
      <c r="GG105" s="83"/>
      <c r="GH105" s="83"/>
      <c r="GI105" s="83"/>
      <c r="GJ105" s="83"/>
      <c r="GK105" s="83"/>
      <c r="GL105" s="83"/>
      <c r="GM105" s="83"/>
      <c r="GN105" s="83"/>
      <c r="GO105" s="83"/>
      <c r="GP105" s="83"/>
      <c r="GQ105" s="83"/>
      <c r="GR105" s="83"/>
      <c r="GS105" s="83"/>
      <c r="GT105" s="83"/>
      <c r="GU105" s="83"/>
      <c r="GV105" s="83"/>
      <c r="GW105" s="83"/>
      <c r="GX105" s="83"/>
      <c r="GY105" s="83"/>
      <c r="GZ105" s="83"/>
      <c r="HA105" s="83"/>
      <c r="HB105" s="83"/>
      <c r="HC105" s="83"/>
      <c r="HD105" s="83"/>
      <c r="HE105" s="83"/>
      <c r="HF105" s="83"/>
      <c r="HG105" s="83"/>
      <c r="HH105" s="83"/>
      <c r="HI105" s="83"/>
      <c r="HJ105" s="83"/>
      <c r="HK105" s="83"/>
      <c r="HL105" s="83"/>
      <c r="HM105" s="83"/>
      <c r="HN105" s="83"/>
      <c r="HO105" s="83"/>
      <c r="HP105" s="83"/>
      <c r="HQ105" s="83"/>
      <c r="HR105" s="83"/>
      <c r="HS105" s="83"/>
      <c r="HT105" s="83"/>
      <c r="HU105" s="83"/>
      <c r="HV105" s="83"/>
      <c r="HW105" s="83"/>
      <c r="HX105" s="83"/>
      <c r="HY105" s="83"/>
      <c r="HZ105" s="83"/>
      <c r="IA105" s="83"/>
      <c r="IB105" s="83"/>
      <c r="IC105" s="83"/>
      <c r="ID105" s="83"/>
      <c r="IE105" s="83"/>
      <c r="IF105" s="83"/>
      <c r="IG105" s="83"/>
      <c r="IH105" s="83"/>
      <c r="II105" s="83"/>
      <c r="IJ105" s="83"/>
      <c r="IK105" s="83"/>
      <c r="IL105" s="83"/>
      <c r="IM105" s="83"/>
      <c r="IN105" s="83"/>
      <c r="IO105" s="83"/>
      <c r="IP105" s="83"/>
      <c r="IQ105" s="83"/>
      <c r="IR105" s="83"/>
      <c r="IS105" s="83"/>
      <c r="IT105" s="83"/>
      <c r="IU105" s="83"/>
      <c r="IV105" s="83"/>
    </row>
    <row r="106" spans="1:256" ht="12.75" customHeight="1">
      <c r="A106" s="95" t="s">
        <v>150</v>
      </c>
      <c r="B106" s="94">
        <f>SUM(H103:H104)</f>
        <v>0</v>
      </c>
      <c r="C106" s="93">
        <v>1</v>
      </c>
      <c r="D106" s="93">
        <v>1</v>
      </c>
      <c r="E106" s="92">
        <v>1</v>
      </c>
      <c r="F106" s="92">
        <v>1</v>
      </c>
      <c r="G106" s="92">
        <v>1</v>
      </c>
      <c r="H106" s="91">
        <f>(B106*C106*D106)/(E106*F106*G106)</f>
        <v>0</v>
      </c>
      <c r="I106" s="174"/>
      <c r="K106" s="95"/>
      <c r="L106" s="140"/>
      <c r="M106" s="140"/>
      <c r="N106" s="138"/>
      <c r="O106" s="138"/>
      <c r="P106" s="138"/>
      <c r="Q106" s="138"/>
      <c r="R106" s="138"/>
      <c r="S106" s="13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c r="BL106" s="83"/>
      <c r="BM106" s="83"/>
      <c r="BN106" s="83"/>
      <c r="BO106" s="83"/>
      <c r="BP106" s="83"/>
      <c r="BQ106" s="83"/>
      <c r="BR106" s="83"/>
      <c r="BS106" s="83"/>
      <c r="BT106" s="83"/>
      <c r="BU106" s="83"/>
      <c r="BV106" s="83"/>
      <c r="BW106" s="83"/>
      <c r="BX106" s="83"/>
      <c r="BY106" s="83"/>
      <c r="BZ106" s="83"/>
      <c r="CA106" s="83"/>
      <c r="CB106" s="83"/>
      <c r="CC106" s="83"/>
      <c r="CD106" s="83"/>
      <c r="CE106" s="83"/>
      <c r="CF106" s="83"/>
      <c r="CG106" s="83"/>
      <c r="CH106" s="83"/>
      <c r="CI106" s="83"/>
      <c r="CJ106" s="83"/>
      <c r="CK106" s="83"/>
      <c r="CL106" s="83"/>
      <c r="CM106" s="83"/>
      <c r="CN106" s="83"/>
      <c r="CO106" s="83"/>
      <c r="CP106" s="83"/>
      <c r="CQ106" s="83"/>
      <c r="CR106" s="83"/>
      <c r="CS106" s="83"/>
      <c r="CT106" s="83"/>
      <c r="CU106" s="83"/>
      <c r="CV106" s="83"/>
      <c r="CW106" s="83"/>
      <c r="CX106" s="83"/>
      <c r="CY106" s="83"/>
      <c r="CZ106" s="83"/>
      <c r="DA106" s="83"/>
      <c r="DB106" s="83"/>
      <c r="DC106" s="83"/>
      <c r="DD106" s="83"/>
      <c r="DE106" s="83"/>
      <c r="DF106" s="83"/>
      <c r="DG106" s="83"/>
      <c r="DH106" s="83"/>
      <c r="DI106" s="83"/>
      <c r="DJ106" s="83"/>
      <c r="DK106" s="83"/>
      <c r="DL106" s="83"/>
      <c r="DM106" s="83"/>
      <c r="DN106" s="83"/>
      <c r="DO106" s="83"/>
      <c r="DP106" s="83"/>
      <c r="DQ106" s="83"/>
      <c r="DR106" s="83"/>
      <c r="DS106" s="83"/>
      <c r="DT106" s="83"/>
      <c r="DU106" s="83"/>
      <c r="DV106" s="83"/>
      <c r="DW106" s="83"/>
      <c r="DX106" s="83"/>
      <c r="DY106" s="83"/>
      <c r="DZ106" s="83"/>
      <c r="EA106" s="83"/>
      <c r="EB106" s="83"/>
      <c r="EC106" s="83"/>
      <c r="ED106" s="83"/>
      <c r="EE106" s="83"/>
      <c r="EF106" s="83"/>
      <c r="EG106" s="83"/>
      <c r="EH106" s="83"/>
      <c r="EI106" s="83"/>
      <c r="EJ106" s="83"/>
      <c r="EK106" s="83"/>
      <c r="EL106" s="83"/>
      <c r="EM106" s="83"/>
      <c r="EN106" s="83"/>
      <c r="EO106" s="83"/>
      <c r="EP106" s="83"/>
      <c r="EQ106" s="83"/>
      <c r="ER106" s="83"/>
      <c r="ES106" s="83"/>
      <c r="ET106" s="83"/>
      <c r="EU106" s="83"/>
      <c r="EV106" s="83"/>
      <c r="EW106" s="83"/>
      <c r="EX106" s="83"/>
      <c r="EY106" s="83"/>
      <c r="EZ106" s="83"/>
      <c r="FA106" s="83"/>
      <c r="FB106" s="83"/>
      <c r="FC106" s="83"/>
      <c r="FD106" s="83"/>
      <c r="FE106" s="83"/>
      <c r="FF106" s="83"/>
      <c r="FG106" s="83"/>
      <c r="FH106" s="83"/>
      <c r="FI106" s="83"/>
      <c r="FJ106" s="83"/>
      <c r="FK106" s="83"/>
      <c r="FL106" s="83"/>
      <c r="FM106" s="83"/>
      <c r="FN106" s="83"/>
      <c r="FO106" s="83"/>
      <c r="FP106" s="83"/>
      <c r="FQ106" s="83"/>
      <c r="FR106" s="83"/>
      <c r="FS106" s="83"/>
      <c r="FT106" s="83"/>
      <c r="FU106" s="83"/>
      <c r="FV106" s="83"/>
      <c r="FW106" s="83"/>
      <c r="FX106" s="83"/>
      <c r="FY106" s="83"/>
      <c r="FZ106" s="83"/>
      <c r="GA106" s="83"/>
      <c r="GB106" s="83"/>
      <c r="GC106" s="83"/>
      <c r="GD106" s="83"/>
      <c r="GE106" s="83"/>
      <c r="GF106" s="83"/>
      <c r="GG106" s="83"/>
      <c r="GH106" s="83"/>
      <c r="GI106" s="83"/>
      <c r="GJ106" s="83"/>
      <c r="GK106" s="83"/>
      <c r="GL106" s="83"/>
      <c r="GM106" s="83"/>
      <c r="GN106" s="83"/>
      <c r="GO106" s="83"/>
      <c r="GP106" s="83"/>
      <c r="GQ106" s="83"/>
      <c r="GR106" s="83"/>
      <c r="GS106" s="83"/>
      <c r="GT106" s="83"/>
      <c r="GU106" s="83"/>
      <c r="GV106" s="83"/>
      <c r="GW106" s="83"/>
      <c r="GX106" s="83"/>
      <c r="GY106" s="83"/>
      <c r="GZ106" s="83"/>
      <c r="HA106" s="83"/>
      <c r="HB106" s="83"/>
      <c r="HC106" s="83"/>
      <c r="HD106" s="83"/>
      <c r="HE106" s="83"/>
      <c r="HF106" s="83"/>
      <c r="HG106" s="83"/>
      <c r="HH106" s="83"/>
      <c r="HI106" s="83"/>
      <c r="HJ106" s="83"/>
      <c r="HK106" s="83"/>
      <c r="HL106" s="83"/>
      <c r="HM106" s="83"/>
      <c r="HN106" s="83"/>
      <c r="HO106" s="83"/>
      <c r="HP106" s="83"/>
      <c r="HQ106" s="83"/>
      <c r="HR106" s="83"/>
      <c r="HS106" s="83"/>
      <c r="HT106" s="83"/>
      <c r="HU106" s="83"/>
      <c r="HV106" s="83"/>
      <c r="HW106" s="83"/>
      <c r="HX106" s="83"/>
      <c r="HY106" s="83"/>
      <c r="HZ106" s="83"/>
      <c r="IA106" s="83"/>
      <c r="IB106" s="83"/>
      <c r="IC106" s="83"/>
      <c r="ID106" s="83"/>
      <c r="IE106" s="83"/>
      <c r="IF106" s="83"/>
      <c r="IG106" s="83"/>
      <c r="IH106" s="83"/>
      <c r="II106" s="83"/>
      <c r="IJ106" s="83"/>
      <c r="IK106" s="83"/>
      <c r="IL106" s="83"/>
      <c r="IM106" s="83"/>
      <c r="IN106" s="83"/>
      <c r="IO106" s="83"/>
      <c r="IP106" s="83"/>
      <c r="IQ106" s="83"/>
      <c r="IR106" s="83"/>
      <c r="IS106" s="83"/>
      <c r="IT106" s="83"/>
      <c r="IU106" s="83"/>
      <c r="IV106" s="83"/>
    </row>
    <row r="107" spans="1:256" ht="12.75" customHeight="1">
      <c r="I107" s="174"/>
      <c r="K107" s="95"/>
      <c r="L107" s="140"/>
      <c r="M107" s="140"/>
      <c r="N107" s="138"/>
      <c r="O107" s="138"/>
      <c r="P107" s="138"/>
      <c r="Q107" s="138"/>
      <c r="R107" s="138"/>
      <c r="S107" s="13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c r="BL107" s="83"/>
      <c r="BM107" s="83"/>
      <c r="BN107" s="83"/>
      <c r="BO107" s="83"/>
      <c r="BP107" s="83"/>
      <c r="BQ107" s="83"/>
      <c r="BR107" s="83"/>
      <c r="BS107" s="83"/>
      <c r="BT107" s="83"/>
      <c r="BU107" s="83"/>
      <c r="BV107" s="83"/>
      <c r="BW107" s="83"/>
      <c r="BX107" s="83"/>
      <c r="BY107" s="83"/>
      <c r="BZ107" s="83"/>
      <c r="CA107" s="83"/>
      <c r="CB107" s="83"/>
      <c r="CC107" s="83"/>
      <c r="CD107" s="83"/>
      <c r="CE107" s="83"/>
      <c r="CF107" s="83"/>
      <c r="CG107" s="83"/>
      <c r="CH107" s="83"/>
      <c r="CI107" s="83"/>
      <c r="CJ107" s="83"/>
      <c r="CK107" s="83"/>
      <c r="CL107" s="83"/>
      <c r="CM107" s="83"/>
      <c r="CN107" s="83"/>
      <c r="CO107" s="83"/>
      <c r="CP107" s="83"/>
      <c r="CQ107" s="83"/>
      <c r="CR107" s="83"/>
      <c r="CS107" s="83"/>
      <c r="CT107" s="83"/>
      <c r="CU107" s="83"/>
      <c r="CV107" s="83"/>
      <c r="CW107" s="83"/>
      <c r="CX107" s="83"/>
      <c r="CY107" s="83"/>
      <c r="CZ107" s="83"/>
      <c r="DA107" s="83"/>
      <c r="DB107" s="83"/>
      <c r="DC107" s="83"/>
      <c r="DD107" s="83"/>
      <c r="DE107" s="83"/>
      <c r="DF107" s="83"/>
      <c r="DG107" s="83"/>
      <c r="DH107" s="83"/>
      <c r="DI107" s="83"/>
      <c r="DJ107" s="83"/>
      <c r="DK107" s="83"/>
      <c r="DL107" s="83"/>
      <c r="DM107" s="83"/>
      <c r="DN107" s="83"/>
      <c r="DO107" s="83"/>
      <c r="DP107" s="83"/>
      <c r="DQ107" s="83"/>
      <c r="DR107" s="83"/>
      <c r="DS107" s="83"/>
      <c r="DT107" s="83"/>
      <c r="DU107" s="83"/>
      <c r="DV107" s="83"/>
      <c r="DW107" s="83"/>
      <c r="DX107" s="83"/>
      <c r="DY107" s="83"/>
      <c r="DZ107" s="83"/>
      <c r="EA107" s="83"/>
      <c r="EB107" s="83"/>
      <c r="EC107" s="83"/>
      <c r="ED107" s="83"/>
      <c r="EE107" s="83"/>
      <c r="EF107" s="83"/>
      <c r="EG107" s="83"/>
      <c r="EH107" s="83"/>
      <c r="EI107" s="83"/>
      <c r="EJ107" s="83"/>
      <c r="EK107" s="83"/>
      <c r="EL107" s="83"/>
      <c r="EM107" s="83"/>
      <c r="EN107" s="83"/>
      <c r="EO107" s="83"/>
      <c r="EP107" s="83"/>
      <c r="EQ107" s="83"/>
      <c r="ER107" s="83"/>
      <c r="ES107" s="83"/>
      <c r="ET107" s="83"/>
      <c r="EU107" s="83"/>
      <c r="EV107" s="83"/>
      <c r="EW107" s="83"/>
      <c r="EX107" s="83"/>
      <c r="EY107" s="83"/>
      <c r="EZ107" s="83"/>
      <c r="FA107" s="83"/>
      <c r="FB107" s="83"/>
      <c r="FC107" s="83"/>
      <c r="FD107" s="83"/>
      <c r="FE107" s="83"/>
      <c r="FF107" s="83"/>
      <c r="FG107" s="83"/>
      <c r="FH107" s="83"/>
      <c r="FI107" s="83"/>
      <c r="FJ107" s="83"/>
      <c r="FK107" s="83"/>
      <c r="FL107" s="83"/>
      <c r="FM107" s="83"/>
      <c r="FN107" s="83"/>
      <c r="FO107" s="83"/>
      <c r="FP107" s="83"/>
      <c r="FQ107" s="83"/>
      <c r="FR107" s="83"/>
      <c r="FS107" s="83"/>
      <c r="FT107" s="83"/>
      <c r="FU107" s="83"/>
      <c r="FV107" s="83"/>
      <c r="FW107" s="83"/>
      <c r="FX107" s="83"/>
      <c r="FY107" s="83"/>
      <c r="FZ107" s="83"/>
      <c r="GA107" s="83"/>
      <c r="GB107" s="83"/>
      <c r="GC107" s="83"/>
      <c r="GD107" s="83"/>
      <c r="GE107" s="83"/>
      <c r="GF107" s="83"/>
      <c r="GG107" s="83"/>
      <c r="GH107" s="83"/>
      <c r="GI107" s="83"/>
      <c r="GJ107" s="83"/>
      <c r="GK107" s="83"/>
      <c r="GL107" s="83"/>
      <c r="GM107" s="83"/>
      <c r="GN107" s="83"/>
      <c r="GO107" s="83"/>
      <c r="GP107" s="83"/>
      <c r="GQ107" s="83"/>
      <c r="GR107" s="83"/>
      <c r="GS107" s="83"/>
      <c r="GT107" s="83"/>
      <c r="GU107" s="83"/>
      <c r="GV107" s="83"/>
      <c r="GW107" s="83"/>
      <c r="GX107" s="83"/>
      <c r="GY107" s="83"/>
      <c r="GZ107" s="83"/>
      <c r="HA107" s="83"/>
      <c r="HB107" s="83"/>
      <c r="HC107" s="83"/>
      <c r="HD107" s="83"/>
      <c r="HE107" s="83"/>
      <c r="HF107" s="83"/>
      <c r="HG107" s="83"/>
      <c r="HH107" s="83"/>
      <c r="HI107" s="83"/>
      <c r="HJ107" s="83"/>
      <c r="HK107" s="83"/>
      <c r="HL107" s="83"/>
      <c r="HM107" s="83"/>
      <c r="HN107" s="83"/>
      <c r="HO107" s="83"/>
      <c r="HP107" s="83"/>
      <c r="HQ107" s="83"/>
      <c r="HR107" s="83"/>
      <c r="HS107" s="83"/>
      <c r="HT107" s="83"/>
      <c r="HU107" s="83"/>
      <c r="HV107" s="83"/>
      <c r="HW107" s="83"/>
      <c r="HX107" s="83"/>
      <c r="HY107" s="83"/>
      <c r="HZ107" s="83"/>
      <c r="IA107" s="83"/>
      <c r="IB107" s="83"/>
      <c r="IC107" s="83"/>
      <c r="ID107" s="83"/>
      <c r="IE107" s="83"/>
      <c r="IF107" s="83"/>
      <c r="IG107" s="83"/>
      <c r="IH107" s="83"/>
      <c r="II107" s="83"/>
      <c r="IJ107" s="83"/>
      <c r="IK107" s="83"/>
      <c r="IL107" s="83"/>
      <c r="IM107" s="83"/>
      <c r="IN107" s="83"/>
      <c r="IO107" s="83"/>
      <c r="IP107" s="83"/>
      <c r="IQ107" s="83"/>
      <c r="IR107" s="83"/>
      <c r="IS107" s="83"/>
      <c r="IT107" s="83"/>
      <c r="IU107" s="83"/>
      <c r="IV107" s="83"/>
    </row>
    <row r="108" spans="1:256" ht="12.75" customHeight="1" thickBot="1">
      <c r="A108" s="90"/>
      <c r="B108" s="89" t="s">
        <v>149</v>
      </c>
      <c r="C108" s="89"/>
      <c r="D108" s="89"/>
      <c r="E108" s="89"/>
      <c r="F108" s="88"/>
      <c r="G108" s="88"/>
      <c r="H108" s="87">
        <f>H98-H106</f>
        <v>2.8879999999999999</v>
      </c>
      <c r="I108" s="86"/>
      <c r="K108" s="95"/>
      <c r="L108" s="140"/>
      <c r="M108" s="140"/>
      <c r="N108" s="138"/>
      <c r="O108" s="138"/>
      <c r="P108" s="138"/>
      <c r="Q108" s="138"/>
      <c r="R108" s="138"/>
      <c r="S108" s="13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c r="BL108" s="83"/>
      <c r="BM108" s="83"/>
      <c r="BN108" s="83"/>
      <c r="BO108" s="83"/>
      <c r="BP108" s="83"/>
      <c r="BQ108" s="83"/>
      <c r="BR108" s="83"/>
      <c r="BS108" s="83"/>
      <c r="BT108" s="83"/>
      <c r="BU108" s="83"/>
      <c r="BV108" s="83"/>
      <c r="BW108" s="83"/>
      <c r="BX108" s="83"/>
      <c r="BY108" s="83"/>
      <c r="BZ108" s="83"/>
      <c r="CA108" s="83"/>
      <c r="CB108" s="83"/>
      <c r="CC108" s="83"/>
      <c r="CD108" s="83"/>
      <c r="CE108" s="83"/>
      <c r="CF108" s="83"/>
      <c r="CG108" s="83"/>
      <c r="CH108" s="83"/>
      <c r="CI108" s="83"/>
      <c r="CJ108" s="83"/>
      <c r="CK108" s="83"/>
      <c r="CL108" s="83"/>
      <c r="CM108" s="83"/>
      <c r="CN108" s="83"/>
      <c r="CO108" s="83"/>
      <c r="CP108" s="83"/>
      <c r="CQ108" s="83"/>
      <c r="CR108" s="83"/>
      <c r="CS108" s="83"/>
      <c r="CT108" s="83"/>
      <c r="CU108" s="83"/>
      <c r="CV108" s="83"/>
      <c r="CW108" s="83"/>
      <c r="CX108" s="83"/>
      <c r="CY108" s="83"/>
      <c r="CZ108" s="83"/>
      <c r="DA108" s="83"/>
      <c r="DB108" s="83"/>
      <c r="DC108" s="83"/>
      <c r="DD108" s="83"/>
      <c r="DE108" s="83"/>
      <c r="DF108" s="83"/>
      <c r="DG108" s="83"/>
      <c r="DH108" s="83"/>
      <c r="DI108" s="83"/>
      <c r="DJ108" s="83"/>
      <c r="DK108" s="83"/>
      <c r="DL108" s="83"/>
      <c r="DM108" s="83"/>
      <c r="DN108" s="83"/>
      <c r="DO108" s="83"/>
      <c r="DP108" s="83"/>
      <c r="DQ108" s="83"/>
      <c r="DR108" s="83"/>
      <c r="DS108" s="83"/>
      <c r="DT108" s="83"/>
      <c r="DU108" s="83"/>
      <c r="DV108" s="83"/>
      <c r="DW108" s="83"/>
      <c r="DX108" s="83"/>
      <c r="DY108" s="83"/>
      <c r="DZ108" s="83"/>
      <c r="EA108" s="83"/>
      <c r="EB108" s="83"/>
      <c r="EC108" s="83"/>
      <c r="ED108" s="83"/>
      <c r="EE108" s="83"/>
      <c r="EF108" s="83"/>
      <c r="EG108" s="83"/>
      <c r="EH108" s="83"/>
      <c r="EI108" s="83"/>
      <c r="EJ108" s="83"/>
      <c r="EK108" s="83"/>
      <c r="EL108" s="83"/>
      <c r="EM108" s="83"/>
      <c r="EN108" s="83"/>
      <c r="EO108" s="83"/>
      <c r="EP108" s="83"/>
      <c r="EQ108" s="83"/>
      <c r="ER108" s="83"/>
      <c r="ES108" s="83"/>
      <c r="ET108" s="83"/>
      <c r="EU108" s="83"/>
      <c r="EV108" s="83"/>
      <c r="EW108" s="83"/>
      <c r="EX108" s="83"/>
      <c r="EY108" s="83"/>
      <c r="EZ108" s="83"/>
      <c r="FA108" s="83"/>
      <c r="FB108" s="83"/>
      <c r="FC108" s="83"/>
      <c r="FD108" s="83"/>
      <c r="FE108" s="83"/>
      <c r="FF108" s="83"/>
      <c r="FG108" s="83"/>
      <c r="FH108" s="83"/>
      <c r="FI108" s="83"/>
      <c r="FJ108" s="83"/>
      <c r="FK108" s="83"/>
      <c r="FL108" s="83"/>
      <c r="FM108" s="83"/>
      <c r="FN108" s="83"/>
      <c r="FO108" s="83"/>
      <c r="FP108" s="83"/>
      <c r="FQ108" s="83"/>
      <c r="FR108" s="83"/>
      <c r="FS108" s="83"/>
      <c r="FT108" s="83"/>
      <c r="FU108" s="83"/>
      <c r="FV108" s="83"/>
      <c r="FW108" s="83"/>
      <c r="FX108" s="83"/>
      <c r="FY108" s="83"/>
      <c r="FZ108" s="83"/>
      <c r="GA108" s="83"/>
      <c r="GB108" s="83"/>
      <c r="GC108" s="83"/>
      <c r="GD108" s="83"/>
      <c r="GE108" s="83"/>
      <c r="GF108" s="83"/>
      <c r="GG108" s="83"/>
      <c r="GH108" s="83"/>
      <c r="GI108" s="83"/>
      <c r="GJ108" s="83"/>
      <c r="GK108" s="83"/>
      <c r="GL108" s="83"/>
      <c r="GM108" s="83"/>
      <c r="GN108" s="83"/>
      <c r="GO108" s="83"/>
      <c r="GP108" s="83"/>
      <c r="GQ108" s="83"/>
      <c r="GR108" s="83"/>
      <c r="GS108" s="83"/>
      <c r="GT108" s="83"/>
      <c r="GU108" s="83"/>
      <c r="GV108" s="83"/>
      <c r="GW108" s="83"/>
      <c r="GX108" s="83"/>
      <c r="GY108" s="83"/>
      <c r="GZ108" s="83"/>
      <c r="HA108" s="83"/>
      <c r="HB108" s="83"/>
      <c r="HC108" s="83"/>
      <c r="HD108" s="83"/>
      <c r="HE108" s="83"/>
      <c r="HF108" s="83"/>
      <c r="HG108" s="83"/>
      <c r="HH108" s="83"/>
      <c r="HI108" s="83"/>
      <c r="HJ108" s="83"/>
      <c r="HK108" s="83"/>
      <c r="HL108" s="83"/>
      <c r="HM108" s="83"/>
      <c r="HN108" s="83"/>
      <c r="HO108" s="83"/>
      <c r="HP108" s="83"/>
      <c r="HQ108" s="83"/>
      <c r="HR108" s="83"/>
      <c r="HS108" s="83"/>
      <c r="HT108" s="83"/>
      <c r="HU108" s="83"/>
      <c r="HV108" s="83"/>
      <c r="HW108" s="83"/>
      <c r="HX108" s="83"/>
      <c r="HY108" s="83"/>
      <c r="HZ108" s="83"/>
      <c r="IA108" s="83"/>
      <c r="IB108" s="83"/>
      <c r="IC108" s="83"/>
      <c r="ID108" s="83"/>
      <c r="IE108" s="83"/>
      <c r="IF108" s="83"/>
      <c r="IG108" s="83"/>
      <c r="IH108" s="83"/>
      <c r="II108" s="83"/>
      <c r="IJ108" s="83"/>
      <c r="IK108" s="83"/>
      <c r="IL108" s="83"/>
      <c r="IM108" s="83"/>
      <c r="IN108" s="83"/>
      <c r="IO108" s="83"/>
      <c r="IP108" s="83"/>
      <c r="IQ108" s="83"/>
      <c r="IR108" s="83"/>
      <c r="IS108" s="83"/>
      <c r="IT108" s="83"/>
      <c r="IU108" s="83"/>
      <c r="IV108" s="83"/>
    </row>
    <row r="109" spans="1:256" ht="12.75" customHeight="1">
      <c r="B109" s="147"/>
      <c r="C109" s="147"/>
      <c r="D109" s="147"/>
      <c r="E109" s="147"/>
      <c r="F109" s="146"/>
      <c r="G109" s="146"/>
      <c r="H109" s="145"/>
      <c r="K109" s="95"/>
      <c r="L109" s="140"/>
      <c r="M109" s="140"/>
      <c r="N109" s="138"/>
      <c r="O109" s="138"/>
      <c r="P109" s="138"/>
      <c r="Q109" s="138"/>
      <c r="R109" s="138"/>
      <c r="S109" s="13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c r="BL109" s="83"/>
      <c r="BM109" s="83"/>
      <c r="BN109" s="83"/>
      <c r="BO109" s="83"/>
      <c r="BP109" s="83"/>
      <c r="BQ109" s="83"/>
      <c r="BR109" s="83"/>
      <c r="BS109" s="83"/>
      <c r="BT109" s="83"/>
      <c r="BU109" s="83"/>
      <c r="BV109" s="83"/>
      <c r="BW109" s="83"/>
      <c r="BX109" s="83"/>
      <c r="BY109" s="83"/>
      <c r="BZ109" s="83"/>
      <c r="CA109" s="83"/>
      <c r="CB109" s="83"/>
      <c r="CC109" s="83"/>
      <c r="CD109" s="83"/>
      <c r="CE109" s="83"/>
      <c r="CF109" s="83"/>
      <c r="CG109" s="83"/>
      <c r="CH109" s="83"/>
      <c r="CI109" s="83"/>
      <c r="CJ109" s="83"/>
      <c r="CK109" s="83"/>
      <c r="CL109" s="83"/>
      <c r="CM109" s="83"/>
      <c r="CN109" s="83"/>
      <c r="CO109" s="83"/>
      <c r="CP109" s="83"/>
      <c r="CQ109" s="83"/>
      <c r="CR109" s="83"/>
      <c r="CS109" s="83"/>
      <c r="CT109" s="83"/>
      <c r="CU109" s="83"/>
      <c r="CV109" s="83"/>
      <c r="CW109" s="83"/>
      <c r="CX109" s="83"/>
      <c r="CY109" s="83"/>
      <c r="CZ109" s="83"/>
      <c r="DA109" s="83"/>
      <c r="DB109" s="83"/>
      <c r="DC109" s="83"/>
      <c r="DD109" s="83"/>
      <c r="DE109" s="83"/>
      <c r="DF109" s="83"/>
      <c r="DG109" s="83"/>
      <c r="DH109" s="83"/>
      <c r="DI109" s="83"/>
      <c r="DJ109" s="83"/>
      <c r="DK109" s="83"/>
      <c r="DL109" s="83"/>
      <c r="DM109" s="83"/>
      <c r="DN109" s="83"/>
      <c r="DO109" s="83"/>
      <c r="DP109" s="83"/>
      <c r="DQ109" s="83"/>
      <c r="DR109" s="83"/>
      <c r="DS109" s="83"/>
      <c r="DT109" s="83"/>
      <c r="DU109" s="83"/>
      <c r="DV109" s="83"/>
      <c r="DW109" s="83"/>
      <c r="DX109" s="83"/>
      <c r="DY109" s="83"/>
      <c r="DZ109" s="83"/>
      <c r="EA109" s="83"/>
      <c r="EB109" s="83"/>
      <c r="EC109" s="83"/>
      <c r="ED109" s="83"/>
      <c r="EE109" s="83"/>
      <c r="EF109" s="83"/>
      <c r="EG109" s="83"/>
      <c r="EH109" s="83"/>
      <c r="EI109" s="83"/>
      <c r="EJ109" s="83"/>
      <c r="EK109" s="83"/>
      <c r="EL109" s="83"/>
      <c r="EM109" s="83"/>
      <c r="EN109" s="83"/>
      <c r="EO109" s="83"/>
      <c r="EP109" s="83"/>
      <c r="EQ109" s="83"/>
      <c r="ER109" s="83"/>
      <c r="ES109" s="83"/>
      <c r="ET109" s="83"/>
      <c r="EU109" s="83"/>
      <c r="EV109" s="83"/>
      <c r="EW109" s="83"/>
      <c r="EX109" s="83"/>
      <c r="EY109" s="83"/>
      <c r="EZ109" s="83"/>
      <c r="FA109" s="83"/>
      <c r="FB109" s="83"/>
      <c r="FC109" s="83"/>
      <c r="FD109" s="83"/>
      <c r="FE109" s="83"/>
      <c r="FF109" s="83"/>
      <c r="FG109" s="83"/>
      <c r="FH109" s="83"/>
      <c r="FI109" s="83"/>
      <c r="FJ109" s="83"/>
      <c r="FK109" s="83"/>
      <c r="FL109" s="83"/>
      <c r="FM109" s="83"/>
      <c r="FN109" s="83"/>
      <c r="FO109" s="83"/>
      <c r="FP109" s="83"/>
      <c r="FQ109" s="83"/>
      <c r="FR109" s="83"/>
      <c r="FS109" s="83"/>
      <c r="FT109" s="83"/>
      <c r="FU109" s="83"/>
      <c r="FV109" s="83"/>
      <c r="FW109" s="83"/>
      <c r="FX109" s="83"/>
      <c r="FY109" s="83"/>
      <c r="FZ109" s="83"/>
      <c r="GA109" s="83"/>
      <c r="GB109" s="83"/>
      <c r="GC109" s="83"/>
      <c r="GD109" s="83"/>
      <c r="GE109" s="83"/>
      <c r="GF109" s="83"/>
      <c r="GG109" s="83"/>
      <c r="GH109" s="83"/>
      <c r="GI109" s="83"/>
      <c r="GJ109" s="83"/>
      <c r="GK109" s="83"/>
      <c r="GL109" s="83"/>
      <c r="GM109" s="83"/>
      <c r="GN109" s="83"/>
      <c r="GO109" s="83"/>
      <c r="GP109" s="83"/>
      <c r="GQ109" s="83"/>
      <c r="GR109" s="83"/>
      <c r="GS109" s="83"/>
      <c r="GT109" s="83"/>
      <c r="GU109" s="83"/>
      <c r="GV109" s="83"/>
      <c r="GW109" s="83"/>
      <c r="GX109" s="83"/>
      <c r="GY109" s="83"/>
      <c r="GZ109" s="83"/>
      <c r="HA109" s="83"/>
      <c r="HB109" s="83"/>
      <c r="HC109" s="83"/>
      <c r="HD109" s="83"/>
      <c r="HE109" s="83"/>
      <c r="HF109" s="83"/>
      <c r="HG109" s="83"/>
      <c r="HH109" s="83"/>
      <c r="HI109" s="83"/>
      <c r="HJ109" s="83"/>
      <c r="HK109" s="83"/>
      <c r="HL109" s="83"/>
      <c r="HM109" s="83"/>
      <c r="HN109" s="83"/>
      <c r="HO109" s="83"/>
      <c r="HP109" s="83"/>
      <c r="HQ109" s="83"/>
      <c r="HR109" s="83"/>
      <c r="HS109" s="83"/>
      <c r="HT109" s="83"/>
      <c r="HU109" s="83"/>
      <c r="HV109" s="83"/>
      <c r="HW109" s="83"/>
      <c r="HX109" s="83"/>
      <c r="HY109" s="83"/>
      <c r="HZ109" s="83"/>
      <c r="IA109" s="83"/>
      <c r="IB109" s="83"/>
      <c r="IC109" s="83"/>
      <c r="ID109" s="83"/>
      <c r="IE109" s="83"/>
      <c r="IF109" s="83"/>
      <c r="IG109" s="83"/>
      <c r="IH109" s="83"/>
      <c r="II109" s="83"/>
      <c r="IJ109" s="83"/>
      <c r="IK109" s="83"/>
      <c r="IL109" s="83"/>
      <c r="IM109" s="83"/>
      <c r="IN109" s="83"/>
      <c r="IO109" s="83"/>
      <c r="IP109" s="83"/>
      <c r="IQ109" s="83"/>
      <c r="IR109" s="83"/>
      <c r="IS109" s="83"/>
      <c r="IT109" s="83"/>
      <c r="IU109" s="83"/>
      <c r="IV109" s="83"/>
    </row>
    <row r="110" spans="1:256">
      <c r="B110" s="147"/>
      <c r="C110" s="147"/>
      <c r="D110" s="147"/>
      <c r="E110" s="147"/>
      <c r="F110" s="146"/>
      <c r="G110" s="146"/>
      <c r="H110" s="145"/>
      <c r="K110" s="85"/>
      <c r="L110" s="134"/>
      <c r="M110" s="134"/>
      <c r="N110" s="134"/>
      <c r="O110" s="134"/>
      <c r="P110" s="134"/>
      <c r="Q110" s="134"/>
      <c r="R110" s="134"/>
      <c r="S110" s="13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c r="BL110" s="83"/>
      <c r="BM110" s="83"/>
      <c r="BN110" s="83"/>
      <c r="BO110" s="83"/>
      <c r="BP110" s="83"/>
      <c r="BQ110" s="83"/>
      <c r="BR110" s="83"/>
      <c r="BS110" s="83"/>
      <c r="BT110" s="83"/>
      <c r="BU110" s="83"/>
      <c r="BV110" s="83"/>
      <c r="BW110" s="83"/>
      <c r="BX110" s="83"/>
      <c r="BY110" s="83"/>
      <c r="BZ110" s="83"/>
      <c r="CA110" s="83"/>
      <c r="CB110" s="83"/>
      <c r="CC110" s="83"/>
      <c r="CD110" s="83"/>
      <c r="CE110" s="83"/>
      <c r="CF110" s="83"/>
      <c r="CG110" s="83"/>
      <c r="CH110" s="83"/>
      <c r="CI110" s="83"/>
      <c r="CJ110" s="83"/>
      <c r="CK110" s="83"/>
      <c r="CL110" s="83"/>
      <c r="CM110" s="83"/>
      <c r="CN110" s="83"/>
      <c r="CO110" s="83"/>
      <c r="CP110" s="83"/>
      <c r="CQ110" s="83"/>
      <c r="CR110" s="83"/>
      <c r="CS110" s="83"/>
      <c r="CT110" s="83"/>
      <c r="CU110" s="83"/>
      <c r="CV110" s="83"/>
      <c r="CW110" s="83"/>
      <c r="CX110" s="83"/>
      <c r="CY110" s="83"/>
      <c r="CZ110" s="83"/>
      <c r="DA110" s="83"/>
      <c r="DB110" s="83"/>
      <c r="DC110" s="83"/>
      <c r="DD110" s="83"/>
      <c r="DE110" s="83"/>
      <c r="DF110" s="83"/>
      <c r="DG110" s="83"/>
      <c r="DH110" s="83"/>
      <c r="DI110" s="83"/>
      <c r="DJ110" s="83"/>
      <c r="DK110" s="83"/>
      <c r="DL110" s="83"/>
      <c r="DM110" s="83"/>
      <c r="DN110" s="83"/>
      <c r="DO110" s="83"/>
      <c r="DP110" s="83"/>
      <c r="DQ110" s="83"/>
      <c r="DR110" s="83"/>
      <c r="DS110" s="83"/>
      <c r="DT110" s="83"/>
      <c r="DU110" s="83"/>
      <c r="DV110" s="83"/>
      <c r="DW110" s="83"/>
      <c r="DX110" s="83"/>
      <c r="DY110" s="83"/>
      <c r="DZ110" s="83"/>
      <c r="EA110" s="83"/>
      <c r="EB110" s="83"/>
      <c r="EC110" s="83"/>
      <c r="ED110" s="83"/>
      <c r="EE110" s="83"/>
      <c r="EF110" s="83"/>
      <c r="EG110" s="83"/>
      <c r="EH110" s="83"/>
      <c r="EI110" s="83"/>
      <c r="EJ110" s="83"/>
      <c r="EK110" s="83"/>
      <c r="EL110" s="83"/>
      <c r="EM110" s="83"/>
      <c r="EN110" s="83"/>
      <c r="EO110" s="83"/>
      <c r="EP110" s="83"/>
      <c r="EQ110" s="83"/>
      <c r="ER110" s="83"/>
      <c r="ES110" s="83"/>
      <c r="ET110" s="83"/>
      <c r="EU110" s="83"/>
      <c r="EV110" s="83"/>
      <c r="EW110" s="83"/>
      <c r="EX110" s="83"/>
      <c r="EY110" s="83"/>
      <c r="EZ110" s="83"/>
      <c r="FA110" s="83"/>
      <c r="FB110" s="83"/>
      <c r="FC110" s="83"/>
      <c r="FD110" s="83"/>
      <c r="FE110" s="83"/>
      <c r="FF110" s="83"/>
      <c r="FG110" s="83"/>
      <c r="FH110" s="83"/>
      <c r="FI110" s="83"/>
      <c r="FJ110" s="83"/>
      <c r="FK110" s="83"/>
      <c r="FL110" s="83"/>
      <c r="FM110" s="83"/>
      <c r="FN110" s="83"/>
      <c r="FO110" s="83"/>
      <c r="FP110" s="83"/>
      <c r="FQ110" s="83"/>
      <c r="FR110" s="83"/>
      <c r="FS110" s="83"/>
      <c r="FT110" s="83"/>
      <c r="FU110" s="83"/>
      <c r="FV110" s="83"/>
      <c r="FW110" s="83"/>
      <c r="FX110" s="83"/>
      <c r="FY110" s="83"/>
      <c r="FZ110" s="83"/>
      <c r="GA110" s="83"/>
      <c r="GB110" s="83"/>
      <c r="GC110" s="83"/>
      <c r="GD110" s="83"/>
      <c r="GE110" s="83"/>
      <c r="GF110" s="83"/>
      <c r="GG110" s="83"/>
      <c r="GH110" s="83"/>
      <c r="GI110" s="83"/>
      <c r="GJ110" s="83"/>
      <c r="GK110" s="83"/>
      <c r="GL110" s="83"/>
      <c r="GM110" s="83"/>
      <c r="GN110" s="83"/>
      <c r="GO110" s="83"/>
      <c r="GP110" s="83"/>
      <c r="GQ110" s="83"/>
      <c r="GR110" s="83"/>
      <c r="GS110" s="83"/>
      <c r="GT110" s="83"/>
      <c r="GU110" s="83"/>
      <c r="GV110" s="83"/>
      <c r="GW110" s="83"/>
      <c r="GX110" s="83"/>
      <c r="GY110" s="83"/>
      <c r="GZ110" s="83"/>
      <c r="HA110" s="83"/>
      <c r="HB110" s="83"/>
      <c r="HC110" s="83"/>
      <c r="HD110" s="83"/>
      <c r="HE110" s="83"/>
      <c r="HF110" s="83"/>
      <c r="HG110" s="83"/>
      <c r="HH110" s="83"/>
      <c r="HI110" s="83"/>
      <c r="HJ110" s="83"/>
      <c r="HK110" s="83"/>
      <c r="HL110" s="83"/>
      <c r="HM110" s="83"/>
      <c r="HN110" s="83"/>
      <c r="HO110" s="83"/>
      <c r="HP110" s="83"/>
      <c r="HQ110" s="83"/>
      <c r="HR110" s="83"/>
      <c r="HS110" s="83"/>
      <c r="HT110" s="83"/>
      <c r="HU110" s="83"/>
      <c r="HV110" s="83"/>
      <c r="HW110" s="83"/>
      <c r="HX110" s="83"/>
      <c r="HY110" s="83"/>
      <c r="HZ110" s="83"/>
      <c r="IA110" s="83"/>
      <c r="IB110" s="83"/>
      <c r="IC110" s="83"/>
      <c r="ID110" s="83"/>
      <c r="IE110" s="83"/>
      <c r="IF110" s="83"/>
      <c r="IG110" s="83"/>
      <c r="IH110" s="83"/>
      <c r="II110" s="83"/>
      <c r="IJ110" s="83"/>
      <c r="IK110" s="83"/>
      <c r="IL110" s="83"/>
      <c r="IM110" s="83"/>
      <c r="IN110" s="83"/>
      <c r="IO110" s="83"/>
      <c r="IP110" s="83"/>
      <c r="IQ110" s="83"/>
      <c r="IR110" s="83"/>
      <c r="IS110" s="83"/>
      <c r="IT110" s="83"/>
      <c r="IU110" s="83"/>
      <c r="IV110" s="83"/>
    </row>
    <row r="111" spans="1:256">
      <c r="B111" s="85" t="s">
        <v>173</v>
      </c>
      <c r="C111" s="85"/>
      <c r="D111" s="85"/>
      <c r="E111" s="85"/>
      <c r="F111" s="85"/>
      <c r="G111" s="85"/>
      <c r="H111" s="85"/>
      <c r="K111" s="85"/>
      <c r="L111" s="134"/>
      <c r="M111" s="134"/>
      <c r="N111" s="134"/>
      <c r="O111" s="134"/>
      <c r="P111" s="134"/>
      <c r="Q111" s="134"/>
      <c r="R111" s="134"/>
      <c r="S111" s="13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c r="BL111" s="83"/>
      <c r="BM111" s="83"/>
      <c r="BN111" s="83"/>
      <c r="BO111" s="83"/>
      <c r="BP111" s="83"/>
      <c r="BQ111" s="83"/>
      <c r="BR111" s="83"/>
      <c r="BS111" s="83"/>
      <c r="BT111" s="83"/>
      <c r="BU111" s="83"/>
      <c r="BV111" s="83"/>
      <c r="BW111" s="83"/>
      <c r="BX111" s="83"/>
      <c r="BY111" s="83"/>
      <c r="BZ111" s="83"/>
      <c r="CA111" s="83"/>
      <c r="CB111" s="83"/>
      <c r="CC111" s="83"/>
      <c r="CD111" s="83"/>
      <c r="CE111" s="83"/>
      <c r="CF111" s="83"/>
      <c r="CG111" s="83"/>
      <c r="CH111" s="83"/>
      <c r="CI111" s="83"/>
      <c r="CJ111" s="83"/>
      <c r="CK111" s="83"/>
      <c r="CL111" s="83"/>
      <c r="CM111" s="83"/>
      <c r="CN111" s="83"/>
      <c r="CO111" s="83"/>
      <c r="CP111" s="83"/>
      <c r="CQ111" s="83"/>
      <c r="CR111" s="83"/>
      <c r="CS111" s="83"/>
      <c r="CT111" s="83"/>
      <c r="CU111" s="83"/>
      <c r="CV111" s="83"/>
      <c r="CW111" s="83"/>
      <c r="CX111" s="83"/>
      <c r="CY111" s="83"/>
      <c r="CZ111" s="83"/>
      <c r="DA111" s="83"/>
      <c r="DB111" s="83"/>
      <c r="DC111" s="83"/>
      <c r="DD111" s="83"/>
      <c r="DE111" s="83"/>
      <c r="DF111" s="83"/>
      <c r="DG111" s="83"/>
      <c r="DH111" s="83"/>
      <c r="DI111" s="83"/>
      <c r="DJ111" s="83"/>
      <c r="DK111" s="83"/>
      <c r="DL111" s="83"/>
      <c r="DM111" s="83"/>
      <c r="DN111" s="83"/>
      <c r="DO111" s="83"/>
      <c r="DP111" s="83"/>
      <c r="DQ111" s="83"/>
      <c r="DR111" s="83"/>
      <c r="DS111" s="83"/>
      <c r="DT111" s="83"/>
      <c r="DU111" s="83"/>
      <c r="DV111" s="83"/>
      <c r="DW111" s="83"/>
      <c r="DX111" s="83"/>
      <c r="DY111" s="83"/>
      <c r="DZ111" s="83"/>
      <c r="EA111" s="83"/>
      <c r="EB111" s="83"/>
      <c r="EC111" s="83"/>
      <c r="ED111" s="83"/>
      <c r="EE111" s="83"/>
      <c r="EF111" s="83"/>
      <c r="EG111" s="83"/>
      <c r="EH111" s="83"/>
      <c r="EI111" s="83"/>
      <c r="EJ111" s="83"/>
      <c r="EK111" s="83"/>
      <c r="EL111" s="83"/>
      <c r="EM111" s="83"/>
      <c r="EN111" s="83"/>
      <c r="EO111" s="83"/>
      <c r="EP111" s="83"/>
      <c r="EQ111" s="83"/>
      <c r="ER111" s="83"/>
      <c r="ES111" s="83"/>
      <c r="ET111" s="83"/>
      <c r="EU111" s="83"/>
      <c r="EV111" s="83"/>
      <c r="EW111" s="83"/>
      <c r="EX111" s="83"/>
      <c r="EY111" s="83"/>
      <c r="EZ111" s="83"/>
      <c r="FA111" s="83"/>
      <c r="FB111" s="83"/>
      <c r="FC111" s="83"/>
      <c r="FD111" s="83"/>
      <c r="FE111" s="83"/>
      <c r="FF111" s="83"/>
      <c r="FG111" s="83"/>
      <c r="FH111" s="83"/>
      <c r="FI111" s="83"/>
      <c r="FJ111" s="83"/>
      <c r="FK111" s="83"/>
      <c r="FL111" s="83"/>
      <c r="FM111" s="83"/>
      <c r="FN111" s="83"/>
      <c r="FO111" s="83"/>
      <c r="FP111" s="83"/>
      <c r="FQ111" s="83"/>
      <c r="FR111" s="83"/>
      <c r="FS111" s="83"/>
      <c r="FT111" s="83"/>
      <c r="FU111" s="83"/>
      <c r="FV111" s="83"/>
      <c r="FW111" s="83"/>
      <c r="FX111" s="83"/>
      <c r="FY111" s="83"/>
      <c r="FZ111" s="83"/>
      <c r="GA111" s="83"/>
      <c r="GB111" s="83"/>
      <c r="GC111" s="83"/>
      <c r="GD111" s="83"/>
      <c r="GE111" s="83"/>
      <c r="GF111" s="83"/>
      <c r="GG111" s="83"/>
      <c r="GH111" s="83"/>
      <c r="GI111" s="83"/>
      <c r="GJ111" s="83"/>
      <c r="GK111" s="83"/>
      <c r="GL111" s="83"/>
      <c r="GM111" s="83"/>
      <c r="GN111" s="83"/>
      <c r="GO111" s="83"/>
      <c r="GP111" s="83"/>
      <c r="GQ111" s="83"/>
      <c r="GR111" s="83"/>
      <c r="GS111" s="83"/>
      <c r="GT111" s="83"/>
      <c r="GU111" s="83"/>
      <c r="GV111" s="83"/>
      <c r="GW111" s="83"/>
      <c r="GX111" s="83"/>
      <c r="GY111" s="83"/>
      <c r="GZ111" s="83"/>
      <c r="HA111" s="83"/>
      <c r="HB111" s="83"/>
      <c r="HC111" s="83"/>
      <c r="HD111" s="83"/>
      <c r="HE111" s="83"/>
      <c r="HF111" s="83"/>
      <c r="HG111" s="83"/>
      <c r="HH111" s="83"/>
      <c r="HI111" s="83"/>
      <c r="HJ111" s="83"/>
      <c r="HK111" s="83"/>
      <c r="HL111" s="83"/>
      <c r="HM111" s="83"/>
      <c r="HN111" s="83"/>
      <c r="HO111" s="83"/>
      <c r="HP111" s="83"/>
      <c r="HQ111" s="83"/>
      <c r="HR111" s="83"/>
      <c r="HS111" s="83"/>
      <c r="HT111" s="83"/>
      <c r="HU111" s="83"/>
      <c r="HV111" s="83"/>
      <c r="HW111" s="83"/>
      <c r="HX111" s="83"/>
      <c r="HY111" s="83"/>
      <c r="HZ111" s="83"/>
      <c r="IA111" s="83"/>
      <c r="IB111" s="83"/>
      <c r="IC111" s="83"/>
      <c r="ID111" s="83"/>
      <c r="IE111" s="83"/>
      <c r="IF111" s="83"/>
      <c r="IG111" s="83"/>
      <c r="IH111" s="83"/>
      <c r="II111" s="83"/>
      <c r="IJ111" s="83"/>
      <c r="IK111" s="83"/>
      <c r="IL111" s="83"/>
      <c r="IM111" s="83"/>
      <c r="IN111" s="83"/>
      <c r="IO111" s="83"/>
      <c r="IP111" s="83"/>
      <c r="IQ111" s="83"/>
      <c r="IR111" s="83"/>
      <c r="IS111" s="83"/>
      <c r="IT111" s="83"/>
      <c r="IU111" s="83"/>
      <c r="IV111" s="83"/>
    </row>
    <row r="112" spans="1:256">
      <c r="A112" s="129"/>
      <c r="B112" s="535"/>
      <c r="C112" s="536"/>
      <c r="D112" s="536"/>
      <c r="E112" s="536"/>
      <c r="F112" s="536"/>
      <c r="G112" s="536"/>
      <c r="H112" s="536"/>
      <c r="I112" s="536"/>
      <c r="K112" s="85"/>
      <c r="L112" s="134"/>
      <c r="M112" s="134"/>
      <c r="N112" s="134"/>
      <c r="O112" s="134"/>
      <c r="P112" s="134"/>
      <c r="Q112" s="134"/>
      <c r="R112" s="134"/>
      <c r="S112" s="13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c r="BL112" s="83"/>
      <c r="BM112" s="83"/>
      <c r="BN112" s="83"/>
      <c r="BO112" s="83"/>
      <c r="BP112" s="83"/>
      <c r="BQ112" s="83"/>
      <c r="BR112" s="83"/>
      <c r="BS112" s="83"/>
      <c r="BT112" s="83"/>
      <c r="BU112" s="83"/>
      <c r="BV112" s="83"/>
      <c r="BW112" s="83"/>
      <c r="BX112" s="83"/>
      <c r="BY112" s="83"/>
      <c r="BZ112" s="83"/>
      <c r="CA112" s="83"/>
      <c r="CB112" s="83"/>
      <c r="CC112" s="83"/>
      <c r="CD112" s="83"/>
      <c r="CE112" s="83"/>
      <c r="CF112" s="83"/>
      <c r="CG112" s="83"/>
      <c r="CH112" s="83"/>
      <c r="CI112" s="83"/>
      <c r="CJ112" s="83"/>
      <c r="CK112" s="83"/>
      <c r="CL112" s="83"/>
      <c r="CM112" s="83"/>
      <c r="CN112" s="83"/>
      <c r="CO112" s="83"/>
      <c r="CP112" s="83"/>
      <c r="CQ112" s="83"/>
      <c r="CR112" s="83"/>
      <c r="CS112" s="83"/>
      <c r="CT112" s="83"/>
      <c r="CU112" s="83"/>
      <c r="CV112" s="83"/>
      <c r="CW112" s="83"/>
      <c r="CX112" s="83"/>
      <c r="CY112" s="83"/>
      <c r="CZ112" s="83"/>
      <c r="DA112" s="83"/>
      <c r="DB112" s="83"/>
      <c r="DC112" s="83"/>
      <c r="DD112" s="83"/>
      <c r="DE112" s="83"/>
      <c r="DF112" s="83"/>
      <c r="DG112" s="83"/>
      <c r="DH112" s="83"/>
      <c r="DI112" s="83"/>
      <c r="DJ112" s="83"/>
      <c r="DK112" s="83"/>
      <c r="DL112" s="83"/>
      <c r="DM112" s="83"/>
      <c r="DN112" s="83"/>
      <c r="DO112" s="83"/>
      <c r="DP112" s="83"/>
      <c r="DQ112" s="83"/>
      <c r="DR112" s="83"/>
      <c r="DS112" s="83"/>
      <c r="DT112" s="83"/>
      <c r="DU112" s="83"/>
      <c r="DV112" s="83"/>
      <c r="DW112" s="83"/>
      <c r="DX112" s="83"/>
      <c r="DY112" s="83"/>
      <c r="DZ112" s="83"/>
      <c r="EA112" s="83"/>
      <c r="EB112" s="83"/>
      <c r="EC112" s="83"/>
      <c r="ED112" s="83"/>
      <c r="EE112" s="83"/>
      <c r="EF112" s="83"/>
      <c r="EG112" s="83"/>
      <c r="EH112" s="83"/>
      <c r="EI112" s="83"/>
      <c r="EJ112" s="83"/>
      <c r="EK112" s="83"/>
      <c r="EL112" s="83"/>
      <c r="EM112" s="83"/>
      <c r="EN112" s="83"/>
      <c r="EO112" s="83"/>
      <c r="EP112" s="83"/>
      <c r="EQ112" s="83"/>
      <c r="ER112" s="83"/>
      <c r="ES112" s="83"/>
      <c r="ET112" s="83"/>
      <c r="EU112" s="83"/>
      <c r="EV112" s="83"/>
      <c r="EW112" s="83"/>
      <c r="EX112" s="83"/>
      <c r="EY112" s="83"/>
      <c r="EZ112" s="83"/>
      <c r="FA112" s="83"/>
      <c r="FB112" s="83"/>
      <c r="FC112" s="83"/>
      <c r="FD112" s="83"/>
      <c r="FE112" s="83"/>
      <c r="FF112" s="83"/>
      <c r="FG112" s="83"/>
      <c r="FH112" s="83"/>
      <c r="FI112" s="83"/>
      <c r="FJ112" s="83"/>
      <c r="FK112" s="83"/>
      <c r="FL112" s="83"/>
      <c r="FM112" s="83"/>
      <c r="FN112" s="83"/>
      <c r="FO112" s="83"/>
      <c r="FP112" s="83"/>
      <c r="FQ112" s="83"/>
      <c r="FR112" s="83"/>
      <c r="FS112" s="83"/>
      <c r="FT112" s="83"/>
      <c r="FU112" s="83"/>
      <c r="FV112" s="83"/>
      <c r="FW112" s="83"/>
      <c r="FX112" s="83"/>
      <c r="FY112" s="83"/>
      <c r="FZ112" s="83"/>
      <c r="GA112" s="83"/>
      <c r="GB112" s="83"/>
      <c r="GC112" s="83"/>
      <c r="GD112" s="83"/>
      <c r="GE112" s="83"/>
      <c r="GF112" s="83"/>
      <c r="GG112" s="83"/>
      <c r="GH112" s="83"/>
      <c r="GI112" s="83"/>
      <c r="GJ112" s="83"/>
      <c r="GK112" s="83"/>
      <c r="GL112" s="83"/>
      <c r="GM112" s="83"/>
      <c r="GN112" s="83"/>
      <c r="GO112" s="83"/>
      <c r="GP112" s="83"/>
      <c r="GQ112" s="83"/>
      <c r="GR112" s="83"/>
      <c r="GS112" s="83"/>
      <c r="GT112" s="83"/>
      <c r="GU112" s="83"/>
      <c r="GV112" s="83"/>
      <c r="GW112" s="83"/>
      <c r="GX112" s="83"/>
      <c r="GY112" s="83"/>
      <c r="GZ112" s="83"/>
      <c r="HA112" s="83"/>
      <c r="HB112" s="83"/>
      <c r="HC112" s="83"/>
      <c r="HD112" s="83"/>
      <c r="HE112" s="83"/>
      <c r="HF112" s="83"/>
      <c r="HG112" s="83"/>
      <c r="HH112" s="83"/>
      <c r="HI112" s="83"/>
      <c r="HJ112" s="83"/>
      <c r="HK112" s="83"/>
      <c r="HL112" s="83"/>
      <c r="HM112" s="83"/>
      <c r="HN112" s="83"/>
      <c r="HO112" s="83"/>
      <c r="HP112" s="83"/>
      <c r="HQ112" s="83"/>
      <c r="HR112" s="83"/>
      <c r="HS112" s="83"/>
      <c r="HT112" s="83"/>
      <c r="HU112" s="83"/>
      <c r="HV112" s="83"/>
      <c r="HW112" s="83"/>
      <c r="HX112" s="83"/>
      <c r="HY112" s="83"/>
      <c r="HZ112" s="83"/>
      <c r="IA112" s="83"/>
      <c r="IB112" s="83"/>
      <c r="IC112" s="83"/>
      <c r="ID112" s="83"/>
      <c r="IE112" s="83"/>
      <c r="IF112" s="83"/>
      <c r="IG112" s="83"/>
      <c r="IH112" s="83"/>
      <c r="II112" s="83"/>
      <c r="IJ112" s="83"/>
      <c r="IK112" s="83"/>
      <c r="IL112" s="83"/>
      <c r="IM112" s="83"/>
      <c r="IN112" s="83"/>
      <c r="IO112" s="83"/>
      <c r="IP112" s="83"/>
      <c r="IQ112" s="83"/>
      <c r="IR112" s="83"/>
      <c r="IS112" s="83"/>
      <c r="IT112" s="83"/>
      <c r="IU112" s="83"/>
      <c r="IV112" s="83"/>
    </row>
    <row r="113" spans="1:256">
      <c r="B113" s="128"/>
      <c r="I113" s="127"/>
      <c r="K113" s="85"/>
      <c r="L113" s="134"/>
      <c r="M113" s="134"/>
      <c r="N113" s="134"/>
      <c r="O113" s="134"/>
      <c r="P113" s="134"/>
      <c r="Q113" s="134"/>
      <c r="R113" s="134"/>
      <c r="S113" s="13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c r="BL113" s="83"/>
      <c r="BM113" s="83"/>
      <c r="BN113" s="83"/>
      <c r="BO113" s="83"/>
      <c r="BP113" s="83"/>
      <c r="BQ113" s="83"/>
      <c r="BR113" s="83"/>
      <c r="BS113" s="83"/>
      <c r="BT113" s="83"/>
      <c r="BU113" s="83"/>
      <c r="BV113" s="83"/>
      <c r="BW113" s="83"/>
      <c r="BX113" s="83"/>
      <c r="BY113" s="83"/>
      <c r="BZ113" s="83"/>
      <c r="CA113" s="83"/>
      <c r="CB113" s="83"/>
      <c r="CC113" s="83"/>
      <c r="CD113" s="83"/>
      <c r="CE113" s="83"/>
      <c r="CF113" s="83"/>
      <c r="CG113" s="83"/>
      <c r="CH113" s="83"/>
      <c r="CI113" s="83"/>
      <c r="CJ113" s="83"/>
      <c r="CK113" s="83"/>
      <c r="CL113" s="83"/>
      <c r="CM113" s="83"/>
      <c r="CN113" s="83"/>
      <c r="CO113" s="83"/>
      <c r="CP113" s="83"/>
      <c r="CQ113" s="83"/>
      <c r="CR113" s="83"/>
      <c r="CS113" s="83"/>
      <c r="CT113" s="83"/>
      <c r="CU113" s="83"/>
      <c r="CV113" s="83"/>
      <c r="CW113" s="83"/>
      <c r="CX113" s="83"/>
      <c r="CY113" s="83"/>
      <c r="CZ113" s="83"/>
      <c r="DA113" s="83"/>
      <c r="DB113" s="83"/>
      <c r="DC113" s="83"/>
      <c r="DD113" s="83"/>
      <c r="DE113" s="83"/>
      <c r="DF113" s="83"/>
      <c r="DG113" s="83"/>
      <c r="DH113" s="83"/>
      <c r="DI113" s="83"/>
      <c r="DJ113" s="83"/>
      <c r="DK113" s="83"/>
      <c r="DL113" s="83"/>
      <c r="DM113" s="83"/>
      <c r="DN113" s="83"/>
      <c r="DO113" s="83"/>
      <c r="DP113" s="83"/>
      <c r="DQ113" s="83"/>
      <c r="DR113" s="83"/>
      <c r="DS113" s="83"/>
      <c r="DT113" s="83"/>
      <c r="DU113" s="83"/>
      <c r="DV113" s="83"/>
      <c r="DW113" s="83"/>
      <c r="DX113" s="83"/>
      <c r="DY113" s="83"/>
      <c r="DZ113" s="83"/>
      <c r="EA113" s="83"/>
      <c r="EB113" s="83"/>
      <c r="EC113" s="83"/>
      <c r="ED113" s="83"/>
      <c r="EE113" s="83"/>
      <c r="EF113" s="83"/>
      <c r="EG113" s="83"/>
      <c r="EH113" s="83"/>
      <c r="EI113" s="83"/>
      <c r="EJ113" s="83"/>
      <c r="EK113" s="83"/>
      <c r="EL113" s="83"/>
      <c r="EM113" s="83"/>
      <c r="EN113" s="83"/>
      <c r="EO113" s="83"/>
      <c r="EP113" s="83"/>
      <c r="EQ113" s="83"/>
      <c r="ER113" s="83"/>
      <c r="ES113" s="83"/>
      <c r="ET113" s="83"/>
      <c r="EU113" s="83"/>
      <c r="EV113" s="83"/>
      <c r="EW113" s="83"/>
      <c r="EX113" s="83"/>
      <c r="EY113" s="83"/>
      <c r="EZ113" s="83"/>
      <c r="FA113" s="83"/>
      <c r="FB113" s="83"/>
      <c r="FC113" s="83"/>
      <c r="FD113" s="83"/>
      <c r="FE113" s="83"/>
      <c r="FF113" s="83"/>
      <c r="FG113" s="83"/>
      <c r="FH113" s="83"/>
      <c r="FI113" s="83"/>
      <c r="FJ113" s="83"/>
      <c r="FK113" s="83"/>
      <c r="FL113" s="83"/>
      <c r="FM113" s="83"/>
      <c r="FN113" s="83"/>
      <c r="FO113" s="83"/>
      <c r="FP113" s="83"/>
      <c r="FQ113" s="83"/>
      <c r="FR113" s="83"/>
      <c r="FS113" s="83"/>
      <c r="FT113" s="83"/>
      <c r="FU113" s="83"/>
      <c r="FV113" s="83"/>
      <c r="FW113" s="83"/>
      <c r="FX113" s="83"/>
      <c r="FY113" s="83"/>
      <c r="FZ113" s="83"/>
      <c r="GA113" s="83"/>
      <c r="GB113" s="83"/>
      <c r="GC113" s="83"/>
      <c r="GD113" s="83"/>
      <c r="GE113" s="83"/>
      <c r="GF113" s="83"/>
      <c r="GG113" s="83"/>
      <c r="GH113" s="83"/>
      <c r="GI113" s="83"/>
      <c r="GJ113" s="83"/>
      <c r="GK113" s="83"/>
      <c r="GL113" s="83"/>
      <c r="GM113" s="83"/>
      <c r="GN113" s="83"/>
      <c r="GO113" s="83"/>
      <c r="GP113" s="83"/>
      <c r="GQ113" s="83"/>
      <c r="GR113" s="83"/>
      <c r="GS113" s="83"/>
      <c r="GT113" s="83"/>
      <c r="GU113" s="83"/>
      <c r="GV113" s="83"/>
      <c r="GW113" s="83"/>
      <c r="GX113" s="83"/>
      <c r="GY113" s="83"/>
      <c r="GZ113" s="83"/>
      <c r="HA113" s="83"/>
      <c r="HB113" s="83"/>
      <c r="HC113" s="83"/>
      <c r="HD113" s="83"/>
      <c r="HE113" s="83"/>
      <c r="HF113" s="83"/>
      <c r="HG113" s="83"/>
      <c r="HH113" s="83"/>
      <c r="HI113" s="83"/>
      <c r="HJ113" s="83"/>
      <c r="HK113" s="83"/>
      <c r="HL113" s="83"/>
      <c r="HM113" s="83"/>
      <c r="HN113" s="83"/>
      <c r="HO113" s="83"/>
      <c r="HP113" s="83"/>
      <c r="HQ113" s="83"/>
      <c r="HR113" s="83"/>
      <c r="HS113" s="83"/>
      <c r="HT113" s="83"/>
      <c r="HU113" s="83"/>
      <c r="HV113" s="83"/>
      <c r="HW113" s="83"/>
      <c r="HX113" s="83"/>
      <c r="HY113" s="83"/>
      <c r="HZ113" s="83"/>
      <c r="IA113" s="83"/>
      <c r="IB113" s="83"/>
      <c r="IC113" s="83"/>
      <c r="ID113" s="83"/>
      <c r="IE113" s="83"/>
      <c r="IF113" s="83"/>
      <c r="IG113" s="83"/>
      <c r="IH113" s="83"/>
      <c r="II113" s="83"/>
      <c r="IJ113" s="83"/>
      <c r="IK113" s="83"/>
      <c r="IL113" s="83"/>
      <c r="IM113" s="83"/>
      <c r="IN113" s="83"/>
      <c r="IO113" s="83"/>
      <c r="IP113" s="83"/>
      <c r="IQ113" s="83"/>
      <c r="IR113" s="83"/>
      <c r="IS113" s="83"/>
      <c r="IT113" s="83"/>
      <c r="IU113" s="83"/>
      <c r="IV113" s="83"/>
    </row>
    <row r="114" spans="1:256">
      <c r="B114" s="126" t="s">
        <v>161</v>
      </c>
      <c r="C114" s="125" t="s">
        <v>160</v>
      </c>
      <c r="D114" s="125" t="s">
        <v>159</v>
      </c>
      <c r="E114" s="125" t="s">
        <v>156</v>
      </c>
      <c r="F114" s="125" t="s">
        <v>155</v>
      </c>
      <c r="G114" s="125" t="s">
        <v>158</v>
      </c>
      <c r="H114" s="124" t="s">
        <v>157</v>
      </c>
      <c r="I114" s="123" t="s">
        <v>163</v>
      </c>
      <c r="K114" s="85"/>
      <c r="L114" s="134"/>
      <c r="M114" s="134"/>
      <c r="N114" s="134">
        <f>1200+230+500</f>
        <v>1930</v>
      </c>
      <c r="O114" s="134"/>
      <c r="P114" s="134"/>
      <c r="Q114" s="134"/>
      <c r="R114" s="134"/>
      <c r="S114" s="13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c r="BL114" s="83"/>
      <c r="BM114" s="83"/>
      <c r="BN114" s="83"/>
      <c r="BO114" s="83"/>
      <c r="BP114" s="83"/>
      <c r="BQ114" s="83"/>
      <c r="BR114" s="83"/>
      <c r="BS114" s="83"/>
      <c r="BT114" s="83"/>
      <c r="BU114" s="83"/>
      <c r="BV114" s="83"/>
      <c r="BW114" s="83"/>
      <c r="BX114" s="83"/>
      <c r="BY114" s="83"/>
      <c r="BZ114" s="83"/>
      <c r="CA114" s="83"/>
      <c r="CB114" s="83"/>
      <c r="CC114" s="83"/>
      <c r="CD114" s="83"/>
      <c r="CE114" s="83"/>
      <c r="CF114" s="83"/>
      <c r="CG114" s="83"/>
      <c r="CH114" s="83"/>
      <c r="CI114" s="83"/>
      <c r="CJ114" s="83"/>
      <c r="CK114" s="83"/>
      <c r="CL114" s="83"/>
      <c r="CM114" s="83"/>
      <c r="CN114" s="83"/>
      <c r="CO114" s="83"/>
      <c r="CP114" s="83"/>
      <c r="CQ114" s="83"/>
      <c r="CR114" s="83"/>
      <c r="CS114" s="83"/>
      <c r="CT114" s="83"/>
      <c r="CU114" s="83"/>
      <c r="CV114" s="83"/>
      <c r="CW114" s="83"/>
      <c r="CX114" s="83"/>
      <c r="CY114" s="83"/>
      <c r="CZ114" s="83"/>
      <c r="DA114" s="83"/>
      <c r="DB114" s="83"/>
      <c r="DC114" s="83"/>
      <c r="DD114" s="83"/>
      <c r="DE114" s="83"/>
      <c r="DF114" s="83"/>
      <c r="DG114" s="83"/>
      <c r="DH114" s="83"/>
      <c r="DI114" s="83"/>
      <c r="DJ114" s="83"/>
      <c r="DK114" s="83"/>
      <c r="DL114" s="83"/>
      <c r="DM114" s="83"/>
      <c r="DN114" s="83"/>
      <c r="DO114" s="83"/>
      <c r="DP114" s="83"/>
      <c r="DQ114" s="83"/>
      <c r="DR114" s="83"/>
      <c r="DS114" s="83"/>
      <c r="DT114" s="83"/>
      <c r="DU114" s="83"/>
      <c r="DV114" s="83"/>
      <c r="DW114" s="83"/>
      <c r="DX114" s="83"/>
      <c r="DY114" s="83"/>
      <c r="DZ114" s="83"/>
      <c r="EA114" s="83"/>
      <c r="EB114" s="83"/>
      <c r="EC114" s="83"/>
      <c r="ED114" s="83"/>
      <c r="EE114" s="83"/>
      <c r="EF114" s="83"/>
      <c r="EG114" s="83"/>
      <c r="EH114" s="83"/>
      <c r="EI114" s="83"/>
      <c r="EJ114" s="83"/>
      <c r="EK114" s="83"/>
      <c r="EL114" s="83"/>
      <c r="EM114" s="83"/>
      <c r="EN114" s="83"/>
      <c r="EO114" s="83"/>
      <c r="EP114" s="83"/>
      <c r="EQ114" s="83"/>
      <c r="ER114" s="83"/>
      <c r="ES114" s="83"/>
      <c r="ET114" s="83"/>
      <c r="EU114" s="83"/>
      <c r="EV114" s="83"/>
      <c r="EW114" s="83"/>
      <c r="EX114" s="83"/>
      <c r="EY114" s="83"/>
      <c r="EZ114" s="83"/>
      <c r="FA114" s="83"/>
      <c r="FB114" s="83"/>
      <c r="FC114" s="83"/>
      <c r="FD114" s="83"/>
      <c r="FE114" s="83"/>
      <c r="FF114" s="83"/>
      <c r="FG114" s="83"/>
      <c r="FH114" s="83"/>
      <c r="FI114" s="83"/>
      <c r="FJ114" s="83"/>
      <c r="FK114" s="83"/>
      <c r="FL114" s="83"/>
      <c r="FM114" s="83"/>
      <c r="FN114" s="83"/>
      <c r="FO114" s="83"/>
      <c r="FP114" s="83"/>
      <c r="FQ114" s="83"/>
      <c r="FR114" s="83"/>
      <c r="FS114" s="83"/>
      <c r="FT114" s="83"/>
      <c r="FU114" s="83"/>
      <c r="FV114" s="83"/>
      <c r="FW114" s="83"/>
      <c r="FX114" s="83"/>
      <c r="FY114" s="83"/>
      <c r="FZ114" s="83"/>
      <c r="GA114" s="83"/>
      <c r="GB114" s="83"/>
      <c r="GC114" s="83"/>
      <c r="GD114" s="83"/>
      <c r="GE114" s="83"/>
      <c r="GF114" s="83"/>
      <c r="GG114" s="83"/>
      <c r="GH114" s="83"/>
      <c r="GI114" s="83"/>
      <c r="GJ114" s="83"/>
      <c r="GK114" s="83"/>
      <c r="GL114" s="83"/>
      <c r="GM114" s="83"/>
      <c r="GN114" s="83"/>
      <c r="GO114" s="83"/>
      <c r="GP114" s="83"/>
      <c r="GQ114" s="83"/>
      <c r="GR114" s="83"/>
      <c r="GS114" s="83"/>
      <c r="GT114" s="83"/>
      <c r="GU114" s="83"/>
      <c r="GV114" s="83"/>
      <c r="GW114" s="83"/>
      <c r="GX114" s="83"/>
      <c r="GY114" s="83"/>
      <c r="GZ114" s="83"/>
      <c r="HA114" s="83"/>
      <c r="HB114" s="83"/>
      <c r="HC114" s="83"/>
      <c r="HD114" s="83"/>
      <c r="HE114" s="83"/>
      <c r="HF114" s="83"/>
      <c r="HG114" s="83"/>
      <c r="HH114" s="83"/>
      <c r="HI114" s="83"/>
      <c r="HJ114" s="83"/>
      <c r="HK114" s="83"/>
      <c r="HL114" s="83"/>
      <c r="HM114" s="83"/>
      <c r="HN114" s="83"/>
      <c r="HO114" s="83"/>
      <c r="HP114" s="83"/>
      <c r="HQ114" s="83"/>
      <c r="HR114" s="83"/>
      <c r="HS114" s="83"/>
      <c r="HT114" s="83"/>
      <c r="HU114" s="83"/>
      <c r="HV114" s="83"/>
      <c r="HW114" s="83"/>
      <c r="HX114" s="83"/>
      <c r="HY114" s="83"/>
      <c r="HZ114" s="83"/>
      <c r="IA114" s="83"/>
      <c r="IB114" s="83"/>
      <c r="IC114" s="83"/>
      <c r="ID114" s="83"/>
      <c r="IE114" s="83"/>
      <c r="IF114" s="83"/>
      <c r="IG114" s="83"/>
      <c r="IH114" s="83"/>
      <c r="II114" s="83"/>
      <c r="IJ114" s="83"/>
      <c r="IK114" s="83"/>
      <c r="IL114" s="83"/>
      <c r="IM114" s="83"/>
      <c r="IN114" s="83"/>
      <c r="IO114" s="83"/>
      <c r="IP114" s="83"/>
      <c r="IQ114" s="83"/>
      <c r="IR114" s="83"/>
      <c r="IS114" s="83"/>
      <c r="IT114" s="83"/>
      <c r="IU114" s="83"/>
      <c r="IV114" s="83"/>
    </row>
    <row r="115" spans="1:256">
      <c r="B115" s="121">
        <f>H46</f>
        <v>861.8399999999998</v>
      </c>
      <c r="C115" s="120">
        <v>1</v>
      </c>
      <c r="D115" s="120">
        <v>1</v>
      </c>
      <c r="E115" s="119">
        <v>1</v>
      </c>
      <c r="F115" s="119">
        <v>1</v>
      </c>
      <c r="G115" s="119">
        <v>1</v>
      </c>
      <c r="H115" s="122">
        <f>B115*C115*D115*E115*F115*G115</f>
        <v>861.8399999999998</v>
      </c>
      <c r="I115" s="174" t="s">
        <v>231</v>
      </c>
      <c r="K115" s="85"/>
      <c r="L115" s="134"/>
      <c r="M115" s="134"/>
      <c r="N115" s="134"/>
      <c r="O115" s="134"/>
      <c r="P115" s="134"/>
      <c r="Q115" s="134"/>
      <c r="R115" s="134"/>
      <c r="S115" s="13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c r="BL115" s="83"/>
      <c r="BM115" s="83"/>
      <c r="BN115" s="83"/>
      <c r="BO115" s="83"/>
      <c r="BP115" s="83"/>
      <c r="BQ115" s="83"/>
      <c r="BR115" s="83"/>
      <c r="BS115" s="83"/>
      <c r="BT115" s="83"/>
      <c r="BU115" s="83"/>
      <c r="BV115" s="83"/>
      <c r="BW115" s="83"/>
      <c r="BX115" s="83"/>
      <c r="BY115" s="83"/>
      <c r="BZ115" s="83"/>
      <c r="CA115" s="83"/>
      <c r="CB115" s="83"/>
      <c r="CC115" s="83"/>
      <c r="CD115" s="83"/>
      <c r="CE115" s="83"/>
      <c r="CF115" s="83"/>
      <c r="CG115" s="83"/>
      <c r="CH115" s="83"/>
      <c r="CI115" s="83"/>
      <c r="CJ115" s="83"/>
      <c r="CK115" s="83"/>
      <c r="CL115" s="83"/>
      <c r="CM115" s="83"/>
      <c r="CN115" s="83"/>
      <c r="CO115" s="83"/>
      <c r="CP115" s="83"/>
      <c r="CQ115" s="83"/>
      <c r="CR115" s="83"/>
      <c r="CS115" s="83"/>
      <c r="CT115" s="83"/>
      <c r="CU115" s="83"/>
      <c r="CV115" s="83"/>
      <c r="CW115" s="83"/>
      <c r="CX115" s="83"/>
      <c r="CY115" s="83"/>
      <c r="CZ115" s="83"/>
      <c r="DA115" s="83"/>
      <c r="DB115" s="83"/>
      <c r="DC115" s="83"/>
      <c r="DD115" s="83"/>
      <c r="DE115" s="83"/>
      <c r="DF115" s="83"/>
      <c r="DG115" s="83"/>
      <c r="DH115" s="83"/>
      <c r="DI115" s="83"/>
      <c r="DJ115" s="83"/>
      <c r="DK115" s="83"/>
      <c r="DL115" s="83"/>
      <c r="DM115" s="83"/>
      <c r="DN115" s="83"/>
      <c r="DO115" s="83"/>
      <c r="DP115" s="83"/>
      <c r="DQ115" s="83"/>
      <c r="DR115" s="83"/>
      <c r="DS115" s="83"/>
      <c r="DT115" s="83"/>
      <c r="DU115" s="83"/>
      <c r="DV115" s="83"/>
      <c r="DW115" s="83"/>
      <c r="DX115" s="83"/>
      <c r="DY115" s="83"/>
      <c r="DZ115" s="83"/>
      <c r="EA115" s="83"/>
      <c r="EB115" s="83"/>
      <c r="EC115" s="83"/>
      <c r="ED115" s="83"/>
      <c r="EE115" s="83"/>
      <c r="EF115" s="83"/>
      <c r="EG115" s="83"/>
      <c r="EH115" s="83"/>
      <c r="EI115" s="83"/>
      <c r="EJ115" s="83"/>
      <c r="EK115" s="83"/>
      <c r="EL115" s="83"/>
      <c r="EM115" s="83"/>
      <c r="EN115" s="83"/>
      <c r="EO115" s="83"/>
      <c r="EP115" s="83"/>
      <c r="EQ115" s="83"/>
      <c r="ER115" s="83"/>
      <c r="ES115" s="83"/>
      <c r="ET115" s="83"/>
      <c r="EU115" s="83"/>
      <c r="EV115" s="83"/>
      <c r="EW115" s="83"/>
      <c r="EX115" s="83"/>
      <c r="EY115" s="83"/>
      <c r="EZ115" s="83"/>
      <c r="FA115" s="83"/>
      <c r="FB115" s="83"/>
      <c r="FC115" s="83"/>
      <c r="FD115" s="83"/>
      <c r="FE115" s="83"/>
      <c r="FF115" s="83"/>
      <c r="FG115" s="83"/>
      <c r="FH115" s="83"/>
      <c r="FI115" s="83"/>
      <c r="FJ115" s="83"/>
      <c r="FK115" s="83"/>
      <c r="FL115" s="83"/>
      <c r="FM115" s="83"/>
      <c r="FN115" s="83"/>
      <c r="FO115" s="83"/>
      <c r="FP115" s="83"/>
      <c r="FQ115" s="83"/>
      <c r="FR115" s="83"/>
      <c r="FS115" s="83"/>
      <c r="FT115" s="83"/>
      <c r="FU115" s="83"/>
      <c r="FV115" s="83"/>
      <c r="FW115" s="83"/>
      <c r="FX115" s="83"/>
      <c r="FY115" s="83"/>
      <c r="FZ115" s="83"/>
      <c r="GA115" s="83"/>
      <c r="GB115" s="83"/>
      <c r="GC115" s="83"/>
      <c r="GD115" s="83"/>
      <c r="GE115" s="83"/>
      <c r="GF115" s="83"/>
      <c r="GG115" s="83"/>
      <c r="GH115" s="83"/>
      <c r="GI115" s="83"/>
      <c r="GJ115" s="83"/>
      <c r="GK115" s="83"/>
      <c r="GL115" s="83"/>
      <c r="GM115" s="83"/>
      <c r="GN115" s="83"/>
      <c r="GO115" s="83"/>
      <c r="GP115" s="83"/>
      <c r="GQ115" s="83"/>
      <c r="GR115" s="83"/>
      <c r="GS115" s="83"/>
      <c r="GT115" s="83"/>
      <c r="GU115" s="83"/>
      <c r="GV115" s="83"/>
      <c r="GW115" s="83"/>
      <c r="GX115" s="83"/>
      <c r="GY115" s="83"/>
      <c r="GZ115" s="83"/>
      <c r="HA115" s="83"/>
      <c r="HB115" s="83"/>
      <c r="HC115" s="83"/>
      <c r="HD115" s="83"/>
      <c r="HE115" s="83"/>
      <c r="HF115" s="83"/>
      <c r="HG115" s="83"/>
      <c r="HH115" s="83"/>
      <c r="HI115" s="83"/>
      <c r="HJ115" s="83"/>
      <c r="HK115" s="83"/>
      <c r="HL115" s="83"/>
      <c r="HM115" s="83"/>
      <c r="HN115" s="83"/>
      <c r="HO115" s="83"/>
      <c r="HP115" s="83"/>
      <c r="HQ115" s="83"/>
      <c r="HR115" s="83"/>
      <c r="HS115" s="83"/>
      <c r="HT115" s="83"/>
      <c r="HU115" s="83"/>
      <c r="HV115" s="83"/>
      <c r="HW115" s="83"/>
      <c r="HX115" s="83"/>
      <c r="HY115" s="83"/>
      <c r="HZ115" s="83"/>
      <c r="IA115" s="83"/>
      <c r="IB115" s="83"/>
      <c r="IC115" s="83"/>
      <c r="ID115" s="83"/>
      <c r="IE115" s="83"/>
      <c r="IF115" s="83"/>
      <c r="IG115" s="83"/>
      <c r="IH115" s="83"/>
      <c r="II115" s="83"/>
      <c r="IJ115" s="83"/>
      <c r="IK115" s="83"/>
      <c r="IL115" s="83"/>
      <c r="IM115" s="83"/>
      <c r="IN115" s="83"/>
      <c r="IO115" s="83"/>
      <c r="IP115" s="83"/>
      <c r="IQ115" s="83"/>
      <c r="IR115" s="83"/>
      <c r="IS115" s="83"/>
      <c r="IT115" s="83"/>
      <c r="IU115" s="83"/>
      <c r="IV115" s="83"/>
    </row>
    <row r="116" spans="1:256">
      <c r="B116" s="121">
        <f>H68</f>
        <v>114.91199999999999</v>
      </c>
      <c r="C116" s="120">
        <v>1</v>
      </c>
      <c r="D116" s="120">
        <v>1</v>
      </c>
      <c r="E116" s="119">
        <v>1</v>
      </c>
      <c r="F116" s="119">
        <v>1</v>
      </c>
      <c r="G116" s="119">
        <v>1</v>
      </c>
      <c r="H116" s="122">
        <f t="shared" ref="H116:H118" si="2">B116*C116*D116*E116*F116*G116</f>
        <v>114.91199999999999</v>
      </c>
      <c r="I116" s="174" t="s">
        <v>232</v>
      </c>
      <c r="K116" s="85"/>
      <c r="L116" s="134"/>
      <c r="M116" s="134"/>
      <c r="N116" s="134"/>
      <c r="O116" s="134"/>
      <c r="P116" s="134"/>
      <c r="Q116" s="134"/>
      <c r="R116" s="134"/>
      <c r="S116" s="13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c r="BL116" s="83"/>
      <c r="BM116" s="83"/>
      <c r="BN116" s="83"/>
      <c r="BO116" s="83"/>
      <c r="BP116" s="83"/>
      <c r="BQ116" s="83"/>
      <c r="BR116" s="83"/>
      <c r="BS116" s="83"/>
      <c r="BT116" s="83"/>
      <c r="BU116" s="83"/>
      <c r="BV116" s="83"/>
      <c r="BW116" s="83"/>
      <c r="BX116" s="83"/>
      <c r="BY116" s="83"/>
      <c r="BZ116" s="83"/>
      <c r="CA116" s="83"/>
      <c r="CB116" s="83"/>
      <c r="CC116" s="83"/>
      <c r="CD116" s="83"/>
      <c r="CE116" s="83"/>
      <c r="CF116" s="83"/>
      <c r="CG116" s="83"/>
      <c r="CH116" s="83"/>
      <c r="CI116" s="83"/>
      <c r="CJ116" s="83"/>
      <c r="CK116" s="83"/>
      <c r="CL116" s="83"/>
      <c r="CM116" s="83"/>
      <c r="CN116" s="83"/>
      <c r="CO116" s="83"/>
      <c r="CP116" s="83"/>
      <c r="CQ116" s="83"/>
      <c r="CR116" s="83"/>
      <c r="CS116" s="83"/>
      <c r="CT116" s="83"/>
      <c r="CU116" s="83"/>
      <c r="CV116" s="83"/>
      <c r="CW116" s="83"/>
      <c r="CX116" s="83"/>
      <c r="CY116" s="83"/>
      <c r="CZ116" s="83"/>
      <c r="DA116" s="83"/>
      <c r="DB116" s="83"/>
      <c r="DC116" s="83"/>
      <c r="DD116" s="83"/>
      <c r="DE116" s="83"/>
      <c r="DF116" s="83"/>
      <c r="DG116" s="83"/>
      <c r="DH116" s="83"/>
      <c r="DI116" s="83"/>
      <c r="DJ116" s="83"/>
      <c r="DK116" s="83"/>
      <c r="DL116" s="83"/>
      <c r="DM116" s="83"/>
      <c r="DN116" s="83"/>
      <c r="DO116" s="83"/>
      <c r="DP116" s="83"/>
      <c r="DQ116" s="83"/>
      <c r="DR116" s="83"/>
      <c r="DS116" s="83"/>
      <c r="DT116" s="83"/>
      <c r="DU116" s="83"/>
      <c r="DV116" s="83"/>
      <c r="DW116" s="83"/>
      <c r="DX116" s="83"/>
      <c r="DY116" s="83"/>
      <c r="DZ116" s="83"/>
      <c r="EA116" s="83"/>
      <c r="EB116" s="83"/>
      <c r="EC116" s="83"/>
      <c r="ED116" s="83"/>
      <c r="EE116" s="83"/>
      <c r="EF116" s="83"/>
      <c r="EG116" s="83"/>
      <c r="EH116" s="83"/>
      <c r="EI116" s="83"/>
      <c r="EJ116" s="83"/>
      <c r="EK116" s="83"/>
      <c r="EL116" s="83"/>
      <c r="EM116" s="83"/>
      <c r="EN116" s="83"/>
      <c r="EO116" s="83"/>
      <c r="EP116" s="83"/>
      <c r="EQ116" s="83"/>
      <c r="ER116" s="83"/>
      <c r="ES116" s="83"/>
      <c r="ET116" s="83"/>
      <c r="EU116" s="83"/>
      <c r="EV116" s="83"/>
      <c r="EW116" s="83"/>
      <c r="EX116" s="83"/>
      <c r="EY116" s="83"/>
      <c r="EZ116" s="83"/>
      <c r="FA116" s="83"/>
      <c r="FB116" s="83"/>
      <c r="FC116" s="83"/>
      <c r="FD116" s="83"/>
      <c r="FE116" s="83"/>
      <c r="FF116" s="83"/>
      <c r="FG116" s="83"/>
      <c r="FH116" s="83"/>
      <c r="FI116" s="83"/>
      <c r="FJ116" s="83"/>
      <c r="FK116" s="83"/>
      <c r="FL116" s="83"/>
      <c r="FM116" s="83"/>
      <c r="FN116" s="83"/>
      <c r="FO116" s="83"/>
      <c r="FP116" s="83"/>
      <c r="FQ116" s="83"/>
      <c r="FR116" s="83"/>
      <c r="FS116" s="83"/>
      <c r="FT116" s="83"/>
      <c r="FU116" s="83"/>
      <c r="FV116" s="83"/>
      <c r="FW116" s="83"/>
      <c r="FX116" s="83"/>
      <c r="FY116" s="83"/>
      <c r="FZ116" s="83"/>
      <c r="GA116" s="83"/>
      <c r="GB116" s="83"/>
      <c r="GC116" s="83"/>
      <c r="GD116" s="83"/>
      <c r="GE116" s="83"/>
      <c r="GF116" s="83"/>
      <c r="GG116" s="83"/>
      <c r="GH116" s="83"/>
      <c r="GI116" s="83"/>
      <c r="GJ116" s="83"/>
      <c r="GK116" s="83"/>
      <c r="GL116" s="83"/>
      <c r="GM116" s="83"/>
      <c r="GN116" s="83"/>
      <c r="GO116" s="83"/>
      <c r="GP116" s="83"/>
      <c r="GQ116" s="83"/>
      <c r="GR116" s="83"/>
      <c r="GS116" s="83"/>
      <c r="GT116" s="83"/>
      <c r="GU116" s="83"/>
      <c r="GV116" s="83"/>
      <c r="GW116" s="83"/>
      <c r="GX116" s="83"/>
      <c r="GY116" s="83"/>
      <c r="GZ116" s="83"/>
      <c r="HA116" s="83"/>
      <c r="HB116" s="83"/>
      <c r="HC116" s="83"/>
      <c r="HD116" s="83"/>
      <c r="HE116" s="83"/>
      <c r="HF116" s="83"/>
      <c r="HG116" s="83"/>
      <c r="HH116" s="83"/>
      <c r="HI116" s="83"/>
      <c r="HJ116" s="83"/>
      <c r="HK116" s="83"/>
      <c r="HL116" s="83"/>
      <c r="HM116" s="83"/>
      <c r="HN116" s="83"/>
      <c r="HO116" s="83"/>
      <c r="HP116" s="83"/>
      <c r="HQ116" s="83"/>
      <c r="HR116" s="83"/>
      <c r="HS116" s="83"/>
      <c r="HT116" s="83"/>
      <c r="HU116" s="83"/>
      <c r="HV116" s="83"/>
      <c r="HW116" s="83"/>
      <c r="HX116" s="83"/>
      <c r="HY116" s="83"/>
      <c r="HZ116" s="83"/>
      <c r="IA116" s="83"/>
      <c r="IB116" s="83"/>
      <c r="IC116" s="83"/>
      <c r="ID116" s="83"/>
      <c r="IE116" s="83"/>
      <c r="IF116" s="83"/>
      <c r="IG116" s="83"/>
      <c r="IH116" s="83"/>
      <c r="II116" s="83"/>
      <c r="IJ116" s="83"/>
      <c r="IK116" s="83"/>
      <c r="IL116" s="83"/>
      <c r="IM116" s="83"/>
      <c r="IN116" s="83"/>
      <c r="IO116" s="83"/>
      <c r="IP116" s="83"/>
      <c r="IQ116" s="83"/>
      <c r="IR116" s="83"/>
      <c r="IS116" s="83"/>
      <c r="IT116" s="83"/>
      <c r="IU116" s="83"/>
      <c r="IV116" s="83"/>
    </row>
    <row r="117" spans="1:256">
      <c r="B117" s="121">
        <f>H88</f>
        <v>21.66</v>
      </c>
      <c r="C117" s="120">
        <v>1</v>
      </c>
      <c r="D117" s="120">
        <v>1</v>
      </c>
      <c r="E117" s="119">
        <v>1</v>
      </c>
      <c r="F117" s="119">
        <v>1</v>
      </c>
      <c r="G117" s="119">
        <v>1</v>
      </c>
      <c r="H117" s="122">
        <f t="shared" si="2"/>
        <v>21.66</v>
      </c>
      <c r="I117" s="174" t="s">
        <v>233</v>
      </c>
      <c r="K117" s="85"/>
      <c r="L117" s="134"/>
      <c r="M117" s="134"/>
      <c r="N117" s="134"/>
      <c r="O117" s="134"/>
      <c r="P117" s="134"/>
      <c r="Q117" s="134"/>
      <c r="R117" s="134"/>
      <c r="S117" s="13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c r="BL117" s="83"/>
      <c r="BM117" s="83"/>
      <c r="BN117" s="83"/>
      <c r="BO117" s="83"/>
      <c r="BP117" s="83"/>
      <c r="BQ117" s="83"/>
      <c r="BR117" s="83"/>
      <c r="BS117" s="83"/>
      <c r="BT117" s="83"/>
      <c r="BU117" s="83"/>
      <c r="BV117" s="83"/>
      <c r="BW117" s="83"/>
      <c r="BX117" s="83"/>
      <c r="BY117" s="83"/>
      <c r="BZ117" s="83"/>
      <c r="CA117" s="83"/>
      <c r="CB117" s="83"/>
      <c r="CC117" s="83"/>
      <c r="CD117" s="83"/>
      <c r="CE117" s="83"/>
      <c r="CF117" s="83"/>
      <c r="CG117" s="83"/>
      <c r="CH117" s="83"/>
      <c r="CI117" s="83"/>
      <c r="CJ117" s="83"/>
      <c r="CK117" s="83"/>
      <c r="CL117" s="83"/>
      <c r="CM117" s="83"/>
      <c r="CN117" s="83"/>
      <c r="CO117" s="83"/>
      <c r="CP117" s="83"/>
      <c r="CQ117" s="83"/>
      <c r="CR117" s="83"/>
      <c r="CS117" s="83"/>
      <c r="CT117" s="83"/>
      <c r="CU117" s="83"/>
      <c r="CV117" s="83"/>
      <c r="CW117" s="83"/>
      <c r="CX117" s="83"/>
      <c r="CY117" s="83"/>
      <c r="CZ117" s="83"/>
      <c r="DA117" s="83"/>
      <c r="DB117" s="83"/>
      <c r="DC117" s="83"/>
      <c r="DD117" s="83"/>
      <c r="DE117" s="83"/>
      <c r="DF117" s="83"/>
      <c r="DG117" s="83"/>
      <c r="DH117" s="83"/>
      <c r="DI117" s="83"/>
      <c r="DJ117" s="83"/>
      <c r="DK117" s="83"/>
      <c r="DL117" s="83"/>
      <c r="DM117" s="83"/>
      <c r="DN117" s="83"/>
      <c r="DO117" s="83"/>
      <c r="DP117" s="83"/>
      <c r="DQ117" s="83"/>
      <c r="DR117" s="83"/>
      <c r="DS117" s="83"/>
      <c r="DT117" s="83"/>
      <c r="DU117" s="83"/>
      <c r="DV117" s="83"/>
      <c r="DW117" s="83"/>
      <c r="DX117" s="83"/>
      <c r="DY117" s="83"/>
      <c r="DZ117" s="83"/>
      <c r="EA117" s="83"/>
      <c r="EB117" s="83"/>
      <c r="EC117" s="83"/>
      <c r="ED117" s="83"/>
      <c r="EE117" s="83"/>
      <c r="EF117" s="83"/>
      <c r="EG117" s="83"/>
      <c r="EH117" s="83"/>
      <c r="EI117" s="83"/>
      <c r="EJ117" s="83"/>
      <c r="EK117" s="83"/>
      <c r="EL117" s="83"/>
      <c r="EM117" s="83"/>
      <c r="EN117" s="83"/>
      <c r="EO117" s="83"/>
      <c r="EP117" s="83"/>
      <c r="EQ117" s="83"/>
      <c r="ER117" s="83"/>
      <c r="ES117" s="83"/>
      <c r="ET117" s="83"/>
      <c r="EU117" s="83"/>
      <c r="EV117" s="83"/>
      <c r="EW117" s="83"/>
      <c r="EX117" s="83"/>
      <c r="EY117" s="83"/>
      <c r="EZ117" s="83"/>
      <c r="FA117" s="83"/>
      <c r="FB117" s="83"/>
      <c r="FC117" s="83"/>
      <c r="FD117" s="83"/>
      <c r="FE117" s="83"/>
      <c r="FF117" s="83"/>
      <c r="FG117" s="83"/>
      <c r="FH117" s="83"/>
      <c r="FI117" s="83"/>
      <c r="FJ117" s="83"/>
      <c r="FK117" s="83"/>
      <c r="FL117" s="83"/>
      <c r="FM117" s="83"/>
      <c r="FN117" s="83"/>
      <c r="FO117" s="83"/>
      <c r="FP117" s="83"/>
      <c r="FQ117" s="83"/>
      <c r="FR117" s="83"/>
      <c r="FS117" s="83"/>
      <c r="FT117" s="83"/>
      <c r="FU117" s="83"/>
      <c r="FV117" s="83"/>
      <c r="FW117" s="83"/>
      <c r="FX117" s="83"/>
      <c r="FY117" s="83"/>
      <c r="FZ117" s="83"/>
      <c r="GA117" s="83"/>
      <c r="GB117" s="83"/>
      <c r="GC117" s="83"/>
      <c r="GD117" s="83"/>
      <c r="GE117" s="83"/>
      <c r="GF117" s="83"/>
      <c r="GG117" s="83"/>
      <c r="GH117" s="83"/>
      <c r="GI117" s="83"/>
      <c r="GJ117" s="83"/>
      <c r="GK117" s="83"/>
      <c r="GL117" s="83"/>
      <c r="GM117" s="83"/>
      <c r="GN117" s="83"/>
      <c r="GO117" s="83"/>
      <c r="GP117" s="83"/>
      <c r="GQ117" s="83"/>
      <c r="GR117" s="83"/>
      <c r="GS117" s="83"/>
      <c r="GT117" s="83"/>
      <c r="GU117" s="83"/>
      <c r="GV117" s="83"/>
      <c r="GW117" s="83"/>
      <c r="GX117" s="83"/>
      <c r="GY117" s="83"/>
      <c r="GZ117" s="83"/>
      <c r="HA117" s="83"/>
      <c r="HB117" s="83"/>
      <c r="HC117" s="83"/>
      <c r="HD117" s="83"/>
      <c r="HE117" s="83"/>
      <c r="HF117" s="83"/>
      <c r="HG117" s="83"/>
      <c r="HH117" s="83"/>
      <c r="HI117" s="83"/>
      <c r="HJ117" s="83"/>
      <c r="HK117" s="83"/>
      <c r="HL117" s="83"/>
      <c r="HM117" s="83"/>
      <c r="HN117" s="83"/>
      <c r="HO117" s="83"/>
      <c r="HP117" s="83"/>
      <c r="HQ117" s="83"/>
      <c r="HR117" s="83"/>
      <c r="HS117" s="83"/>
      <c r="HT117" s="83"/>
      <c r="HU117" s="83"/>
      <c r="HV117" s="83"/>
      <c r="HW117" s="83"/>
      <c r="HX117" s="83"/>
      <c r="HY117" s="83"/>
      <c r="HZ117" s="83"/>
      <c r="IA117" s="83"/>
      <c r="IB117" s="83"/>
      <c r="IC117" s="83"/>
      <c r="ID117" s="83"/>
      <c r="IE117" s="83"/>
      <c r="IF117" s="83"/>
      <c r="IG117" s="83"/>
      <c r="IH117" s="83"/>
      <c r="II117" s="83"/>
      <c r="IJ117" s="83"/>
      <c r="IK117" s="83"/>
      <c r="IL117" s="83"/>
      <c r="IM117" s="83"/>
      <c r="IN117" s="83"/>
      <c r="IO117" s="83"/>
      <c r="IP117" s="83"/>
      <c r="IQ117" s="83"/>
      <c r="IR117" s="83"/>
      <c r="IS117" s="83"/>
      <c r="IT117" s="83"/>
      <c r="IU117" s="83"/>
      <c r="IV117" s="83"/>
    </row>
    <row r="118" spans="1:256">
      <c r="B118" s="121">
        <f>H108</f>
        <v>2.8879999999999999</v>
      </c>
      <c r="C118" s="120">
        <v>1</v>
      </c>
      <c r="D118" s="120">
        <v>1</v>
      </c>
      <c r="E118" s="119">
        <v>1</v>
      </c>
      <c r="F118" s="119">
        <v>1</v>
      </c>
      <c r="G118" s="119">
        <v>1</v>
      </c>
      <c r="H118" s="122">
        <f t="shared" si="2"/>
        <v>2.8879999999999999</v>
      </c>
      <c r="I118" s="174" t="s">
        <v>234</v>
      </c>
      <c r="K118" s="85"/>
      <c r="L118" s="134"/>
      <c r="M118" s="134"/>
      <c r="N118" s="134"/>
      <c r="O118" s="134"/>
      <c r="P118" s="134"/>
      <c r="Q118" s="134"/>
      <c r="R118" s="134"/>
      <c r="S118" s="13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c r="BL118" s="83"/>
      <c r="BM118" s="83"/>
      <c r="BN118" s="83"/>
      <c r="BO118" s="83"/>
      <c r="BP118" s="83"/>
      <c r="BQ118" s="83"/>
      <c r="BR118" s="83"/>
      <c r="BS118" s="83"/>
      <c r="BT118" s="83"/>
      <c r="BU118" s="83"/>
      <c r="BV118" s="83"/>
      <c r="BW118" s="83"/>
      <c r="BX118" s="83"/>
      <c r="BY118" s="83"/>
      <c r="BZ118" s="83"/>
      <c r="CA118" s="83"/>
      <c r="CB118" s="83"/>
      <c r="CC118" s="83"/>
      <c r="CD118" s="83"/>
      <c r="CE118" s="83"/>
      <c r="CF118" s="83"/>
      <c r="CG118" s="83"/>
      <c r="CH118" s="83"/>
      <c r="CI118" s="83"/>
      <c r="CJ118" s="83"/>
      <c r="CK118" s="83"/>
      <c r="CL118" s="83"/>
      <c r="CM118" s="83"/>
      <c r="CN118" s="83"/>
      <c r="CO118" s="83"/>
      <c r="CP118" s="83"/>
      <c r="CQ118" s="83"/>
      <c r="CR118" s="83"/>
      <c r="CS118" s="83"/>
      <c r="CT118" s="83"/>
      <c r="CU118" s="83"/>
      <c r="CV118" s="83"/>
      <c r="CW118" s="83"/>
      <c r="CX118" s="83"/>
      <c r="CY118" s="83"/>
      <c r="CZ118" s="83"/>
      <c r="DA118" s="83"/>
      <c r="DB118" s="83"/>
      <c r="DC118" s="83"/>
      <c r="DD118" s="83"/>
      <c r="DE118" s="83"/>
      <c r="DF118" s="83"/>
      <c r="DG118" s="83"/>
      <c r="DH118" s="83"/>
      <c r="DI118" s="83"/>
      <c r="DJ118" s="83"/>
      <c r="DK118" s="83"/>
      <c r="DL118" s="83"/>
      <c r="DM118" s="83"/>
      <c r="DN118" s="83"/>
      <c r="DO118" s="83"/>
      <c r="DP118" s="83"/>
      <c r="DQ118" s="83"/>
      <c r="DR118" s="83"/>
      <c r="DS118" s="83"/>
      <c r="DT118" s="83"/>
      <c r="DU118" s="83"/>
      <c r="DV118" s="83"/>
      <c r="DW118" s="83"/>
      <c r="DX118" s="83"/>
      <c r="DY118" s="83"/>
      <c r="DZ118" s="83"/>
      <c r="EA118" s="83"/>
      <c r="EB118" s="83"/>
      <c r="EC118" s="83"/>
      <c r="ED118" s="83"/>
      <c r="EE118" s="83"/>
      <c r="EF118" s="83"/>
      <c r="EG118" s="83"/>
      <c r="EH118" s="83"/>
      <c r="EI118" s="83"/>
      <c r="EJ118" s="83"/>
      <c r="EK118" s="83"/>
      <c r="EL118" s="83"/>
      <c r="EM118" s="83"/>
      <c r="EN118" s="83"/>
      <c r="EO118" s="83"/>
      <c r="EP118" s="83"/>
      <c r="EQ118" s="83"/>
      <c r="ER118" s="83"/>
      <c r="ES118" s="83"/>
      <c r="ET118" s="83"/>
      <c r="EU118" s="83"/>
      <c r="EV118" s="83"/>
      <c r="EW118" s="83"/>
      <c r="EX118" s="83"/>
      <c r="EY118" s="83"/>
      <c r="EZ118" s="83"/>
      <c r="FA118" s="83"/>
      <c r="FB118" s="83"/>
      <c r="FC118" s="83"/>
      <c r="FD118" s="83"/>
      <c r="FE118" s="83"/>
      <c r="FF118" s="83"/>
      <c r="FG118" s="83"/>
      <c r="FH118" s="83"/>
      <c r="FI118" s="83"/>
      <c r="FJ118" s="83"/>
      <c r="FK118" s="83"/>
      <c r="FL118" s="83"/>
      <c r="FM118" s="83"/>
      <c r="FN118" s="83"/>
      <c r="FO118" s="83"/>
      <c r="FP118" s="83"/>
      <c r="FQ118" s="83"/>
      <c r="FR118" s="83"/>
      <c r="FS118" s="83"/>
      <c r="FT118" s="83"/>
      <c r="FU118" s="83"/>
      <c r="FV118" s="83"/>
      <c r="FW118" s="83"/>
      <c r="FX118" s="83"/>
      <c r="FY118" s="83"/>
      <c r="FZ118" s="83"/>
      <c r="GA118" s="83"/>
      <c r="GB118" s="83"/>
      <c r="GC118" s="83"/>
      <c r="GD118" s="83"/>
      <c r="GE118" s="83"/>
      <c r="GF118" s="83"/>
      <c r="GG118" s="83"/>
      <c r="GH118" s="83"/>
      <c r="GI118" s="83"/>
      <c r="GJ118" s="83"/>
      <c r="GK118" s="83"/>
      <c r="GL118" s="83"/>
      <c r="GM118" s="83"/>
      <c r="GN118" s="83"/>
      <c r="GO118" s="83"/>
      <c r="GP118" s="83"/>
      <c r="GQ118" s="83"/>
      <c r="GR118" s="83"/>
      <c r="GS118" s="83"/>
      <c r="GT118" s="83"/>
      <c r="GU118" s="83"/>
      <c r="GV118" s="83"/>
      <c r="GW118" s="83"/>
      <c r="GX118" s="83"/>
      <c r="GY118" s="83"/>
      <c r="GZ118" s="83"/>
      <c r="HA118" s="83"/>
      <c r="HB118" s="83"/>
      <c r="HC118" s="83"/>
      <c r="HD118" s="83"/>
      <c r="HE118" s="83"/>
      <c r="HF118" s="83"/>
      <c r="HG118" s="83"/>
      <c r="HH118" s="83"/>
      <c r="HI118" s="83"/>
      <c r="HJ118" s="83"/>
      <c r="HK118" s="83"/>
      <c r="HL118" s="83"/>
      <c r="HM118" s="83"/>
      <c r="HN118" s="83"/>
      <c r="HO118" s="83"/>
      <c r="HP118" s="83"/>
      <c r="HQ118" s="83"/>
      <c r="HR118" s="83"/>
      <c r="HS118" s="83"/>
      <c r="HT118" s="83"/>
      <c r="HU118" s="83"/>
      <c r="HV118" s="83"/>
      <c r="HW118" s="83"/>
      <c r="HX118" s="83"/>
      <c r="HY118" s="83"/>
      <c r="HZ118" s="83"/>
      <c r="IA118" s="83"/>
      <c r="IB118" s="83"/>
      <c r="IC118" s="83"/>
      <c r="ID118" s="83"/>
      <c r="IE118" s="83"/>
      <c r="IF118" s="83"/>
      <c r="IG118" s="83"/>
      <c r="IH118" s="83"/>
      <c r="II118" s="83"/>
      <c r="IJ118" s="83"/>
      <c r="IK118" s="83"/>
      <c r="IL118" s="83"/>
      <c r="IM118" s="83"/>
      <c r="IN118" s="83"/>
      <c r="IO118" s="83"/>
      <c r="IP118" s="83"/>
      <c r="IQ118" s="83"/>
      <c r="IR118" s="83"/>
      <c r="IS118" s="83"/>
      <c r="IT118" s="83"/>
      <c r="IU118" s="83"/>
      <c r="IV118" s="83"/>
    </row>
    <row r="119" spans="1:256">
      <c r="B119" s="132"/>
      <c r="C119" s="131"/>
      <c r="D119" s="131"/>
      <c r="E119" s="131"/>
      <c r="F119" s="131"/>
      <c r="G119" s="131"/>
      <c r="H119" s="122">
        <f>SUM(H115:H117)</f>
        <v>998.41199999999981</v>
      </c>
      <c r="I119" s="174"/>
      <c r="K119" s="85"/>
      <c r="L119" s="85"/>
      <c r="M119" s="85"/>
      <c r="N119" s="85"/>
      <c r="O119" s="85"/>
      <c r="P119" s="85"/>
      <c r="Q119" s="85"/>
      <c r="R119" s="85"/>
      <c r="S119" s="84"/>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c r="BL119" s="83"/>
      <c r="BM119" s="83"/>
      <c r="BN119" s="83"/>
      <c r="BO119" s="83"/>
      <c r="BP119" s="83"/>
      <c r="BQ119" s="83"/>
      <c r="BR119" s="83"/>
      <c r="BS119" s="83"/>
      <c r="BT119" s="83"/>
      <c r="BU119" s="83"/>
      <c r="BV119" s="83"/>
      <c r="BW119" s="83"/>
      <c r="BX119" s="83"/>
      <c r="BY119" s="83"/>
      <c r="BZ119" s="83"/>
      <c r="CA119" s="83"/>
      <c r="CB119" s="83"/>
      <c r="CC119" s="83"/>
      <c r="CD119" s="83"/>
      <c r="CE119" s="83"/>
      <c r="CF119" s="83"/>
      <c r="CG119" s="83"/>
      <c r="CH119" s="83"/>
      <c r="CI119" s="83"/>
      <c r="CJ119" s="83"/>
      <c r="CK119" s="83"/>
      <c r="CL119" s="83"/>
      <c r="CM119" s="83"/>
      <c r="CN119" s="83"/>
      <c r="CO119" s="83"/>
      <c r="CP119" s="83"/>
      <c r="CQ119" s="83"/>
      <c r="CR119" s="83"/>
      <c r="CS119" s="83"/>
      <c r="CT119" s="83"/>
      <c r="CU119" s="83"/>
      <c r="CV119" s="83"/>
      <c r="CW119" s="83"/>
      <c r="CX119" s="83"/>
      <c r="CY119" s="83"/>
      <c r="CZ119" s="83"/>
      <c r="DA119" s="83"/>
      <c r="DB119" s="83"/>
      <c r="DC119" s="83"/>
      <c r="DD119" s="83"/>
      <c r="DE119" s="83"/>
      <c r="DF119" s="83"/>
      <c r="DG119" s="83"/>
      <c r="DH119" s="83"/>
      <c r="DI119" s="83"/>
      <c r="DJ119" s="83"/>
      <c r="DK119" s="83"/>
      <c r="DL119" s="83"/>
      <c r="DM119" s="83"/>
      <c r="DN119" s="83"/>
      <c r="DO119" s="83"/>
      <c r="DP119" s="83"/>
      <c r="DQ119" s="83"/>
      <c r="DR119" s="83"/>
      <c r="DS119" s="83"/>
      <c r="DT119" s="83"/>
      <c r="DU119" s="83"/>
      <c r="DV119" s="83"/>
      <c r="DW119" s="83"/>
      <c r="DX119" s="83"/>
      <c r="DY119" s="83"/>
      <c r="DZ119" s="83"/>
      <c r="EA119" s="83"/>
      <c r="EB119" s="83"/>
      <c r="EC119" s="83"/>
      <c r="ED119" s="83"/>
      <c r="EE119" s="83"/>
      <c r="EF119" s="83"/>
      <c r="EG119" s="83"/>
      <c r="EH119" s="83"/>
      <c r="EI119" s="83"/>
      <c r="EJ119" s="83"/>
      <c r="EK119" s="83"/>
      <c r="EL119" s="83"/>
      <c r="EM119" s="83"/>
      <c r="EN119" s="83"/>
      <c r="EO119" s="83"/>
      <c r="EP119" s="83"/>
      <c r="EQ119" s="83"/>
      <c r="ER119" s="83"/>
      <c r="ES119" s="83"/>
      <c r="ET119" s="83"/>
      <c r="EU119" s="83"/>
      <c r="EV119" s="83"/>
      <c r="EW119" s="83"/>
      <c r="EX119" s="83"/>
      <c r="EY119" s="83"/>
      <c r="EZ119" s="83"/>
      <c r="FA119" s="83"/>
      <c r="FB119" s="83"/>
      <c r="FC119" s="83"/>
      <c r="FD119" s="83"/>
      <c r="FE119" s="83"/>
      <c r="FF119" s="83"/>
      <c r="FG119" s="83"/>
      <c r="FH119" s="83"/>
      <c r="FI119" s="83"/>
      <c r="FJ119" s="83"/>
      <c r="FK119" s="83"/>
      <c r="FL119" s="83"/>
      <c r="FM119" s="83"/>
      <c r="FN119" s="83"/>
      <c r="FO119" s="83"/>
      <c r="FP119" s="83"/>
      <c r="FQ119" s="83"/>
      <c r="FR119" s="83"/>
      <c r="FS119" s="83"/>
      <c r="FT119" s="83"/>
      <c r="FU119" s="83"/>
      <c r="FV119" s="83"/>
      <c r="FW119" s="83"/>
      <c r="FX119" s="83"/>
      <c r="FY119" s="83"/>
      <c r="FZ119" s="83"/>
      <c r="GA119" s="83"/>
      <c r="GB119" s="83"/>
      <c r="GC119" s="83"/>
      <c r="GD119" s="83"/>
      <c r="GE119" s="83"/>
      <c r="GF119" s="83"/>
      <c r="GG119" s="83"/>
      <c r="GH119" s="83"/>
      <c r="GI119" s="83"/>
      <c r="GJ119" s="83"/>
      <c r="GK119" s="83"/>
      <c r="GL119" s="83"/>
      <c r="GM119" s="83"/>
      <c r="GN119" s="83"/>
      <c r="GO119" s="83"/>
      <c r="GP119" s="83"/>
      <c r="GQ119" s="83"/>
      <c r="GR119" s="83"/>
      <c r="GS119" s="83"/>
      <c r="GT119" s="83"/>
      <c r="GU119" s="83"/>
      <c r="GV119" s="83"/>
      <c r="GW119" s="83"/>
      <c r="GX119" s="83"/>
      <c r="GY119" s="83"/>
      <c r="GZ119" s="83"/>
      <c r="HA119" s="83"/>
      <c r="HB119" s="83"/>
      <c r="HC119" s="83"/>
      <c r="HD119" s="83"/>
      <c r="HE119" s="83"/>
      <c r="HF119" s="83"/>
      <c r="HG119" s="83"/>
      <c r="HH119" s="83"/>
      <c r="HI119" s="83"/>
      <c r="HJ119" s="83"/>
      <c r="HK119" s="83"/>
      <c r="HL119" s="83"/>
      <c r="HM119" s="83"/>
      <c r="HN119" s="83"/>
      <c r="HO119" s="83"/>
      <c r="HP119" s="83"/>
      <c r="HQ119" s="83"/>
      <c r="HR119" s="83"/>
      <c r="HS119" s="83"/>
      <c r="HT119" s="83"/>
      <c r="HU119" s="83"/>
      <c r="HV119" s="83"/>
      <c r="HW119" s="83"/>
      <c r="HX119" s="83"/>
      <c r="HY119" s="83"/>
      <c r="HZ119" s="83"/>
      <c r="IA119" s="83"/>
      <c r="IB119" s="83"/>
      <c r="IC119" s="83"/>
      <c r="ID119" s="83"/>
      <c r="IE119" s="83"/>
      <c r="IF119" s="83"/>
      <c r="IG119" s="83"/>
      <c r="IH119" s="83"/>
      <c r="II119" s="83"/>
      <c r="IJ119" s="83"/>
      <c r="IK119" s="83"/>
      <c r="IL119" s="83"/>
      <c r="IM119" s="83"/>
      <c r="IN119" s="83"/>
      <c r="IO119" s="83"/>
      <c r="IP119" s="83"/>
      <c r="IQ119" s="83"/>
      <c r="IR119" s="83"/>
      <c r="IS119" s="83"/>
      <c r="IT119" s="83"/>
      <c r="IU119" s="83"/>
      <c r="IV119" s="83"/>
    </row>
    <row r="120" spans="1:256" ht="43.5" customHeight="1">
      <c r="B120" s="130" t="s">
        <v>157</v>
      </c>
      <c r="C120" s="124" t="s">
        <v>156</v>
      </c>
      <c r="D120" s="124" t="s">
        <v>155</v>
      </c>
      <c r="E120" s="124" t="s">
        <v>154</v>
      </c>
      <c r="F120" s="124" t="s">
        <v>153</v>
      </c>
      <c r="G120" s="124" t="s">
        <v>152</v>
      </c>
      <c r="H120" s="118" t="s">
        <v>151</v>
      </c>
      <c r="I120" s="174"/>
      <c r="J120"/>
      <c r="K120" s="129"/>
      <c r="L120" s="534"/>
      <c r="M120" s="534"/>
      <c r="N120" s="534"/>
      <c r="O120" s="534"/>
      <c r="P120" s="534"/>
      <c r="Q120" s="534"/>
      <c r="R120" s="534"/>
      <c r="S120" s="534"/>
    </row>
    <row r="121" spans="1:256">
      <c r="A121" s="85" t="s">
        <v>150</v>
      </c>
      <c r="B121" s="117">
        <f>H119</f>
        <v>998.41199999999981</v>
      </c>
      <c r="C121" s="116">
        <v>1</v>
      </c>
      <c r="D121" s="116">
        <v>1</v>
      </c>
      <c r="E121" s="115">
        <v>1</v>
      </c>
      <c r="F121" s="115">
        <v>1</v>
      </c>
      <c r="G121" s="115">
        <v>1</v>
      </c>
      <c r="H121" s="114">
        <f>(B121*C121*D121)/(E121*F121*G121)</f>
        <v>998.41199999999981</v>
      </c>
      <c r="I121" s="174"/>
      <c r="K121" s="85"/>
      <c r="P121" s="83"/>
      <c r="Q121" s="83"/>
      <c r="R121" s="83"/>
      <c r="S121" s="84"/>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c r="BL121" s="83"/>
      <c r="BM121" s="83"/>
      <c r="BN121" s="83"/>
      <c r="BO121" s="83"/>
      <c r="BP121" s="83"/>
      <c r="BQ121" s="83"/>
      <c r="BR121" s="83"/>
      <c r="BS121" s="83"/>
      <c r="BT121" s="83"/>
      <c r="BU121" s="83"/>
      <c r="BV121" s="83"/>
      <c r="BW121" s="83"/>
      <c r="BX121" s="83"/>
      <c r="BY121" s="83"/>
      <c r="BZ121" s="83"/>
      <c r="CA121" s="83"/>
      <c r="CB121" s="83"/>
      <c r="CC121" s="83"/>
      <c r="CD121" s="83"/>
      <c r="CE121" s="83"/>
      <c r="CF121" s="83"/>
      <c r="CG121" s="83"/>
      <c r="CH121" s="83"/>
      <c r="CI121" s="83"/>
      <c r="CJ121" s="83"/>
      <c r="CK121" s="83"/>
      <c r="CL121" s="83"/>
      <c r="CM121" s="83"/>
      <c r="CN121" s="83"/>
      <c r="CO121" s="83"/>
      <c r="CP121" s="83"/>
      <c r="CQ121" s="83"/>
      <c r="CR121" s="83"/>
      <c r="CS121" s="83"/>
      <c r="CT121" s="83"/>
      <c r="CU121" s="83"/>
      <c r="CV121" s="83"/>
      <c r="CW121" s="83"/>
      <c r="CX121" s="83"/>
      <c r="CY121" s="83"/>
      <c r="CZ121" s="83"/>
      <c r="DA121" s="83"/>
      <c r="DB121" s="83"/>
      <c r="DC121" s="83"/>
      <c r="DD121" s="83"/>
      <c r="DE121" s="83"/>
      <c r="DF121" s="83"/>
      <c r="DG121" s="83"/>
      <c r="DH121" s="83"/>
      <c r="DI121" s="83"/>
      <c r="DJ121" s="83"/>
      <c r="DK121" s="83"/>
      <c r="DL121" s="83"/>
      <c r="DM121" s="83"/>
      <c r="DN121" s="83"/>
      <c r="DO121" s="83"/>
      <c r="DP121" s="83"/>
      <c r="DQ121" s="83"/>
      <c r="DR121" s="83"/>
      <c r="DS121" s="83"/>
      <c r="DT121" s="83"/>
      <c r="DU121" s="83"/>
      <c r="DV121" s="83"/>
      <c r="DW121" s="83"/>
      <c r="DX121" s="83"/>
      <c r="DY121" s="83"/>
      <c r="DZ121" s="83"/>
      <c r="EA121" s="83"/>
      <c r="EB121" s="83"/>
      <c r="EC121" s="83"/>
      <c r="ED121" s="83"/>
      <c r="EE121" s="83"/>
      <c r="EF121" s="83"/>
      <c r="EG121" s="83"/>
      <c r="EH121" s="83"/>
      <c r="EI121" s="83"/>
      <c r="EJ121" s="83"/>
      <c r="EK121" s="83"/>
      <c r="EL121" s="83"/>
      <c r="EM121" s="83"/>
      <c r="EN121" s="83"/>
      <c r="EO121" s="83"/>
      <c r="EP121" s="83"/>
      <c r="EQ121" s="83"/>
      <c r="ER121" s="83"/>
      <c r="ES121" s="83"/>
      <c r="ET121" s="83"/>
      <c r="EU121" s="83"/>
      <c r="EV121" s="83"/>
      <c r="EW121" s="83"/>
      <c r="EX121" s="83"/>
      <c r="EY121" s="83"/>
      <c r="EZ121" s="83"/>
      <c r="FA121" s="83"/>
      <c r="FB121" s="83"/>
      <c r="FC121" s="83"/>
      <c r="FD121" s="83"/>
      <c r="FE121" s="83"/>
      <c r="FF121" s="83"/>
      <c r="FG121" s="83"/>
      <c r="FH121" s="83"/>
      <c r="FI121" s="83"/>
      <c r="FJ121" s="83"/>
      <c r="FK121" s="83"/>
      <c r="FL121" s="83"/>
      <c r="FM121" s="83"/>
      <c r="FN121" s="83"/>
      <c r="FO121" s="83"/>
      <c r="FP121" s="83"/>
      <c r="FQ121" s="83"/>
      <c r="FR121" s="83"/>
      <c r="FS121" s="83"/>
      <c r="FT121" s="83"/>
      <c r="FU121" s="83"/>
      <c r="FV121" s="83"/>
      <c r="FW121" s="83"/>
      <c r="FX121" s="83"/>
      <c r="FY121" s="83"/>
      <c r="FZ121" s="83"/>
      <c r="GA121" s="83"/>
      <c r="GB121" s="83"/>
      <c r="GC121" s="83"/>
      <c r="GD121" s="83"/>
      <c r="GE121" s="83"/>
      <c r="GF121" s="83"/>
      <c r="GG121" s="83"/>
      <c r="GH121" s="83"/>
      <c r="GI121" s="83"/>
      <c r="GJ121" s="83"/>
      <c r="GK121" s="83"/>
      <c r="GL121" s="83"/>
      <c r="GM121" s="83"/>
      <c r="GN121" s="83"/>
      <c r="GO121" s="83"/>
      <c r="GP121" s="83"/>
      <c r="GQ121" s="83"/>
      <c r="GR121" s="83"/>
      <c r="GS121" s="83"/>
      <c r="GT121" s="83"/>
      <c r="GU121" s="83"/>
      <c r="GV121" s="83"/>
      <c r="GW121" s="83"/>
      <c r="GX121" s="83"/>
      <c r="GY121" s="83"/>
      <c r="GZ121" s="83"/>
      <c r="HA121" s="83"/>
      <c r="HB121" s="83"/>
      <c r="HC121" s="83"/>
      <c r="HD121" s="83"/>
      <c r="HE121" s="83"/>
      <c r="HF121" s="83"/>
      <c r="HG121" s="83"/>
      <c r="HH121" s="83"/>
      <c r="HI121" s="83"/>
      <c r="HJ121" s="83"/>
      <c r="HK121" s="83"/>
      <c r="HL121" s="83"/>
      <c r="HM121" s="83"/>
      <c r="HN121" s="83"/>
      <c r="HO121" s="83"/>
      <c r="HP121" s="83"/>
      <c r="HQ121" s="83"/>
      <c r="HR121" s="83"/>
      <c r="HS121" s="83"/>
      <c r="HT121" s="83"/>
      <c r="HU121" s="83"/>
      <c r="HV121" s="83"/>
      <c r="HW121" s="83"/>
      <c r="HX121" s="83"/>
      <c r="HY121" s="83"/>
      <c r="HZ121" s="83"/>
      <c r="IA121" s="83"/>
      <c r="IB121" s="83"/>
      <c r="IC121" s="83"/>
      <c r="ID121" s="83"/>
      <c r="IE121" s="83"/>
      <c r="IF121" s="83"/>
      <c r="IG121" s="83"/>
      <c r="IH121" s="83"/>
      <c r="II121" s="83"/>
      <c r="IJ121" s="83"/>
      <c r="IK121" s="83"/>
      <c r="IL121" s="83"/>
      <c r="IM121" s="83"/>
      <c r="IN121" s="83"/>
      <c r="IO121" s="83"/>
      <c r="IP121" s="83"/>
      <c r="IQ121" s="83"/>
      <c r="IR121" s="83"/>
      <c r="IS121" s="83"/>
      <c r="IT121" s="83"/>
      <c r="IU121" s="83"/>
      <c r="IV121" s="83"/>
    </row>
    <row r="122" spans="1:256">
      <c r="B122" s="113"/>
      <c r="H122" s="112"/>
      <c r="I122" s="174"/>
      <c r="K122" s="85"/>
      <c r="L122" s="125"/>
      <c r="M122" s="125"/>
      <c r="N122" s="125"/>
      <c r="O122" s="125"/>
      <c r="P122" s="125"/>
      <c r="Q122" s="125"/>
      <c r="R122" s="124"/>
      <c r="S122" s="135"/>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c r="BL122" s="83"/>
      <c r="BM122" s="83"/>
      <c r="BN122" s="83"/>
      <c r="BO122" s="83"/>
      <c r="BP122" s="83"/>
      <c r="BQ122" s="83"/>
      <c r="BR122" s="83"/>
      <c r="BS122" s="83"/>
      <c r="BT122" s="83"/>
      <c r="BU122" s="83"/>
      <c r="BV122" s="83"/>
      <c r="BW122" s="83"/>
      <c r="BX122" s="83"/>
      <c r="BY122" s="83"/>
      <c r="BZ122" s="83"/>
      <c r="CA122" s="83"/>
      <c r="CB122" s="83"/>
      <c r="CC122" s="83"/>
      <c r="CD122" s="83"/>
      <c r="CE122" s="83"/>
      <c r="CF122" s="83"/>
      <c r="CG122" s="83"/>
      <c r="CH122" s="83"/>
      <c r="CI122" s="83"/>
      <c r="CJ122" s="83"/>
      <c r="CK122" s="83"/>
      <c r="CL122" s="83"/>
      <c r="CM122" s="83"/>
      <c r="CN122" s="83"/>
      <c r="CO122" s="83"/>
      <c r="CP122" s="83"/>
      <c r="CQ122" s="83"/>
      <c r="CR122" s="83"/>
      <c r="CS122" s="83"/>
      <c r="CT122" s="83"/>
      <c r="CU122" s="83"/>
      <c r="CV122" s="83"/>
      <c r="CW122" s="83"/>
      <c r="CX122" s="83"/>
      <c r="CY122" s="83"/>
      <c r="CZ122" s="83"/>
      <c r="DA122" s="83"/>
      <c r="DB122" s="83"/>
      <c r="DC122" s="83"/>
      <c r="DD122" s="83"/>
      <c r="DE122" s="83"/>
      <c r="DF122" s="83"/>
      <c r="DG122" s="83"/>
      <c r="DH122" s="83"/>
      <c r="DI122" s="83"/>
      <c r="DJ122" s="83"/>
      <c r="DK122" s="83"/>
      <c r="DL122" s="83"/>
      <c r="DM122" s="83"/>
      <c r="DN122" s="83"/>
      <c r="DO122" s="83"/>
      <c r="DP122" s="83"/>
      <c r="DQ122" s="83"/>
      <c r="DR122" s="83"/>
      <c r="DS122" s="83"/>
      <c r="DT122" s="83"/>
      <c r="DU122" s="83"/>
      <c r="DV122" s="83"/>
      <c r="DW122" s="83"/>
      <c r="DX122" s="83"/>
      <c r="DY122" s="83"/>
      <c r="DZ122" s="83"/>
      <c r="EA122" s="83"/>
      <c r="EB122" s="83"/>
      <c r="EC122" s="83"/>
      <c r="ED122" s="83"/>
      <c r="EE122" s="83"/>
      <c r="EF122" s="83"/>
      <c r="EG122" s="83"/>
      <c r="EH122" s="83"/>
      <c r="EI122" s="83"/>
      <c r="EJ122" s="83"/>
      <c r="EK122" s="83"/>
      <c r="EL122" s="83"/>
      <c r="EM122" s="83"/>
      <c r="EN122" s="83"/>
      <c r="EO122" s="83"/>
      <c r="EP122" s="83"/>
      <c r="EQ122" s="83"/>
      <c r="ER122" s="83"/>
      <c r="ES122" s="83"/>
      <c r="ET122" s="83"/>
      <c r="EU122" s="83"/>
      <c r="EV122" s="83"/>
      <c r="EW122" s="83"/>
      <c r="EX122" s="83"/>
      <c r="EY122" s="83"/>
      <c r="EZ122" s="83"/>
      <c r="FA122" s="83"/>
      <c r="FB122" s="83"/>
      <c r="FC122" s="83"/>
      <c r="FD122" s="83"/>
      <c r="FE122" s="83"/>
      <c r="FF122" s="83"/>
      <c r="FG122" s="83"/>
      <c r="FH122" s="83"/>
      <c r="FI122" s="83"/>
      <c r="FJ122" s="83"/>
      <c r="FK122" s="83"/>
      <c r="FL122" s="83"/>
      <c r="FM122" s="83"/>
      <c r="FN122" s="83"/>
      <c r="FO122" s="83"/>
      <c r="FP122" s="83"/>
      <c r="FQ122" s="83"/>
      <c r="FR122" s="83"/>
      <c r="FS122" s="83"/>
      <c r="FT122" s="83"/>
      <c r="FU122" s="83"/>
      <c r="FV122" s="83"/>
      <c r="FW122" s="83"/>
      <c r="FX122" s="83"/>
      <c r="FY122" s="83"/>
      <c r="FZ122" s="83"/>
      <c r="GA122" s="83"/>
      <c r="GB122" s="83"/>
      <c r="GC122" s="83"/>
      <c r="GD122" s="83"/>
      <c r="GE122" s="83"/>
      <c r="GF122" s="83"/>
      <c r="GG122" s="83"/>
      <c r="GH122" s="83"/>
      <c r="GI122" s="83"/>
      <c r="GJ122" s="83"/>
      <c r="GK122" s="83"/>
      <c r="GL122" s="83"/>
      <c r="GM122" s="83"/>
      <c r="GN122" s="83"/>
      <c r="GO122" s="83"/>
      <c r="GP122" s="83"/>
      <c r="GQ122" s="83"/>
      <c r="GR122" s="83"/>
      <c r="GS122" s="83"/>
      <c r="GT122" s="83"/>
      <c r="GU122" s="83"/>
      <c r="GV122" s="83"/>
      <c r="GW122" s="83"/>
      <c r="GX122" s="83"/>
      <c r="GY122" s="83"/>
      <c r="GZ122" s="83"/>
      <c r="HA122" s="83"/>
      <c r="HB122" s="83"/>
      <c r="HC122" s="83"/>
      <c r="HD122" s="83"/>
      <c r="HE122" s="83"/>
      <c r="HF122" s="83"/>
      <c r="HG122" s="83"/>
      <c r="HH122" s="83"/>
      <c r="HI122" s="83"/>
      <c r="HJ122" s="83"/>
      <c r="HK122" s="83"/>
      <c r="HL122" s="83"/>
      <c r="HM122" s="83"/>
      <c r="HN122" s="83"/>
      <c r="HO122" s="83"/>
      <c r="HP122" s="83"/>
      <c r="HQ122" s="83"/>
      <c r="HR122" s="83"/>
      <c r="HS122" s="83"/>
      <c r="HT122" s="83"/>
      <c r="HU122" s="83"/>
      <c r="HV122" s="83"/>
      <c r="HW122" s="83"/>
      <c r="HX122" s="83"/>
      <c r="HY122" s="83"/>
      <c r="HZ122" s="83"/>
      <c r="IA122" s="83"/>
      <c r="IB122" s="83"/>
      <c r="IC122" s="83"/>
      <c r="ID122" s="83"/>
      <c r="IE122" s="83"/>
      <c r="IF122" s="83"/>
      <c r="IG122" s="83"/>
      <c r="IH122" s="83"/>
      <c r="II122" s="83"/>
      <c r="IJ122" s="83"/>
      <c r="IK122" s="83"/>
      <c r="IL122" s="83"/>
      <c r="IM122" s="83"/>
      <c r="IN122" s="83"/>
      <c r="IO122" s="83"/>
      <c r="IP122" s="83"/>
      <c r="IQ122" s="83"/>
      <c r="IR122" s="83"/>
      <c r="IS122" s="83"/>
      <c r="IT122" s="83"/>
      <c r="IU122" s="83"/>
      <c r="IV122" s="83"/>
    </row>
    <row r="123" spans="1:256">
      <c r="A123" s="95"/>
      <c r="B123" s="98" t="s">
        <v>162</v>
      </c>
      <c r="C123" s="110"/>
      <c r="D123" s="110"/>
      <c r="E123" s="110"/>
      <c r="F123" s="110"/>
      <c r="G123" s="110"/>
      <c r="H123" s="109"/>
      <c r="I123" s="174"/>
      <c r="K123" s="85"/>
      <c r="L123" s="134"/>
      <c r="M123" s="134"/>
      <c r="N123" s="134"/>
      <c r="O123" s="134"/>
      <c r="P123" s="134"/>
      <c r="Q123" s="134"/>
      <c r="R123" s="134"/>
      <c r="S123" s="13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c r="BL123" s="83"/>
      <c r="BM123" s="83"/>
      <c r="BN123" s="83"/>
      <c r="BO123" s="83"/>
      <c r="BP123" s="83"/>
      <c r="BQ123" s="83"/>
      <c r="BR123" s="83"/>
      <c r="BS123" s="83"/>
      <c r="BT123" s="83"/>
      <c r="BU123" s="83"/>
      <c r="BV123" s="83"/>
      <c r="BW123" s="83"/>
      <c r="BX123" s="83"/>
      <c r="BY123" s="83"/>
      <c r="BZ123" s="83"/>
      <c r="CA123" s="83"/>
      <c r="CB123" s="83"/>
      <c r="CC123" s="83"/>
      <c r="CD123" s="83"/>
      <c r="CE123" s="83"/>
      <c r="CF123" s="83"/>
      <c r="CG123" s="83"/>
      <c r="CH123" s="83"/>
      <c r="CI123" s="83"/>
      <c r="CJ123" s="83"/>
      <c r="CK123" s="83"/>
      <c r="CL123" s="83"/>
      <c r="CM123" s="83"/>
      <c r="CN123" s="83"/>
      <c r="CO123" s="83"/>
      <c r="CP123" s="83"/>
      <c r="CQ123" s="83"/>
      <c r="CR123" s="83"/>
      <c r="CS123" s="83"/>
      <c r="CT123" s="83"/>
      <c r="CU123" s="83"/>
      <c r="CV123" s="83"/>
      <c r="CW123" s="83"/>
      <c r="CX123" s="83"/>
      <c r="CY123" s="83"/>
      <c r="CZ123" s="83"/>
      <c r="DA123" s="83"/>
      <c r="DB123" s="83"/>
      <c r="DC123" s="83"/>
      <c r="DD123" s="83"/>
      <c r="DE123" s="83"/>
      <c r="DF123" s="83"/>
      <c r="DG123" s="83"/>
      <c r="DH123" s="83"/>
      <c r="DI123" s="83"/>
      <c r="DJ123" s="83"/>
      <c r="DK123" s="83"/>
      <c r="DL123" s="83"/>
      <c r="DM123" s="83"/>
      <c r="DN123" s="83"/>
      <c r="DO123" s="83"/>
      <c r="DP123" s="83"/>
      <c r="DQ123" s="83"/>
      <c r="DR123" s="83"/>
      <c r="DS123" s="83"/>
      <c r="DT123" s="83"/>
      <c r="DU123" s="83"/>
      <c r="DV123" s="83"/>
      <c r="DW123" s="83"/>
      <c r="DX123" s="83"/>
      <c r="DY123" s="83"/>
      <c r="DZ123" s="83"/>
      <c r="EA123" s="83"/>
      <c r="EB123" s="83"/>
      <c r="EC123" s="83"/>
      <c r="ED123" s="83"/>
      <c r="EE123" s="83"/>
      <c r="EF123" s="83"/>
      <c r="EG123" s="83"/>
      <c r="EH123" s="83"/>
      <c r="EI123" s="83"/>
      <c r="EJ123" s="83"/>
      <c r="EK123" s="83"/>
      <c r="EL123" s="83"/>
      <c r="EM123" s="83"/>
      <c r="EN123" s="83"/>
      <c r="EO123" s="83"/>
      <c r="EP123" s="83"/>
      <c r="EQ123" s="83"/>
      <c r="ER123" s="83"/>
      <c r="ES123" s="83"/>
      <c r="ET123" s="83"/>
      <c r="EU123" s="83"/>
      <c r="EV123" s="83"/>
      <c r="EW123" s="83"/>
      <c r="EX123" s="83"/>
      <c r="EY123" s="83"/>
      <c r="EZ123" s="83"/>
      <c r="FA123" s="83"/>
      <c r="FB123" s="83"/>
      <c r="FC123" s="83"/>
      <c r="FD123" s="83"/>
      <c r="FE123" s="83"/>
      <c r="FF123" s="83"/>
      <c r="FG123" s="83"/>
      <c r="FH123" s="83"/>
      <c r="FI123" s="83"/>
      <c r="FJ123" s="83"/>
      <c r="FK123" s="83"/>
      <c r="FL123" s="83"/>
      <c r="FM123" s="83"/>
      <c r="FN123" s="83"/>
      <c r="FO123" s="83"/>
      <c r="FP123" s="83"/>
      <c r="FQ123" s="83"/>
      <c r="FR123" s="83"/>
      <c r="FS123" s="83"/>
      <c r="FT123" s="83"/>
      <c r="FU123" s="83"/>
      <c r="FV123" s="83"/>
      <c r="FW123" s="83"/>
      <c r="FX123" s="83"/>
      <c r="FY123" s="83"/>
      <c r="FZ123" s="83"/>
      <c r="GA123" s="83"/>
      <c r="GB123" s="83"/>
      <c r="GC123" s="83"/>
      <c r="GD123" s="83"/>
      <c r="GE123" s="83"/>
      <c r="GF123" s="83"/>
      <c r="GG123" s="83"/>
      <c r="GH123" s="83"/>
      <c r="GI123" s="83"/>
      <c r="GJ123" s="83"/>
      <c r="GK123" s="83"/>
      <c r="GL123" s="83"/>
      <c r="GM123" s="83"/>
      <c r="GN123" s="83"/>
      <c r="GO123" s="83"/>
      <c r="GP123" s="83"/>
      <c r="GQ123" s="83"/>
      <c r="GR123" s="83"/>
      <c r="GS123" s="83"/>
      <c r="GT123" s="83"/>
      <c r="GU123" s="83"/>
      <c r="GV123" s="83"/>
      <c r="GW123" s="83"/>
      <c r="GX123" s="83"/>
      <c r="GY123" s="83"/>
      <c r="GZ123" s="83"/>
      <c r="HA123" s="83"/>
      <c r="HB123" s="83"/>
      <c r="HC123" s="83"/>
      <c r="HD123" s="83"/>
      <c r="HE123" s="83"/>
      <c r="HF123" s="83"/>
      <c r="HG123" s="83"/>
      <c r="HH123" s="83"/>
      <c r="HI123" s="83"/>
      <c r="HJ123" s="83"/>
      <c r="HK123" s="83"/>
      <c r="HL123" s="83"/>
      <c r="HM123" s="83"/>
      <c r="HN123" s="83"/>
      <c r="HO123" s="83"/>
      <c r="HP123" s="83"/>
      <c r="HQ123" s="83"/>
      <c r="HR123" s="83"/>
      <c r="HS123" s="83"/>
      <c r="HT123" s="83"/>
      <c r="HU123" s="83"/>
      <c r="HV123" s="83"/>
      <c r="HW123" s="83"/>
      <c r="HX123" s="83"/>
      <c r="HY123" s="83"/>
      <c r="HZ123" s="83"/>
      <c r="IA123" s="83"/>
      <c r="IB123" s="83"/>
      <c r="IC123" s="83"/>
      <c r="ID123" s="83"/>
      <c r="IE123" s="83"/>
      <c r="IF123" s="83"/>
      <c r="IG123" s="83"/>
      <c r="IH123" s="83"/>
      <c r="II123" s="83"/>
      <c r="IJ123" s="83"/>
      <c r="IK123" s="83"/>
      <c r="IL123" s="83"/>
      <c r="IM123" s="83"/>
      <c r="IN123" s="83"/>
      <c r="IO123" s="83"/>
      <c r="IP123" s="83"/>
      <c r="IQ123" s="83"/>
      <c r="IR123" s="83"/>
      <c r="IS123" s="83"/>
      <c r="IT123" s="83"/>
      <c r="IU123" s="83"/>
      <c r="IV123" s="83"/>
    </row>
    <row r="124" spans="1:256">
      <c r="A124" s="95"/>
      <c r="B124" s="111"/>
      <c r="C124" s="110"/>
      <c r="D124" s="110"/>
      <c r="E124" s="110"/>
      <c r="F124" s="110"/>
      <c r="G124" s="110"/>
      <c r="H124" s="109"/>
      <c r="I124" s="174"/>
      <c r="K124" s="85"/>
      <c r="L124" s="134"/>
      <c r="M124" s="134"/>
      <c r="N124" s="134"/>
      <c r="O124" s="134"/>
      <c r="P124" s="134"/>
      <c r="Q124" s="134"/>
      <c r="R124" s="134"/>
      <c r="S124" s="13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c r="BL124" s="83"/>
      <c r="BM124" s="83"/>
      <c r="BN124" s="83"/>
      <c r="BO124" s="83"/>
      <c r="BP124" s="83"/>
      <c r="BQ124" s="83"/>
      <c r="BR124" s="83"/>
      <c r="BS124" s="83"/>
      <c r="BT124" s="83"/>
      <c r="BU124" s="83"/>
      <c r="BV124" s="83"/>
      <c r="BW124" s="83"/>
      <c r="BX124" s="83"/>
      <c r="BY124" s="83"/>
      <c r="BZ124" s="83"/>
      <c r="CA124" s="83"/>
      <c r="CB124" s="83"/>
      <c r="CC124" s="83"/>
      <c r="CD124" s="83"/>
      <c r="CE124" s="83"/>
      <c r="CF124" s="83"/>
      <c r="CG124" s="83"/>
      <c r="CH124" s="83"/>
      <c r="CI124" s="83"/>
      <c r="CJ124" s="83"/>
      <c r="CK124" s="83"/>
      <c r="CL124" s="83"/>
      <c r="CM124" s="83"/>
      <c r="CN124" s="83"/>
      <c r="CO124" s="83"/>
      <c r="CP124" s="83"/>
      <c r="CQ124" s="83"/>
      <c r="CR124" s="83"/>
      <c r="CS124" s="83"/>
      <c r="CT124" s="83"/>
      <c r="CU124" s="83"/>
      <c r="CV124" s="83"/>
      <c r="CW124" s="83"/>
      <c r="CX124" s="83"/>
      <c r="CY124" s="83"/>
      <c r="CZ124" s="83"/>
      <c r="DA124" s="83"/>
      <c r="DB124" s="83"/>
      <c r="DC124" s="83"/>
      <c r="DD124" s="83"/>
      <c r="DE124" s="83"/>
      <c r="DF124" s="83"/>
      <c r="DG124" s="83"/>
      <c r="DH124" s="83"/>
      <c r="DI124" s="83"/>
      <c r="DJ124" s="83"/>
      <c r="DK124" s="83"/>
      <c r="DL124" s="83"/>
      <c r="DM124" s="83"/>
      <c r="DN124" s="83"/>
      <c r="DO124" s="83"/>
      <c r="DP124" s="83"/>
      <c r="DQ124" s="83"/>
      <c r="DR124" s="83"/>
      <c r="DS124" s="83"/>
      <c r="DT124" s="83"/>
      <c r="DU124" s="83"/>
      <c r="DV124" s="83"/>
      <c r="DW124" s="83"/>
      <c r="DX124" s="83"/>
      <c r="DY124" s="83"/>
      <c r="DZ124" s="83"/>
      <c r="EA124" s="83"/>
      <c r="EB124" s="83"/>
      <c r="EC124" s="83"/>
      <c r="ED124" s="83"/>
      <c r="EE124" s="83"/>
      <c r="EF124" s="83"/>
      <c r="EG124" s="83"/>
      <c r="EH124" s="83"/>
      <c r="EI124" s="83"/>
      <c r="EJ124" s="83"/>
      <c r="EK124" s="83"/>
      <c r="EL124" s="83"/>
      <c r="EM124" s="83"/>
      <c r="EN124" s="83"/>
      <c r="EO124" s="83"/>
      <c r="EP124" s="83"/>
      <c r="EQ124" s="83"/>
      <c r="ER124" s="83"/>
      <c r="ES124" s="83"/>
      <c r="ET124" s="83"/>
      <c r="EU124" s="83"/>
      <c r="EV124" s="83"/>
      <c r="EW124" s="83"/>
      <c r="EX124" s="83"/>
      <c r="EY124" s="83"/>
      <c r="EZ124" s="83"/>
      <c r="FA124" s="83"/>
      <c r="FB124" s="83"/>
      <c r="FC124" s="83"/>
      <c r="FD124" s="83"/>
      <c r="FE124" s="83"/>
      <c r="FF124" s="83"/>
      <c r="FG124" s="83"/>
      <c r="FH124" s="83"/>
      <c r="FI124" s="83"/>
      <c r="FJ124" s="83"/>
      <c r="FK124" s="83"/>
      <c r="FL124" s="83"/>
      <c r="FM124" s="83"/>
      <c r="FN124" s="83"/>
      <c r="FO124" s="83"/>
      <c r="FP124" s="83"/>
      <c r="FQ124" s="83"/>
      <c r="FR124" s="83"/>
      <c r="FS124" s="83"/>
      <c r="FT124" s="83"/>
      <c r="FU124" s="83"/>
      <c r="FV124" s="83"/>
      <c r="FW124" s="83"/>
      <c r="FX124" s="83"/>
      <c r="FY124" s="83"/>
      <c r="FZ124" s="83"/>
      <c r="GA124" s="83"/>
      <c r="GB124" s="83"/>
      <c r="GC124" s="83"/>
      <c r="GD124" s="83"/>
      <c r="GE124" s="83"/>
      <c r="GF124" s="83"/>
      <c r="GG124" s="83"/>
      <c r="GH124" s="83"/>
      <c r="GI124" s="83"/>
      <c r="GJ124" s="83"/>
      <c r="GK124" s="83"/>
      <c r="GL124" s="83"/>
      <c r="GM124" s="83"/>
      <c r="GN124" s="83"/>
      <c r="GO124" s="83"/>
      <c r="GP124" s="83"/>
      <c r="GQ124" s="83"/>
      <c r="GR124" s="83"/>
      <c r="GS124" s="83"/>
      <c r="GT124" s="83"/>
      <c r="GU124" s="83"/>
      <c r="GV124" s="83"/>
      <c r="GW124" s="83"/>
      <c r="GX124" s="83"/>
      <c r="GY124" s="83"/>
      <c r="GZ124" s="83"/>
      <c r="HA124" s="83"/>
      <c r="HB124" s="83"/>
      <c r="HC124" s="83"/>
      <c r="HD124" s="83"/>
      <c r="HE124" s="83"/>
      <c r="HF124" s="83"/>
      <c r="HG124" s="83"/>
      <c r="HH124" s="83"/>
      <c r="HI124" s="83"/>
      <c r="HJ124" s="83"/>
      <c r="HK124" s="83"/>
      <c r="HL124" s="83"/>
      <c r="HM124" s="83"/>
      <c r="HN124" s="83"/>
      <c r="HO124" s="83"/>
      <c r="HP124" s="83"/>
      <c r="HQ124" s="83"/>
      <c r="HR124" s="83"/>
      <c r="HS124" s="83"/>
      <c r="HT124" s="83"/>
      <c r="HU124" s="83"/>
      <c r="HV124" s="83"/>
      <c r="HW124" s="83"/>
      <c r="HX124" s="83"/>
      <c r="HY124" s="83"/>
      <c r="HZ124" s="83"/>
      <c r="IA124" s="83"/>
      <c r="IB124" s="83"/>
      <c r="IC124" s="83"/>
      <c r="ID124" s="83"/>
      <c r="IE124" s="83"/>
      <c r="IF124" s="83"/>
      <c r="IG124" s="83"/>
      <c r="IH124" s="83"/>
      <c r="II124" s="83"/>
      <c r="IJ124" s="83"/>
      <c r="IK124" s="83"/>
      <c r="IL124" s="83"/>
      <c r="IM124" s="83"/>
      <c r="IN124" s="83"/>
      <c r="IO124" s="83"/>
      <c r="IP124" s="83"/>
      <c r="IQ124" s="83"/>
      <c r="IR124" s="83"/>
      <c r="IS124" s="83"/>
      <c r="IT124" s="83"/>
      <c r="IU124" s="83"/>
      <c r="IV124" s="83"/>
    </row>
    <row r="125" spans="1:256">
      <c r="A125" s="95"/>
      <c r="B125" s="108" t="s">
        <v>161</v>
      </c>
      <c r="C125" s="107" t="s">
        <v>160</v>
      </c>
      <c r="D125" s="107" t="s">
        <v>159</v>
      </c>
      <c r="E125" s="107" t="s">
        <v>156</v>
      </c>
      <c r="F125" s="107" t="s">
        <v>155</v>
      </c>
      <c r="G125" s="107" t="s">
        <v>158</v>
      </c>
      <c r="H125" s="97" t="s">
        <v>157</v>
      </c>
      <c r="I125" s="174"/>
      <c r="K125" s="85"/>
      <c r="L125" s="134"/>
      <c r="M125" s="134"/>
      <c r="N125" s="134"/>
      <c r="O125" s="134"/>
      <c r="P125" s="134"/>
      <c r="Q125" s="134"/>
      <c r="R125" s="134"/>
      <c r="S125" s="13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c r="BL125" s="83"/>
      <c r="BM125" s="83"/>
      <c r="BN125" s="83"/>
      <c r="BO125" s="83"/>
      <c r="BP125" s="83"/>
      <c r="BQ125" s="83"/>
      <c r="BR125" s="83"/>
      <c r="BS125" s="83"/>
      <c r="BT125" s="83"/>
      <c r="BU125" s="83"/>
      <c r="BV125" s="83"/>
      <c r="BW125" s="83"/>
      <c r="BX125" s="83"/>
      <c r="BY125" s="83"/>
      <c r="BZ125" s="83"/>
      <c r="CA125" s="83"/>
      <c r="CB125" s="83"/>
      <c r="CC125" s="83"/>
      <c r="CD125" s="83"/>
      <c r="CE125" s="83"/>
      <c r="CF125" s="83"/>
      <c r="CG125" s="83"/>
      <c r="CH125" s="83"/>
      <c r="CI125" s="83"/>
      <c r="CJ125" s="83"/>
      <c r="CK125" s="83"/>
      <c r="CL125" s="83"/>
      <c r="CM125" s="83"/>
      <c r="CN125" s="83"/>
      <c r="CO125" s="83"/>
      <c r="CP125" s="83"/>
      <c r="CQ125" s="83"/>
      <c r="CR125" s="83"/>
      <c r="CS125" s="83"/>
      <c r="CT125" s="83"/>
      <c r="CU125" s="83"/>
      <c r="CV125" s="83"/>
      <c r="CW125" s="83"/>
      <c r="CX125" s="83"/>
      <c r="CY125" s="83"/>
      <c r="CZ125" s="83"/>
      <c r="DA125" s="83"/>
      <c r="DB125" s="83"/>
      <c r="DC125" s="83"/>
      <c r="DD125" s="83"/>
      <c r="DE125" s="83"/>
      <c r="DF125" s="83"/>
      <c r="DG125" s="83"/>
      <c r="DH125" s="83"/>
      <c r="DI125" s="83"/>
      <c r="DJ125" s="83"/>
      <c r="DK125" s="83"/>
      <c r="DL125" s="83"/>
      <c r="DM125" s="83"/>
      <c r="DN125" s="83"/>
      <c r="DO125" s="83"/>
      <c r="DP125" s="83"/>
      <c r="DQ125" s="83"/>
      <c r="DR125" s="83"/>
      <c r="DS125" s="83"/>
      <c r="DT125" s="83"/>
      <c r="DU125" s="83"/>
      <c r="DV125" s="83"/>
      <c r="DW125" s="83"/>
      <c r="DX125" s="83"/>
      <c r="DY125" s="83"/>
      <c r="DZ125" s="83"/>
      <c r="EA125" s="83"/>
      <c r="EB125" s="83"/>
      <c r="EC125" s="83"/>
      <c r="ED125" s="83"/>
      <c r="EE125" s="83"/>
      <c r="EF125" s="83"/>
      <c r="EG125" s="83"/>
      <c r="EH125" s="83"/>
      <c r="EI125" s="83"/>
      <c r="EJ125" s="83"/>
      <c r="EK125" s="83"/>
      <c r="EL125" s="83"/>
      <c r="EM125" s="83"/>
      <c r="EN125" s="83"/>
      <c r="EO125" s="83"/>
      <c r="EP125" s="83"/>
      <c r="EQ125" s="83"/>
      <c r="ER125" s="83"/>
      <c r="ES125" s="83"/>
      <c r="ET125" s="83"/>
      <c r="EU125" s="83"/>
      <c r="EV125" s="83"/>
      <c r="EW125" s="83"/>
      <c r="EX125" s="83"/>
      <c r="EY125" s="83"/>
      <c r="EZ125" s="83"/>
      <c r="FA125" s="83"/>
      <c r="FB125" s="83"/>
      <c r="FC125" s="83"/>
      <c r="FD125" s="83"/>
      <c r="FE125" s="83"/>
      <c r="FF125" s="83"/>
      <c r="FG125" s="83"/>
      <c r="FH125" s="83"/>
      <c r="FI125" s="83"/>
      <c r="FJ125" s="83"/>
      <c r="FK125" s="83"/>
      <c r="FL125" s="83"/>
      <c r="FM125" s="83"/>
      <c r="FN125" s="83"/>
      <c r="FO125" s="83"/>
      <c r="FP125" s="83"/>
      <c r="FQ125" s="83"/>
      <c r="FR125" s="83"/>
      <c r="FS125" s="83"/>
      <c r="FT125" s="83"/>
      <c r="FU125" s="83"/>
      <c r="FV125" s="83"/>
      <c r="FW125" s="83"/>
      <c r="FX125" s="83"/>
      <c r="FY125" s="83"/>
      <c r="FZ125" s="83"/>
      <c r="GA125" s="83"/>
      <c r="GB125" s="83"/>
      <c r="GC125" s="83"/>
      <c r="GD125" s="83"/>
      <c r="GE125" s="83"/>
      <c r="GF125" s="83"/>
      <c r="GG125" s="83"/>
      <c r="GH125" s="83"/>
      <c r="GI125" s="83"/>
      <c r="GJ125" s="83"/>
      <c r="GK125" s="83"/>
      <c r="GL125" s="83"/>
      <c r="GM125" s="83"/>
      <c r="GN125" s="83"/>
      <c r="GO125" s="83"/>
      <c r="GP125" s="83"/>
      <c r="GQ125" s="83"/>
      <c r="GR125" s="83"/>
      <c r="GS125" s="83"/>
      <c r="GT125" s="83"/>
      <c r="GU125" s="83"/>
      <c r="GV125" s="83"/>
      <c r="GW125" s="83"/>
      <c r="GX125" s="83"/>
      <c r="GY125" s="83"/>
      <c r="GZ125" s="83"/>
      <c r="HA125" s="83"/>
      <c r="HB125" s="83"/>
      <c r="HC125" s="83"/>
      <c r="HD125" s="83"/>
      <c r="HE125" s="83"/>
      <c r="HF125" s="83"/>
      <c r="HG125" s="83"/>
      <c r="HH125" s="83"/>
      <c r="HI125" s="83"/>
      <c r="HJ125" s="83"/>
      <c r="HK125" s="83"/>
      <c r="HL125" s="83"/>
      <c r="HM125" s="83"/>
      <c r="HN125" s="83"/>
      <c r="HO125" s="83"/>
      <c r="HP125" s="83"/>
      <c r="HQ125" s="83"/>
      <c r="HR125" s="83"/>
      <c r="HS125" s="83"/>
      <c r="HT125" s="83"/>
      <c r="HU125" s="83"/>
      <c r="HV125" s="83"/>
      <c r="HW125" s="83"/>
      <c r="HX125" s="83"/>
      <c r="HY125" s="83"/>
      <c r="HZ125" s="83"/>
      <c r="IA125" s="83"/>
      <c r="IB125" s="83"/>
      <c r="IC125" s="83"/>
      <c r="ID125" s="83"/>
      <c r="IE125" s="83"/>
      <c r="IF125" s="83"/>
      <c r="IG125" s="83"/>
      <c r="IH125" s="83"/>
      <c r="II125" s="83"/>
      <c r="IJ125" s="83"/>
      <c r="IK125" s="83"/>
      <c r="IL125" s="83"/>
      <c r="IM125" s="83"/>
      <c r="IN125" s="83"/>
      <c r="IO125" s="83"/>
      <c r="IP125" s="83"/>
      <c r="IQ125" s="83"/>
      <c r="IR125" s="83"/>
      <c r="IS125" s="83"/>
      <c r="IT125" s="83"/>
      <c r="IU125" s="83"/>
      <c r="IV125" s="83"/>
    </row>
    <row r="126" spans="1:256">
      <c r="A126" s="95"/>
      <c r="B126" s="106">
        <v>54.6</v>
      </c>
      <c r="C126" s="105">
        <v>1</v>
      </c>
      <c r="D126" s="104">
        <v>1</v>
      </c>
      <c r="E126" s="103">
        <v>1</v>
      </c>
      <c r="F126" s="103">
        <v>1</v>
      </c>
      <c r="G126" s="103">
        <v>1</v>
      </c>
      <c r="H126" s="102">
        <f>B126*C126*D126*E126*F126*G126</f>
        <v>54.6</v>
      </c>
      <c r="I126" s="174" t="s">
        <v>172</v>
      </c>
      <c r="K126" s="85"/>
      <c r="L126" s="134"/>
      <c r="M126" s="134"/>
      <c r="N126" s="134"/>
      <c r="O126" s="134"/>
      <c r="P126" s="134"/>
      <c r="Q126" s="134"/>
      <c r="R126" s="134"/>
      <c r="S126" s="13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c r="BL126" s="83"/>
      <c r="BM126" s="83"/>
      <c r="BN126" s="83"/>
      <c r="BO126" s="83"/>
      <c r="BP126" s="83"/>
      <c r="BQ126" s="83"/>
      <c r="BR126" s="83"/>
      <c r="BS126" s="83"/>
      <c r="BT126" s="83"/>
      <c r="BU126" s="83"/>
      <c r="BV126" s="83"/>
      <c r="BW126" s="83"/>
      <c r="BX126" s="83"/>
      <c r="BY126" s="83"/>
      <c r="BZ126" s="83"/>
      <c r="CA126" s="83"/>
      <c r="CB126" s="83"/>
      <c r="CC126" s="83"/>
      <c r="CD126" s="83"/>
      <c r="CE126" s="83"/>
      <c r="CF126" s="83"/>
      <c r="CG126" s="83"/>
      <c r="CH126" s="83"/>
      <c r="CI126" s="83"/>
      <c r="CJ126" s="83"/>
      <c r="CK126" s="83"/>
      <c r="CL126" s="83"/>
      <c r="CM126" s="83"/>
      <c r="CN126" s="83"/>
      <c r="CO126" s="83"/>
      <c r="CP126" s="83"/>
      <c r="CQ126" s="83"/>
      <c r="CR126" s="83"/>
      <c r="CS126" s="83"/>
      <c r="CT126" s="83"/>
      <c r="CU126" s="83"/>
      <c r="CV126" s="83"/>
      <c r="CW126" s="83"/>
      <c r="CX126" s="83"/>
      <c r="CY126" s="83"/>
      <c r="CZ126" s="83"/>
      <c r="DA126" s="83"/>
      <c r="DB126" s="83"/>
      <c r="DC126" s="83"/>
      <c r="DD126" s="83"/>
      <c r="DE126" s="83"/>
      <c r="DF126" s="83"/>
      <c r="DG126" s="83"/>
      <c r="DH126" s="83"/>
      <c r="DI126" s="83"/>
      <c r="DJ126" s="83"/>
      <c r="DK126" s="83"/>
      <c r="DL126" s="83"/>
      <c r="DM126" s="83"/>
      <c r="DN126" s="83"/>
      <c r="DO126" s="83"/>
      <c r="DP126" s="83"/>
      <c r="DQ126" s="83"/>
      <c r="DR126" s="83"/>
      <c r="DS126" s="83"/>
      <c r="DT126" s="83"/>
      <c r="DU126" s="83"/>
      <c r="DV126" s="83"/>
      <c r="DW126" s="83"/>
      <c r="DX126" s="83"/>
      <c r="DY126" s="83"/>
      <c r="DZ126" s="83"/>
      <c r="EA126" s="83"/>
      <c r="EB126" s="83"/>
      <c r="EC126" s="83"/>
      <c r="ED126" s="83"/>
      <c r="EE126" s="83"/>
      <c r="EF126" s="83"/>
      <c r="EG126" s="83"/>
      <c r="EH126" s="83"/>
      <c r="EI126" s="83"/>
      <c r="EJ126" s="83"/>
      <c r="EK126" s="83"/>
      <c r="EL126" s="83"/>
      <c r="EM126" s="83"/>
      <c r="EN126" s="83"/>
      <c r="EO126" s="83"/>
      <c r="EP126" s="83"/>
      <c r="EQ126" s="83"/>
      <c r="ER126" s="83"/>
      <c r="ES126" s="83"/>
      <c r="ET126" s="83"/>
      <c r="EU126" s="83"/>
      <c r="EV126" s="83"/>
      <c r="EW126" s="83"/>
      <c r="EX126" s="83"/>
      <c r="EY126" s="83"/>
      <c r="EZ126" s="83"/>
      <c r="FA126" s="83"/>
      <c r="FB126" s="83"/>
      <c r="FC126" s="83"/>
      <c r="FD126" s="83"/>
      <c r="FE126" s="83"/>
      <c r="FF126" s="83"/>
      <c r="FG126" s="83"/>
      <c r="FH126" s="83"/>
      <c r="FI126" s="83"/>
      <c r="FJ126" s="83"/>
      <c r="FK126" s="83"/>
      <c r="FL126" s="83"/>
      <c r="FM126" s="83"/>
      <c r="FN126" s="83"/>
      <c r="FO126" s="83"/>
      <c r="FP126" s="83"/>
      <c r="FQ126" s="83"/>
      <c r="FR126" s="83"/>
      <c r="FS126" s="83"/>
      <c r="FT126" s="83"/>
      <c r="FU126" s="83"/>
      <c r="FV126" s="83"/>
      <c r="FW126" s="83"/>
      <c r="FX126" s="83"/>
      <c r="FY126" s="83"/>
      <c r="FZ126" s="83"/>
      <c r="GA126" s="83"/>
      <c r="GB126" s="83"/>
      <c r="GC126" s="83"/>
      <c r="GD126" s="83"/>
      <c r="GE126" s="83"/>
      <c r="GF126" s="83"/>
      <c r="GG126" s="83"/>
      <c r="GH126" s="83"/>
      <c r="GI126" s="83"/>
      <c r="GJ126" s="83"/>
      <c r="GK126" s="83"/>
      <c r="GL126" s="83"/>
      <c r="GM126" s="83"/>
      <c r="GN126" s="83"/>
      <c r="GO126" s="83"/>
      <c r="GP126" s="83"/>
      <c r="GQ126" s="83"/>
      <c r="GR126" s="83"/>
      <c r="GS126" s="83"/>
      <c r="GT126" s="83"/>
      <c r="GU126" s="83"/>
      <c r="GV126" s="83"/>
      <c r="GW126" s="83"/>
      <c r="GX126" s="83"/>
      <c r="GY126" s="83"/>
      <c r="GZ126" s="83"/>
      <c r="HA126" s="83"/>
      <c r="HB126" s="83"/>
      <c r="HC126" s="83"/>
      <c r="HD126" s="83"/>
      <c r="HE126" s="83"/>
      <c r="HF126" s="83"/>
      <c r="HG126" s="83"/>
      <c r="HH126" s="83"/>
      <c r="HI126" s="83"/>
      <c r="HJ126" s="83"/>
      <c r="HK126" s="83"/>
      <c r="HL126" s="83"/>
      <c r="HM126" s="83"/>
      <c r="HN126" s="83"/>
      <c r="HO126" s="83"/>
      <c r="HP126" s="83"/>
      <c r="HQ126" s="83"/>
      <c r="HR126" s="83"/>
      <c r="HS126" s="83"/>
      <c r="HT126" s="83"/>
      <c r="HU126" s="83"/>
      <c r="HV126" s="83"/>
      <c r="HW126" s="83"/>
      <c r="HX126" s="83"/>
      <c r="HY126" s="83"/>
      <c r="HZ126" s="83"/>
      <c r="IA126" s="83"/>
      <c r="IB126" s="83"/>
      <c r="IC126" s="83"/>
      <c r="ID126" s="83"/>
      <c r="IE126" s="83"/>
      <c r="IF126" s="83"/>
      <c r="IG126" s="83"/>
      <c r="IH126" s="83"/>
      <c r="II126" s="83"/>
      <c r="IJ126" s="83"/>
      <c r="IK126" s="83"/>
      <c r="IL126" s="83"/>
      <c r="IM126" s="83"/>
      <c r="IN126" s="83"/>
      <c r="IO126" s="83"/>
      <c r="IP126" s="83"/>
      <c r="IQ126" s="83"/>
      <c r="IR126" s="83"/>
      <c r="IS126" s="83"/>
      <c r="IT126" s="83"/>
      <c r="IU126" s="83"/>
      <c r="IV126" s="83"/>
    </row>
    <row r="127" spans="1:256">
      <c r="A127" s="95"/>
      <c r="B127" s="106">
        <v>3</v>
      </c>
      <c r="C127" s="105">
        <v>1</v>
      </c>
      <c r="D127" s="104">
        <v>1</v>
      </c>
      <c r="E127" s="103">
        <v>1</v>
      </c>
      <c r="F127" s="103">
        <v>1</v>
      </c>
      <c r="G127" s="103">
        <v>1</v>
      </c>
      <c r="H127" s="102">
        <f>B127*C127*D127*E127*F127*G127</f>
        <v>3</v>
      </c>
      <c r="I127" s="174" t="s">
        <v>171</v>
      </c>
      <c r="K127" s="85"/>
      <c r="L127" s="134"/>
      <c r="M127" s="134"/>
      <c r="N127" s="134"/>
      <c r="O127" s="134"/>
      <c r="P127" s="134"/>
      <c r="Q127" s="134"/>
      <c r="R127" s="134"/>
      <c r="S127" s="13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c r="BL127" s="83"/>
      <c r="BM127" s="83"/>
      <c r="BN127" s="83"/>
      <c r="BO127" s="83"/>
      <c r="BP127" s="83"/>
      <c r="BQ127" s="83"/>
      <c r="BR127" s="83"/>
      <c r="BS127" s="83"/>
      <c r="BT127" s="83"/>
      <c r="BU127" s="83"/>
      <c r="BV127" s="83"/>
      <c r="BW127" s="83"/>
      <c r="BX127" s="83"/>
      <c r="BY127" s="83"/>
      <c r="BZ127" s="83"/>
      <c r="CA127" s="83"/>
      <c r="CB127" s="83"/>
      <c r="CC127" s="83"/>
      <c r="CD127" s="83"/>
      <c r="CE127" s="83"/>
      <c r="CF127" s="83"/>
      <c r="CG127" s="83"/>
      <c r="CH127" s="83"/>
      <c r="CI127" s="83"/>
      <c r="CJ127" s="83"/>
      <c r="CK127" s="83"/>
      <c r="CL127" s="83"/>
      <c r="CM127" s="83"/>
      <c r="CN127" s="83"/>
      <c r="CO127" s="83"/>
      <c r="CP127" s="83"/>
      <c r="CQ127" s="83"/>
      <c r="CR127" s="83"/>
      <c r="CS127" s="83"/>
      <c r="CT127" s="83"/>
      <c r="CU127" s="83"/>
      <c r="CV127" s="83"/>
      <c r="CW127" s="83"/>
      <c r="CX127" s="83"/>
      <c r="CY127" s="83"/>
      <c r="CZ127" s="83"/>
      <c r="DA127" s="83"/>
      <c r="DB127" s="83"/>
      <c r="DC127" s="83"/>
      <c r="DD127" s="83"/>
      <c r="DE127" s="83"/>
      <c r="DF127" s="83"/>
      <c r="DG127" s="83"/>
      <c r="DH127" s="83"/>
      <c r="DI127" s="83"/>
      <c r="DJ127" s="83"/>
      <c r="DK127" s="83"/>
      <c r="DL127" s="83"/>
      <c r="DM127" s="83"/>
      <c r="DN127" s="83"/>
      <c r="DO127" s="83"/>
      <c r="DP127" s="83"/>
      <c r="DQ127" s="83"/>
      <c r="DR127" s="83"/>
      <c r="DS127" s="83"/>
      <c r="DT127" s="83"/>
      <c r="DU127" s="83"/>
      <c r="DV127" s="83"/>
      <c r="DW127" s="83"/>
      <c r="DX127" s="83"/>
      <c r="DY127" s="83"/>
      <c r="DZ127" s="83"/>
      <c r="EA127" s="83"/>
      <c r="EB127" s="83"/>
      <c r="EC127" s="83"/>
      <c r="ED127" s="83"/>
      <c r="EE127" s="83"/>
      <c r="EF127" s="83"/>
      <c r="EG127" s="83"/>
      <c r="EH127" s="83"/>
      <c r="EI127" s="83"/>
      <c r="EJ127" s="83"/>
      <c r="EK127" s="83"/>
      <c r="EL127" s="83"/>
      <c r="EM127" s="83"/>
      <c r="EN127" s="83"/>
      <c r="EO127" s="83"/>
      <c r="EP127" s="83"/>
      <c r="EQ127" s="83"/>
      <c r="ER127" s="83"/>
      <c r="ES127" s="83"/>
      <c r="ET127" s="83"/>
      <c r="EU127" s="83"/>
      <c r="EV127" s="83"/>
      <c r="EW127" s="83"/>
      <c r="EX127" s="83"/>
      <c r="EY127" s="83"/>
      <c r="EZ127" s="83"/>
      <c r="FA127" s="83"/>
      <c r="FB127" s="83"/>
      <c r="FC127" s="83"/>
      <c r="FD127" s="83"/>
      <c r="FE127" s="83"/>
      <c r="FF127" s="83"/>
      <c r="FG127" s="83"/>
      <c r="FH127" s="83"/>
      <c r="FI127" s="83"/>
      <c r="FJ127" s="83"/>
      <c r="FK127" s="83"/>
      <c r="FL127" s="83"/>
      <c r="FM127" s="83"/>
      <c r="FN127" s="83"/>
      <c r="FO127" s="83"/>
      <c r="FP127" s="83"/>
      <c r="FQ127" s="83"/>
      <c r="FR127" s="83"/>
      <c r="FS127" s="83"/>
      <c r="FT127" s="83"/>
      <c r="FU127" s="83"/>
      <c r="FV127" s="83"/>
      <c r="FW127" s="83"/>
      <c r="FX127" s="83"/>
      <c r="FY127" s="83"/>
      <c r="FZ127" s="83"/>
      <c r="GA127" s="83"/>
      <c r="GB127" s="83"/>
      <c r="GC127" s="83"/>
      <c r="GD127" s="83"/>
      <c r="GE127" s="83"/>
      <c r="GF127" s="83"/>
      <c r="GG127" s="83"/>
      <c r="GH127" s="83"/>
      <c r="GI127" s="83"/>
      <c r="GJ127" s="83"/>
      <c r="GK127" s="83"/>
      <c r="GL127" s="83"/>
      <c r="GM127" s="83"/>
      <c r="GN127" s="83"/>
      <c r="GO127" s="83"/>
      <c r="GP127" s="83"/>
      <c r="GQ127" s="83"/>
      <c r="GR127" s="83"/>
      <c r="GS127" s="83"/>
      <c r="GT127" s="83"/>
      <c r="GU127" s="83"/>
      <c r="GV127" s="83"/>
      <c r="GW127" s="83"/>
      <c r="GX127" s="83"/>
      <c r="GY127" s="83"/>
      <c r="GZ127" s="83"/>
      <c r="HA127" s="83"/>
      <c r="HB127" s="83"/>
      <c r="HC127" s="83"/>
      <c r="HD127" s="83"/>
      <c r="HE127" s="83"/>
      <c r="HF127" s="83"/>
      <c r="HG127" s="83"/>
      <c r="HH127" s="83"/>
      <c r="HI127" s="83"/>
      <c r="HJ127" s="83"/>
      <c r="HK127" s="83"/>
      <c r="HL127" s="83"/>
      <c r="HM127" s="83"/>
      <c r="HN127" s="83"/>
      <c r="HO127" s="83"/>
      <c r="HP127" s="83"/>
      <c r="HQ127" s="83"/>
      <c r="HR127" s="83"/>
      <c r="HS127" s="83"/>
      <c r="HT127" s="83"/>
      <c r="HU127" s="83"/>
      <c r="HV127" s="83"/>
      <c r="HW127" s="83"/>
      <c r="HX127" s="83"/>
      <c r="HY127" s="83"/>
      <c r="HZ127" s="83"/>
      <c r="IA127" s="83"/>
      <c r="IB127" s="83"/>
      <c r="IC127" s="83"/>
      <c r="ID127" s="83"/>
      <c r="IE127" s="83"/>
      <c r="IF127" s="83"/>
      <c r="IG127" s="83"/>
      <c r="IH127" s="83"/>
      <c r="II127" s="83"/>
      <c r="IJ127" s="83"/>
      <c r="IK127" s="83"/>
      <c r="IL127" s="83"/>
      <c r="IM127" s="83"/>
      <c r="IN127" s="83"/>
      <c r="IO127" s="83"/>
      <c r="IP127" s="83"/>
      <c r="IQ127" s="83"/>
      <c r="IR127" s="83"/>
      <c r="IS127" s="83"/>
      <c r="IT127" s="83"/>
      <c r="IU127" s="83"/>
      <c r="IV127" s="83"/>
    </row>
    <row r="128" spans="1:256">
      <c r="A128" s="95"/>
      <c r="B128" s="106">
        <v>1</v>
      </c>
      <c r="C128" s="105">
        <v>1</v>
      </c>
      <c r="D128" s="104">
        <v>1</v>
      </c>
      <c r="E128" s="103">
        <v>1</v>
      </c>
      <c r="F128" s="103">
        <v>1</v>
      </c>
      <c r="G128" s="103">
        <v>1</v>
      </c>
      <c r="H128" s="102">
        <f>B128*C128*D128*E128*F128*G128</f>
        <v>1</v>
      </c>
      <c r="I128" s="174" t="s">
        <v>170</v>
      </c>
      <c r="K128" s="85"/>
      <c r="L128" s="134"/>
      <c r="M128" s="134"/>
      <c r="N128" s="134"/>
      <c r="O128" s="134"/>
      <c r="P128" s="134"/>
      <c r="Q128" s="134"/>
      <c r="R128" s="134"/>
      <c r="S128" s="13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c r="BL128" s="83"/>
      <c r="BM128" s="83"/>
      <c r="BN128" s="83"/>
      <c r="BO128" s="83"/>
      <c r="BP128" s="83"/>
      <c r="BQ128" s="83"/>
      <c r="BR128" s="83"/>
      <c r="BS128" s="83"/>
      <c r="BT128" s="83"/>
      <c r="BU128" s="83"/>
      <c r="BV128" s="83"/>
      <c r="BW128" s="83"/>
      <c r="BX128" s="83"/>
      <c r="BY128" s="83"/>
      <c r="BZ128" s="83"/>
      <c r="CA128" s="83"/>
      <c r="CB128" s="83"/>
      <c r="CC128" s="83"/>
      <c r="CD128" s="83"/>
      <c r="CE128" s="83"/>
      <c r="CF128" s="83"/>
      <c r="CG128" s="83"/>
      <c r="CH128" s="83"/>
      <c r="CI128" s="83"/>
      <c r="CJ128" s="83"/>
      <c r="CK128" s="83"/>
      <c r="CL128" s="83"/>
      <c r="CM128" s="83"/>
      <c r="CN128" s="83"/>
      <c r="CO128" s="83"/>
      <c r="CP128" s="83"/>
      <c r="CQ128" s="83"/>
      <c r="CR128" s="83"/>
      <c r="CS128" s="83"/>
      <c r="CT128" s="83"/>
      <c r="CU128" s="83"/>
      <c r="CV128" s="83"/>
      <c r="CW128" s="83"/>
      <c r="CX128" s="83"/>
      <c r="CY128" s="83"/>
      <c r="CZ128" s="83"/>
      <c r="DA128" s="83"/>
      <c r="DB128" s="83"/>
      <c r="DC128" s="83"/>
      <c r="DD128" s="83"/>
      <c r="DE128" s="83"/>
      <c r="DF128" s="83"/>
      <c r="DG128" s="83"/>
      <c r="DH128" s="83"/>
      <c r="DI128" s="83"/>
      <c r="DJ128" s="83"/>
      <c r="DK128" s="83"/>
      <c r="DL128" s="83"/>
      <c r="DM128" s="83"/>
      <c r="DN128" s="83"/>
      <c r="DO128" s="83"/>
      <c r="DP128" s="83"/>
      <c r="DQ128" s="83"/>
      <c r="DR128" s="83"/>
      <c r="DS128" s="83"/>
      <c r="DT128" s="83"/>
      <c r="DU128" s="83"/>
      <c r="DV128" s="83"/>
      <c r="DW128" s="83"/>
      <c r="DX128" s="83"/>
      <c r="DY128" s="83"/>
      <c r="DZ128" s="83"/>
      <c r="EA128" s="83"/>
      <c r="EB128" s="83"/>
      <c r="EC128" s="83"/>
      <c r="ED128" s="83"/>
      <c r="EE128" s="83"/>
      <c r="EF128" s="83"/>
      <c r="EG128" s="83"/>
      <c r="EH128" s="83"/>
      <c r="EI128" s="83"/>
      <c r="EJ128" s="83"/>
      <c r="EK128" s="83"/>
      <c r="EL128" s="83"/>
      <c r="EM128" s="83"/>
      <c r="EN128" s="83"/>
      <c r="EO128" s="83"/>
      <c r="EP128" s="83"/>
      <c r="EQ128" s="83"/>
      <c r="ER128" s="83"/>
      <c r="ES128" s="83"/>
      <c r="ET128" s="83"/>
      <c r="EU128" s="83"/>
      <c r="EV128" s="83"/>
      <c r="EW128" s="83"/>
      <c r="EX128" s="83"/>
      <c r="EY128" s="83"/>
      <c r="EZ128" s="83"/>
      <c r="FA128" s="83"/>
      <c r="FB128" s="83"/>
      <c r="FC128" s="83"/>
      <c r="FD128" s="83"/>
      <c r="FE128" s="83"/>
      <c r="FF128" s="83"/>
      <c r="FG128" s="83"/>
      <c r="FH128" s="83"/>
      <c r="FI128" s="83"/>
      <c r="FJ128" s="83"/>
      <c r="FK128" s="83"/>
      <c r="FL128" s="83"/>
      <c r="FM128" s="83"/>
      <c r="FN128" s="83"/>
      <c r="FO128" s="83"/>
      <c r="FP128" s="83"/>
      <c r="FQ128" s="83"/>
      <c r="FR128" s="83"/>
      <c r="FS128" s="83"/>
      <c r="FT128" s="83"/>
      <c r="FU128" s="83"/>
      <c r="FV128" s="83"/>
      <c r="FW128" s="83"/>
      <c r="FX128" s="83"/>
      <c r="FY128" s="83"/>
      <c r="FZ128" s="83"/>
      <c r="GA128" s="83"/>
      <c r="GB128" s="83"/>
      <c r="GC128" s="83"/>
      <c r="GD128" s="83"/>
      <c r="GE128" s="83"/>
      <c r="GF128" s="83"/>
      <c r="GG128" s="83"/>
      <c r="GH128" s="83"/>
      <c r="GI128" s="83"/>
      <c r="GJ128" s="83"/>
      <c r="GK128" s="83"/>
      <c r="GL128" s="83"/>
      <c r="GM128" s="83"/>
      <c r="GN128" s="83"/>
      <c r="GO128" s="83"/>
      <c r="GP128" s="83"/>
      <c r="GQ128" s="83"/>
      <c r="GR128" s="83"/>
      <c r="GS128" s="83"/>
      <c r="GT128" s="83"/>
      <c r="GU128" s="83"/>
      <c r="GV128" s="83"/>
      <c r="GW128" s="83"/>
      <c r="GX128" s="83"/>
      <c r="GY128" s="83"/>
      <c r="GZ128" s="83"/>
      <c r="HA128" s="83"/>
      <c r="HB128" s="83"/>
      <c r="HC128" s="83"/>
      <c r="HD128" s="83"/>
      <c r="HE128" s="83"/>
      <c r="HF128" s="83"/>
      <c r="HG128" s="83"/>
      <c r="HH128" s="83"/>
      <c r="HI128" s="83"/>
      <c r="HJ128" s="83"/>
      <c r="HK128" s="83"/>
      <c r="HL128" s="83"/>
      <c r="HM128" s="83"/>
      <c r="HN128" s="83"/>
      <c r="HO128" s="83"/>
      <c r="HP128" s="83"/>
      <c r="HQ128" s="83"/>
      <c r="HR128" s="83"/>
      <c r="HS128" s="83"/>
      <c r="HT128" s="83"/>
      <c r="HU128" s="83"/>
      <c r="HV128" s="83"/>
      <c r="HW128" s="83"/>
      <c r="HX128" s="83"/>
      <c r="HY128" s="83"/>
      <c r="HZ128" s="83"/>
      <c r="IA128" s="83"/>
      <c r="IB128" s="83"/>
      <c r="IC128" s="83"/>
      <c r="ID128" s="83"/>
      <c r="IE128" s="83"/>
      <c r="IF128" s="83"/>
      <c r="IG128" s="83"/>
      <c r="IH128" s="83"/>
      <c r="II128" s="83"/>
      <c r="IJ128" s="83"/>
      <c r="IK128" s="83"/>
      <c r="IL128" s="83"/>
      <c r="IM128" s="83"/>
      <c r="IN128" s="83"/>
      <c r="IO128" s="83"/>
      <c r="IP128" s="83"/>
      <c r="IQ128" s="83"/>
      <c r="IR128" s="83"/>
      <c r="IS128" s="83"/>
      <c r="IT128" s="83"/>
      <c r="IU128" s="83"/>
      <c r="IV128" s="83"/>
    </row>
    <row r="129" spans="1:256">
      <c r="A129" s="95"/>
      <c r="B129" s="106">
        <v>767</v>
      </c>
      <c r="C129" s="105">
        <v>1</v>
      </c>
      <c r="D129" s="104">
        <v>1</v>
      </c>
      <c r="E129" s="103">
        <v>1</v>
      </c>
      <c r="F129" s="103">
        <v>1</v>
      </c>
      <c r="G129" s="103">
        <v>1</v>
      </c>
      <c r="H129" s="102">
        <f>B129*C129*D129*E129*F129*G129</f>
        <v>767</v>
      </c>
      <c r="I129" s="174" t="s">
        <v>169</v>
      </c>
      <c r="K129" s="85"/>
      <c r="L129" s="134"/>
      <c r="M129" s="134"/>
      <c r="N129" s="134"/>
      <c r="O129" s="134"/>
      <c r="P129" s="134"/>
      <c r="Q129" s="134"/>
      <c r="R129" s="134"/>
      <c r="S129" s="13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c r="BL129" s="83"/>
      <c r="BM129" s="83"/>
      <c r="BN129" s="83"/>
      <c r="BO129" s="83"/>
      <c r="BP129" s="83"/>
      <c r="BQ129" s="83"/>
      <c r="BR129" s="83"/>
      <c r="BS129" s="83"/>
      <c r="BT129" s="83"/>
      <c r="BU129" s="83"/>
      <c r="BV129" s="83"/>
      <c r="BW129" s="83"/>
      <c r="BX129" s="83"/>
      <c r="BY129" s="83"/>
      <c r="BZ129" s="83"/>
      <c r="CA129" s="83"/>
      <c r="CB129" s="83"/>
      <c r="CC129" s="83"/>
      <c r="CD129" s="83"/>
      <c r="CE129" s="83"/>
      <c r="CF129" s="83"/>
      <c r="CG129" s="83"/>
      <c r="CH129" s="83"/>
      <c r="CI129" s="83"/>
      <c r="CJ129" s="83"/>
      <c r="CK129" s="83"/>
      <c r="CL129" s="83"/>
      <c r="CM129" s="83"/>
      <c r="CN129" s="83"/>
      <c r="CO129" s="83"/>
      <c r="CP129" s="83"/>
      <c r="CQ129" s="83"/>
      <c r="CR129" s="83"/>
      <c r="CS129" s="83"/>
      <c r="CT129" s="83"/>
      <c r="CU129" s="83"/>
      <c r="CV129" s="83"/>
      <c r="CW129" s="83"/>
      <c r="CX129" s="83"/>
      <c r="CY129" s="83"/>
      <c r="CZ129" s="83"/>
      <c r="DA129" s="83"/>
      <c r="DB129" s="83"/>
      <c r="DC129" s="83"/>
      <c r="DD129" s="83"/>
      <c r="DE129" s="83"/>
      <c r="DF129" s="83"/>
      <c r="DG129" s="83"/>
      <c r="DH129" s="83"/>
      <c r="DI129" s="83"/>
      <c r="DJ129" s="83"/>
      <c r="DK129" s="83"/>
      <c r="DL129" s="83"/>
      <c r="DM129" s="83"/>
      <c r="DN129" s="83"/>
      <c r="DO129" s="83"/>
      <c r="DP129" s="83"/>
      <c r="DQ129" s="83"/>
      <c r="DR129" s="83"/>
      <c r="DS129" s="83"/>
      <c r="DT129" s="83"/>
      <c r="DU129" s="83"/>
      <c r="DV129" s="83"/>
      <c r="DW129" s="83"/>
      <c r="DX129" s="83"/>
      <c r="DY129" s="83"/>
      <c r="DZ129" s="83"/>
      <c r="EA129" s="83"/>
      <c r="EB129" s="83"/>
      <c r="EC129" s="83"/>
      <c r="ED129" s="83"/>
      <c r="EE129" s="83"/>
      <c r="EF129" s="83"/>
      <c r="EG129" s="83"/>
      <c r="EH129" s="83"/>
      <c r="EI129" s="83"/>
      <c r="EJ129" s="83"/>
      <c r="EK129" s="83"/>
      <c r="EL129" s="83"/>
      <c r="EM129" s="83"/>
      <c r="EN129" s="83"/>
      <c r="EO129" s="83"/>
      <c r="EP129" s="83"/>
      <c r="EQ129" s="83"/>
      <c r="ER129" s="83"/>
      <c r="ES129" s="83"/>
      <c r="ET129" s="83"/>
      <c r="EU129" s="83"/>
      <c r="EV129" s="83"/>
      <c r="EW129" s="83"/>
      <c r="EX129" s="83"/>
      <c r="EY129" s="83"/>
      <c r="EZ129" s="83"/>
      <c r="FA129" s="83"/>
      <c r="FB129" s="83"/>
      <c r="FC129" s="83"/>
      <c r="FD129" s="83"/>
      <c r="FE129" s="83"/>
      <c r="FF129" s="83"/>
      <c r="FG129" s="83"/>
      <c r="FH129" s="83"/>
      <c r="FI129" s="83"/>
      <c r="FJ129" s="83"/>
      <c r="FK129" s="83"/>
      <c r="FL129" s="83"/>
      <c r="FM129" s="83"/>
      <c r="FN129" s="83"/>
      <c r="FO129" s="83"/>
      <c r="FP129" s="83"/>
      <c r="FQ129" s="83"/>
      <c r="FR129" s="83"/>
      <c r="FS129" s="83"/>
      <c r="FT129" s="83"/>
      <c r="FU129" s="83"/>
      <c r="FV129" s="83"/>
      <c r="FW129" s="83"/>
      <c r="FX129" s="83"/>
      <c r="FY129" s="83"/>
      <c r="FZ129" s="83"/>
      <c r="GA129" s="83"/>
      <c r="GB129" s="83"/>
      <c r="GC129" s="83"/>
      <c r="GD129" s="83"/>
      <c r="GE129" s="83"/>
      <c r="GF129" s="83"/>
      <c r="GG129" s="83"/>
      <c r="GH129" s="83"/>
      <c r="GI129" s="83"/>
      <c r="GJ129" s="83"/>
      <c r="GK129" s="83"/>
      <c r="GL129" s="83"/>
      <c r="GM129" s="83"/>
      <c r="GN129" s="83"/>
      <c r="GO129" s="83"/>
      <c r="GP129" s="83"/>
      <c r="GQ129" s="83"/>
      <c r="GR129" s="83"/>
      <c r="GS129" s="83"/>
      <c r="GT129" s="83"/>
      <c r="GU129" s="83"/>
      <c r="GV129" s="83"/>
      <c r="GW129" s="83"/>
      <c r="GX129" s="83"/>
      <c r="GY129" s="83"/>
      <c r="GZ129" s="83"/>
      <c r="HA129" s="83"/>
      <c r="HB129" s="83"/>
      <c r="HC129" s="83"/>
      <c r="HD129" s="83"/>
      <c r="HE129" s="83"/>
      <c r="HF129" s="83"/>
      <c r="HG129" s="83"/>
      <c r="HH129" s="83"/>
      <c r="HI129" s="83"/>
      <c r="HJ129" s="83"/>
      <c r="HK129" s="83"/>
      <c r="HL129" s="83"/>
      <c r="HM129" s="83"/>
      <c r="HN129" s="83"/>
      <c r="HO129" s="83"/>
      <c r="HP129" s="83"/>
      <c r="HQ129" s="83"/>
      <c r="HR129" s="83"/>
      <c r="HS129" s="83"/>
      <c r="HT129" s="83"/>
      <c r="HU129" s="83"/>
      <c r="HV129" s="83"/>
      <c r="HW129" s="83"/>
      <c r="HX129" s="83"/>
      <c r="HY129" s="83"/>
      <c r="HZ129" s="83"/>
      <c r="IA129" s="83"/>
      <c r="IB129" s="83"/>
      <c r="IC129" s="83"/>
      <c r="ID129" s="83"/>
      <c r="IE129" s="83"/>
      <c r="IF129" s="83"/>
      <c r="IG129" s="83"/>
      <c r="IH129" s="83"/>
      <c r="II129" s="83"/>
      <c r="IJ129" s="83"/>
      <c r="IK129" s="83"/>
      <c r="IL129" s="83"/>
      <c r="IM129" s="83"/>
      <c r="IN129" s="83"/>
      <c r="IO129" s="83"/>
      <c r="IP129" s="83"/>
      <c r="IQ129" s="83"/>
      <c r="IR129" s="83"/>
      <c r="IS129" s="83"/>
      <c r="IT129" s="83"/>
      <c r="IU129" s="83"/>
      <c r="IV129" s="83"/>
    </row>
    <row r="130" spans="1:256">
      <c r="A130" s="95"/>
      <c r="B130" s="101"/>
      <c r="C130" s="100"/>
      <c r="D130" s="100"/>
      <c r="E130" s="100"/>
      <c r="F130" s="100"/>
      <c r="G130" s="100"/>
      <c r="H130" s="99">
        <f>B130*C130*D130*E130*F130*G130</f>
        <v>0</v>
      </c>
      <c r="I130" s="174"/>
      <c r="K130" s="85"/>
      <c r="L130" s="134"/>
      <c r="M130" s="134"/>
      <c r="N130" s="134"/>
      <c r="O130" s="134"/>
      <c r="P130" s="134"/>
      <c r="Q130" s="134"/>
      <c r="R130" s="134"/>
      <c r="S130" s="13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c r="BL130" s="83"/>
      <c r="BM130" s="83"/>
      <c r="BN130" s="83"/>
      <c r="BO130" s="83"/>
      <c r="BP130" s="83"/>
      <c r="BQ130" s="83"/>
      <c r="BR130" s="83"/>
      <c r="BS130" s="83"/>
      <c r="BT130" s="83"/>
      <c r="BU130" s="83"/>
      <c r="BV130" s="83"/>
      <c r="BW130" s="83"/>
      <c r="BX130" s="83"/>
      <c r="BY130" s="83"/>
      <c r="BZ130" s="83"/>
      <c r="CA130" s="83"/>
      <c r="CB130" s="83"/>
      <c r="CC130" s="83"/>
      <c r="CD130" s="83"/>
      <c r="CE130" s="83"/>
      <c r="CF130" s="83"/>
      <c r="CG130" s="83"/>
      <c r="CH130" s="83"/>
      <c r="CI130" s="83"/>
      <c r="CJ130" s="83"/>
      <c r="CK130" s="83"/>
      <c r="CL130" s="83"/>
      <c r="CM130" s="83"/>
      <c r="CN130" s="83"/>
      <c r="CO130" s="83"/>
      <c r="CP130" s="83"/>
      <c r="CQ130" s="83"/>
      <c r="CR130" s="83"/>
      <c r="CS130" s="83"/>
      <c r="CT130" s="83"/>
      <c r="CU130" s="83"/>
      <c r="CV130" s="83"/>
      <c r="CW130" s="83"/>
      <c r="CX130" s="83"/>
      <c r="CY130" s="83"/>
      <c r="CZ130" s="83"/>
      <c r="DA130" s="83"/>
      <c r="DB130" s="83"/>
      <c r="DC130" s="83"/>
      <c r="DD130" s="83"/>
      <c r="DE130" s="83"/>
      <c r="DF130" s="83"/>
      <c r="DG130" s="83"/>
      <c r="DH130" s="83"/>
      <c r="DI130" s="83"/>
      <c r="DJ130" s="83"/>
      <c r="DK130" s="83"/>
      <c r="DL130" s="83"/>
      <c r="DM130" s="83"/>
      <c r="DN130" s="83"/>
      <c r="DO130" s="83"/>
      <c r="DP130" s="83"/>
      <c r="DQ130" s="83"/>
      <c r="DR130" s="83"/>
      <c r="DS130" s="83"/>
      <c r="DT130" s="83"/>
      <c r="DU130" s="83"/>
      <c r="DV130" s="83"/>
      <c r="DW130" s="83"/>
      <c r="DX130" s="83"/>
      <c r="DY130" s="83"/>
      <c r="DZ130" s="83"/>
      <c r="EA130" s="83"/>
      <c r="EB130" s="83"/>
      <c r="EC130" s="83"/>
      <c r="ED130" s="83"/>
      <c r="EE130" s="83"/>
      <c r="EF130" s="83"/>
      <c r="EG130" s="83"/>
      <c r="EH130" s="83"/>
      <c r="EI130" s="83"/>
      <c r="EJ130" s="83"/>
      <c r="EK130" s="83"/>
      <c r="EL130" s="83"/>
      <c r="EM130" s="83"/>
      <c r="EN130" s="83"/>
      <c r="EO130" s="83"/>
      <c r="EP130" s="83"/>
      <c r="EQ130" s="83"/>
      <c r="ER130" s="83"/>
      <c r="ES130" s="83"/>
      <c r="ET130" s="83"/>
      <c r="EU130" s="83"/>
      <c r="EV130" s="83"/>
      <c r="EW130" s="83"/>
      <c r="EX130" s="83"/>
      <c r="EY130" s="83"/>
      <c r="EZ130" s="83"/>
      <c r="FA130" s="83"/>
      <c r="FB130" s="83"/>
      <c r="FC130" s="83"/>
      <c r="FD130" s="83"/>
      <c r="FE130" s="83"/>
      <c r="FF130" s="83"/>
      <c r="FG130" s="83"/>
      <c r="FH130" s="83"/>
      <c r="FI130" s="83"/>
      <c r="FJ130" s="83"/>
      <c r="FK130" s="83"/>
      <c r="FL130" s="83"/>
      <c r="FM130" s="83"/>
      <c r="FN130" s="83"/>
      <c r="FO130" s="83"/>
      <c r="FP130" s="83"/>
      <c r="FQ130" s="83"/>
      <c r="FR130" s="83"/>
      <c r="FS130" s="83"/>
      <c r="FT130" s="83"/>
      <c r="FU130" s="83"/>
      <c r="FV130" s="83"/>
      <c r="FW130" s="83"/>
      <c r="FX130" s="83"/>
      <c r="FY130" s="83"/>
      <c r="FZ130" s="83"/>
      <c r="GA130" s="83"/>
      <c r="GB130" s="83"/>
      <c r="GC130" s="83"/>
      <c r="GD130" s="83"/>
      <c r="GE130" s="83"/>
      <c r="GF130" s="83"/>
      <c r="GG130" s="83"/>
      <c r="GH130" s="83"/>
      <c r="GI130" s="83"/>
      <c r="GJ130" s="83"/>
      <c r="GK130" s="83"/>
      <c r="GL130" s="83"/>
      <c r="GM130" s="83"/>
      <c r="GN130" s="83"/>
      <c r="GO130" s="83"/>
      <c r="GP130" s="83"/>
      <c r="GQ130" s="83"/>
      <c r="GR130" s="83"/>
      <c r="GS130" s="83"/>
      <c r="GT130" s="83"/>
      <c r="GU130" s="83"/>
      <c r="GV130" s="83"/>
      <c r="GW130" s="83"/>
      <c r="GX130" s="83"/>
      <c r="GY130" s="83"/>
      <c r="GZ130" s="83"/>
      <c r="HA130" s="83"/>
      <c r="HB130" s="83"/>
      <c r="HC130" s="83"/>
      <c r="HD130" s="83"/>
      <c r="HE130" s="83"/>
      <c r="HF130" s="83"/>
      <c r="HG130" s="83"/>
      <c r="HH130" s="83"/>
      <c r="HI130" s="83"/>
      <c r="HJ130" s="83"/>
      <c r="HK130" s="83"/>
      <c r="HL130" s="83"/>
      <c r="HM130" s="83"/>
      <c r="HN130" s="83"/>
      <c r="HO130" s="83"/>
      <c r="HP130" s="83"/>
      <c r="HQ130" s="83"/>
      <c r="HR130" s="83"/>
      <c r="HS130" s="83"/>
      <c r="HT130" s="83"/>
      <c r="HU130" s="83"/>
      <c r="HV130" s="83"/>
      <c r="HW130" s="83"/>
      <c r="HX130" s="83"/>
      <c r="HY130" s="83"/>
      <c r="HZ130" s="83"/>
      <c r="IA130" s="83"/>
      <c r="IB130" s="83"/>
      <c r="IC130" s="83"/>
      <c r="ID130" s="83"/>
      <c r="IE130" s="83"/>
      <c r="IF130" s="83"/>
      <c r="IG130" s="83"/>
      <c r="IH130" s="83"/>
      <c r="II130" s="83"/>
      <c r="IJ130" s="83"/>
      <c r="IK130" s="83"/>
      <c r="IL130" s="83"/>
      <c r="IM130" s="83"/>
      <c r="IN130" s="83"/>
      <c r="IO130" s="83"/>
      <c r="IP130" s="83"/>
      <c r="IQ130" s="83"/>
      <c r="IR130" s="83"/>
      <c r="IS130" s="83"/>
      <c r="IT130" s="83"/>
      <c r="IU130" s="83"/>
      <c r="IV130" s="83"/>
    </row>
    <row r="131" spans="1:256">
      <c r="A131" s="95"/>
      <c r="B131" s="98" t="s">
        <v>157</v>
      </c>
      <c r="C131" s="97" t="s">
        <v>156</v>
      </c>
      <c r="D131" s="97" t="s">
        <v>155</v>
      </c>
      <c r="E131" s="97" t="s">
        <v>154</v>
      </c>
      <c r="F131" s="97" t="s">
        <v>153</v>
      </c>
      <c r="G131" s="97" t="s">
        <v>152</v>
      </c>
      <c r="H131" s="96" t="s">
        <v>151</v>
      </c>
      <c r="I131" s="174"/>
      <c r="K131" s="85"/>
      <c r="L131" s="134"/>
      <c r="M131" s="134"/>
      <c r="N131" s="134"/>
      <c r="O131" s="134"/>
      <c r="P131" s="134"/>
      <c r="Q131" s="134"/>
      <c r="R131" s="134"/>
      <c r="S131" s="13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c r="BL131" s="83"/>
      <c r="BM131" s="83"/>
      <c r="BN131" s="83"/>
      <c r="BO131" s="83"/>
      <c r="BP131" s="83"/>
      <c r="BQ131" s="83"/>
      <c r="BR131" s="83"/>
      <c r="BS131" s="83"/>
      <c r="BT131" s="83"/>
      <c r="BU131" s="83"/>
      <c r="BV131" s="83"/>
      <c r="BW131" s="83"/>
      <c r="BX131" s="83"/>
      <c r="BY131" s="83"/>
      <c r="BZ131" s="83"/>
      <c r="CA131" s="83"/>
      <c r="CB131" s="83"/>
      <c r="CC131" s="83"/>
      <c r="CD131" s="83"/>
      <c r="CE131" s="83"/>
      <c r="CF131" s="83"/>
      <c r="CG131" s="83"/>
      <c r="CH131" s="83"/>
      <c r="CI131" s="83"/>
      <c r="CJ131" s="83"/>
      <c r="CK131" s="83"/>
      <c r="CL131" s="83"/>
      <c r="CM131" s="83"/>
      <c r="CN131" s="83"/>
      <c r="CO131" s="83"/>
      <c r="CP131" s="83"/>
      <c r="CQ131" s="83"/>
      <c r="CR131" s="83"/>
      <c r="CS131" s="83"/>
      <c r="CT131" s="83"/>
      <c r="CU131" s="83"/>
      <c r="CV131" s="83"/>
      <c r="CW131" s="83"/>
      <c r="CX131" s="83"/>
      <c r="CY131" s="83"/>
      <c r="CZ131" s="83"/>
      <c r="DA131" s="83"/>
      <c r="DB131" s="83"/>
      <c r="DC131" s="83"/>
      <c r="DD131" s="83"/>
      <c r="DE131" s="83"/>
      <c r="DF131" s="83"/>
      <c r="DG131" s="83"/>
      <c r="DH131" s="83"/>
      <c r="DI131" s="83"/>
      <c r="DJ131" s="83"/>
      <c r="DK131" s="83"/>
      <c r="DL131" s="83"/>
      <c r="DM131" s="83"/>
      <c r="DN131" s="83"/>
      <c r="DO131" s="83"/>
      <c r="DP131" s="83"/>
      <c r="DQ131" s="83"/>
      <c r="DR131" s="83"/>
      <c r="DS131" s="83"/>
      <c r="DT131" s="83"/>
      <c r="DU131" s="83"/>
      <c r="DV131" s="83"/>
      <c r="DW131" s="83"/>
      <c r="DX131" s="83"/>
      <c r="DY131" s="83"/>
      <c r="DZ131" s="83"/>
      <c r="EA131" s="83"/>
      <c r="EB131" s="83"/>
      <c r="EC131" s="83"/>
      <c r="ED131" s="83"/>
      <c r="EE131" s="83"/>
      <c r="EF131" s="83"/>
      <c r="EG131" s="83"/>
      <c r="EH131" s="83"/>
      <c r="EI131" s="83"/>
      <c r="EJ131" s="83"/>
      <c r="EK131" s="83"/>
      <c r="EL131" s="83"/>
      <c r="EM131" s="83"/>
      <c r="EN131" s="83"/>
      <c r="EO131" s="83"/>
      <c r="EP131" s="83"/>
      <c r="EQ131" s="83"/>
      <c r="ER131" s="83"/>
      <c r="ES131" s="83"/>
      <c r="ET131" s="83"/>
      <c r="EU131" s="83"/>
      <c r="EV131" s="83"/>
      <c r="EW131" s="83"/>
      <c r="EX131" s="83"/>
      <c r="EY131" s="83"/>
      <c r="EZ131" s="83"/>
      <c r="FA131" s="83"/>
      <c r="FB131" s="83"/>
      <c r="FC131" s="83"/>
      <c r="FD131" s="83"/>
      <c r="FE131" s="83"/>
      <c r="FF131" s="83"/>
      <c r="FG131" s="83"/>
      <c r="FH131" s="83"/>
      <c r="FI131" s="83"/>
      <c r="FJ131" s="83"/>
      <c r="FK131" s="83"/>
      <c r="FL131" s="83"/>
      <c r="FM131" s="83"/>
      <c r="FN131" s="83"/>
      <c r="FO131" s="83"/>
      <c r="FP131" s="83"/>
      <c r="FQ131" s="83"/>
      <c r="FR131" s="83"/>
      <c r="FS131" s="83"/>
      <c r="FT131" s="83"/>
      <c r="FU131" s="83"/>
      <c r="FV131" s="83"/>
      <c r="FW131" s="83"/>
      <c r="FX131" s="83"/>
      <c r="FY131" s="83"/>
      <c r="FZ131" s="83"/>
      <c r="GA131" s="83"/>
      <c r="GB131" s="83"/>
      <c r="GC131" s="83"/>
      <c r="GD131" s="83"/>
      <c r="GE131" s="83"/>
      <c r="GF131" s="83"/>
      <c r="GG131" s="83"/>
      <c r="GH131" s="83"/>
      <c r="GI131" s="83"/>
      <c r="GJ131" s="83"/>
      <c r="GK131" s="83"/>
      <c r="GL131" s="83"/>
      <c r="GM131" s="83"/>
      <c r="GN131" s="83"/>
      <c r="GO131" s="83"/>
      <c r="GP131" s="83"/>
      <c r="GQ131" s="83"/>
      <c r="GR131" s="83"/>
      <c r="GS131" s="83"/>
      <c r="GT131" s="83"/>
      <c r="GU131" s="83"/>
      <c r="GV131" s="83"/>
      <c r="GW131" s="83"/>
      <c r="GX131" s="83"/>
      <c r="GY131" s="83"/>
      <c r="GZ131" s="83"/>
      <c r="HA131" s="83"/>
      <c r="HB131" s="83"/>
      <c r="HC131" s="83"/>
      <c r="HD131" s="83"/>
      <c r="HE131" s="83"/>
      <c r="HF131" s="83"/>
      <c r="HG131" s="83"/>
      <c r="HH131" s="83"/>
      <c r="HI131" s="83"/>
      <c r="HJ131" s="83"/>
      <c r="HK131" s="83"/>
      <c r="HL131" s="83"/>
      <c r="HM131" s="83"/>
      <c r="HN131" s="83"/>
      <c r="HO131" s="83"/>
      <c r="HP131" s="83"/>
      <c r="HQ131" s="83"/>
      <c r="HR131" s="83"/>
      <c r="HS131" s="83"/>
      <c r="HT131" s="83"/>
      <c r="HU131" s="83"/>
      <c r="HV131" s="83"/>
      <c r="HW131" s="83"/>
      <c r="HX131" s="83"/>
      <c r="HY131" s="83"/>
      <c r="HZ131" s="83"/>
      <c r="IA131" s="83"/>
      <c r="IB131" s="83"/>
      <c r="IC131" s="83"/>
      <c r="ID131" s="83"/>
      <c r="IE131" s="83"/>
      <c r="IF131" s="83"/>
      <c r="IG131" s="83"/>
      <c r="IH131" s="83"/>
      <c r="II131" s="83"/>
      <c r="IJ131" s="83"/>
      <c r="IK131" s="83"/>
      <c r="IL131" s="83"/>
      <c r="IM131" s="83"/>
      <c r="IN131" s="83"/>
      <c r="IO131" s="83"/>
      <c r="IP131" s="83"/>
      <c r="IQ131" s="83"/>
      <c r="IR131" s="83"/>
      <c r="IS131" s="83"/>
      <c r="IT131" s="83"/>
      <c r="IU131" s="83"/>
      <c r="IV131" s="83"/>
    </row>
    <row r="132" spans="1:256">
      <c r="A132" s="95" t="s">
        <v>150</v>
      </c>
      <c r="B132" s="94">
        <f>SUM(H126:H130)</f>
        <v>825.6</v>
      </c>
      <c r="C132" s="93">
        <v>1</v>
      </c>
      <c r="D132" s="93">
        <v>1</v>
      </c>
      <c r="E132" s="92">
        <v>1</v>
      </c>
      <c r="F132" s="92">
        <v>1</v>
      </c>
      <c r="G132" s="92">
        <v>1</v>
      </c>
      <c r="H132" s="91">
        <f>(B132*C132*D132)/(E132*F132*G132)</f>
        <v>825.6</v>
      </c>
      <c r="I132" s="174"/>
      <c r="K132" s="85"/>
      <c r="L132" s="134"/>
      <c r="M132" s="134"/>
      <c r="N132" s="134"/>
      <c r="O132" s="134"/>
      <c r="P132" s="134"/>
      <c r="Q132" s="134"/>
      <c r="R132" s="134"/>
      <c r="S132" s="13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c r="BL132" s="83"/>
      <c r="BM132" s="83"/>
      <c r="BN132" s="83"/>
      <c r="BO132" s="83"/>
      <c r="BP132" s="83"/>
      <c r="BQ132" s="83"/>
      <c r="BR132" s="83"/>
      <c r="BS132" s="83"/>
      <c r="BT132" s="83"/>
      <c r="BU132" s="83"/>
      <c r="BV132" s="83"/>
      <c r="BW132" s="83"/>
      <c r="BX132" s="83"/>
      <c r="BY132" s="83"/>
      <c r="BZ132" s="83"/>
      <c r="CA132" s="83"/>
      <c r="CB132" s="83"/>
      <c r="CC132" s="83"/>
      <c r="CD132" s="83"/>
      <c r="CE132" s="83"/>
      <c r="CF132" s="83"/>
      <c r="CG132" s="83"/>
      <c r="CH132" s="83"/>
      <c r="CI132" s="83"/>
      <c r="CJ132" s="83"/>
      <c r="CK132" s="83"/>
      <c r="CL132" s="83"/>
      <c r="CM132" s="83"/>
      <c r="CN132" s="83"/>
      <c r="CO132" s="83"/>
      <c r="CP132" s="83"/>
      <c r="CQ132" s="83"/>
      <c r="CR132" s="83"/>
      <c r="CS132" s="83"/>
      <c r="CT132" s="83"/>
      <c r="CU132" s="83"/>
      <c r="CV132" s="83"/>
      <c r="CW132" s="83"/>
      <c r="CX132" s="83"/>
      <c r="CY132" s="83"/>
      <c r="CZ132" s="83"/>
      <c r="DA132" s="83"/>
      <c r="DB132" s="83"/>
      <c r="DC132" s="83"/>
      <c r="DD132" s="83"/>
      <c r="DE132" s="83"/>
      <c r="DF132" s="83"/>
      <c r="DG132" s="83"/>
      <c r="DH132" s="83"/>
      <c r="DI132" s="83"/>
      <c r="DJ132" s="83"/>
      <c r="DK132" s="83"/>
      <c r="DL132" s="83"/>
      <c r="DM132" s="83"/>
      <c r="DN132" s="83"/>
      <c r="DO132" s="83"/>
      <c r="DP132" s="83"/>
      <c r="DQ132" s="83"/>
      <c r="DR132" s="83"/>
      <c r="DS132" s="83"/>
      <c r="DT132" s="83"/>
      <c r="DU132" s="83"/>
      <c r="DV132" s="83"/>
      <c r="DW132" s="83"/>
      <c r="DX132" s="83"/>
      <c r="DY132" s="83"/>
      <c r="DZ132" s="83"/>
      <c r="EA132" s="83"/>
      <c r="EB132" s="83"/>
      <c r="EC132" s="83"/>
      <c r="ED132" s="83"/>
      <c r="EE132" s="83"/>
      <c r="EF132" s="83"/>
      <c r="EG132" s="83"/>
      <c r="EH132" s="83"/>
      <c r="EI132" s="83"/>
      <c r="EJ132" s="83"/>
      <c r="EK132" s="83"/>
      <c r="EL132" s="83"/>
      <c r="EM132" s="83"/>
      <c r="EN132" s="83"/>
      <c r="EO132" s="83"/>
      <c r="EP132" s="83"/>
      <c r="EQ132" s="83"/>
      <c r="ER132" s="83"/>
      <c r="ES132" s="83"/>
      <c r="ET132" s="83"/>
      <c r="EU132" s="83"/>
      <c r="EV132" s="83"/>
      <c r="EW132" s="83"/>
      <c r="EX132" s="83"/>
      <c r="EY132" s="83"/>
      <c r="EZ132" s="83"/>
      <c r="FA132" s="83"/>
      <c r="FB132" s="83"/>
      <c r="FC132" s="83"/>
      <c r="FD132" s="83"/>
      <c r="FE132" s="83"/>
      <c r="FF132" s="83"/>
      <c r="FG132" s="83"/>
      <c r="FH132" s="83"/>
      <c r="FI132" s="83"/>
      <c r="FJ132" s="83"/>
      <c r="FK132" s="83"/>
      <c r="FL132" s="83"/>
      <c r="FM132" s="83"/>
      <c r="FN132" s="83"/>
      <c r="FO132" s="83"/>
      <c r="FP132" s="83"/>
      <c r="FQ132" s="83"/>
      <c r="FR132" s="83"/>
      <c r="FS132" s="83"/>
      <c r="FT132" s="83"/>
      <c r="FU132" s="83"/>
      <c r="FV132" s="83"/>
      <c r="FW132" s="83"/>
      <c r="FX132" s="83"/>
      <c r="FY132" s="83"/>
      <c r="FZ132" s="83"/>
      <c r="GA132" s="83"/>
      <c r="GB132" s="83"/>
      <c r="GC132" s="83"/>
      <c r="GD132" s="83"/>
      <c r="GE132" s="83"/>
      <c r="GF132" s="83"/>
      <c r="GG132" s="83"/>
      <c r="GH132" s="83"/>
      <c r="GI132" s="83"/>
      <c r="GJ132" s="83"/>
      <c r="GK132" s="83"/>
      <c r="GL132" s="83"/>
      <c r="GM132" s="83"/>
      <c r="GN132" s="83"/>
      <c r="GO132" s="83"/>
      <c r="GP132" s="83"/>
      <c r="GQ132" s="83"/>
      <c r="GR132" s="83"/>
      <c r="GS132" s="83"/>
      <c r="GT132" s="83"/>
      <c r="GU132" s="83"/>
      <c r="GV132" s="83"/>
      <c r="GW132" s="83"/>
      <c r="GX132" s="83"/>
      <c r="GY132" s="83"/>
      <c r="GZ132" s="83"/>
      <c r="HA132" s="83"/>
      <c r="HB132" s="83"/>
      <c r="HC132" s="83"/>
      <c r="HD132" s="83"/>
      <c r="HE132" s="83"/>
      <c r="HF132" s="83"/>
      <c r="HG132" s="83"/>
      <c r="HH132" s="83"/>
      <c r="HI132" s="83"/>
      <c r="HJ132" s="83"/>
      <c r="HK132" s="83"/>
      <c r="HL132" s="83"/>
      <c r="HM132" s="83"/>
      <c r="HN132" s="83"/>
      <c r="HO132" s="83"/>
      <c r="HP132" s="83"/>
      <c r="HQ132" s="83"/>
      <c r="HR132" s="83"/>
      <c r="HS132" s="83"/>
      <c r="HT132" s="83"/>
      <c r="HU132" s="83"/>
      <c r="HV132" s="83"/>
      <c r="HW132" s="83"/>
      <c r="HX132" s="83"/>
      <c r="HY132" s="83"/>
      <c r="HZ132" s="83"/>
      <c r="IA132" s="83"/>
      <c r="IB132" s="83"/>
      <c r="IC132" s="83"/>
      <c r="ID132" s="83"/>
      <c r="IE132" s="83"/>
      <c r="IF132" s="83"/>
      <c r="IG132" s="83"/>
      <c r="IH132" s="83"/>
      <c r="II132" s="83"/>
      <c r="IJ132" s="83"/>
      <c r="IK132" s="83"/>
      <c r="IL132" s="83"/>
      <c r="IM132" s="83"/>
      <c r="IN132" s="83"/>
      <c r="IO132" s="83"/>
      <c r="IP132" s="83"/>
      <c r="IQ132" s="83"/>
      <c r="IR132" s="83"/>
      <c r="IS132" s="83"/>
      <c r="IT132" s="83"/>
      <c r="IU132" s="83"/>
      <c r="IV132" s="83"/>
    </row>
    <row r="133" spans="1:256">
      <c r="I133" s="174"/>
      <c r="K133" s="85"/>
      <c r="L133" s="134"/>
      <c r="M133" s="134"/>
      <c r="N133" s="134"/>
      <c r="O133" s="134"/>
      <c r="P133" s="134"/>
      <c r="Q133" s="134"/>
      <c r="R133" s="134"/>
      <c r="S133" s="13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c r="BL133" s="83"/>
      <c r="BM133" s="83"/>
      <c r="BN133" s="83"/>
      <c r="BO133" s="83"/>
      <c r="BP133" s="83"/>
      <c r="BQ133" s="83"/>
      <c r="BR133" s="83"/>
      <c r="BS133" s="83"/>
      <c r="BT133" s="83"/>
      <c r="BU133" s="83"/>
      <c r="BV133" s="83"/>
      <c r="BW133" s="83"/>
      <c r="BX133" s="83"/>
      <c r="BY133" s="83"/>
      <c r="BZ133" s="83"/>
      <c r="CA133" s="83"/>
      <c r="CB133" s="83"/>
      <c r="CC133" s="83"/>
      <c r="CD133" s="83"/>
      <c r="CE133" s="83"/>
      <c r="CF133" s="83"/>
      <c r="CG133" s="83"/>
      <c r="CH133" s="83"/>
      <c r="CI133" s="83"/>
      <c r="CJ133" s="83"/>
      <c r="CK133" s="83"/>
      <c r="CL133" s="83"/>
      <c r="CM133" s="83"/>
      <c r="CN133" s="83"/>
      <c r="CO133" s="83"/>
      <c r="CP133" s="83"/>
      <c r="CQ133" s="83"/>
      <c r="CR133" s="83"/>
      <c r="CS133" s="83"/>
      <c r="CT133" s="83"/>
      <c r="CU133" s="83"/>
      <c r="CV133" s="83"/>
      <c r="CW133" s="83"/>
      <c r="CX133" s="83"/>
      <c r="CY133" s="83"/>
      <c r="CZ133" s="83"/>
      <c r="DA133" s="83"/>
      <c r="DB133" s="83"/>
      <c r="DC133" s="83"/>
      <c r="DD133" s="83"/>
      <c r="DE133" s="83"/>
      <c r="DF133" s="83"/>
      <c r="DG133" s="83"/>
      <c r="DH133" s="83"/>
      <c r="DI133" s="83"/>
      <c r="DJ133" s="83"/>
      <c r="DK133" s="83"/>
      <c r="DL133" s="83"/>
      <c r="DM133" s="83"/>
      <c r="DN133" s="83"/>
      <c r="DO133" s="83"/>
      <c r="DP133" s="83"/>
      <c r="DQ133" s="83"/>
      <c r="DR133" s="83"/>
      <c r="DS133" s="83"/>
      <c r="DT133" s="83"/>
      <c r="DU133" s="83"/>
      <c r="DV133" s="83"/>
      <c r="DW133" s="83"/>
      <c r="DX133" s="83"/>
      <c r="DY133" s="83"/>
      <c r="DZ133" s="83"/>
      <c r="EA133" s="83"/>
      <c r="EB133" s="83"/>
      <c r="EC133" s="83"/>
      <c r="ED133" s="83"/>
      <c r="EE133" s="83"/>
      <c r="EF133" s="83"/>
      <c r="EG133" s="83"/>
      <c r="EH133" s="83"/>
      <c r="EI133" s="83"/>
      <c r="EJ133" s="83"/>
      <c r="EK133" s="83"/>
      <c r="EL133" s="83"/>
      <c r="EM133" s="83"/>
      <c r="EN133" s="83"/>
      <c r="EO133" s="83"/>
      <c r="EP133" s="83"/>
      <c r="EQ133" s="83"/>
      <c r="ER133" s="83"/>
      <c r="ES133" s="83"/>
      <c r="ET133" s="83"/>
      <c r="EU133" s="83"/>
      <c r="EV133" s="83"/>
      <c r="EW133" s="83"/>
      <c r="EX133" s="83"/>
      <c r="EY133" s="83"/>
      <c r="EZ133" s="83"/>
      <c r="FA133" s="83"/>
      <c r="FB133" s="83"/>
      <c r="FC133" s="83"/>
      <c r="FD133" s="83"/>
      <c r="FE133" s="83"/>
      <c r="FF133" s="83"/>
      <c r="FG133" s="83"/>
      <c r="FH133" s="83"/>
      <c r="FI133" s="83"/>
      <c r="FJ133" s="83"/>
      <c r="FK133" s="83"/>
      <c r="FL133" s="83"/>
      <c r="FM133" s="83"/>
      <c r="FN133" s="83"/>
      <c r="FO133" s="83"/>
      <c r="FP133" s="83"/>
      <c r="FQ133" s="83"/>
      <c r="FR133" s="83"/>
      <c r="FS133" s="83"/>
      <c r="FT133" s="83"/>
      <c r="FU133" s="83"/>
      <c r="FV133" s="83"/>
      <c r="FW133" s="83"/>
      <c r="FX133" s="83"/>
      <c r="FY133" s="83"/>
      <c r="FZ133" s="83"/>
      <c r="GA133" s="83"/>
      <c r="GB133" s="83"/>
      <c r="GC133" s="83"/>
      <c r="GD133" s="83"/>
      <c r="GE133" s="83"/>
      <c r="GF133" s="83"/>
      <c r="GG133" s="83"/>
      <c r="GH133" s="83"/>
      <c r="GI133" s="83"/>
      <c r="GJ133" s="83"/>
      <c r="GK133" s="83"/>
      <c r="GL133" s="83"/>
      <c r="GM133" s="83"/>
      <c r="GN133" s="83"/>
      <c r="GO133" s="83"/>
      <c r="GP133" s="83"/>
      <c r="GQ133" s="83"/>
      <c r="GR133" s="83"/>
      <c r="GS133" s="83"/>
      <c r="GT133" s="83"/>
      <c r="GU133" s="83"/>
      <c r="GV133" s="83"/>
      <c r="GW133" s="83"/>
      <c r="GX133" s="83"/>
      <c r="GY133" s="83"/>
      <c r="GZ133" s="83"/>
      <c r="HA133" s="83"/>
      <c r="HB133" s="83"/>
      <c r="HC133" s="83"/>
      <c r="HD133" s="83"/>
      <c r="HE133" s="83"/>
      <c r="HF133" s="83"/>
      <c r="HG133" s="83"/>
      <c r="HH133" s="83"/>
      <c r="HI133" s="83"/>
      <c r="HJ133" s="83"/>
      <c r="HK133" s="83"/>
      <c r="HL133" s="83"/>
      <c r="HM133" s="83"/>
      <c r="HN133" s="83"/>
      <c r="HO133" s="83"/>
      <c r="HP133" s="83"/>
      <c r="HQ133" s="83"/>
      <c r="HR133" s="83"/>
      <c r="HS133" s="83"/>
      <c r="HT133" s="83"/>
      <c r="HU133" s="83"/>
      <c r="HV133" s="83"/>
      <c r="HW133" s="83"/>
      <c r="HX133" s="83"/>
      <c r="HY133" s="83"/>
      <c r="HZ133" s="83"/>
      <c r="IA133" s="83"/>
      <c r="IB133" s="83"/>
      <c r="IC133" s="83"/>
      <c r="ID133" s="83"/>
      <c r="IE133" s="83"/>
      <c r="IF133" s="83"/>
      <c r="IG133" s="83"/>
      <c r="IH133" s="83"/>
      <c r="II133" s="83"/>
      <c r="IJ133" s="83"/>
      <c r="IK133" s="83"/>
      <c r="IL133" s="83"/>
      <c r="IM133" s="83"/>
      <c r="IN133" s="83"/>
      <c r="IO133" s="83"/>
      <c r="IP133" s="83"/>
      <c r="IQ133" s="83"/>
      <c r="IR133" s="83"/>
      <c r="IS133" s="83"/>
      <c r="IT133" s="83"/>
      <c r="IU133" s="83"/>
      <c r="IV133" s="83"/>
    </row>
    <row r="134" spans="1:256" ht="13.8" thickBot="1">
      <c r="A134" s="90"/>
      <c r="B134" s="89" t="s">
        <v>149</v>
      </c>
      <c r="C134" s="89"/>
      <c r="D134" s="89"/>
      <c r="E134" s="89"/>
      <c r="F134" s="88"/>
      <c r="G134" s="88"/>
      <c r="H134" s="87">
        <f>H121-H132</f>
        <v>172.81199999999978</v>
      </c>
      <c r="I134" s="86"/>
      <c r="K134" s="85"/>
      <c r="L134" s="134"/>
      <c r="M134" s="134"/>
      <c r="N134" s="134"/>
      <c r="O134" s="134"/>
      <c r="P134" s="134"/>
      <c r="Q134" s="134"/>
      <c r="R134" s="134"/>
      <c r="S134" s="13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c r="BL134" s="83"/>
      <c r="BM134" s="83"/>
      <c r="BN134" s="83"/>
      <c r="BO134" s="83"/>
      <c r="BP134" s="83"/>
      <c r="BQ134" s="83"/>
      <c r="BR134" s="83"/>
      <c r="BS134" s="83"/>
      <c r="BT134" s="83"/>
      <c r="BU134" s="83"/>
      <c r="BV134" s="83"/>
      <c r="BW134" s="83"/>
      <c r="BX134" s="83"/>
      <c r="BY134" s="83"/>
      <c r="BZ134" s="83"/>
      <c r="CA134" s="83"/>
      <c r="CB134" s="83"/>
      <c r="CC134" s="83"/>
      <c r="CD134" s="83"/>
      <c r="CE134" s="83"/>
      <c r="CF134" s="83"/>
      <c r="CG134" s="83"/>
      <c r="CH134" s="83"/>
      <c r="CI134" s="83"/>
      <c r="CJ134" s="83"/>
      <c r="CK134" s="83"/>
      <c r="CL134" s="83"/>
      <c r="CM134" s="83"/>
      <c r="CN134" s="83"/>
      <c r="CO134" s="83"/>
      <c r="CP134" s="83"/>
      <c r="CQ134" s="83"/>
      <c r="CR134" s="83"/>
      <c r="CS134" s="83"/>
      <c r="CT134" s="83"/>
      <c r="CU134" s="83"/>
      <c r="CV134" s="83"/>
      <c r="CW134" s="83"/>
      <c r="CX134" s="83"/>
      <c r="CY134" s="83"/>
      <c r="CZ134" s="83"/>
      <c r="DA134" s="83"/>
      <c r="DB134" s="83"/>
      <c r="DC134" s="83"/>
      <c r="DD134" s="83"/>
      <c r="DE134" s="83"/>
      <c r="DF134" s="83"/>
      <c r="DG134" s="83"/>
      <c r="DH134" s="83"/>
      <c r="DI134" s="83"/>
      <c r="DJ134" s="83"/>
      <c r="DK134" s="83"/>
      <c r="DL134" s="83"/>
      <c r="DM134" s="83"/>
      <c r="DN134" s="83"/>
      <c r="DO134" s="83"/>
      <c r="DP134" s="83"/>
      <c r="DQ134" s="83"/>
      <c r="DR134" s="83"/>
      <c r="DS134" s="83"/>
      <c r="DT134" s="83"/>
      <c r="DU134" s="83"/>
      <c r="DV134" s="83"/>
      <c r="DW134" s="83"/>
      <c r="DX134" s="83"/>
      <c r="DY134" s="83"/>
      <c r="DZ134" s="83"/>
      <c r="EA134" s="83"/>
      <c r="EB134" s="83"/>
      <c r="EC134" s="83"/>
      <c r="ED134" s="83"/>
      <c r="EE134" s="83"/>
      <c r="EF134" s="83"/>
      <c r="EG134" s="83"/>
      <c r="EH134" s="83"/>
      <c r="EI134" s="83"/>
      <c r="EJ134" s="83"/>
      <c r="EK134" s="83"/>
      <c r="EL134" s="83"/>
      <c r="EM134" s="83"/>
      <c r="EN134" s="83"/>
      <c r="EO134" s="83"/>
      <c r="EP134" s="83"/>
      <c r="EQ134" s="83"/>
      <c r="ER134" s="83"/>
      <c r="ES134" s="83"/>
      <c r="ET134" s="83"/>
      <c r="EU134" s="83"/>
      <c r="EV134" s="83"/>
      <c r="EW134" s="83"/>
      <c r="EX134" s="83"/>
      <c r="EY134" s="83"/>
      <c r="EZ134" s="83"/>
      <c r="FA134" s="83"/>
      <c r="FB134" s="83"/>
      <c r="FC134" s="83"/>
      <c r="FD134" s="83"/>
      <c r="FE134" s="83"/>
      <c r="FF134" s="83"/>
      <c r="FG134" s="83"/>
      <c r="FH134" s="83"/>
      <c r="FI134" s="83"/>
      <c r="FJ134" s="83"/>
      <c r="FK134" s="83"/>
      <c r="FL134" s="83"/>
      <c r="FM134" s="83"/>
      <c r="FN134" s="83"/>
      <c r="FO134" s="83"/>
      <c r="FP134" s="83"/>
      <c r="FQ134" s="83"/>
      <c r="FR134" s="83"/>
      <c r="FS134" s="83"/>
      <c r="FT134" s="83"/>
      <c r="FU134" s="83"/>
      <c r="FV134" s="83"/>
      <c r="FW134" s="83"/>
      <c r="FX134" s="83"/>
      <c r="FY134" s="83"/>
      <c r="FZ134" s="83"/>
      <c r="GA134" s="83"/>
      <c r="GB134" s="83"/>
      <c r="GC134" s="83"/>
      <c r="GD134" s="83"/>
      <c r="GE134" s="83"/>
      <c r="GF134" s="83"/>
      <c r="GG134" s="83"/>
      <c r="GH134" s="83"/>
      <c r="GI134" s="83"/>
      <c r="GJ134" s="83"/>
      <c r="GK134" s="83"/>
      <c r="GL134" s="83"/>
      <c r="GM134" s="83"/>
      <c r="GN134" s="83"/>
      <c r="GO134" s="83"/>
      <c r="GP134" s="83"/>
      <c r="GQ134" s="83"/>
      <c r="GR134" s="83"/>
      <c r="GS134" s="83"/>
      <c r="GT134" s="83"/>
      <c r="GU134" s="83"/>
      <c r="GV134" s="83"/>
      <c r="GW134" s="83"/>
      <c r="GX134" s="83"/>
      <c r="GY134" s="83"/>
      <c r="GZ134" s="83"/>
      <c r="HA134" s="83"/>
      <c r="HB134" s="83"/>
      <c r="HC134" s="83"/>
      <c r="HD134" s="83"/>
      <c r="HE134" s="83"/>
      <c r="HF134" s="83"/>
      <c r="HG134" s="83"/>
      <c r="HH134" s="83"/>
      <c r="HI134" s="83"/>
      <c r="HJ134" s="83"/>
      <c r="HK134" s="83"/>
      <c r="HL134" s="83"/>
      <c r="HM134" s="83"/>
      <c r="HN134" s="83"/>
      <c r="HO134" s="83"/>
      <c r="HP134" s="83"/>
      <c r="HQ134" s="83"/>
      <c r="HR134" s="83"/>
      <c r="HS134" s="83"/>
      <c r="HT134" s="83"/>
      <c r="HU134" s="83"/>
      <c r="HV134" s="83"/>
      <c r="HW134" s="83"/>
      <c r="HX134" s="83"/>
      <c r="HY134" s="83"/>
      <c r="HZ134" s="83"/>
      <c r="IA134" s="83"/>
      <c r="IB134" s="83"/>
      <c r="IC134" s="83"/>
      <c r="ID134" s="83"/>
      <c r="IE134" s="83"/>
      <c r="IF134" s="83"/>
      <c r="IG134" s="83"/>
      <c r="IH134" s="83"/>
      <c r="II134" s="83"/>
      <c r="IJ134" s="83"/>
      <c r="IK134" s="83"/>
      <c r="IL134" s="83"/>
      <c r="IM134" s="83"/>
      <c r="IN134" s="83"/>
      <c r="IO134" s="83"/>
      <c r="IP134" s="83"/>
      <c r="IQ134" s="83"/>
      <c r="IR134" s="83"/>
      <c r="IS134" s="83"/>
      <c r="IT134" s="83"/>
      <c r="IU134" s="83"/>
      <c r="IV134" s="83"/>
    </row>
    <row r="135" spans="1:256">
      <c r="B135" s="147"/>
      <c r="C135" s="147"/>
      <c r="D135" s="147"/>
      <c r="E135" s="147"/>
      <c r="F135" s="146"/>
      <c r="G135" s="146"/>
      <c r="H135" s="145"/>
      <c r="K135" s="85"/>
      <c r="L135" s="134"/>
      <c r="M135" s="134"/>
      <c r="N135" s="134"/>
      <c r="O135" s="134"/>
      <c r="P135" s="134"/>
      <c r="Q135" s="134"/>
      <c r="R135" s="134"/>
      <c r="S135" s="13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c r="BL135" s="83"/>
      <c r="BM135" s="83"/>
      <c r="BN135" s="83"/>
      <c r="BO135" s="83"/>
      <c r="BP135" s="83"/>
      <c r="BQ135" s="83"/>
      <c r="BR135" s="83"/>
      <c r="BS135" s="83"/>
      <c r="BT135" s="83"/>
      <c r="BU135" s="83"/>
      <c r="BV135" s="83"/>
      <c r="BW135" s="83"/>
      <c r="BX135" s="83"/>
      <c r="BY135" s="83"/>
      <c r="BZ135" s="83"/>
      <c r="CA135" s="83"/>
      <c r="CB135" s="83"/>
      <c r="CC135" s="83"/>
      <c r="CD135" s="83"/>
      <c r="CE135" s="83"/>
      <c r="CF135" s="83"/>
      <c r="CG135" s="83"/>
      <c r="CH135" s="83"/>
      <c r="CI135" s="83"/>
      <c r="CJ135" s="83"/>
      <c r="CK135" s="83"/>
      <c r="CL135" s="83"/>
      <c r="CM135" s="83"/>
      <c r="CN135" s="83"/>
      <c r="CO135" s="83"/>
      <c r="CP135" s="83"/>
      <c r="CQ135" s="83"/>
      <c r="CR135" s="83"/>
      <c r="CS135" s="83"/>
      <c r="CT135" s="83"/>
      <c r="CU135" s="83"/>
      <c r="CV135" s="83"/>
      <c r="CW135" s="83"/>
      <c r="CX135" s="83"/>
      <c r="CY135" s="83"/>
      <c r="CZ135" s="83"/>
      <c r="DA135" s="83"/>
      <c r="DB135" s="83"/>
      <c r="DC135" s="83"/>
      <c r="DD135" s="83"/>
      <c r="DE135" s="83"/>
      <c r="DF135" s="83"/>
      <c r="DG135" s="83"/>
      <c r="DH135" s="83"/>
      <c r="DI135" s="83"/>
      <c r="DJ135" s="83"/>
      <c r="DK135" s="83"/>
      <c r="DL135" s="83"/>
      <c r="DM135" s="83"/>
      <c r="DN135" s="83"/>
      <c r="DO135" s="83"/>
      <c r="DP135" s="83"/>
      <c r="DQ135" s="83"/>
      <c r="DR135" s="83"/>
      <c r="DS135" s="83"/>
      <c r="DT135" s="83"/>
      <c r="DU135" s="83"/>
      <c r="DV135" s="83"/>
      <c r="DW135" s="83"/>
      <c r="DX135" s="83"/>
      <c r="DY135" s="83"/>
      <c r="DZ135" s="83"/>
      <c r="EA135" s="83"/>
      <c r="EB135" s="83"/>
      <c r="EC135" s="83"/>
      <c r="ED135" s="83"/>
      <c r="EE135" s="83"/>
      <c r="EF135" s="83"/>
      <c r="EG135" s="83"/>
      <c r="EH135" s="83"/>
      <c r="EI135" s="83"/>
      <c r="EJ135" s="83"/>
      <c r="EK135" s="83"/>
      <c r="EL135" s="83"/>
      <c r="EM135" s="83"/>
      <c r="EN135" s="83"/>
      <c r="EO135" s="83"/>
      <c r="EP135" s="83"/>
      <c r="EQ135" s="83"/>
      <c r="ER135" s="83"/>
      <c r="ES135" s="83"/>
      <c r="ET135" s="83"/>
      <c r="EU135" s="83"/>
      <c r="EV135" s="83"/>
      <c r="EW135" s="83"/>
      <c r="EX135" s="83"/>
      <c r="EY135" s="83"/>
      <c r="EZ135" s="83"/>
      <c r="FA135" s="83"/>
      <c r="FB135" s="83"/>
      <c r="FC135" s="83"/>
      <c r="FD135" s="83"/>
      <c r="FE135" s="83"/>
      <c r="FF135" s="83"/>
      <c r="FG135" s="83"/>
      <c r="FH135" s="83"/>
      <c r="FI135" s="83"/>
      <c r="FJ135" s="83"/>
      <c r="FK135" s="83"/>
      <c r="FL135" s="83"/>
      <c r="FM135" s="83"/>
      <c r="FN135" s="83"/>
      <c r="FO135" s="83"/>
      <c r="FP135" s="83"/>
      <c r="FQ135" s="83"/>
      <c r="FR135" s="83"/>
      <c r="FS135" s="83"/>
      <c r="FT135" s="83"/>
      <c r="FU135" s="83"/>
      <c r="FV135" s="83"/>
      <c r="FW135" s="83"/>
      <c r="FX135" s="83"/>
      <c r="FY135" s="83"/>
      <c r="FZ135" s="83"/>
      <c r="GA135" s="83"/>
      <c r="GB135" s="83"/>
      <c r="GC135" s="83"/>
      <c r="GD135" s="83"/>
      <c r="GE135" s="83"/>
      <c r="GF135" s="83"/>
      <c r="GG135" s="83"/>
      <c r="GH135" s="83"/>
      <c r="GI135" s="83"/>
      <c r="GJ135" s="83"/>
      <c r="GK135" s="83"/>
      <c r="GL135" s="83"/>
      <c r="GM135" s="83"/>
      <c r="GN135" s="83"/>
      <c r="GO135" s="83"/>
      <c r="GP135" s="83"/>
      <c r="GQ135" s="83"/>
      <c r="GR135" s="83"/>
      <c r="GS135" s="83"/>
      <c r="GT135" s="83"/>
      <c r="GU135" s="83"/>
      <c r="GV135" s="83"/>
      <c r="GW135" s="83"/>
      <c r="GX135" s="83"/>
      <c r="GY135" s="83"/>
      <c r="GZ135" s="83"/>
      <c r="HA135" s="83"/>
      <c r="HB135" s="83"/>
      <c r="HC135" s="83"/>
      <c r="HD135" s="83"/>
      <c r="HE135" s="83"/>
      <c r="HF135" s="83"/>
      <c r="HG135" s="83"/>
      <c r="HH135" s="83"/>
      <c r="HI135" s="83"/>
      <c r="HJ135" s="83"/>
      <c r="HK135" s="83"/>
      <c r="HL135" s="83"/>
      <c r="HM135" s="83"/>
      <c r="HN135" s="83"/>
      <c r="HO135" s="83"/>
      <c r="HP135" s="83"/>
      <c r="HQ135" s="83"/>
      <c r="HR135" s="83"/>
      <c r="HS135" s="83"/>
      <c r="HT135" s="83"/>
      <c r="HU135" s="83"/>
      <c r="HV135" s="83"/>
      <c r="HW135" s="83"/>
      <c r="HX135" s="83"/>
      <c r="HY135" s="83"/>
      <c r="HZ135" s="83"/>
      <c r="IA135" s="83"/>
      <c r="IB135" s="83"/>
      <c r="IC135" s="83"/>
      <c r="ID135" s="83"/>
      <c r="IE135" s="83"/>
      <c r="IF135" s="83"/>
      <c r="IG135" s="83"/>
      <c r="IH135" s="83"/>
      <c r="II135" s="83"/>
      <c r="IJ135" s="83"/>
      <c r="IK135" s="83"/>
      <c r="IL135" s="83"/>
      <c r="IM135" s="83"/>
      <c r="IN135" s="83"/>
      <c r="IO135" s="83"/>
      <c r="IP135" s="83"/>
      <c r="IQ135" s="83"/>
      <c r="IR135" s="83"/>
      <c r="IS135" s="83"/>
      <c r="IT135" s="83"/>
      <c r="IU135" s="83"/>
      <c r="IV135" s="83"/>
    </row>
    <row r="136" spans="1:256" ht="12.6" customHeight="1">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c r="BL136" s="83"/>
      <c r="BM136" s="83"/>
      <c r="BN136" s="83"/>
      <c r="BO136" s="83"/>
      <c r="BP136" s="83"/>
      <c r="BQ136" s="83"/>
      <c r="BR136" s="83"/>
      <c r="BS136" s="83"/>
      <c r="BT136" s="83"/>
      <c r="BU136" s="83"/>
      <c r="BV136" s="83"/>
      <c r="BW136" s="83"/>
      <c r="BX136" s="83"/>
      <c r="BY136" s="83"/>
      <c r="BZ136" s="83"/>
      <c r="CA136" s="83"/>
      <c r="CB136" s="83"/>
      <c r="CC136" s="83"/>
      <c r="CD136" s="83"/>
      <c r="CE136" s="83"/>
      <c r="CF136" s="83"/>
      <c r="CG136" s="83"/>
      <c r="CH136" s="83"/>
      <c r="CI136" s="83"/>
      <c r="CJ136" s="83"/>
      <c r="CK136" s="83"/>
      <c r="CL136" s="83"/>
      <c r="CM136" s="83"/>
      <c r="CN136" s="83"/>
      <c r="CO136" s="83"/>
      <c r="CP136" s="83"/>
      <c r="CQ136" s="83"/>
      <c r="CR136" s="83"/>
      <c r="CS136" s="83"/>
      <c r="CT136" s="83"/>
      <c r="CU136" s="83"/>
      <c r="CV136" s="83"/>
      <c r="CW136" s="83"/>
      <c r="CX136" s="83"/>
      <c r="CY136" s="83"/>
      <c r="CZ136" s="83"/>
      <c r="DA136" s="83"/>
      <c r="DB136" s="83"/>
      <c r="DC136" s="83"/>
      <c r="DD136" s="83"/>
      <c r="DE136" s="83"/>
      <c r="DF136" s="83"/>
      <c r="DG136" s="83"/>
      <c r="DH136" s="83"/>
      <c r="DI136" s="83"/>
      <c r="DJ136" s="83"/>
      <c r="DK136" s="83"/>
      <c r="DL136" s="83"/>
      <c r="DM136" s="83"/>
      <c r="DN136" s="83"/>
      <c r="DO136" s="83"/>
      <c r="DP136" s="83"/>
      <c r="DQ136" s="83"/>
      <c r="DR136" s="83"/>
      <c r="DS136" s="83"/>
      <c r="DT136" s="83"/>
      <c r="DU136" s="83"/>
      <c r="DV136" s="83"/>
      <c r="DW136" s="83"/>
      <c r="DX136" s="83"/>
      <c r="DY136" s="83"/>
      <c r="DZ136" s="83"/>
      <c r="EA136" s="83"/>
      <c r="EB136" s="83"/>
      <c r="EC136" s="83"/>
      <c r="ED136" s="83"/>
      <c r="EE136" s="83"/>
      <c r="EF136" s="83"/>
      <c r="EG136" s="83"/>
      <c r="EH136" s="83"/>
      <c r="EI136" s="83"/>
      <c r="EJ136" s="83"/>
      <c r="EK136" s="83"/>
      <c r="EL136" s="83"/>
      <c r="EM136" s="83"/>
      <c r="EN136" s="83"/>
      <c r="EO136" s="83"/>
      <c r="EP136" s="83"/>
      <c r="EQ136" s="83"/>
      <c r="ER136" s="83"/>
      <c r="ES136" s="83"/>
      <c r="ET136" s="83"/>
      <c r="EU136" s="83"/>
      <c r="EV136" s="83"/>
      <c r="EW136" s="83"/>
      <c r="EX136" s="83"/>
      <c r="EY136" s="83"/>
      <c r="EZ136" s="83"/>
      <c r="FA136" s="83"/>
      <c r="FB136" s="83"/>
      <c r="FC136" s="83"/>
      <c r="FD136" s="83"/>
      <c r="FE136" s="83"/>
      <c r="FF136" s="83"/>
      <c r="FG136" s="83"/>
      <c r="FH136" s="83"/>
      <c r="FI136" s="83"/>
      <c r="FJ136" s="83"/>
      <c r="FK136" s="83"/>
      <c r="FL136" s="83"/>
      <c r="FM136" s="83"/>
      <c r="FN136" s="83"/>
      <c r="FO136" s="83"/>
      <c r="FP136" s="83"/>
      <c r="FQ136" s="83"/>
      <c r="FR136" s="83"/>
      <c r="FS136" s="83"/>
      <c r="FT136" s="83"/>
      <c r="FU136" s="83"/>
      <c r="FV136" s="83"/>
      <c r="FW136" s="83"/>
      <c r="FX136" s="83"/>
      <c r="FY136" s="83"/>
      <c r="FZ136" s="83"/>
      <c r="GA136" s="83"/>
      <c r="GB136" s="83"/>
      <c r="GC136" s="83"/>
      <c r="GD136" s="83"/>
      <c r="GE136" s="83"/>
      <c r="GF136" s="83"/>
      <c r="GG136" s="83"/>
      <c r="GH136" s="83"/>
      <c r="GI136" s="83"/>
      <c r="GJ136" s="83"/>
      <c r="GK136" s="83"/>
      <c r="GL136" s="83"/>
      <c r="GM136" s="83"/>
      <c r="GN136" s="83"/>
      <c r="GO136" s="83"/>
      <c r="GP136" s="83"/>
      <c r="GQ136" s="83"/>
      <c r="GR136" s="83"/>
      <c r="GS136" s="83"/>
      <c r="GT136" s="83"/>
      <c r="GU136" s="83"/>
      <c r="GV136" s="83"/>
      <c r="GW136" s="83"/>
      <c r="GX136" s="83"/>
      <c r="GY136" s="83"/>
      <c r="GZ136" s="83"/>
      <c r="HA136" s="83"/>
      <c r="HB136" s="83"/>
      <c r="HC136" s="83"/>
      <c r="HD136" s="83"/>
      <c r="HE136" s="83"/>
      <c r="HF136" s="83"/>
      <c r="HG136" s="83"/>
      <c r="HH136" s="83"/>
      <c r="HI136" s="83"/>
      <c r="HJ136" s="83"/>
      <c r="HK136" s="83"/>
      <c r="HL136" s="83"/>
      <c r="HM136" s="83"/>
      <c r="HN136" s="83"/>
      <c r="HO136" s="83"/>
      <c r="HP136" s="83"/>
      <c r="HQ136" s="83"/>
      <c r="HR136" s="83"/>
      <c r="HS136" s="83"/>
      <c r="HT136" s="83"/>
      <c r="HU136" s="83"/>
      <c r="HV136" s="83"/>
      <c r="HW136" s="83"/>
      <c r="HX136" s="83"/>
      <c r="HY136" s="83"/>
      <c r="HZ136" s="83"/>
      <c r="IA136" s="83"/>
      <c r="IB136" s="83"/>
      <c r="IC136" s="83"/>
      <c r="ID136" s="83"/>
      <c r="IE136" s="83"/>
      <c r="IF136" s="83"/>
      <c r="IG136" s="83"/>
      <c r="IH136" s="83"/>
      <c r="II136" s="83"/>
      <c r="IJ136" s="83"/>
      <c r="IK136" s="83"/>
      <c r="IL136" s="83"/>
      <c r="IM136" s="83"/>
      <c r="IN136" s="83"/>
      <c r="IO136" s="83"/>
      <c r="IP136" s="83"/>
      <c r="IQ136" s="83"/>
      <c r="IR136" s="83"/>
      <c r="IS136" s="83"/>
      <c r="IT136" s="83"/>
      <c r="IU136" s="83"/>
      <c r="IV136" s="83"/>
    </row>
    <row r="137" spans="1:256" ht="12.6" customHeight="1" thickBot="1">
      <c r="B137" s="85" t="s">
        <v>168</v>
      </c>
      <c r="C137" s="85"/>
      <c r="D137" s="85"/>
      <c r="E137" s="85"/>
      <c r="F137" s="85"/>
      <c r="G137" s="85"/>
      <c r="H137" s="85"/>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c r="BI137" s="83"/>
      <c r="BJ137" s="83"/>
      <c r="BK137" s="83"/>
      <c r="BL137" s="83"/>
      <c r="BM137" s="83"/>
      <c r="BN137" s="83"/>
      <c r="BO137" s="83"/>
      <c r="BP137" s="83"/>
      <c r="BQ137" s="83"/>
      <c r="BR137" s="83"/>
      <c r="BS137" s="83"/>
      <c r="BT137" s="83"/>
      <c r="BU137" s="83"/>
      <c r="BV137" s="83"/>
      <c r="BW137" s="83"/>
      <c r="BX137" s="83"/>
      <c r="BY137" s="83"/>
      <c r="BZ137" s="83"/>
      <c r="CA137" s="83"/>
      <c r="CB137" s="83"/>
      <c r="CC137" s="83"/>
      <c r="CD137" s="83"/>
      <c r="CE137" s="83"/>
      <c r="CF137" s="83"/>
      <c r="CG137" s="83"/>
      <c r="CH137" s="83"/>
      <c r="CI137" s="83"/>
      <c r="CJ137" s="83"/>
      <c r="CK137" s="83"/>
      <c r="CL137" s="83"/>
      <c r="CM137" s="83"/>
      <c r="CN137" s="83"/>
      <c r="CO137" s="83"/>
      <c r="CP137" s="83"/>
      <c r="CQ137" s="83"/>
      <c r="CR137" s="83"/>
      <c r="CS137" s="83"/>
      <c r="CT137" s="83"/>
      <c r="CU137" s="83"/>
      <c r="CV137" s="83"/>
      <c r="CW137" s="83"/>
      <c r="CX137" s="83"/>
      <c r="CY137" s="83"/>
      <c r="CZ137" s="83"/>
      <c r="DA137" s="83"/>
      <c r="DB137" s="83"/>
      <c r="DC137" s="83"/>
      <c r="DD137" s="83"/>
      <c r="DE137" s="83"/>
      <c r="DF137" s="83"/>
      <c r="DG137" s="83"/>
      <c r="DH137" s="83"/>
      <c r="DI137" s="83"/>
      <c r="DJ137" s="83"/>
      <c r="DK137" s="83"/>
      <c r="DL137" s="83"/>
      <c r="DM137" s="83"/>
      <c r="DN137" s="83"/>
      <c r="DO137" s="83"/>
      <c r="DP137" s="83"/>
      <c r="DQ137" s="83"/>
      <c r="DR137" s="83"/>
      <c r="DS137" s="83"/>
      <c r="DT137" s="83"/>
      <c r="DU137" s="83"/>
      <c r="DV137" s="83"/>
      <c r="DW137" s="83"/>
      <c r="DX137" s="83"/>
      <c r="DY137" s="83"/>
      <c r="DZ137" s="83"/>
      <c r="EA137" s="83"/>
      <c r="EB137" s="83"/>
      <c r="EC137" s="83"/>
      <c r="ED137" s="83"/>
      <c r="EE137" s="83"/>
      <c r="EF137" s="83"/>
      <c r="EG137" s="83"/>
      <c r="EH137" s="83"/>
      <c r="EI137" s="83"/>
      <c r="EJ137" s="83"/>
      <c r="EK137" s="83"/>
      <c r="EL137" s="83"/>
      <c r="EM137" s="83"/>
      <c r="EN137" s="83"/>
      <c r="EO137" s="83"/>
      <c r="EP137" s="83"/>
      <c r="EQ137" s="83"/>
      <c r="ER137" s="83"/>
      <c r="ES137" s="83"/>
      <c r="ET137" s="83"/>
      <c r="EU137" s="83"/>
      <c r="EV137" s="83"/>
      <c r="EW137" s="83"/>
      <c r="EX137" s="83"/>
      <c r="EY137" s="83"/>
      <c r="EZ137" s="83"/>
      <c r="FA137" s="83"/>
      <c r="FB137" s="83"/>
      <c r="FC137" s="83"/>
      <c r="FD137" s="83"/>
      <c r="FE137" s="83"/>
      <c r="FF137" s="83"/>
      <c r="FG137" s="83"/>
      <c r="FH137" s="83"/>
      <c r="FI137" s="83"/>
      <c r="FJ137" s="83"/>
      <c r="FK137" s="83"/>
      <c r="FL137" s="83"/>
      <c r="FM137" s="83"/>
      <c r="FN137" s="83"/>
      <c r="FO137" s="83"/>
      <c r="FP137" s="83"/>
      <c r="FQ137" s="83"/>
      <c r="FR137" s="83"/>
      <c r="FS137" s="83"/>
      <c r="FT137" s="83"/>
      <c r="FU137" s="83"/>
      <c r="FV137" s="83"/>
      <c r="FW137" s="83"/>
      <c r="FX137" s="83"/>
      <c r="FY137" s="83"/>
      <c r="FZ137" s="83"/>
      <c r="GA137" s="83"/>
      <c r="GB137" s="83"/>
      <c r="GC137" s="83"/>
      <c r="GD137" s="83"/>
      <c r="GE137" s="83"/>
      <c r="GF137" s="83"/>
      <c r="GG137" s="83"/>
      <c r="GH137" s="83"/>
      <c r="GI137" s="83"/>
      <c r="GJ137" s="83"/>
      <c r="GK137" s="83"/>
      <c r="GL137" s="83"/>
      <c r="GM137" s="83"/>
      <c r="GN137" s="83"/>
      <c r="GO137" s="83"/>
      <c r="GP137" s="83"/>
      <c r="GQ137" s="83"/>
      <c r="GR137" s="83"/>
      <c r="GS137" s="83"/>
      <c r="GT137" s="83"/>
      <c r="GU137" s="83"/>
      <c r="GV137" s="83"/>
      <c r="GW137" s="83"/>
      <c r="GX137" s="83"/>
      <c r="GY137" s="83"/>
      <c r="GZ137" s="83"/>
      <c r="HA137" s="83"/>
      <c r="HB137" s="83"/>
      <c r="HC137" s="83"/>
      <c r="HD137" s="83"/>
      <c r="HE137" s="83"/>
      <c r="HF137" s="83"/>
      <c r="HG137" s="83"/>
      <c r="HH137" s="83"/>
      <c r="HI137" s="83"/>
      <c r="HJ137" s="83"/>
      <c r="HK137" s="83"/>
      <c r="HL137" s="83"/>
      <c r="HM137" s="83"/>
      <c r="HN137" s="83"/>
      <c r="HO137" s="83"/>
      <c r="HP137" s="83"/>
      <c r="HQ137" s="83"/>
      <c r="HR137" s="83"/>
      <c r="HS137" s="83"/>
      <c r="HT137" s="83"/>
      <c r="HU137" s="83"/>
      <c r="HV137" s="83"/>
      <c r="HW137" s="83"/>
      <c r="HX137" s="83"/>
      <c r="HY137" s="83"/>
      <c r="HZ137" s="83"/>
      <c r="IA137" s="83"/>
      <c r="IB137" s="83"/>
      <c r="IC137" s="83"/>
      <c r="ID137" s="83"/>
      <c r="IE137" s="83"/>
      <c r="IF137" s="83"/>
      <c r="IG137" s="83"/>
      <c r="IH137" s="83"/>
      <c r="II137" s="83"/>
      <c r="IJ137" s="83"/>
      <c r="IK137" s="83"/>
      <c r="IL137" s="83"/>
      <c r="IM137" s="83"/>
      <c r="IN137" s="83"/>
      <c r="IO137" s="83"/>
      <c r="IP137" s="83"/>
      <c r="IQ137" s="83"/>
      <c r="IR137" s="83"/>
      <c r="IS137" s="83"/>
      <c r="IT137" s="83"/>
      <c r="IU137" s="83"/>
      <c r="IV137" s="83"/>
    </row>
    <row r="138" spans="1:256" ht="12.6" customHeight="1">
      <c r="A138" s="129"/>
      <c r="B138" s="535"/>
      <c r="C138" s="536"/>
      <c r="D138" s="536"/>
      <c r="E138" s="536"/>
      <c r="F138" s="536"/>
      <c r="G138" s="536"/>
      <c r="H138" s="536"/>
      <c r="I138" s="536"/>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c r="BI138" s="83"/>
      <c r="BJ138" s="83"/>
      <c r="BK138" s="83"/>
      <c r="BL138" s="83"/>
      <c r="BM138" s="83"/>
      <c r="BN138" s="83"/>
      <c r="BO138" s="83"/>
      <c r="BP138" s="83"/>
      <c r="BQ138" s="83"/>
      <c r="BR138" s="83"/>
      <c r="BS138" s="83"/>
      <c r="BT138" s="83"/>
      <c r="BU138" s="83"/>
      <c r="BV138" s="83"/>
      <c r="BW138" s="83"/>
      <c r="BX138" s="83"/>
      <c r="BY138" s="83"/>
      <c r="BZ138" s="83"/>
      <c r="CA138" s="83"/>
      <c r="CB138" s="83"/>
      <c r="CC138" s="83"/>
      <c r="CD138" s="83"/>
      <c r="CE138" s="83"/>
      <c r="CF138" s="83"/>
      <c r="CG138" s="83"/>
      <c r="CH138" s="83"/>
      <c r="CI138" s="83"/>
      <c r="CJ138" s="83"/>
      <c r="CK138" s="83"/>
      <c r="CL138" s="83"/>
      <c r="CM138" s="83"/>
      <c r="CN138" s="83"/>
      <c r="CO138" s="83"/>
      <c r="CP138" s="83"/>
      <c r="CQ138" s="83"/>
      <c r="CR138" s="83"/>
      <c r="CS138" s="83"/>
      <c r="CT138" s="83"/>
      <c r="CU138" s="83"/>
      <c r="CV138" s="83"/>
      <c r="CW138" s="83"/>
      <c r="CX138" s="83"/>
      <c r="CY138" s="83"/>
      <c r="CZ138" s="83"/>
      <c r="DA138" s="83"/>
      <c r="DB138" s="83"/>
      <c r="DC138" s="83"/>
      <c r="DD138" s="83"/>
      <c r="DE138" s="83"/>
      <c r="DF138" s="83"/>
      <c r="DG138" s="83"/>
      <c r="DH138" s="83"/>
      <c r="DI138" s="83"/>
      <c r="DJ138" s="83"/>
      <c r="DK138" s="83"/>
      <c r="DL138" s="83"/>
      <c r="DM138" s="83"/>
      <c r="DN138" s="83"/>
      <c r="DO138" s="83"/>
      <c r="DP138" s="83"/>
      <c r="DQ138" s="83"/>
      <c r="DR138" s="83"/>
      <c r="DS138" s="83"/>
      <c r="DT138" s="83"/>
      <c r="DU138" s="83"/>
      <c r="DV138" s="83"/>
      <c r="DW138" s="83"/>
      <c r="DX138" s="83"/>
      <c r="DY138" s="83"/>
      <c r="DZ138" s="83"/>
      <c r="EA138" s="83"/>
      <c r="EB138" s="83"/>
      <c r="EC138" s="83"/>
      <c r="ED138" s="83"/>
      <c r="EE138" s="83"/>
      <c r="EF138" s="83"/>
      <c r="EG138" s="83"/>
      <c r="EH138" s="83"/>
      <c r="EI138" s="83"/>
      <c r="EJ138" s="83"/>
      <c r="EK138" s="83"/>
      <c r="EL138" s="83"/>
      <c r="EM138" s="83"/>
      <c r="EN138" s="83"/>
      <c r="EO138" s="83"/>
      <c r="EP138" s="83"/>
      <c r="EQ138" s="83"/>
      <c r="ER138" s="83"/>
      <c r="ES138" s="83"/>
      <c r="ET138" s="83"/>
      <c r="EU138" s="83"/>
      <c r="EV138" s="83"/>
      <c r="EW138" s="83"/>
      <c r="EX138" s="83"/>
      <c r="EY138" s="83"/>
      <c r="EZ138" s="83"/>
      <c r="FA138" s="83"/>
      <c r="FB138" s="83"/>
      <c r="FC138" s="83"/>
      <c r="FD138" s="83"/>
      <c r="FE138" s="83"/>
      <c r="FF138" s="83"/>
      <c r="FG138" s="83"/>
      <c r="FH138" s="83"/>
      <c r="FI138" s="83"/>
      <c r="FJ138" s="83"/>
      <c r="FK138" s="83"/>
      <c r="FL138" s="83"/>
      <c r="FM138" s="83"/>
      <c r="FN138" s="83"/>
      <c r="FO138" s="83"/>
      <c r="FP138" s="83"/>
      <c r="FQ138" s="83"/>
      <c r="FR138" s="83"/>
      <c r="FS138" s="83"/>
      <c r="FT138" s="83"/>
      <c r="FU138" s="83"/>
      <c r="FV138" s="83"/>
      <c r="FW138" s="83"/>
      <c r="FX138" s="83"/>
      <c r="FY138" s="83"/>
      <c r="FZ138" s="83"/>
      <c r="GA138" s="83"/>
      <c r="GB138" s="83"/>
      <c r="GC138" s="83"/>
      <c r="GD138" s="83"/>
      <c r="GE138" s="83"/>
      <c r="GF138" s="83"/>
      <c r="GG138" s="83"/>
      <c r="GH138" s="83"/>
      <c r="GI138" s="83"/>
      <c r="GJ138" s="83"/>
      <c r="GK138" s="83"/>
      <c r="GL138" s="83"/>
      <c r="GM138" s="83"/>
      <c r="GN138" s="83"/>
      <c r="GO138" s="83"/>
      <c r="GP138" s="83"/>
      <c r="GQ138" s="83"/>
      <c r="GR138" s="83"/>
      <c r="GS138" s="83"/>
      <c r="GT138" s="83"/>
      <c r="GU138" s="83"/>
      <c r="GV138" s="83"/>
      <c r="GW138" s="83"/>
      <c r="GX138" s="83"/>
      <c r="GY138" s="83"/>
      <c r="GZ138" s="83"/>
      <c r="HA138" s="83"/>
      <c r="HB138" s="83"/>
      <c r="HC138" s="83"/>
      <c r="HD138" s="83"/>
      <c r="HE138" s="83"/>
      <c r="HF138" s="83"/>
      <c r="HG138" s="83"/>
      <c r="HH138" s="83"/>
      <c r="HI138" s="83"/>
      <c r="HJ138" s="83"/>
      <c r="HK138" s="83"/>
      <c r="HL138" s="83"/>
      <c r="HM138" s="83"/>
      <c r="HN138" s="83"/>
      <c r="HO138" s="83"/>
      <c r="HP138" s="83"/>
      <c r="HQ138" s="83"/>
      <c r="HR138" s="83"/>
      <c r="HS138" s="83"/>
      <c r="HT138" s="83"/>
      <c r="HU138" s="83"/>
      <c r="HV138" s="83"/>
      <c r="HW138" s="83"/>
      <c r="HX138" s="83"/>
      <c r="HY138" s="83"/>
      <c r="HZ138" s="83"/>
      <c r="IA138" s="83"/>
      <c r="IB138" s="83"/>
      <c r="IC138" s="83"/>
      <c r="ID138" s="83"/>
      <c r="IE138" s="83"/>
      <c r="IF138" s="83"/>
      <c r="IG138" s="83"/>
      <c r="IH138" s="83"/>
      <c r="II138" s="83"/>
      <c r="IJ138" s="83"/>
      <c r="IK138" s="83"/>
      <c r="IL138" s="83"/>
      <c r="IM138" s="83"/>
      <c r="IN138" s="83"/>
      <c r="IO138" s="83"/>
      <c r="IP138" s="83"/>
      <c r="IQ138" s="83"/>
      <c r="IR138" s="83"/>
      <c r="IS138" s="83"/>
      <c r="IT138" s="83"/>
      <c r="IU138" s="83"/>
      <c r="IV138" s="83"/>
    </row>
    <row r="139" spans="1:256" ht="12.6" customHeight="1" thickBot="1">
      <c r="B139" s="128"/>
      <c r="I139" s="127"/>
      <c r="M139" s="85"/>
      <c r="N139" s="85"/>
      <c r="O139" s="85"/>
      <c r="P139" s="85"/>
      <c r="Q139" s="85"/>
      <c r="R139" s="85"/>
      <c r="S139" s="85"/>
      <c r="T139" s="85"/>
      <c r="U139" s="84"/>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c r="BI139" s="83"/>
      <c r="BJ139" s="83"/>
      <c r="BK139" s="83"/>
      <c r="BL139" s="83"/>
      <c r="BM139" s="83"/>
      <c r="BN139" s="83"/>
      <c r="BO139" s="83"/>
      <c r="BP139" s="83"/>
      <c r="BQ139" s="83"/>
      <c r="BR139" s="83"/>
      <c r="BS139" s="83"/>
      <c r="BT139" s="83"/>
      <c r="BU139" s="83"/>
      <c r="BV139" s="83"/>
      <c r="BW139" s="83"/>
      <c r="BX139" s="83"/>
      <c r="BY139" s="83"/>
      <c r="BZ139" s="83"/>
      <c r="CA139" s="83"/>
      <c r="CB139" s="83"/>
      <c r="CC139" s="83"/>
      <c r="CD139" s="83"/>
      <c r="CE139" s="83"/>
      <c r="CF139" s="83"/>
      <c r="CG139" s="83"/>
      <c r="CH139" s="83"/>
      <c r="CI139" s="83"/>
      <c r="CJ139" s="83"/>
      <c r="CK139" s="83"/>
      <c r="CL139" s="83"/>
      <c r="CM139" s="83"/>
      <c r="CN139" s="83"/>
      <c r="CO139" s="83"/>
      <c r="CP139" s="83"/>
      <c r="CQ139" s="83"/>
      <c r="CR139" s="83"/>
      <c r="CS139" s="83"/>
      <c r="CT139" s="83"/>
      <c r="CU139" s="83"/>
      <c r="CV139" s="83"/>
      <c r="CW139" s="83"/>
      <c r="CX139" s="83"/>
      <c r="CY139" s="83"/>
      <c r="CZ139" s="83"/>
      <c r="DA139" s="83"/>
      <c r="DB139" s="83"/>
      <c r="DC139" s="83"/>
      <c r="DD139" s="83"/>
      <c r="DE139" s="83"/>
      <c r="DF139" s="83"/>
      <c r="DG139" s="83"/>
      <c r="DH139" s="83"/>
      <c r="DI139" s="83"/>
      <c r="DJ139" s="83"/>
      <c r="DK139" s="83"/>
      <c r="DL139" s="83"/>
      <c r="DM139" s="83"/>
      <c r="DN139" s="83"/>
      <c r="DO139" s="83"/>
      <c r="DP139" s="83"/>
      <c r="DQ139" s="83"/>
      <c r="DR139" s="83"/>
      <c r="DS139" s="83"/>
      <c r="DT139" s="83"/>
      <c r="DU139" s="83"/>
      <c r="DV139" s="83"/>
      <c r="DW139" s="83"/>
      <c r="DX139" s="83"/>
      <c r="DY139" s="83"/>
      <c r="DZ139" s="83"/>
      <c r="EA139" s="83"/>
      <c r="EB139" s="83"/>
      <c r="EC139" s="83"/>
      <c r="ED139" s="83"/>
      <c r="EE139" s="83"/>
      <c r="EF139" s="83"/>
      <c r="EG139" s="83"/>
      <c r="EH139" s="83"/>
      <c r="EI139" s="83"/>
      <c r="EJ139" s="83"/>
      <c r="EK139" s="83"/>
      <c r="EL139" s="83"/>
      <c r="EM139" s="83"/>
      <c r="EN139" s="83"/>
      <c r="EO139" s="83"/>
      <c r="EP139" s="83"/>
      <c r="EQ139" s="83"/>
      <c r="ER139" s="83"/>
      <c r="ES139" s="83"/>
      <c r="ET139" s="83"/>
      <c r="EU139" s="83"/>
      <c r="EV139" s="83"/>
      <c r="EW139" s="83"/>
      <c r="EX139" s="83"/>
      <c r="EY139" s="83"/>
      <c r="EZ139" s="83"/>
      <c r="FA139" s="83"/>
      <c r="FB139" s="83"/>
      <c r="FC139" s="83"/>
      <c r="FD139" s="83"/>
      <c r="FE139" s="83"/>
      <c r="FF139" s="83"/>
      <c r="FG139" s="83"/>
      <c r="FH139" s="83"/>
      <c r="FI139" s="83"/>
      <c r="FJ139" s="83"/>
      <c r="FK139" s="83"/>
      <c r="FL139" s="83"/>
      <c r="FM139" s="83"/>
      <c r="FN139" s="83"/>
      <c r="FO139" s="83"/>
      <c r="FP139" s="83"/>
      <c r="FQ139" s="83"/>
      <c r="FR139" s="83"/>
      <c r="FS139" s="83"/>
      <c r="FT139" s="83"/>
      <c r="FU139" s="83"/>
      <c r="FV139" s="83"/>
      <c r="FW139" s="83"/>
      <c r="FX139" s="83"/>
      <c r="FY139" s="83"/>
      <c r="FZ139" s="83"/>
      <c r="GA139" s="83"/>
      <c r="GB139" s="83"/>
      <c r="GC139" s="83"/>
      <c r="GD139" s="83"/>
      <c r="GE139" s="83"/>
      <c r="GF139" s="83"/>
      <c r="GG139" s="83"/>
      <c r="GH139" s="83"/>
      <c r="GI139" s="83"/>
      <c r="GJ139" s="83"/>
      <c r="GK139" s="83"/>
      <c r="GL139" s="83"/>
      <c r="GM139" s="83"/>
      <c r="GN139" s="83"/>
      <c r="GO139" s="83"/>
      <c r="GP139" s="83"/>
      <c r="GQ139" s="83"/>
      <c r="GR139" s="83"/>
      <c r="GS139" s="83"/>
      <c r="GT139" s="83"/>
      <c r="GU139" s="83"/>
      <c r="GV139" s="83"/>
      <c r="GW139" s="83"/>
      <c r="GX139" s="83"/>
      <c r="GY139" s="83"/>
      <c r="GZ139" s="83"/>
      <c r="HA139" s="83"/>
      <c r="HB139" s="83"/>
      <c r="HC139" s="83"/>
      <c r="HD139" s="83"/>
      <c r="HE139" s="83"/>
      <c r="HF139" s="83"/>
      <c r="HG139" s="83"/>
      <c r="HH139" s="83"/>
      <c r="HI139" s="83"/>
      <c r="HJ139" s="83"/>
      <c r="HK139" s="83"/>
      <c r="HL139" s="83"/>
      <c r="HM139" s="83"/>
      <c r="HN139" s="83"/>
      <c r="HO139" s="83"/>
      <c r="HP139" s="83"/>
      <c r="HQ139" s="83"/>
      <c r="HR139" s="83"/>
      <c r="HS139" s="83"/>
      <c r="HT139" s="83"/>
      <c r="HU139" s="83"/>
      <c r="HV139" s="83"/>
      <c r="HW139" s="83"/>
      <c r="HX139" s="83"/>
      <c r="HY139" s="83"/>
      <c r="HZ139" s="83"/>
      <c r="IA139" s="83"/>
      <c r="IB139" s="83"/>
      <c r="IC139" s="83"/>
      <c r="ID139" s="83"/>
      <c r="IE139" s="83"/>
      <c r="IF139" s="83"/>
      <c r="IG139" s="83"/>
      <c r="IH139" s="83"/>
      <c r="II139" s="83"/>
      <c r="IJ139" s="83"/>
      <c r="IK139" s="83"/>
      <c r="IL139" s="83"/>
      <c r="IM139" s="83"/>
      <c r="IN139" s="83"/>
      <c r="IO139" s="83"/>
      <c r="IP139" s="83"/>
      <c r="IQ139" s="83"/>
      <c r="IR139" s="83"/>
      <c r="IS139" s="83"/>
      <c r="IT139" s="83"/>
      <c r="IU139" s="83"/>
      <c r="IV139" s="83"/>
    </row>
    <row r="140" spans="1:256" ht="12.6" customHeight="1">
      <c r="B140" s="126" t="s">
        <v>161</v>
      </c>
      <c r="C140" s="125" t="s">
        <v>160</v>
      </c>
      <c r="D140" s="125" t="s">
        <v>159</v>
      </c>
      <c r="E140" s="125" t="s">
        <v>156</v>
      </c>
      <c r="F140" s="125" t="s">
        <v>155</v>
      </c>
      <c r="G140" s="125" t="s">
        <v>158</v>
      </c>
      <c r="H140" s="124" t="s">
        <v>157</v>
      </c>
      <c r="I140" s="123" t="s">
        <v>163</v>
      </c>
      <c r="M140" s="129"/>
      <c r="N140" s="535"/>
      <c r="O140" s="536"/>
      <c r="P140" s="536"/>
      <c r="Q140" s="536"/>
      <c r="R140" s="536"/>
      <c r="S140" s="536"/>
      <c r="T140" s="536"/>
      <c r="U140" s="536"/>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c r="BI140" s="83"/>
      <c r="BJ140" s="83"/>
      <c r="BK140" s="83"/>
      <c r="BL140" s="83"/>
      <c r="BM140" s="83"/>
      <c r="BN140" s="83"/>
      <c r="BO140" s="83"/>
      <c r="BP140" s="83"/>
      <c r="BQ140" s="83"/>
      <c r="BR140" s="83"/>
      <c r="BS140" s="83"/>
      <c r="BT140" s="83"/>
      <c r="BU140" s="83"/>
      <c r="BV140" s="83"/>
      <c r="BW140" s="83"/>
      <c r="BX140" s="83"/>
      <c r="BY140" s="83"/>
      <c r="BZ140" s="83"/>
      <c r="CA140" s="83"/>
      <c r="CB140" s="83"/>
      <c r="CC140" s="83"/>
      <c r="CD140" s="83"/>
      <c r="CE140" s="83"/>
      <c r="CF140" s="83"/>
      <c r="CG140" s="83"/>
      <c r="CH140" s="83"/>
      <c r="CI140" s="83"/>
      <c r="CJ140" s="83"/>
      <c r="CK140" s="83"/>
      <c r="CL140" s="83"/>
      <c r="CM140" s="83"/>
      <c r="CN140" s="83"/>
      <c r="CO140" s="83"/>
      <c r="CP140" s="83"/>
      <c r="CQ140" s="83"/>
      <c r="CR140" s="83"/>
      <c r="CS140" s="83"/>
      <c r="CT140" s="83"/>
      <c r="CU140" s="83"/>
      <c r="CV140" s="83"/>
      <c r="CW140" s="83"/>
      <c r="CX140" s="83"/>
      <c r="CY140" s="83"/>
      <c r="CZ140" s="83"/>
      <c r="DA140" s="83"/>
      <c r="DB140" s="83"/>
      <c r="DC140" s="83"/>
      <c r="DD140" s="83"/>
      <c r="DE140" s="83"/>
      <c r="DF140" s="83"/>
      <c r="DG140" s="83"/>
      <c r="DH140" s="83"/>
      <c r="DI140" s="83"/>
      <c r="DJ140" s="83"/>
      <c r="DK140" s="83"/>
      <c r="DL140" s="83"/>
      <c r="DM140" s="83"/>
      <c r="DN140" s="83"/>
      <c r="DO140" s="83"/>
      <c r="DP140" s="83"/>
      <c r="DQ140" s="83"/>
      <c r="DR140" s="83"/>
      <c r="DS140" s="83"/>
      <c r="DT140" s="83"/>
      <c r="DU140" s="83"/>
      <c r="DV140" s="83"/>
      <c r="DW140" s="83"/>
      <c r="DX140" s="83"/>
      <c r="DY140" s="83"/>
      <c r="DZ140" s="83"/>
      <c r="EA140" s="83"/>
      <c r="EB140" s="83"/>
      <c r="EC140" s="83"/>
      <c r="ED140" s="83"/>
      <c r="EE140" s="83"/>
      <c r="EF140" s="83"/>
      <c r="EG140" s="83"/>
      <c r="EH140" s="83"/>
      <c r="EI140" s="83"/>
      <c r="EJ140" s="83"/>
      <c r="EK140" s="83"/>
      <c r="EL140" s="83"/>
      <c r="EM140" s="83"/>
      <c r="EN140" s="83"/>
      <c r="EO140" s="83"/>
      <c r="EP140" s="83"/>
      <c r="EQ140" s="83"/>
      <c r="ER140" s="83"/>
      <c r="ES140" s="83"/>
      <c r="ET140" s="83"/>
      <c r="EU140" s="83"/>
      <c r="EV140" s="83"/>
      <c r="EW140" s="83"/>
      <c r="EX140" s="83"/>
      <c r="EY140" s="83"/>
      <c r="EZ140" s="83"/>
      <c r="FA140" s="83"/>
      <c r="FB140" s="83"/>
      <c r="FC140" s="83"/>
      <c r="FD140" s="83"/>
      <c r="FE140" s="83"/>
      <c r="FF140" s="83"/>
      <c r="FG140" s="83"/>
      <c r="FH140" s="83"/>
      <c r="FI140" s="83"/>
      <c r="FJ140" s="83"/>
      <c r="FK140" s="83"/>
      <c r="FL140" s="83"/>
      <c r="FM140" s="83"/>
      <c r="FN140" s="83"/>
      <c r="FO140" s="83"/>
      <c r="FP140" s="83"/>
      <c r="FQ140" s="83"/>
      <c r="FR140" s="83"/>
      <c r="FS140" s="83"/>
      <c r="FT140" s="83"/>
      <c r="FU140" s="83"/>
      <c r="FV140" s="83"/>
      <c r="FW140" s="83"/>
      <c r="FX140" s="83"/>
      <c r="FY140" s="83"/>
      <c r="FZ140" s="83"/>
      <c r="GA140" s="83"/>
      <c r="GB140" s="83"/>
      <c r="GC140" s="83"/>
      <c r="GD140" s="83"/>
      <c r="GE140" s="83"/>
      <c r="GF140" s="83"/>
      <c r="GG140" s="83"/>
      <c r="GH140" s="83"/>
      <c r="GI140" s="83"/>
      <c r="GJ140" s="83"/>
      <c r="GK140" s="83"/>
      <c r="GL140" s="83"/>
      <c r="GM140" s="83"/>
      <c r="GN140" s="83"/>
      <c r="GO140" s="83"/>
      <c r="GP140" s="83"/>
      <c r="GQ140" s="83"/>
      <c r="GR140" s="83"/>
      <c r="GS140" s="83"/>
      <c r="GT140" s="83"/>
      <c r="GU140" s="83"/>
      <c r="GV140" s="83"/>
      <c r="GW140" s="83"/>
      <c r="GX140" s="83"/>
      <c r="GY140" s="83"/>
      <c r="GZ140" s="83"/>
      <c r="HA140" s="83"/>
      <c r="HB140" s="83"/>
      <c r="HC140" s="83"/>
      <c r="HD140" s="83"/>
      <c r="HE140" s="83"/>
      <c r="HF140" s="83"/>
      <c r="HG140" s="83"/>
      <c r="HH140" s="83"/>
      <c r="HI140" s="83"/>
      <c r="HJ140" s="83"/>
      <c r="HK140" s="83"/>
      <c r="HL140" s="83"/>
      <c r="HM140" s="83"/>
      <c r="HN140" s="83"/>
      <c r="HO140" s="83"/>
      <c r="HP140" s="83"/>
      <c r="HQ140" s="83"/>
      <c r="HR140" s="83"/>
      <c r="HS140" s="83"/>
      <c r="HT140" s="83"/>
      <c r="HU140" s="83"/>
      <c r="HV140" s="83"/>
      <c r="HW140" s="83"/>
      <c r="HX140" s="83"/>
      <c r="HY140" s="83"/>
      <c r="HZ140" s="83"/>
      <c r="IA140" s="83"/>
      <c r="IB140" s="83"/>
      <c r="IC140" s="83"/>
      <c r="ID140" s="83"/>
      <c r="IE140" s="83"/>
      <c r="IF140" s="83"/>
      <c r="IG140" s="83"/>
      <c r="IH140" s="83"/>
      <c r="II140" s="83"/>
      <c r="IJ140" s="83"/>
      <c r="IK140" s="83"/>
      <c r="IL140" s="83"/>
      <c r="IM140" s="83"/>
      <c r="IN140" s="83"/>
      <c r="IO140" s="83"/>
      <c r="IP140" s="83"/>
      <c r="IQ140" s="83"/>
      <c r="IR140" s="83"/>
      <c r="IS140" s="83"/>
      <c r="IT140" s="83"/>
      <c r="IU140" s="83"/>
      <c r="IV140" s="83"/>
    </row>
    <row r="141" spans="1:256" ht="12.6" customHeight="1">
      <c r="B141" s="121">
        <v>11.9</v>
      </c>
      <c r="C141" s="120">
        <v>1</v>
      </c>
      <c r="D141" s="120">
        <v>1</v>
      </c>
      <c r="E141" s="119">
        <v>2</v>
      </c>
      <c r="F141" s="119">
        <v>1</v>
      </c>
      <c r="G141" s="119">
        <v>1</v>
      </c>
      <c r="H141" s="122">
        <f t="shared" ref="H141:H161" si="3">B141*C141*D141*E141*F141*G141</f>
        <v>23.8</v>
      </c>
      <c r="I141" s="174" t="s">
        <v>235</v>
      </c>
      <c r="M141" s="85"/>
      <c r="N141" s="128"/>
      <c r="P141" s="83"/>
      <c r="Q141" s="83"/>
      <c r="R141" s="83"/>
      <c r="S141" s="83"/>
      <c r="T141" s="83"/>
      <c r="U141" s="127"/>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c r="BI141" s="83"/>
      <c r="BJ141" s="83"/>
      <c r="BK141" s="83"/>
      <c r="BL141" s="83"/>
      <c r="BM141" s="83"/>
      <c r="BN141" s="83"/>
      <c r="BO141" s="83"/>
      <c r="BP141" s="83"/>
      <c r="BQ141" s="83"/>
      <c r="BR141" s="83"/>
      <c r="BS141" s="83"/>
      <c r="BT141" s="83"/>
      <c r="BU141" s="83"/>
      <c r="BV141" s="83"/>
      <c r="BW141" s="83"/>
      <c r="BX141" s="83"/>
      <c r="BY141" s="83"/>
      <c r="BZ141" s="83"/>
      <c r="CA141" s="83"/>
      <c r="CB141" s="83"/>
      <c r="CC141" s="83"/>
      <c r="CD141" s="83"/>
      <c r="CE141" s="83"/>
      <c r="CF141" s="83"/>
      <c r="CG141" s="83"/>
      <c r="CH141" s="83"/>
      <c r="CI141" s="83"/>
      <c r="CJ141" s="83"/>
      <c r="CK141" s="83"/>
      <c r="CL141" s="83"/>
      <c r="CM141" s="83"/>
      <c r="CN141" s="83"/>
      <c r="CO141" s="83"/>
      <c r="CP141" s="83"/>
      <c r="CQ141" s="83"/>
      <c r="CR141" s="83"/>
      <c r="CS141" s="83"/>
      <c r="CT141" s="83"/>
      <c r="CU141" s="83"/>
      <c r="CV141" s="83"/>
      <c r="CW141" s="83"/>
      <c r="CX141" s="83"/>
      <c r="CY141" s="83"/>
      <c r="CZ141" s="83"/>
      <c r="DA141" s="83"/>
      <c r="DB141" s="83"/>
      <c r="DC141" s="83"/>
      <c r="DD141" s="83"/>
      <c r="DE141" s="83"/>
      <c r="DF141" s="83"/>
      <c r="DG141" s="83"/>
      <c r="DH141" s="83"/>
      <c r="DI141" s="83"/>
      <c r="DJ141" s="83"/>
      <c r="DK141" s="83"/>
      <c r="DL141" s="83"/>
      <c r="DM141" s="83"/>
      <c r="DN141" s="83"/>
      <c r="DO141" s="83"/>
      <c r="DP141" s="83"/>
      <c r="DQ141" s="83"/>
      <c r="DR141" s="83"/>
      <c r="DS141" s="83"/>
      <c r="DT141" s="83"/>
      <c r="DU141" s="83"/>
      <c r="DV141" s="83"/>
      <c r="DW141" s="83"/>
      <c r="DX141" s="83"/>
      <c r="DY141" s="83"/>
      <c r="DZ141" s="83"/>
      <c r="EA141" s="83"/>
      <c r="EB141" s="83"/>
      <c r="EC141" s="83"/>
      <c r="ED141" s="83"/>
      <c r="EE141" s="83"/>
      <c r="EF141" s="83"/>
      <c r="EG141" s="83"/>
      <c r="EH141" s="83"/>
      <c r="EI141" s="83"/>
      <c r="EJ141" s="83"/>
      <c r="EK141" s="83"/>
      <c r="EL141" s="83"/>
      <c r="EM141" s="83"/>
      <c r="EN141" s="83"/>
      <c r="EO141" s="83"/>
      <c r="EP141" s="83"/>
      <c r="EQ141" s="83"/>
      <c r="ER141" s="83"/>
      <c r="ES141" s="83"/>
      <c r="ET141" s="83"/>
      <c r="EU141" s="83"/>
      <c r="EV141" s="83"/>
      <c r="EW141" s="83"/>
      <c r="EX141" s="83"/>
      <c r="EY141" s="83"/>
      <c r="EZ141" s="83"/>
      <c r="FA141" s="83"/>
      <c r="FB141" s="83"/>
      <c r="FC141" s="83"/>
      <c r="FD141" s="83"/>
      <c r="FE141" s="83"/>
      <c r="FF141" s="83"/>
      <c r="FG141" s="83"/>
      <c r="FH141" s="83"/>
      <c r="FI141" s="83"/>
      <c r="FJ141" s="83"/>
      <c r="FK141" s="83"/>
      <c r="FL141" s="83"/>
      <c r="FM141" s="83"/>
      <c r="FN141" s="83"/>
      <c r="FO141" s="83"/>
      <c r="FP141" s="83"/>
      <c r="FQ141" s="83"/>
      <c r="FR141" s="83"/>
      <c r="FS141" s="83"/>
      <c r="FT141" s="83"/>
      <c r="FU141" s="83"/>
      <c r="FV141" s="83"/>
      <c r="FW141" s="83"/>
      <c r="FX141" s="83"/>
      <c r="FY141" s="83"/>
      <c r="FZ141" s="83"/>
      <c r="GA141" s="83"/>
      <c r="GB141" s="83"/>
      <c r="GC141" s="83"/>
      <c r="GD141" s="83"/>
      <c r="GE141" s="83"/>
      <c r="GF141" s="83"/>
      <c r="GG141" s="83"/>
      <c r="GH141" s="83"/>
      <c r="GI141" s="83"/>
      <c r="GJ141" s="83"/>
      <c r="GK141" s="83"/>
      <c r="GL141" s="83"/>
      <c r="GM141" s="83"/>
      <c r="GN141" s="83"/>
      <c r="GO141" s="83"/>
      <c r="GP141" s="83"/>
      <c r="GQ141" s="83"/>
      <c r="GR141" s="83"/>
      <c r="GS141" s="83"/>
      <c r="GT141" s="83"/>
      <c r="GU141" s="83"/>
      <c r="GV141" s="83"/>
      <c r="GW141" s="83"/>
      <c r="GX141" s="83"/>
      <c r="GY141" s="83"/>
      <c r="GZ141" s="83"/>
      <c r="HA141" s="83"/>
      <c r="HB141" s="83"/>
      <c r="HC141" s="83"/>
      <c r="HD141" s="83"/>
      <c r="HE141" s="83"/>
      <c r="HF141" s="83"/>
      <c r="HG141" s="83"/>
      <c r="HH141" s="83"/>
      <c r="HI141" s="83"/>
      <c r="HJ141" s="83"/>
      <c r="HK141" s="83"/>
      <c r="HL141" s="83"/>
      <c r="HM141" s="83"/>
      <c r="HN141" s="83"/>
      <c r="HO141" s="83"/>
      <c r="HP141" s="83"/>
      <c r="HQ141" s="83"/>
      <c r="HR141" s="83"/>
      <c r="HS141" s="83"/>
      <c r="HT141" s="83"/>
      <c r="HU141" s="83"/>
      <c r="HV141" s="83"/>
      <c r="HW141" s="83"/>
      <c r="HX141" s="83"/>
      <c r="HY141" s="83"/>
      <c r="HZ141" s="83"/>
      <c r="IA141" s="83"/>
      <c r="IB141" s="83"/>
      <c r="IC141" s="83"/>
      <c r="ID141" s="83"/>
      <c r="IE141" s="83"/>
      <c r="IF141" s="83"/>
      <c r="IG141" s="83"/>
      <c r="IH141" s="83"/>
      <c r="II141" s="83"/>
      <c r="IJ141" s="83"/>
      <c r="IK141" s="83"/>
      <c r="IL141" s="83"/>
      <c r="IM141" s="83"/>
      <c r="IN141" s="83"/>
      <c r="IO141" s="83"/>
      <c r="IP141" s="83"/>
      <c r="IQ141" s="83"/>
      <c r="IR141" s="83"/>
      <c r="IS141" s="83"/>
      <c r="IT141" s="83"/>
      <c r="IU141" s="83"/>
      <c r="IV141" s="83"/>
    </row>
    <row r="142" spans="1:256" ht="12.6" customHeight="1">
      <c r="B142" s="121">
        <v>11.9</v>
      </c>
      <c r="C142" s="120">
        <v>1</v>
      </c>
      <c r="D142" s="120">
        <v>1</v>
      </c>
      <c r="E142" s="119">
        <v>3</v>
      </c>
      <c r="F142" s="119">
        <v>1</v>
      </c>
      <c r="G142" s="119">
        <v>1</v>
      </c>
      <c r="H142" s="122">
        <f t="shared" si="3"/>
        <v>35.700000000000003</v>
      </c>
      <c r="I142" s="174" t="s">
        <v>236</v>
      </c>
      <c r="M142" s="85"/>
      <c r="N142" s="149"/>
      <c r="P142" s="83"/>
      <c r="Q142" s="83"/>
      <c r="R142" s="83"/>
      <c r="S142" s="83"/>
      <c r="T142" s="83"/>
      <c r="U142" s="148"/>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c r="BI142" s="83"/>
      <c r="BJ142" s="83"/>
      <c r="BK142" s="83"/>
      <c r="BL142" s="83"/>
      <c r="BM142" s="83"/>
      <c r="BN142" s="83"/>
      <c r="BO142" s="83"/>
      <c r="BP142" s="83"/>
      <c r="BQ142" s="83"/>
      <c r="BR142" s="83"/>
      <c r="BS142" s="83"/>
      <c r="BT142" s="83"/>
      <c r="BU142" s="83"/>
      <c r="BV142" s="83"/>
      <c r="BW142" s="83"/>
      <c r="BX142" s="83"/>
      <c r="BY142" s="83"/>
      <c r="BZ142" s="83"/>
      <c r="CA142" s="83"/>
      <c r="CB142" s="83"/>
      <c r="CC142" s="83"/>
      <c r="CD142" s="83"/>
      <c r="CE142" s="83"/>
      <c r="CF142" s="83"/>
      <c r="CG142" s="83"/>
      <c r="CH142" s="83"/>
      <c r="CI142" s="83"/>
      <c r="CJ142" s="83"/>
      <c r="CK142" s="83"/>
      <c r="CL142" s="83"/>
      <c r="CM142" s="83"/>
      <c r="CN142" s="83"/>
      <c r="CO142" s="83"/>
      <c r="CP142" s="83"/>
      <c r="CQ142" s="83"/>
      <c r="CR142" s="83"/>
      <c r="CS142" s="83"/>
      <c r="CT142" s="83"/>
      <c r="CU142" s="83"/>
      <c r="CV142" s="83"/>
      <c r="CW142" s="83"/>
      <c r="CX142" s="83"/>
      <c r="CY142" s="83"/>
      <c r="CZ142" s="83"/>
      <c r="DA142" s="83"/>
      <c r="DB142" s="83"/>
      <c r="DC142" s="83"/>
      <c r="DD142" s="83"/>
      <c r="DE142" s="83"/>
      <c r="DF142" s="83"/>
      <c r="DG142" s="83"/>
      <c r="DH142" s="83"/>
      <c r="DI142" s="83"/>
      <c r="DJ142" s="83"/>
      <c r="DK142" s="83"/>
      <c r="DL142" s="83"/>
      <c r="DM142" s="83"/>
      <c r="DN142" s="83"/>
      <c r="DO142" s="83"/>
      <c r="DP142" s="83"/>
      <c r="DQ142" s="83"/>
      <c r="DR142" s="83"/>
      <c r="DS142" s="83"/>
      <c r="DT142" s="83"/>
      <c r="DU142" s="83"/>
      <c r="DV142" s="83"/>
      <c r="DW142" s="83"/>
      <c r="DX142" s="83"/>
      <c r="DY142" s="83"/>
      <c r="DZ142" s="83"/>
      <c r="EA142" s="83"/>
      <c r="EB142" s="83"/>
      <c r="EC142" s="83"/>
      <c r="ED142" s="83"/>
      <c r="EE142" s="83"/>
      <c r="EF142" s="83"/>
      <c r="EG142" s="83"/>
      <c r="EH142" s="83"/>
      <c r="EI142" s="83"/>
      <c r="EJ142" s="83"/>
      <c r="EK142" s="83"/>
      <c r="EL142" s="83"/>
      <c r="EM142" s="83"/>
      <c r="EN142" s="83"/>
      <c r="EO142" s="83"/>
      <c r="EP142" s="83"/>
      <c r="EQ142" s="83"/>
      <c r="ER142" s="83"/>
      <c r="ES142" s="83"/>
      <c r="ET142" s="83"/>
      <c r="EU142" s="83"/>
      <c r="EV142" s="83"/>
      <c r="EW142" s="83"/>
      <c r="EX142" s="83"/>
      <c r="EY142" s="83"/>
      <c r="EZ142" s="83"/>
      <c r="FA142" s="83"/>
      <c r="FB142" s="83"/>
      <c r="FC142" s="83"/>
      <c r="FD142" s="83"/>
      <c r="FE142" s="83"/>
      <c r="FF142" s="83"/>
      <c r="FG142" s="83"/>
      <c r="FH142" s="83"/>
      <c r="FI142" s="83"/>
      <c r="FJ142" s="83"/>
      <c r="FK142" s="83"/>
      <c r="FL142" s="83"/>
      <c r="FM142" s="83"/>
      <c r="FN142" s="83"/>
      <c r="FO142" s="83"/>
      <c r="FP142" s="83"/>
      <c r="FQ142" s="83"/>
      <c r="FR142" s="83"/>
      <c r="FS142" s="83"/>
      <c r="FT142" s="83"/>
      <c r="FU142" s="83"/>
      <c r="FV142" s="83"/>
      <c r="FW142" s="83"/>
      <c r="FX142" s="83"/>
      <c r="FY142" s="83"/>
      <c r="FZ142" s="83"/>
      <c r="GA142" s="83"/>
      <c r="GB142" s="83"/>
      <c r="GC142" s="83"/>
      <c r="GD142" s="83"/>
      <c r="GE142" s="83"/>
      <c r="GF142" s="83"/>
      <c r="GG142" s="83"/>
      <c r="GH142" s="83"/>
      <c r="GI142" s="83"/>
      <c r="GJ142" s="83"/>
      <c r="GK142" s="83"/>
      <c r="GL142" s="83"/>
      <c r="GM142" s="83"/>
      <c r="GN142" s="83"/>
      <c r="GO142" s="83"/>
      <c r="GP142" s="83"/>
      <c r="GQ142" s="83"/>
      <c r="GR142" s="83"/>
      <c r="GS142" s="83"/>
      <c r="GT142" s="83"/>
      <c r="GU142" s="83"/>
      <c r="GV142" s="83"/>
      <c r="GW142" s="83"/>
      <c r="GX142" s="83"/>
      <c r="GY142" s="83"/>
      <c r="GZ142" s="83"/>
      <c r="HA142" s="83"/>
      <c r="HB142" s="83"/>
      <c r="HC142" s="83"/>
      <c r="HD142" s="83"/>
      <c r="HE142" s="83"/>
      <c r="HF142" s="83"/>
      <c r="HG142" s="83"/>
      <c r="HH142" s="83"/>
      <c r="HI142" s="83"/>
      <c r="HJ142" s="83"/>
      <c r="HK142" s="83"/>
      <c r="HL142" s="83"/>
      <c r="HM142" s="83"/>
      <c r="HN142" s="83"/>
      <c r="HO142" s="83"/>
      <c r="HP142" s="83"/>
      <c r="HQ142" s="83"/>
      <c r="HR142" s="83"/>
      <c r="HS142" s="83"/>
      <c r="HT142" s="83"/>
      <c r="HU142" s="83"/>
      <c r="HV142" s="83"/>
      <c r="HW142" s="83"/>
      <c r="HX142" s="83"/>
      <c r="HY142" s="83"/>
      <c r="HZ142" s="83"/>
      <c r="IA142" s="83"/>
      <c r="IB142" s="83"/>
      <c r="IC142" s="83"/>
      <c r="ID142" s="83"/>
      <c r="IE142" s="83"/>
      <c r="IF142" s="83"/>
      <c r="IG142" s="83"/>
      <c r="IH142" s="83"/>
      <c r="II142" s="83"/>
      <c r="IJ142" s="83"/>
      <c r="IK142" s="83"/>
      <c r="IL142" s="83"/>
      <c r="IM142" s="83"/>
      <c r="IN142" s="83"/>
      <c r="IO142" s="83"/>
      <c r="IP142" s="83"/>
      <c r="IQ142" s="83"/>
      <c r="IR142" s="83"/>
      <c r="IS142" s="83"/>
      <c r="IT142" s="83"/>
      <c r="IU142" s="83"/>
      <c r="IV142" s="83"/>
    </row>
    <row r="143" spans="1:256" ht="12.6" customHeight="1">
      <c r="B143" s="121">
        <v>11.8</v>
      </c>
      <c r="C143" s="120">
        <v>1</v>
      </c>
      <c r="D143" s="120">
        <v>1</v>
      </c>
      <c r="E143" s="119">
        <v>1</v>
      </c>
      <c r="F143" s="119">
        <v>1</v>
      </c>
      <c r="G143" s="119">
        <v>1</v>
      </c>
      <c r="H143" s="122">
        <f t="shared" si="3"/>
        <v>11.8</v>
      </c>
      <c r="I143" s="174" t="s">
        <v>237</v>
      </c>
      <c r="M143" s="85"/>
      <c r="N143" s="149"/>
      <c r="P143" s="83"/>
      <c r="Q143" s="83"/>
      <c r="R143" s="83"/>
      <c r="S143" s="83"/>
      <c r="T143" s="83"/>
      <c r="U143" s="148"/>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c r="BI143" s="83"/>
      <c r="BJ143" s="83"/>
      <c r="BK143" s="83"/>
      <c r="BL143" s="83"/>
      <c r="BM143" s="83"/>
      <c r="BN143" s="83"/>
      <c r="BO143" s="83"/>
      <c r="BP143" s="83"/>
      <c r="BQ143" s="83"/>
      <c r="BR143" s="83"/>
      <c r="BS143" s="83"/>
      <c r="BT143" s="83"/>
      <c r="BU143" s="83"/>
      <c r="BV143" s="83"/>
      <c r="BW143" s="83"/>
      <c r="BX143" s="83"/>
      <c r="BY143" s="83"/>
      <c r="BZ143" s="83"/>
      <c r="CA143" s="83"/>
      <c r="CB143" s="83"/>
      <c r="CC143" s="83"/>
      <c r="CD143" s="83"/>
      <c r="CE143" s="83"/>
      <c r="CF143" s="83"/>
      <c r="CG143" s="83"/>
      <c r="CH143" s="83"/>
      <c r="CI143" s="83"/>
      <c r="CJ143" s="83"/>
      <c r="CK143" s="83"/>
      <c r="CL143" s="83"/>
      <c r="CM143" s="83"/>
      <c r="CN143" s="83"/>
      <c r="CO143" s="83"/>
      <c r="CP143" s="83"/>
      <c r="CQ143" s="83"/>
      <c r="CR143" s="83"/>
      <c r="CS143" s="83"/>
      <c r="CT143" s="83"/>
      <c r="CU143" s="83"/>
      <c r="CV143" s="83"/>
      <c r="CW143" s="83"/>
      <c r="CX143" s="83"/>
      <c r="CY143" s="83"/>
      <c r="CZ143" s="83"/>
      <c r="DA143" s="83"/>
      <c r="DB143" s="83"/>
      <c r="DC143" s="83"/>
      <c r="DD143" s="83"/>
      <c r="DE143" s="83"/>
      <c r="DF143" s="83"/>
      <c r="DG143" s="83"/>
      <c r="DH143" s="83"/>
      <c r="DI143" s="83"/>
      <c r="DJ143" s="83"/>
      <c r="DK143" s="83"/>
      <c r="DL143" s="83"/>
      <c r="DM143" s="83"/>
      <c r="DN143" s="83"/>
      <c r="DO143" s="83"/>
      <c r="DP143" s="83"/>
      <c r="DQ143" s="83"/>
      <c r="DR143" s="83"/>
      <c r="DS143" s="83"/>
      <c r="DT143" s="83"/>
      <c r="DU143" s="83"/>
      <c r="DV143" s="83"/>
      <c r="DW143" s="83"/>
      <c r="DX143" s="83"/>
      <c r="DY143" s="83"/>
      <c r="DZ143" s="83"/>
      <c r="EA143" s="83"/>
      <c r="EB143" s="83"/>
      <c r="EC143" s="83"/>
      <c r="ED143" s="83"/>
      <c r="EE143" s="83"/>
      <c r="EF143" s="83"/>
      <c r="EG143" s="83"/>
      <c r="EH143" s="83"/>
      <c r="EI143" s="83"/>
      <c r="EJ143" s="83"/>
      <c r="EK143" s="83"/>
      <c r="EL143" s="83"/>
      <c r="EM143" s="83"/>
      <c r="EN143" s="83"/>
      <c r="EO143" s="83"/>
      <c r="EP143" s="83"/>
      <c r="EQ143" s="83"/>
      <c r="ER143" s="83"/>
      <c r="ES143" s="83"/>
      <c r="ET143" s="83"/>
      <c r="EU143" s="83"/>
      <c r="EV143" s="83"/>
      <c r="EW143" s="83"/>
      <c r="EX143" s="83"/>
      <c r="EY143" s="83"/>
      <c r="EZ143" s="83"/>
      <c r="FA143" s="83"/>
      <c r="FB143" s="83"/>
      <c r="FC143" s="83"/>
      <c r="FD143" s="83"/>
      <c r="FE143" s="83"/>
      <c r="FF143" s="83"/>
      <c r="FG143" s="83"/>
      <c r="FH143" s="83"/>
      <c r="FI143" s="83"/>
      <c r="FJ143" s="83"/>
      <c r="FK143" s="83"/>
      <c r="FL143" s="83"/>
      <c r="FM143" s="83"/>
      <c r="FN143" s="83"/>
      <c r="FO143" s="83"/>
      <c r="FP143" s="83"/>
      <c r="FQ143" s="83"/>
      <c r="FR143" s="83"/>
      <c r="FS143" s="83"/>
      <c r="FT143" s="83"/>
      <c r="FU143" s="83"/>
      <c r="FV143" s="83"/>
      <c r="FW143" s="83"/>
      <c r="FX143" s="83"/>
      <c r="FY143" s="83"/>
      <c r="FZ143" s="83"/>
      <c r="GA143" s="83"/>
      <c r="GB143" s="83"/>
      <c r="GC143" s="83"/>
      <c r="GD143" s="83"/>
      <c r="GE143" s="83"/>
      <c r="GF143" s="83"/>
      <c r="GG143" s="83"/>
      <c r="GH143" s="83"/>
      <c r="GI143" s="83"/>
      <c r="GJ143" s="83"/>
      <c r="GK143" s="83"/>
      <c r="GL143" s="83"/>
      <c r="GM143" s="83"/>
      <c r="GN143" s="83"/>
      <c r="GO143" s="83"/>
      <c r="GP143" s="83"/>
      <c r="GQ143" s="83"/>
      <c r="GR143" s="83"/>
      <c r="GS143" s="83"/>
      <c r="GT143" s="83"/>
      <c r="GU143" s="83"/>
      <c r="GV143" s="83"/>
      <c r="GW143" s="83"/>
      <c r="GX143" s="83"/>
      <c r="GY143" s="83"/>
      <c r="GZ143" s="83"/>
      <c r="HA143" s="83"/>
      <c r="HB143" s="83"/>
      <c r="HC143" s="83"/>
      <c r="HD143" s="83"/>
      <c r="HE143" s="83"/>
      <c r="HF143" s="83"/>
      <c r="HG143" s="83"/>
      <c r="HH143" s="83"/>
      <c r="HI143" s="83"/>
      <c r="HJ143" s="83"/>
      <c r="HK143" s="83"/>
      <c r="HL143" s="83"/>
      <c r="HM143" s="83"/>
      <c r="HN143" s="83"/>
      <c r="HO143" s="83"/>
      <c r="HP143" s="83"/>
      <c r="HQ143" s="83"/>
      <c r="HR143" s="83"/>
      <c r="HS143" s="83"/>
      <c r="HT143" s="83"/>
      <c r="HU143" s="83"/>
      <c r="HV143" s="83"/>
      <c r="HW143" s="83"/>
      <c r="HX143" s="83"/>
      <c r="HY143" s="83"/>
      <c r="HZ143" s="83"/>
      <c r="IA143" s="83"/>
      <c r="IB143" s="83"/>
      <c r="IC143" s="83"/>
      <c r="ID143" s="83"/>
      <c r="IE143" s="83"/>
      <c r="IF143" s="83"/>
      <c r="IG143" s="83"/>
      <c r="IH143" s="83"/>
      <c r="II143" s="83"/>
      <c r="IJ143" s="83"/>
      <c r="IK143" s="83"/>
      <c r="IL143" s="83"/>
      <c r="IM143" s="83"/>
      <c r="IN143" s="83"/>
      <c r="IO143" s="83"/>
      <c r="IP143" s="83"/>
      <c r="IQ143" s="83"/>
      <c r="IR143" s="83"/>
      <c r="IS143" s="83"/>
      <c r="IT143" s="83"/>
      <c r="IU143" s="83"/>
      <c r="IV143" s="83"/>
    </row>
    <row r="144" spans="1:256" ht="12.6" customHeight="1">
      <c r="B144" s="121">
        <v>11.9</v>
      </c>
      <c r="C144" s="120">
        <v>1</v>
      </c>
      <c r="D144" s="120">
        <v>1</v>
      </c>
      <c r="E144" s="119">
        <v>3</v>
      </c>
      <c r="F144" s="119">
        <v>1</v>
      </c>
      <c r="G144" s="119">
        <v>1</v>
      </c>
      <c r="H144" s="122">
        <f t="shared" si="3"/>
        <v>35.700000000000003</v>
      </c>
      <c r="I144" s="174" t="s">
        <v>243</v>
      </c>
      <c r="M144" s="85"/>
      <c r="N144" s="149"/>
      <c r="P144" s="83"/>
      <c r="Q144" s="83"/>
      <c r="R144" s="83"/>
      <c r="S144" s="83"/>
      <c r="T144" s="83"/>
      <c r="U144" s="148"/>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c r="BI144" s="83"/>
      <c r="BJ144" s="83"/>
      <c r="BK144" s="83"/>
      <c r="BL144" s="83"/>
      <c r="BM144" s="83"/>
      <c r="BN144" s="83"/>
      <c r="BO144" s="83"/>
      <c r="BP144" s="83"/>
      <c r="BQ144" s="83"/>
      <c r="BR144" s="83"/>
      <c r="BS144" s="83"/>
      <c r="BT144" s="83"/>
      <c r="BU144" s="83"/>
      <c r="BV144" s="83"/>
      <c r="BW144" s="83"/>
      <c r="BX144" s="83"/>
      <c r="BY144" s="83"/>
      <c r="BZ144" s="83"/>
      <c r="CA144" s="83"/>
      <c r="CB144" s="83"/>
      <c r="CC144" s="83"/>
      <c r="CD144" s="83"/>
      <c r="CE144" s="83"/>
      <c r="CF144" s="83"/>
      <c r="CG144" s="83"/>
      <c r="CH144" s="83"/>
      <c r="CI144" s="83"/>
      <c r="CJ144" s="83"/>
      <c r="CK144" s="83"/>
      <c r="CL144" s="83"/>
      <c r="CM144" s="83"/>
      <c r="CN144" s="83"/>
      <c r="CO144" s="83"/>
      <c r="CP144" s="83"/>
      <c r="CQ144" s="83"/>
      <c r="CR144" s="83"/>
      <c r="CS144" s="83"/>
      <c r="CT144" s="83"/>
      <c r="CU144" s="83"/>
      <c r="CV144" s="83"/>
      <c r="CW144" s="83"/>
      <c r="CX144" s="83"/>
      <c r="CY144" s="83"/>
      <c r="CZ144" s="83"/>
      <c r="DA144" s="83"/>
      <c r="DB144" s="83"/>
      <c r="DC144" s="83"/>
      <c r="DD144" s="83"/>
      <c r="DE144" s="83"/>
      <c r="DF144" s="83"/>
      <c r="DG144" s="83"/>
      <c r="DH144" s="83"/>
      <c r="DI144" s="83"/>
      <c r="DJ144" s="83"/>
      <c r="DK144" s="83"/>
      <c r="DL144" s="83"/>
      <c r="DM144" s="83"/>
      <c r="DN144" s="83"/>
      <c r="DO144" s="83"/>
      <c r="DP144" s="83"/>
      <c r="DQ144" s="83"/>
      <c r="DR144" s="83"/>
      <c r="DS144" s="83"/>
      <c r="DT144" s="83"/>
      <c r="DU144" s="83"/>
      <c r="DV144" s="83"/>
      <c r="DW144" s="83"/>
      <c r="DX144" s="83"/>
      <c r="DY144" s="83"/>
      <c r="DZ144" s="83"/>
      <c r="EA144" s="83"/>
      <c r="EB144" s="83"/>
      <c r="EC144" s="83"/>
      <c r="ED144" s="83"/>
      <c r="EE144" s="83"/>
      <c r="EF144" s="83"/>
      <c r="EG144" s="83"/>
      <c r="EH144" s="83"/>
      <c r="EI144" s="83"/>
      <c r="EJ144" s="83"/>
      <c r="EK144" s="83"/>
      <c r="EL144" s="83"/>
      <c r="EM144" s="83"/>
      <c r="EN144" s="83"/>
      <c r="EO144" s="83"/>
      <c r="EP144" s="83"/>
      <c r="EQ144" s="83"/>
      <c r="ER144" s="83"/>
      <c r="ES144" s="83"/>
      <c r="ET144" s="83"/>
      <c r="EU144" s="83"/>
      <c r="EV144" s="83"/>
      <c r="EW144" s="83"/>
      <c r="EX144" s="83"/>
      <c r="EY144" s="83"/>
      <c r="EZ144" s="83"/>
      <c r="FA144" s="83"/>
      <c r="FB144" s="83"/>
      <c r="FC144" s="83"/>
      <c r="FD144" s="83"/>
      <c r="FE144" s="83"/>
      <c r="FF144" s="83"/>
      <c r="FG144" s="83"/>
      <c r="FH144" s="83"/>
      <c r="FI144" s="83"/>
      <c r="FJ144" s="83"/>
      <c r="FK144" s="83"/>
      <c r="FL144" s="83"/>
      <c r="FM144" s="83"/>
      <c r="FN144" s="83"/>
      <c r="FO144" s="83"/>
      <c r="FP144" s="83"/>
      <c r="FQ144" s="83"/>
      <c r="FR144" s="83"/>
      <c r="FS144" s="83"/>
      <c r="FT144" s="83"/>
      <c r="FU144" s="83"/>
      <c r="FV144" s="83"/>
      <c r="FW144" s="83"/>
      <c r="FX144" s="83"/>
      <c r="FY144" s="83"/>
      <c r="FZ144" s="83"/>
      <c r="GA144" s="83"/>
      <c r="GB144" s="83"/>
      <c r="GC144" s="83"/>
      <c r="GD144" s="83"/>
      <c r="GE144" s="83"/>
      <c r="GF144" s="83"/>
      <c r="GG144" s="83"/>
      <c r="GH144" s="83"/>
      <c r="GI144" s="83"/>
      <c r="GJ144" s="83"/>
      <c r="GK144" s="83"/>
      <c r="GL144" s="83"/>
      <c r="GM144" s="83"/>
      <c r="GN144" s="83"/>
      <c r="GO144" s="83"/>
      <c r="GP144" s="83"/>
      <c r="GQ144" s="83"/>
      <c r="GR144" s="83"/>
      <c r="GS144" s="83"/>
      <c r="GT144" s="83"/>
      <c r="GU144" s="83"/>
      <c r="GV144" s="83"/>
      <c r="GW144" s="83"/>
      <c r="GX144" s="83"/>
      <c r="GY144" s="83"/>
      <c r="GZ144" s="83"/>
      <c r="HA144" s="83"/>
      <c r="HB144" s="83"/>
      <c r="HC144" s="83"/>
      <c r="HD144" s="83"/>
      <c r="HE144" s="83"/>
      <c r="HF144" s="83"/>
      <c r="HG144" s="83"/>
      <c r="HH144" s="83"/>
      <c r="HI144" s="83"/>
      <c r="HJ144" s="83"/>
      <c r="HK144" s="83"/>
      <c r="HL144" s="83"/>
      <c r="HM144" s="83"/>
      <c r="HN144" s="83"/>
      <c r="HO144" s="83"/>
      <c r="HP144" s="83"/>
      <c r="HQ144" s="83"/>
      <c r="HR144" s="83"/>
      <c r="HS144" s="83"/>
      <c r="HT144" s="83"/>
      <c r="HU144" s="83"/>
      <c r="HV144" s="83"/>
      <c r="HW144" s="83"/>
      <c r="HX144" s="83"/>
      <c r="HY144" s="83"/>
      <c r="HZ144" s="83"/>
      <c r="IA144" s="83"/>
      <c r="IB144" s="83"/>
      <c r="IC144" s="83"/>
      <c r="ID144" s="83"/>
      <c r="IE144" s="83"/>
      <c r="IF144" s="83"/>
      <c r="IG144" s="83"/>
      <c r="IH144" s="83"/>
      <c r="II144" s="83"/>
      <c r="IJ144" s="83"/>
      <c r="IK144" s="83"/>
      <c r="IL144" s="83"/>
      <c r="IM144" s="83"/>
      <c r="IN144" s="83"/>
      <c r="IO144" s="83"/>
      <c r="IP144" s="83"/>
      <c r="IQ144" s="83"/>
      <c r="IR144" s="83"/>
      <c r="IS144" s="83"/>
      <c r="IT144" s="83"/>
      <c r="IU144" s="83"/>
      <c r="IV144" s="83"/>
    </row>
    <row r="145" spans="2:256" ht="12.6" customHeight="1">
      <c r="B145" s="121">
        <v>13.8</v>
      </c>
      <c r="C145" s="120">
        <v>1</v>
      </c>
      <c r="D145" s="120">
        <v>1</v>
      </c>
      <c r="E145" s="119">
        <v>1</v>
      </c>
      <c r="F145" s="119">
        <v>1</v>
      </c>
      <c r="G145" s="119">
        <v>1</v>
      </c>
      <c r="H145" s="122">
        <f t="shared" si="3"/>
        <v>13.8</v>
      </c>
      <c r="I145" s="174" t="s">
        <v>241</v>
      </c>
      <c r="M145" s="85"/>
      <c r="N145" s="149"/>
      <c r="P145" s="83"/>
      <c r="Q145" s="83"/>
      <c r="R145" s="83"/>
      <c r="S145" s="83"/>
      <c r="T145" s="83"/>
      <c r="U145" s="148"/>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c r="BI145" s="83"/>
      <c r="BJ145" s="83"/>
      <c r="BK145" s="83"/>
      <c r="BL145" s="83"/>
      <c r="BM145" s="83"/>
      <c r="BN145" s="83"/>
      <c r="BO145" s="83"/>
      <c r="BP145" s="83"/>
      <c r="BQ145" s="83"/>
      <c r="BR145" s="83"/>
      <c r="BS145" s="83"/>
      <c r="BT145" s="83"/>
      <c r="BU145" s="83"/>
      <c r="BV145" s="83"/>
      <c r="BW145" s="83"/>
      <c r="BX145" s="83"/>
      <c r="BY145" s="83"/>
      <c r="BZ145" s="83"/>
      <c r="CA145" s="83"/>
      <c r="CB145" s="83"/>
      <c r="CC145" s="83"/>
      <c r="CD145" s="83"/>
      <c r="CE145" s="83"/>
      <c r="CF145" s="83"/>
      <c r="CG145" s="83"/>
      <c r="CH145" s="83"/>
      <c r="CI145" s="83"/>
      <c r="CJ145" s="83"/>
      <c r="CK145" s="83"/>
      <c r="CL145" s="83"/>
      <c r="CM145" s="83"/>
      <c r="CN145" s="83"/>
      <c r="CO145" s="83"/>
      <c r="CP145" s="83"/>
      <c r="CQ145" s="83"/>
      <c r="CR145" s="83"/>
      <c r="CS145" s="83"/>
      <c r="CT145" s="83"/>
      <c r="CU145" s="83"/>
      <c r="CV145" s="83"/>
      <c r="CW145" s="83"/>
      <c r="CX145" s="83"/>
      <c r="CY145" s="83"/>
      <c r="CZ145" s="83"/>
      <c r="DA145" s="83"/>
      <c r="DB145" s="83"/>
      <c r="DC145" s="83"/>
      <c r="DD145" s="83"/>
      <c r="DE145" s="83"/>
      <c r="DF145" s="83"/>
      <c r="DG145" s="83"/>
      <c r="DH145" s="83"/>
      <c r="DI145" s="83"/>
      <c r="DJ145" s="83"/>
      <c r="DK145" s="83"/>
      <c r="DL145" s="83"/>
      <c r="DM145" s="83"/>
      <c r="DN145" s="83"/>
      <c r="DO145" s="83"/>
      <c r="DP145" s="83"/>
      <c r="DQ145" s="83"/>
      <c r="DR145" s="83"/>
      <c r="DS145" s="83"/>
      <c r="DT145" s="83"/>
      <c r="DU145" s="83"/>
      <c r="DV145" s="83"/>
      <c r="DW145" s="83"/>
      <c r="DX145" s="83"/>
      <c r="DY145" s="83"/>
      <c r="DZ145" s="83"/>
      <c r="EA145" s="83"/>
      <c r="EB145" s="83"/>
      <c r="EC145" s="83"/>
      <c r="ED145" s="83"/>
      <c r="EE145" s="83"/>
      <c r="EF145" s="83"/>
      <c r="EG145" s="83"/>
      <c r="EH145" s="83"/>
      <c r="EI145" s="83"/>
      <c r="EJ145" s="83"/>
      <c r="EK145" s="83"/>
      <c r="EL145" s="83"/>
      <c r="EM145" s="83"/>
      <c r="EN145" s="83"/>
      <c r="EO145" s="83"/>
      <c r="EP145" s="83"/>
      <c r="EQ145" s="83"/>
      <c r="ER145" s="83"/>
      <c r="ES145" s="83"/>
      <c r="ET145" s="83"/>
      <c r="EU145" s="83"/>
      <c r="EV145" s="83"/>
      <c r="EW145" s="83"/>
      <c r="EX145" s="83"/>
      <c r="EY145" s="83"/>
      <c r="EZ145" s="83"/>
      <c r="FA145" s="83"/>
      <c r="FB145" s="83"/>
      <c r="FC145" s="83"/>
      <c r="FD145" s="83"/>
      <c r="FE145" s="83"/>
      <c r="FF145" s="83"/>
      <c r="FG145" s="83"/>
      <c r="FH145" s="83"/>
      <c r="FI145" s="83"/>
      <c r="FJ145" s="83"/>
      <c r="FK145" s="83"/>
      <c r="FL145" s="83"/>
      <c r="FM145" s="83"/>
      <c r="FN145" s="83"/>
      <c r="FO145" s="83"/>
      <c r="FP145" s="83"/>
      <c r="FQ145" s="83"/>
      <c r="FR145" s="83"/>
      <c r="FS145" s="83"/>
      <c r="FT145" s="83"/>
      <c r="FU145" s="83"/>
      <c r="FV145" s="83"/>
      <c r="FW145" s="83"/>
      <c r="FX145" s="83"/>
      <c r="FY145" s="83"/>
      <c r="FZ145" s="83"/>
      <c r="GA145" s="83"/>
      <c r="GB145" s="83"/>
      <c r="GC145" s="83"/>
      <c r="GD145" s="83"/>
      <c r="GE145" s="83"/>
      <c r="GF145" s="83"/>
      <c r="GG145" s="83"/>
      <c r="GH145" s="83"/>
      <c r="GI145" s="83"/>
      <c r="GJ145" s="83"/>
      <c r="GK145" s="83"/>
      <c r="GL145" s="83"/>
      <c r="GM145" s="83"/>
      <c r="GN145" s="83"/>
      <c r="GO145" s="83"/>
      <c r="GP145" s="83"/>
      <c r="GQ145" s="83"/>
      <c r="GR145" s="83"/>
      <c r="GS145" s="83"/>
      <c r="GT145" s="83"/>
      <c r="GU145" s="83"/>
      <c r="GV145" s="83"/>
      <c r="GW145" s="83"/>
      <c r="GX145" s="83"/>
      <c r="GY145" s="83"/>
      <c r="GZ145" s="83"/>
      <c r="HA145" s="83"/>
      <c r="HB145" s="83"/>
      <c r="HC145" s="83"/>
      <c r="HD145" s="83"/>
      <c r="HE145" s="83"/>
      <c r="HF145" s="83"/>
      <c r="HG145" s="83"/>
      <c r="HH145" s="83"/>
      <c r="HI145" s="83"/>
      <c r="HJ145" s="83"/>
      <c r="HK145" s="83"/>
      <c r="HL145" s="83"/>
      <c r="HM145" s="83"/>
      <c r="HN145" s="83"/>
      <c r="HO145" s="83"/>
      <c r="HP145" s="83"/>
      <c r="HQ145" s="83"/>
      <c r="HR145" s="83"/>
      <c r="HS145" s="83"/>
      <c r="HT145" s="83"/>
      <c r="HU145" s="83"/>
      <c r="HV145" s="83"/>
      <c r="HW145" s="83"/>
      <c r="HX145" s="83"/>
      <c r="HY145" s="83"/>
      <c r="HZ145" s="83"/>
      <c r="IA145" s="83"/>
      <c r="IB145" s="83"/>
      <c r="IC145" s="83"/>
      <c r="ID145" s="83"/>
      <c r="IE145" s="83"/>
      <c r="IF145" s="83"/>
      <c r="IG145" s="83"/>
      <c r="IH145" s="83"/>
      <c r="II145" s="83"/>
      <c r="IJ145" s="83"/>
      <c r="IK145" s="83"/>
      <c r="IL145" s="83"/>
      <c r="IM145" s="83"/>
      <c r="IN145" s="83"/>
      <c r="IO145" s="83"/>
      <c r="IP145" s="83"/>
      <c r="IQ145" s="83"/>
      <c r="IR145" s="83"/>
      <c r="IS145" s="83"/>
      <c r="IT145" s="83"/>
      <c r="IU145" s="83"/>
      <c r="IV145" s="83"/>
    </row>
    <row r="146" spans="2:256" ht="12.6" customHeight="1">
      <c r="B146" s="121">
        <v>12</v>
      </c>
      <c r="C146" s="120">
        <v>1</v>
      </c>
      <c r="D146" s="120">
        <v>1</v>
      </c>
      <c r="E146" s="119">
        <v>4</v>
      </c>
      <c r="F146" s="119">
        <v>1</v>
      </c>
      <c r="G146" s="119">
        <v>1</v>
      </c>
      <c r="H146" s="122">
        <f t="shared" si="3"/>
        <v>48</v>
      </c>
      <c r="I146" s="174" t="s">
        <v>240</v>
      </c>
      <c r="M146" s="85"/>
      <c r="N146" s="149"/>
      <c r="P146" s="83"/>
      <c r="Q146" s="83"/>
      <c r="R146" s="83"/>
      <c r="S146" s="83"/>
      <c r="T146" s="83"/>
      <c r="U146" s="148"/>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c r="BI146" s="83"/>
      <c r="BJ146" s="83"/>
      <c r="BK146" s="83"/>
      <c r="BL146" s="83"/>
      <c r="BM146" s="83"/>
      <c r="BN146" s="83"/>
      <c r="BO146" s="83"/>
      <c r="BP146" s="83"/>
      <c r="BQ146" s="83"/>
      <c r="BR146" s="83"/>
      <c r="BS146" s="83"/>
      <c r="BT146" s="83"/>
      <c r="BU146" s="83"/>
      <c r="BV146" s="83"/>
      <c r="BW146" s="83"/>
      <c r="BX146" s="83"/>
      <c r="BY146" s="83"/>
      <c r="BZ146" s="83"/>
      <c r="CA146" s="83"/>
      <c r="CB146" s="83"/>
      <c r="CC146" s="83"/>
      <c r="CD146" s="83"/>
      <c r="CE146" s="83"/>
      <c r="CF146" s="83"/>
      <c r="CG146" s="83"/>
      <c r="CH146" s="83"/>
      <c r="CI146" s="83"/>
      <c r="CJ146" s="83"/>
      <c r="CK146" s="83"/>
      <c r="CL146" s="83"/>
      <c r="CM146" s="83"/>
      <c r="CN146" s="83"/>
      <c r="CO146" s="83"/>
      <c r="CP146" s="83"/>
      <c r="CQ146" s="83"/>
      <c r="CR146" s="83"/>
      <c r="CS146" s="83"/>
      <c r="CT146" s="83"/>
      <c r="CU146" s="83"/>
      <c r="CV146" s="83"/>
      <c r="CW146" s="83"/>
      <c r="CX146" s="83"/>
      <c r="CY146" s="83"/>
      <c r="CZ146" s="83"/>
      <c r="DA146" s="83"/>
      <c r="DB146" s="83"/>
      <c r="DC146" s="83"/>
      <c r="DD146" s="83"/>
      <c r="DE146" s="83"/>
      <c r="DF146" s="83"/>
      <c r="DG146" s="83"/>
      <c r="DH146" s="83"/>
      <c r="DI146" s="83"/>
      <c r="DJ146" s="83"/>
      <c r="DK146" s="83"/>
      <c r="DL146" s="83"/>
      <c r="DM146" s="83"/>
      <c r="DN146" s="83"/>
      <c r="DO146" s="83"/>
      <c r="DP146" s="83"/>
      <c r="DQ146" s="83"/>
      <c r="DR146" s="83"/>
      <c r="DS146" s="83"/>
      <c r="DT146" s="83"/>
      <c r="DU146" s="83"/>
      <c r="DV146" s="83"/>
      <c r="DW146" s="83"/>
      <c r="DX146" s="83"/>
      <c r="DY146" s="83"/>
      <c r="DZ146" s="83"/>
      <c r="EA146" s="83"/>
      <c r="EB146" s="83"/>
      <c r="EC146" s="83"/>
      <c r="ED146" s="83"/>
      <c r="EE146" s="83"/>
      <c r="EF146" s="83"/>
      <c r="EG146" s="83"/>
      <c r="EH146" s="83"/>
      <c r="EI146" s="83"/>
      <c r="EJ146" s="83"/>
      <c r="EK146" s="83"/>
      <c r="EL146" s="83"/>
      <c r="EM146" s="83"/>
      <c r="EN146" s="83"/>
      <c r="EO146" s="83"/>
      <c r="EP146" s="83"/>
      <c r="EQ146" s="83"/>
      <c r="ER146" s="83"/>
      <c r="ES146" s="83"/>
      <c r="ET146" s="83"/>
      <c r="EU146" s="83"/>
      <c r="EV146" s="83"/>
      <c r="EW146" s="83"/>
      <c r="EX146" s="83"/>
      <c r="EY146" s="83"/>
      <c r="EZ146" s="83"/>
      <c r="FA146" s="83"/>
      <c r="FB146" s="83"/>
      <c r="FC146" s="83"/>
      <c r="FD146" s="83"/>
      <c r="FE146" s="83"/>
      <c r="FF146" s="83"/>
      <c r="FG146" s="83"/>
      <c r="FH146" s="83"/>
      <c r="FI146" s="83"/>
      <c r="FJ146" s="83"/>
      <c r="FK146" s="83"/>
      <c r="FL146" s="83"/>
      <c r="FM146" s="83"/>
      <c r="FN146" s="83"/>
      <c r="FO146" s="83"/>
      <c r="FP146" s="83"/>
      <c r="FQ146" s="83"/>
      <c r="FR146" s="83"/>
      <c r="FS146" s="83"/>
      <c r="FT146" s="83"/>
      <c r="FU146" s="83"/>
      <c r="FV146" s="83"/>
      <c r="FW146" s="83"/>
      <c r="FX146" s="83"/>
      <c r="FY146" s="83"/>
      <c r="FZ146" s="83"/>
      <c r="GA146" s="83"/>
      <c r="GB146" s="83"/>
      <c r="GC146" s="83"/>
      <c r="GD146" s="83"/>
      <c r="GE146" s="83"/>
      <c r="GF146" s="83"/>
      <c r="GG146" s="83"/>
      <c r="GH146" s="83"/>
      <c r="GI146" s="83"/>
      <c r="GJ146" s="83"/>
      <c r="GK146" s="83"/>
      <c r="GL146" s="83"/>
      <c r="GM146" s="83"/>
      <c r="GN146" s="83"/>
      <c r="GO146" s="83"/>
      <c r="GP146" s="83"/>
      <c r="GQ146" s="83"/>
      <c r="GR146" s="83"/>
      <c r="GS146" s="83"/>
      <c r="GT146" s="83"/>
      <c r="GU146" s="83"/>
      <c r="GV146" s="83"/>
      <c r="GW146" s="83"/>
      <c r="GX146" s="83"/>
      <c r="GY146" s="83"/>
      <c r="GZ146" s="83"/>
      <c r="HA146" s="83"/>
      <c r="HB146" s="83"/>
      <c r="HC146" s="83"/>
      <c r="HD146" s="83"/>
      <c r="HE146" s="83"/>
      <c r="HF146" s="83"/>
      <c r="HG146" s="83"/>
      <c r="HH146" s="83"/>
      <c r="HI146" s="83"/>
      <c r="HJ146" s="83"/>
      <c r="HK146" s="83"/>
      <c r="HL146" s="83"/>
      <c r="HM146" s="83"/>
      <c r="HN146" s="83"/>
      <c r="HO146" s="83"/>
      <c r="HP146" s="83"/>
      <c r="HQ146" s="83"/>
      <c r="HR146" s="83"/>
      <c r="HS146" s="83"/>
      <c r="HT146" s="83"/>
      <c r="HU146" s="83"/>
      <c r="HV146" s="83"/>
      <c r="HW146" s="83"/>
      <c r="HX146" s="83"/>
      <c r="HY146" s="83"/>
      <c r="HZ146" s="83"/>
      <c r="IA146" s="83"/>
      <c r="IB146" s="83"/>
      <c r="IC146" s="83"/>
      <c r="ID146" s="83"/>
      <c r="IE146" s="83"/>
      <c r="IF146" s="83"/>
      <c r="IG146" s="83"/>
      <c r="IH146" s="83"/>
      <c r="II146" s="83"/>
      <c r="IJ146" s="83"/>
      <c r="IK146" s="83"/>
      <c r="IL146" s="83"/>
      <c r="IM146" s="83"/>
      <c r="IN146" s="83"/>
      <c r="IO146" s="83"/>
      <c r="IP146" s="83"/>
      <c r="IQ146" s="83"/>
      <c r="IR146" s="83"/>
      <c r="IS146" s="83"/>
      <c r="IT146" s="83"/>
      <c r="IU146" s="83"/>
      <c r="IV146" s="83"/>
    </row>
    <row r="147" spans="2:256" ht="12.6" customHeight="1">
      <c r="B147" s="121">
        <v>11.7</v>
      </c>
      <c r="C147" s="120">
        <v>1</v>
      </c>
      <c r="D147" s="120">
        <v>1</v>
      </c>
      <c r="E147" s="119">
        <v>2</v>
      </c>
      <c r="F147" s="119">
        <v>1</v>
      </c>
      <c r="G147" s="119">
        <v>1</v>
      </c>
      <c r="H147" s="122">
        <f t="shared" si="3"/>
        <v>23.4</v>
      </c>
      <c r="I147" s="174" t="s">
        <v>244</v>
      </c>
      <c r="M147" s="85"/>
      <c r="N147" s="149"/>
      <c r="P147" s="83"/>
      <c r="Q147" s="83"/>
      <c r="R147" s="83"/>
      <c r="S147" s="83"/>
      <c r="T147" s="83"/>
      <c r="U147" s="148"/>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c r="BI147" s="83"/>
      <c r="BJ147" s="83"/>
      <c r="BK147" s="83"/>
      <c r="BL147" s="83"/>
      <c r="BM147" s="83"/>
      <c r="BN147" s="83"/>
      <c r="BO147" s="83"/>
      <c r="BP147" s="83"/>
      <c r="BQ147" s="83"/>
      <c r="BR147" s="83"/>
      <c r="BS147" s="83"/>
      <c r="BT147" s="83"/>
      <c r="BU147" s="83"/>
      <c r="BV147" s="83"/>
      <c r="BW147" s="83"/>
      <c r="BX147" s="83"/>
      <c r="BY147" s="83"/>
      <c r="BZ147" s="83"/>
      <c r="CA147" s="83"/>
      <c r="CB147" s="83"/>
      <c r="CC147" s="83"/>
      <c r="CD147" s="83"/>
      <c r="CE147" s="83"/>
      <c r="CF147" s="83"/>
      <c r="CG147" s="83"/>
      <c r="CH147" s="83"/>
      <c r="CI147" s="83"/>
      <c r="CJ147" s="83"/>
      <c r="CK147" s="83"/>
      <c r="CL147" s="83"/>
      <c r="CM147" s="83"/>
      <c r="CN147" s="83"/>
      <c r="CO147" s="83"/>
      <c r="CP147" s="83"/>
      <c r="CQ147" s="83"/>
      <c r="CR147" s="83"/>
      <c r="CS147" s="83"/>
      <c r="CT147" s="83"/>
      <c r="CU147" s="83"/>
      <c r="CV147" s="83"/>
      <c r="CW147" s="83"/>
      <c r="CX147" s="83"/>
      <c r="CY147" s="83"/>
      <c r="CZ147" s="83"/>
      <c r="DA147" s="83"/>
      <c r="DB147" s="83"/>
      <c r="DC147" s="83"/>
      <c r="DD147" s="83"/>
      <c r="DE147" s="83"/>
      <c r="DF147" s="83"/>
      <c r="DG147" s="83"/>
      <c r="DH147" s="83"/>
      <c r="DI147" s="83"/>
      <c r="DJ147" s="83"/>
      <c r="DK147" s="83"/>
      <c r="DL147" s="83"/>
      <c r="DM147" s="83"/>
      <c r="DN147" s="83"/>
      <c r="DO147" s="83"/>
      <c r="DP147" s="83"/>
      <c r="DQ147" s="83"/>
      <c r="DR147" s="83"/>
      <c r="DS147" s="83"/>
      <c r="DT147" s="83"/>
      <c r="DU147" s="83"/>
      <c r="DV147" s="83"/>
      <c r="DW147" s="83"/>
      <c r="DX147" s="83"/>
      <c r="DY147" s="83"/>
      <c r="DZ147" s="83"/>
      <c r="EA147" s="83"/>
      <c r="EB147" s="83"/>
      <c r="EC147" s="83"/>
      <c r="ED147" s="83"/>
      <c r="EE147" s="83"/>
      <c r="EF147" s="83"/>
      <c r="EG147" s="83"/>
      <c r="EH147" s="83"/>
      <c r="EI147" s="83"/>
      <c r="EJ147" s="83"/>
      <c r="EK147" s="83"/>
      <c r="EL147" s="83"/>
      <c r="EM147" s="83"/>
      <c r="EN147" s="83"/>
      <c r="EO147" s="83"/>
      <c r="EP147" s="83"/>
      <c r="EQ147" s="83"/>
      <c r="ER147" s="83"/>
      <c r="ES147" s="83"/>
      <c r="ET147" s="83"/>
      <c r="EU147" s="83"/>
      <c r="EV147" s="83"/>
      <c r="EW147" s="83"/>
      <c r="EX147" s="83"/>
      <c r="EY147" s="83"/>
      <c r="EZ147" s="83"/>
      <c r="FA147" s="83"/>
      <c r="FB147" s="83"/>
      <c r="FC147" s="83"/>
      <c r="FD147" s="83"/>
      <c r="FE147" s="83"/>
      <c r="FF147" s="83"/>
      <c r="FG147" s="83"/>
      <c r="FH147" s="83"/>
      <c r="FI147" s="83"/>
      <c r="FJ147" s="83"/>
      <c r="FK147" s="83"/>
      <c r="FL147" s="83"/>
      <c r="FM147" s="83"/>
      <c r="FN147" s="83"/>
      <c r="FO147" s="83"/>
      <c r="FP147" s="83"/>
      <c r="FQ147" s="83"/>
      <c r="FR147" s="83"/>
      <c r="FS147" s="83"/>
      <c r="FT147" s="83"/>
      <c r="FU147" s="83"/>
      <c r="FV147" s="83"/>
      <c r="FW147" s="83"/>
      <c r="FX147" s="83"/>
      <c r="FY147" s="83"/>
      <c r="FZ147" s="83"/>
      <c r="GA147" s="83"/>
      <c r="GB147" s="83"/>
      <c r="GC147" s="83"/>
      <c r="GD147" s="83"/>
      <c r="GE147" s="83"/>
      <c r="GF147" s="83"/>
      <c r="GG147" s="83"/>
      <c r="GH147" s="83"/>
      <c r="GI147" s="83"/>
      <c r="GJ147" s="83"/>
      <c r="GK147" s="83"/>
      <c r="GL147" s="83"/>
      <c r="GM147" s="83"/>
      <c r="GN147" s="83"/>
      <c r="GO147" s="83"/>
      <c r="GP147" s="83"/>
      <c r="GQ147" s="83"/>
      <c r="GR147" s="83"/>
      <c r="GS147" s="83"/>
      <c r="GT147" s="83"/>
      <c r="GU147" s="83"/>
      <c r="GV147" s="83"/>
      <c r="GW147" s="83"/>
      <c r="GX147" s="83"/>
      <c r="GY147" s="83"/>
      <c r="GZ147" s="83"/>
      <c r="HA147" s="83"/>
      <c r="HB147" s="83"/>
      <c r="HC147" s="83"/>
      <c r="HD147" s="83"/>
      <c r="HE147" s="83"/>
      <c r="HF147" s="83"/>
      <c r="HG147" s="83"/>
      <c r="HH147" s="83"/>
      <c r="HI147" s="83"/>
      <c r="HJ147" s="83"/>
      <c r="HK147" s="83"/>
      <c r="HL147" s="83"/>
      <c r="HM147" s="83"/>
      <c r="HN147" s="83"/>
      <c r="HO147" s="83"/>
      <c r="HP147" s="83"/>
      <c r="HQ147" s="83"/>
      <c r="HR147" s="83"/>
      <c r="HS147" s="83"/>
      <c r="HT147" s="83"/>
      <c r="HU147" s="83"/>
      <c r="HV147" s="83"/>
      <c r="HW147" s="83"/>
      <c r="HX147" s="83"/>
      <c r="HY147" s="83"/>
      <c r="HZ147" s="83"/>
      <c r="IA147" s="83"/>
      <c r="IB147" s="83"/>
      <c r="IC147" s="83"/>
      <c r="ID147" s="83"/>
      <c r="IE147" s="83"/>
      <c r="IF147" s="83"/>
      <c r="IG147" s="83"/>
      <c r="IH147" s="83"/>
      <c r="II147" s="83"/>
      <c r="IJ147" s="83"/>
      <c r="IK147" s="83"/>
      <c r="IL147" s="83"/>
      <c r="IM147" s="83"/>
      <c r="IN147" s="83"/>
      <c r="IO147" s="83"/>
      <c r="IP147" s="83"/>
      <c r="IQ147" s="83"/>
      <c r="IR147" s="83"/>
      <c r="IS147" s="83"/>
      <c r="IT147" s="83"/>
      <c r="IU147" s="83"/>
      <c r="IV147" s="83"/>
    </row>
    <row r="148" spans="2:256" ht="12.6" customHeight="1">
      <c r="B148" s="121">
        <v>12</v>
      </c>
      <c r="C148" s="120">
        <v>1</v>
      </c>
      <c r="D148" s="120">
        <v>1</v>
      </c>
      <c r="E148" s="119">
        <v>1</v>
      </c>
      <c r="F148" s="119">
        <v>1</v>
      </c>
      <c r="G148" s="119">
        <v>1</v>
      </c>
      <c r="H148" s="122">
        <f t="shared" si="3"/>
        <v>12</v>
      </c>
      <c r="I148" s="174" t="s">
        <v>245</v>
      </c>
      <c r="M148" s="85"/>
      <c r="N148" s="149"/>
      <c r="P148" s="83"/>
      <c r="Q148" s="83"/>
      <c r="R148" s="83"/>
      <c r="S148" s="83"/>
      <c r="T148" s="83"/>
      <c r="U148" s="148"/>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c r="BI148" s="83"/>
      <c r="BJ148" s="83"/>
      <c r="BK148" s="83"/>
      <c r="BL148" s="83"/>
      <c r="BM148" s="83"/>
      <c r="BN148" s="83"/>
      <c r="BO148" s="83"/>
      <c r="BP148" s="83"/>
      <c r="BQ148" s="83"/>
      <c r="BR148" s="83"/>
      <c r="BS148" s="83"/>
      <c r="BT148" s="83"/>
      <c r="BU148" s="83"/>
      <c r="BV148" s="83"/>
      <c r="BW148" s="83"/>
      <c r="BX148" s="83"/>
      <c r="BY148" s="83"/>
      <c r="BZ148" s="83"/>
      <c r="CA148" s="83"/>
      <c r="CB148" s="83"/>
      <c r="CC148" s="83"/>
      <c r="CD148" s="83"/>
      <c r="CE148" s="83"/>
      <c r="CF148" s="83"/>
      <c r="CG148" s="83"/>
      <c r="CH148" s="83"/>
      <c r="CI148" s="83"/>
      <c r="CJ148" s="83"/>
      <c r="CK148" s="83"/>
      <c r="CL148" s="83"/>
      <c r="CM148" s="83"/>
      <c r="CN148" s="83"/>
      <c r="CO148" s="83"/>
      <c r="CP148" s="83"/>
      <c r="CQ148" s="83"/>
      <c r="CR148" s="83"/>
      <c r="CS148" s="83"/>
      <c r="CT148" s="83"/>
      <c r="CU148" s="83"/>
      <c r="CV148" s="83"/>
      <c r="CW148" s="83"/>
      <c r="CX148" s="83"/>
      <c r="CY148" s="83"/>
      <c r="CZ148" s="83"/>
      <c r="DA148" s="83"/>
      <c r="DB148" s="83"/>
      <c r="DC148" s="83"/>
      <c r="DD148" s="83"/>
      <c r="DE148" s="83"/>
      <c r="DF148" s="83"/>
      <c r="DG148" s="83"/>
      <c r="DH148" s="83"/>
      <c r="DI148" s="83"/>
      <c r="DJ148" s="83"/>
      <c r="DK148" s="83"/>
      <c r="DL148" s="83"/>
      <c r="DM148" s="83"/>
      <c r="DN148" s="83"/>
      <c r="DO148" s="83"/>
      <c r="DP148" s="83"/>
      <c r="DQ148" s="83"/>
      <c r="DR148" s="83"/>
      <c r="DS148" s="83"/>
      <c r="DT148" s="83"/>
      <c r="DU148" s="83"/>
      <c r="DV148" s="83"/>
      <c r="DW148" s="83"/>
      <c r="DX148" s="83"/>
      <c r="DY148" s="83"/>
      <c r="DZ148" s="83"/>
      <c r="EA148" s="83"/>
      <c r="EB148" s="83"/>
      <c r="EC148" s="83"/>
      <c r="ED148" s="83"/>
      <c r="EE148" s="83"/>
      <c r="EF148" s="83"/>
      <c r="EG148" s="83"/>
      <c r="EH148" s="83"/>
      <c r="EI148" s="83"/>
      <c r="EJ148" s="83"/>
      <c r="EK148" s="83"/>
      <c r="EL148" s="83"/>
      <c r="EM148" s="83"/>
      <c r="EN148" s="83"/>
      <c r="EO148" s="83"/>
      <c r="EP148" s="83"/>
      <c r="EQ148" s="83"/>
      <c r="ER148" s="83"/>
      <c r="ES148" s="83"/>
      <c r="ET148" s="83"/>
      <c r="EU148" s="83"/>
      <c r="EV148" s="83"/>
      <c r="EW148" s="83"/>
      <c r="EX148" s="83"/>
      <c r="EY148" s="83"/>
      <c r="EZ148" s="83"/>
      <c r="FA148" s="83"/>
      <c r="FB148" s="83"/>
      <c r="FC148" s="83"/>
      <c r="FD148" s="83"/>
      <c r="FE148" s="83"/>
      <c r="FF148" s="83"/>
      <c r="FG148" s="83"/>
      <c r="FH148" s="83"/>
      <c r="FI148" s="83"/>
      <c r="FJ148" s="83"/>
      <c r="FK148" s="83"/>
      <c r="FL148" s="83"/>
      <c r="FM148" s="83"/>
      <c r="FN148" s="83"/>
      <c r="FO148" s="83"/>
      <c r="FP148" s="83"/>
      <c r="FQ148" s="83"/>
      <c r="FR148" s="83"/>
      <c r="FS148" s="83"/>
      <c r="FT148" s="83"/>
      <c r="FU148" s="83"/>
      <c r="FV148" s="83"/>
      <c r="FW148" s="83"/>
      <c r="FX148" s="83"/>
      <c r="FY148" s="83"/>
      <c r="FZ148" s="83"/>
      <c r="GA148" s="83"/>
      <c r="GB148" s="83"/>
      <c r="GC148" s="83"/>
      <c r="GD148" s="83"/>
      <c r="GE148" s="83"/>
      <c r="GF148" s="83"/>
      <c r="GG148" s="83"/>
      <c r="GH148" s="83"/>
      <c r="GI148" s="83"/>
      <c r="GJ148" s="83"/>
      <c r="GK148" s="83"/>
      <c r="GL148" s="83"/>
      <c r="GM148" s="83"/>
      <c r="GN148" s="83"/>
      <c r="GO148" s="83"/>
      <c r="GP148" s="83"/>
      <c r="GQ148" s="83"/>
      <c r="GR148" s="83"/>
      <c r="GS148" s="83"/>
      <c r="GT148" s="83"/>
      <c r="GU148" s="83"/>
      <c r="GV148" s="83"/>
      <c r="GW148" s="83"/>
      <c r="GX148" s="83"/>
      <c r="GY148" s="83"/>
      <c r="GZ148" s="83"/>
      <c r="HA148" s="83"/>
      <c r="HB148" s="83"/>
      <c r="HC148" s="83"/>
      <c r="HD148" s="83"/>
      <c r="HE148" s="83"/>
      <c r="HF148" s="83"/>
      <c r="HG148" s="83"/>
      <c r="HH148" s="83"/>
      <c r="HI148" s="83"/>
      <c r="HJ148" s="83"/>
      <c r="HK148" s="83"/>
      <c r="HL148" s="83"/>
      <c r="HM148" s="83"/>
      <c r="HN148" s="83"/>
      <c r="HO148" s="83"/>
      <c r="HP148" s="83"/>
      <c r="HQ148" s="83"/>
      <c r="HR148" s="83"/>
      <c r="HS148" s="83"/>
      <c r="HT148" s="83"/>
      <c r="HU148" s="83"/>
      <c r="HV148" s="83"/>
      <c r="HW148" s="83"/>
      <c r="HX148" s="83"/>
      <c r="HY148" s="83"/>
      <c r="HZ148" s="83"/>
      <c r="IA148" s="83"/>
      <c r="IB148" s="83"/>
      <c r="IC148" s="83"/>
      <c r="ID148" s="83"/>
      <c r="IE148" s="83"/>
      <c r="IF148" s="83"/>
      <c r="IG148" s="83"/>
      <c r="IH148" s="83"/>
      <c r="II148" s="83"/>
      <c r="IJ148" s="83"/>
      <c r="IK148" s="83"/>
      <c r="IL148" s="83"/>
      <c r="IM148" s="83"/>
      <c r="IN148" s="83"/>
      <c r="IO148" s="83"/>
      <c r="IP148" s="83"/>
      <c r="IQ148" s="83"/>
      <c r="IR148" s="83"/>
      <c r="IS148" s="83"/>
      <c r="IT148" s="83"/>
      <c r="IU148" s="83"/>
      <c r="IV148" s="83"/>
    </row>
    <row r="149" spans="2:256" ht="12.6" customHeight="1">
      <c r="B149" s="121">
        <v>11.9</v>
      </c>
      <c r="C149" s="120">
        <v>1</v>
      </c>
      <c r="D149" s="120">
        <v>1</v>
      </c>
      <c r="E149" s="119">
        <v>5</v>
      </c>
      <c r="F149" s="119">
        <v>1</v>
      </c>
      <c r="G149" s="119">
        <v>1</v>
      </c>
      <c r="H149" s="122">
        <f t="shared" si="3"/>
        <v>59.5</v>
      </c>
      <c r="I149" s="174" t="s">
        <v>246</v>
      </c>
      <c r="M149" s="85"/>
      <c r="N149" s="149"/>
      <c r="P149" s="83"/>
      <c r="Q149" s="83"/>
      <c r="R149" s="83"/>
      <c r="S149" s="83"/>
      <c r="T149" s="83"/>
      <c r="U149" s="148"/>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c r="BI149" s="83"/>
      <c r="BJ149" s="83"/>
      <c r="BK149" s="83"/>
      <c r="BL149" s="83"/>
      <c r="BM149" s="83"/>
      <c r="BN149" s="83"/>
      <c r="BO149" s="83"/>
      <c r="BP149" s="83"/>
      <c r="BQ149" s="83"/>
      <c r="BR149" s="83"/>
      <c r="BS149" s="83"/>
      <c r="BT149" s="83"/>
      <c r="BU149" s="83"/>
      <c r="BV149" s="83"/>
      <c r="BW149" s="83"/>
      <c r="BX149" s="83"/>
      <c r="BY149" s="83"/>
      <c r="BZ149" s="83"/>
      <c r="CA149" s="83"/>
      <c r="CB149" s="83"/>
      <c r="CC149" s="83"/>
      <c r="CD149" s="83"/>
      <c r="CE149" s="83"/>
      <c r="CF149" s="83"/>
      <c r="CG149" s="83"/>
      <c r="CH149" s="83"/>
      <c r="CI149" s="83"/>
      <c r="CJ149" s="83"/>
      <c r="CK149" s="83"/>
      <c r="CL149" s="83"/>
      <c r="CM149" s="83"/>
      <c r="CN149" s="83"/>
      <c r="CO149" s="83"/>
      <c r="CP149" s="83"/>
      <c r="CQ149" s="83"/>
      <c r="CR149" s="83"/>
      <c r="CS149" s="83"/>
      <c r="CT149" s="83"/>
      <c r="CU149" s="83"/>
      <c r="CV149" s="83"/>
      <c r="CW149" s="83"/>
      <c r="CX149" s="83"/>
      <c r="CY149" s="83"/>
      <c r="CZ149" s="83"/>
      <c r="DA149" s="83"/>
      <c r="DB149" s="83"/>
      <c r="DC149" s="83"/>
      <c r="DD149" s="83"/>
      <c r="DE149" s="83"/>
      <c r="DF149" s="83"/>
      <c r="DG149" s="83"/>
      <c r="DH149" s="83"/>
      <c r="DI149" s="83"/>
      <c r="DJ149" s="83"/>
      <c r="DK149" s="83"/>
      <c r="DL149" s="83"/>
      <c r="DM149" s="83"/>
      <c r="DN149" s="83"/>
      <c r="DO149" s="83"/>
      <c r="DP149" s="83"/>
      <c r="DQ149" s="83"/>
      <c r="DR149" s="83"/>
      <c r="DS149" s="83"/>
      <c r="DT149" s="83"/>
      <c r="DU149" s="83"/>
      <c r="DV149" s="83"/>
      <c r="DW149" s="83"/>
      <c r="DX149" s="83"/>
      <c r="DY149" s="83"/>
      <c r="DZ149" s="83"/>
      <c r="EA149" s="83"/>
      <c r="EB149" s="83"/>
      <c r="EC149" s="83"/>
      <c r="ED149" s="83"/>
      <c r="EE149" s="83"/>
      <c r="EF149" s="83"/>
      <c r="EG149" s="83"/>
      <c r="EH149" s="83"/>
      <c r="EI149" s="83"/>
      <c r="EJ149" s="83"/>
      <c r="EK149" s="83"/>
      <c r="EL149" s="83"/>
      <c r="EM149" s="83"/>
      <c r="EN149" s="83"/>
      <c r="EO149" s="83"/>
      <c r="EP149" s="83"/>
      <c r="EQ149" s="83"/>
      <c r="ER149" s="83"/>
      <c r="ES149" s="83"/>
      <c r="ET149" s="83"/>
      <c r="EU149" s="83"/>
      <c r="EV149" s="83"/>
      <c r="EW149" s="83"/>
      <c r="EX149" s="83"/>
      <c r="EY149" s="83"/>
      <c r="EZ149" s="83"/>
      <c r="FA149" s="83"/>
      <c r="FB149" s="83"/>
      <c r="FC149" s="83"/>
      <c r="FD149" s="83"/>
      <c r="FE149" s="83"/>
      <c r="FF149" s="83"/>
      <c r="FG149" s="83"/>
      <c r="FH149" s="83"/>
      <c r="FI149" s="83"/>
      <c r="FJ149" s="83"/>
      <c r="FK149" s="83"/>
      <c r="FL149" s="83"/>
      <c r="FM149" s="83"/>
      <c r="FN149" s="83"/>
      <c r="FO149" s="83"/>
      <c r="FP149" s="83"/>
      <c r="FQ149" s="83"/>
      <c r="FR149" s="83"/>
      <c r="FS149" s="83"/>
      <c r="FT149" s="83"/>
      <c r="FU149" s="83"/>
      <c r="FV149" s="83"/>
      <c r="FW149" s="83"/>
      <c r="FX149" s="83"/>
      <c r="FY149" s="83"/>
      <c r="FZ149" s="83"/>
      <c r="GA149" s="83"/>
      <c r="GB149" s="83"/>
      <c r="GC149" s="83"/>
      <c r="GD149" s="83"/>
      <c r="GE149" s="83"/>
      <c r="GF149" s="83"/>
      <c r="GG149" s="83"/>
      <c r="GH149" s="83"/>
      <c r="GI149" s="83"/>
      <c r="GJ149" s="83"/>
      <c r="GK149" s="83"/>
      <c r="GL149" s="83"/>
      <c r="GM149" s="83"/>
      <c r="GN149" s="83"/>
      <c r="GO149" s="83"/>
      <c r="GP149" s="83"/>
      <c r="GQ149" s="83"/>
      <c r="GR149" s="83"/>
      <c r="GS149" s="83"/>
      <c r="GT149" s="83"/>
      <c r="GU149" s="83"/>
      <c r="GV149" s="83"/>
      <c r="GW149" s="83"/>
      <c r="GX149" s="83"/>
      <c r="GY149" s="83"/>
      <c r="GZ149" s="83"/>
      <c r="HA149" s="83"/>
      <c r="HB149" s="83"/>
      <c r="HC149" s="83"/>
      <c r="HD149" s="83"/>
      <c r="HE149" s="83"/>
      <c r="HF149" s="83"/>
      <c r="HG149" s="83"/>
      <c r="HH149" s="83"/>
      <c r="HI149" s="83"/>
      <c r="HJ149" s="83"/>
      <c r="HK149" s="83"/>
      <c r="HL149" s="83"/>
      <c r="HM149" s="83"/>
      <c r="HN149" s="83"/>
      <c r="HO149" s="83"/>
      <c r="HP149" s="83"/>
      <c r="HQ149" s="83"/>
      <c r="HR149" s="83"/>
      <c r="HS149" s="83"/>
      <c r="HT149" s="83"/>
      <c r="HU149" s="83"/>
      <c r="HV149" s="83"/>
      <c r="HW149" s="83"/>
      <c r="HX149" s="83"/>
      <c r="HY149" s="83"/>
      <c r="HZ149" s="83"/>
      <c r="IA149" s="83"/>
      <c r="IB149" s="83"/>
      <c r="IC149" s="83"/>
      <c r="ID149" s="83"/>
      <c r="IE149" s="83"/>
      <c r="IF149" s="83"/>
      <c r="IG149" s="83"/>
      <c r="IH149" s="83"/>
      <c r="II149" s="83"/>
      <c r="IJ149" s="83"/>
      <c r="IK149" s="83"/>
      <c r="IL149" s="83"/>
      <c r="IM149" s="83"/>
      <c r="IN149" s="83"/>
      <c r="IO149" s="83"/>
      <c r="IP149" s="83"/>
      <c r="IQ149" s="83"/>
      <c r="IR149" s="83"/>
      <c r="IS149" s="83"/>
      <c r="IT149" s="83"/>
      <c r="IU149" s="83"/>
      <c r="IV149" s="83"/>
    </row>
    <row r="150" spans="2:256" ht="12.6" customHeight="1">
      <c r="B150" s="121">
        <v>11.9</v>
      </c>
      <c r="C150" s="120">
        <v>1</v>
      </c>
      <c r="D150" s="120">
        <v>1</v>
      </c>
      <c r="E150" s="119">
        <v>1</v>
      </c>
      <c r="F150" s="119">
        <v>1</v>
      </c>
      <c r="G150" s="119">
        <v>1</v>
      </c>
      <c r="H150" s="122">
        <f t="shared" si="3"/>
        <v>11.9</v>
      </c>
      <c r="I150" s="174" t="s">
        <v>238</v>
      </c>
      <c r="M150" s="85"/>
      <c r="N150" s="149"/>
      <c r="P150" s="83"/>
      <c r="Q150" s="83"/>
      <c r="R150" s="83"/>
      <c r="S150" s="83"/>
      <c r="T150" s="83"/>
      <c r="U150" s="148"/>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c r="BI150" s="83"/>
      <c r="BJ150" s="83"/>
      <c r="BK150" s="83"/>
      <c r="BL150" s="83"/>
      <c r="BM150" s="83"/>
      <c r="BN150" s="83"/>
      <c r="BO150" s="83"/>
      <c r="BP150" s="83"/>
      <c r="BQ150" s="83"/>
      <c r="BR150" s="83"/>
      <c r="BS150" s="83"/>
      <c r="BT150" s="83"/>
      <c r="BU150" s="83"/>
      <c r="BV150" s="83"/>
      <c r="BW150" s="83"/>
      <c r="BX150" s="83"/>
      <c r="BY150" s="83"/>
      <c r="BZ150" s="83"/>
      <c r="CA150" s="83"/>
      <c r="CB150" s="83"/>
      <c r="CC150" s="83"/>
      <c r="CD150" s="83"/>
      <c r="CE150" s="83"/>
      <c r="CF150" s="83"/>
      <c r="CG150" s="83"/>
      <c r="CH150" s="83"/>
      <c r="CI150" s="83"/>
      <c r="CJ150" s="83"/>
      <c r="CK150" s="83"/>
      <c r="CL150" s="83"/>
      <c r="CM150" s="83"/>
      <c r="CN150" s="83"/>
      <c r="CO150" s="83"/>
      <c r="CP150" s="83"/>
      <c r="CQ150" s="83"/>
      <c r="CR150" s="83"/>
      <c r="CS150" s="83"/>
      <c r="CT150" s="83"/>
      <c r="CU150" s="83"/>
      <c r="CV150" s="83"/>
      <c r="CW150" s="83"/>
      <c r="CX150" s="83"/>
      <c r="CY150" s="83"/>
      <c r="CZ150" s="83"/>
      <c r="DA150" s="83"/>
      <c r="DB150" s="83"/>
      <c r="DC150" s="83"/>
      <c r="DD150" s="83"/>
      <c r="DE150" s="83"/>
      <c r="DF150" s="83"/>
      <c r="DG150" s="83"/>
      <c r="DH150" s="83"/>
      <c r="DI150" s="83"/>
      <c r="DJ150" s="83"/>
      <c r="DK150" s="83"/>
      <c r="DL150" s="83"/>
      <c r="DM150" s="83"/>
      <c r="DN150" s="83"/>
      <c r="DO150" s="83"/>
      <c r="DP150" s="83"/>
      <c r="DQ150" s="83"/>
      <c r="DR150" s="83"/>
      <c r="DS150" s="83"/>
      <c r="DT150" s="83"/>
      <c r="DU150" s="83"/>
      <c r="DV150" s="83"/>
      <c r="DW150" s="83"/>
      <c r="DX150" s="83"/>
      <c r="DY150" s="83"/>
      <c r="DZ150" s="83"/>
      <c r="EA150" s="83"/>
      <c r="EB150" s="83"/>
      <c r="EC150" s="83"/>
      <c r="ED150" s="83"/>
      <c r="EE150" s="83"/>
      <c r="EF150" s="83"/>
      <c r="EG150" s="83"/>
      <c r="EH150" s="83"/>
      <c r="EI150" s="83"/>
      <c r="EJ150" s="83"/>
      <c r="EK150" s="83"/>
      <c r="EL150" s="83"/>
      <c r="EM150" s="83"/>
      <c r="EN150" s="83"/>
      <c r="EO150" s="83"/>
      <c r="EP150" s="83"/>
      <c r="EQ150" s="83"/>
      <c r="ER150" s="83"/>
      <c r="ES150" s="83"/>
      <c r="ET150" s="83"/>
      <c r="EU150" s="83"/>
      <c r="EV150" s="83"/>
      <c r="EW150" s="83"/>
      <c r="EX150" s="83"/>
      <c r="EY150" s="83"/>
      <c r="EZ150" s="83"/>
      <c r="FA150" s="83"/>
      <c r="FB150" s="83"/>
      <c r="FC150" s="83"/>
      <c r="FD150" s="83"/>
      <c r="FE150" s="83"/>
      <c r="FF150" s="83"/>
      <c r="FG150" s="83"/>
      <c r="FH150" s="83"/>
      <c r="FI150" s="83"/>
      <c r="FJ150" s="83"/>
      <c r="FK150" s="83"/>
      <c r="FL150" s="83"/>
      <c r="FM150" s="83"/>
      <c r="FN150" s="83"/>
      <c r="FO150" s="83"/>
      <c r="FP150" s="83"/>
      <c r="FQ150" s="83"/>
      <c r="FR150" s="83"/>
      <c r="FS150" s="83"/>
      <c r="FT150" s="83"/>
      <c r="FU150" s="83"/>
      <c r="FV150" s="83"/>
      <c r="FW150" s="83"/>
      <c r="FX150" s="83"/>
      <c r="FY150" s="83"/>
      <c r="FZ150" s="83"/>
      <c r="GA150" s="83"/>
      <c r="GB150" s="83"/>
      <c r="GC150" s="83"/>
      <c r="GD150" s="83"/>
      <c r="GE150" s="83"/>
      <c r="GF150" s="83"/>
      <c r="GG150" s="83"/>
      <c r="GH150" s="83"/>
      <c r="GI150" s="83"/>
      <c r="GJ150" s="83"/>
      <c r="GK150" s="83"/>
      <c r="GL150" s="83"/>
      <c r="GM150" s="83"/>
      <c r="GN150" s="83"/>
      <c r="GO150" s="83"/>
      <c r="GP150" s="83"/>
      <c r="GQ150" s="83"/>
      <c r="GR150" s="83"/>
      <c r="GS150" s="83"/>
      <c r="GT150" s="83"/>
      <c r="GU150" s="83"/>
      <c r="GV150" s="83"/>
      <c r="GW150" s="83"/>
      <c r="GX150" s="83"/>
      <c r="GY150" s="83"/>
      <c r="GZ150" s="83"/>
      <c r="HA150" s="83"/>
      <c r="HB150" s="83"/>
      <c r="HC150" s="83"/>
      <c r="HD150" s="83"/>
      <c r="HE150" s="83"/>
      <c r="HF150" s="83"/>
      <c r="HG150" s="83"/>
      <c r="HH150" s="83"/>
      <c r="HI150" s="83"/>
      <c r="HJ150" s="83"/>
      <c r="HK150" s="83"/>
      <c r="HL150" s="83"/>
      <c r="HM150" s="83"/>
      <c r="HN150" s="83"/>
      <c r="HO150" s="83"/>
      <c r="HP150" s="83"/>
      <c r="HQ150" s="83"/>
      <c r="HR150" s="83"/>
      <c r="HS150" s="83"/>
      <c r="HT150" s="83"/>
      <c r="HU150" s="83"/>
      <c r="HV150" s="83"/>
      <c r="HW150" s="83"/>
      <c r="HX150" s="83"/>
      <c r="HY150" s="83"/>
      <c r="HZ150" s="83"/>
      <c r="IA150" s="83"/>
      <c r="IB150" s="83"/>
      <c r="IC150" s="83"/>
      <c r="ID150" s="83"/>
      <c r="IE150" s="83"/>
      <c r="IF150" s="83"/>
      <c r="IG150" s="83"/>
      <c r="IH150" s="83"/>
      <c r="II150" s="83"/>
      <c r="IJ150" s="83"/>
      <c r="IK150" s="83"/>
      <c r="IL150" s="83"/>
      <c r="IM150" s="83"/>
      <c r="IN150" s="83"/>
      <c r="IO150" s="83"/>
      <c r="IP150" s="83"/>
      <c r="IQ150" s="83"/>
      <c r="IR150" s="83"/>
      <c r="IS150" s="83"/>
      <c r="IT150" s="83"/>
      <c r="IU150" s="83"/>
      <c r="IV150" s="83"/>
    </row>
    <row r="151" spans="2:256" ht="12.6" customHeight="1">
      <c r="B151" s="121">
        <v>11.9</v>
      </c>
      <c r="C151" s="120">
        <v>1</v>
      </c>
      <c r="D151" s="120">
        <v>1</v>
      </c>
      <c r="E151" s="119">
        <v>2</v>
      </c>
      <c r="F151" s="119">
        <v>1</v>
      </c>
      <c r="G151" s="119">
        <v>1</v>
      </c>
      <c r="H151" s="122">
        <f t="shared" si="3"/>
        <v>23.8</v>
      </c>
      <c r="I151" s="174" t="s">
        <v>239</v>
      </c>
      <c r="M151" s="85"/>
      <c r="N151" s="149"/>
      <c r="P151" s="83"/>
      <c r="Q151" s="83"/>
      <c r="R151" s="83"/>
      <c r="S151" s="83"/>
      <c r="T151" s="83"/>
      <c r="U151" s="148"/>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c r="BI151" s="83"/>
      <c r="BJ151" s="83"/>
      <c r="BK151" s="83"/>
      <c r="BL151" s="83"/>
      <c r="BM151" s="83"/>
      <c r="BN151" s="83"/>
      <c r="BO151" s="83"/>
      <c r="BP151" s="83"/>
      <c r="BQ151" s="83"/>
      <c r="BR151" s="83"/>
      <c r="BS151" s="83"/>
      <c r="BT151" s="83"/>
      <c r="BU151" s="83"/>
      <c r="BV151" s="83"/>
      <c r="BW151" s="83"/>
      <c r="BX151" s="83"/>
      <c r="BY151" s="83"/>
      <c r="BZ151" s="83"/>
      <c r="CA151" s="83"/>
      <c r="CB151" s="83"/>
      <c r="CC151" s="83"/>
      <c r="CD151" s="83"/>
      <c r="CE151" s="83"/>
      <c r="CF151" s="83"/>
      <c r="CG151" s="83"/>
      <c r="CH151" s="83"/>
      <c r="CI151" s="83"/>
      <c r="CJ151" s="83"/>
      <c r="CK151" s="83"/>
      <c r="CL151" s="83"/>
      <c r="CM151" s="83"/>
      <c r="CN151" s="83"/>
      <c r="CO151" s="83"/>
      <c r="CP151" s="83"/>
      <c r="CQ151" s="83"/>
      <c r="CR151" s="83"/>
      <c r="CS151" s="83"/>
      <c r="CT151" s="83"/>
      <c r="CU151" s="83"/>
      <c r="CV151" s="83"/>
      <c r="CW151" s="83"/>
      <c r="CX151" s="83"/>
      <c r="CY151" s="83"/>
      <c r="CZ151" s="83"/>
      <c r="DA151" s="83"/>
      <c r="DB151" s="83"/>
      <c r="DC151" s="83"/>
      <c r="DD151" s="83"/>
      <c r="DE151" s="83"/>
      <c r="DF151" s="83"/>
      <c r="DG151" s="83"/>
      <c r="DH151" s="83"/>
      <c r="DI151" s="83"/>
      <c r="DJ151" s="83"/>
      <c r="DK151" s="83"/>
      <c r="DL151" s="83"/>
      <c r="DM151" s="83"/>
      <c r="DN151" s="83"/>
      <c r="DO151" s="83"/>
      <c r="DP151" s="83"/>
      <c r="DQ151" s="83"/>
      <c r="DR151" s="83"/>
      <c r="DS151" s="83"/>
      <c r="DT151" s="83"/>
      <c r="DU151" s="83"/>
      <c r="DV151" s="83"/>
      <c r="DW151" s="83"/>
      <c r="DX151" s="83"/>
      <c r="DY151" s="83"/>
      <c r="DZ151" s="83"/>
      <c r="EA151" s="83"/>
      <c r="EB151" s="83"/>
      <c r="EC151" s="83"/>
      <c r="ED151" s="83"/>
      <c r="EE151" s="83"/>
      <c r="EF151" s="83"/>
      <c r="EG151" s="83"/>
      <c r="EH151" s="83"/>
      <c r="EI151" s="83"/>
      <c r="EJ151" s="83"/>
      <c r="EK151" s="83"/>
      <c r="EL151" s="83"/>
      <c r="EM151" s="83"/>
      <c r="EN151" s="83"/>
      <c r="EO151" s="83"/>
      <c r="EP151" s="83"/>
      <c r="EQ151" s="83"/>
      <c r="ER151" s="83"/>
      <c r="ES151" s="83"/>
      <c r="ET151" s="83"/>
      <c r="EU151" s="83"/>
      <c r="EV151" s="83"/>
      <c r="EW151" s="83"/>
      <c r="EX151" s="83"/>
      <c r="EY151" s="83"/>
      <c r="EZ151" s="83"/>
      <c r="FA151" s="83"/>
      <c r="FB151" s="83"/>
      <c r="FC151" s="83"/>
      <c r="FD151" s="83"/>
      <c r="FE151" s="83"/>
      <c r="FF151" s="83"/>
      <c r="FG151" s="83"/>
      <c r="FH151" s="83"/>
      <c r="FI151" s="83"/>
      <c r="FJ151" s="83"/>
      <c r="FK151" s="83"/>
      <c r="FL151" s="83"/>
      <c r="FM151" s="83"/>
      <c r="FN151" s="83"/>
      <c r="FO151" s="83"/>
      <c r="FP151" s="83"/>
      <c r="FQ151" s="83"/>
      <c r="FR151" s="83"/>
      <c r="FS151" s="83"/>
      <c r="FT151" s="83"/>
      <c r="FU151" s="83"/>
      <c r="FV151" s="83"/>
      <c r="FW151" s="83"/>
      <c r="FX151" s="83"/>
      <c r="FY151" s="83"/>
      <c r="FZ151" s="83"/>
      <c r="GA151" s="83"/>
      <c r="GB151" s="83"/>
      <c r="GC151" s="83"/>
      <c r="GD151" s="83"/>
      <c r="GE151" s="83"/>
      <c r="GF151" s="83"/>
      <c r="GG151" s="83"/>
      <c r="GH151" s="83"/>
      <c r="GI151" s="83"/>
      <c r="GJ151" s="83"/>
      <c r="GK151" s="83"/>
      <c r="GL151" s="83"/>
      <c r="GM151" s="83"/>
      <c r="GN151" s="83"/>
      <c r="GO151" s="83"/>
      <c r="GP151" s="83"/>
      <c r="GQ151" s="83"/>
      <c r="GR151" s="83"/>
      <c r="GS151" s="83"/>
      <c r="GT151" s="83"/>
      <c r="GU151" s="83"/>
      <c r="GV151" s="83"/>
      <c r="GW151" s="83"/>
      <c r="GX151" s="83"/>
      <c r="GY151" s="83"/>
      <c r="GZ151" s="83"/>
      <c r="HA151" s="83"/>
      <c r="HB151" s="83"/>
      <c r="HC151" s="83"/>
      <c r="HD151" s="83"/>
      <c r="HE151" s="83"/>
      <c r="HF151" s="83"/>
      <c r="HG151" s="83"/>
      <c r="HH151" s="83"/>
      <c r="HI151" s="83"/>
      <c r="HJ151" s="83"/>
      <c r="HK151" s="83"/>
      <c r="HL151" s="83"/>
      <c r="HM151" s="83"/>
      <c r="HN151" s="83"/>
      <c r="HO151" s="83"/>
      <c r="HP151" s="83"/>
      <c r="HQ151" s="83"/>
      <c r="HR151" s="83"/>
      <c r="HS151" s="83"/>
      <c r="HT151" s="83"/>
      <c r="HU151" s="83"/>
      <c r="HV151" s="83"/>
      <c r="HW151" s="83"/>
      <c r="HX151" s="83"/>
      <c r="HY151" s="83"/>
      <c r="HZ151" s="83"/>
      <c r="IA151" s="83"/>
      <c r="IB151" s="83"/>
      <c r="IC151" s="83"/>
      <c r="ID151" s="83"/>
      <c r="IE151" s="83"/>
      <c r="IF151" s="83"/>
      <c r="IG151" s="83"/>
      <c r="IH151" s="83"/>
      <c r="II151" s="83"/>
      <c r="IJ151" s="83"/>
      <c r="IK151" s="83"/>
      <c r="IL151" s="83"/>
      <c r="IM151" s="83"/>
      <c r="IN151" s="83"/>
      <c r="IO151" s="83"/>
      <c r="IP151" s="83"/>
      <c r="IQ151" s="83"/>
      <c r="IR151" s="83"/>
      <c r="IS151" s="83"/>
      <c r="IT151" s="83"/>
      <c r="IU151" s="83"/>
      <c r="IV151" s="83"/>
    </row>
    <row r="152" spans="2:256" ht="12.6" customHeight="1">
      <c r="B152" s="121">
        <v>11.8</v>
      </c>
      <c r="C152" s="120">
        <v>1</v>
      </c>
      <c r="D152" s="120">
        <v>1</v>
      </c>
      <c r="E152" s="119">
        <v>1</v>
      </c>
      <c r="F152" s="119">
        <v>1</v>
      </c>
      <c r="G152" s="119">
        <v>1</v>
      </c>
      <c r="H152" s="122">
        <f t="shared" si="3"/>
        <v>11.8</v>
      </c>
      <c r="I152" s="174" t="s">
        <v>247</v>
      </c>
      <c r="M152" s="85"/>
      <c r="N152" s="149"/>
      <c r="P152" s="83"/>
      <c r="Q152" s="83"/>
      <c r="R152" s="83"/>
      <c r="S152" s="83"/>
      <c r="T152" s="83"/>
      <c r="U152" s="148"/>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c r="BI152" s="83"/>
      <c r="BJ152" s="83"/>
      <c r="BK152" s="83"/>
      <c r="BL152" s="83"/>
      <c r="BM152" s="83"/>
      <c r="BN152" s="83"/>
      <c r="BO152" s="83"/>
      <c r="BP152" s="83"/>
      <c r="BQ152" s="83"/>
      <c r="BR152" s="83"/>
      <c r="BS152" s="83"/>
      <c r="BT152" s="83"/>
      <c r="BU152" s="83"/>
      <c r="BV152" s="83"/>
      <c r="BW152" s="83"/>
      <c r="BX152" s="83"/>
      <c r="BY152" s="83"/>
      <c r="BZ152" s="83"/>
      <c r="CA152" s="83"/>
      <c r="CB152" s="83"/>
      <c r="CC152" s="83"/>
      <c r="CD152" s="83"/>
      <c r="CE152" s="83"/>
      <c r="CF152" s="83"/>
      <c r="CG152" s="83"/>
      <c r="CH152" s="83"/>
      <c r="CI152" s="83"/>
      <c r="CJ152" s="83"/>
      <c r="CK152" s="83"/>
      <c r="CL152" s="83"/>
      <c r="CM152" s="83"/>
      <c r="CN152" s="83"/>
      <c r="CO152" s="83"/>
      <c r="CP152" s="83"/>
      <c r="CQ152" s="83"/>
      <c r="CR152" s="83"/>
      <c r="CS152" s="83"/>
      <c r="CT152" s="83"/>
      <c r="CU152" s="83"/>
      <c r="CV152" s="83"/>
      <c r="CW152" s="83"/>
      <c r="CX152" s="83"/>
      <c r="CY152" s="83"/>
      <c r="CZ152" s="83"/>
      <c r="DA152" s="83"/>
      <c r="DB152" s="83"/>
      <c r="DC152" s="83"/>
      <c r="DD152" s="83"/>
      <c r="DE152" s="83"/>
      <c r="DF152" s="83"/>
      <c r="DG152" s="83"/>
      <c r="DH152" s="83"/>
      <c r="DI152" s="83"/>
      <c r="DJ152" s="83"/>
      <c r="DK152" s="83"/>
      <c r="DL152" s="83"/>
      <c r="DM152" s="83"/>
      <c r="DN152" s="83"/>
      <c r="DO152" s="83"/>
      <c r="DP152" s="83"/>
      <c r="DQ152" s="83"/>
      <c r="DR152" s="83"/>
      <c r="DS152" s="83"/>
      <c r="DT152" s="83"/>
      <c r="DU152" s="83"/>
      <c r="DV152" s="83"/>
      <c r="DW152" s="83"/>
      <c r="DX152" s="83"/>
      <c r="DY152" s="83"/>
      <c r="DZ152" s="83"/>
      <c r="EA152" s="83"/>
      <c r="EB152" s="83"/>
      <c r="EC152" s="83"/>
      <c r="ED152" s="83"/>
      <c r="EE152" s="83"/>
      <c r="EF152" s="83"/>
      <c r="EG152" s="83"/>
      <c r="EH152" s="83"/>
      <c r="EI152" s="83"/>
      <c r="EJ152" s="83"/>
      <c r="EK152" s="83"/>
      <c r="EL152" s="83"/>
      <c r="EM152" s="83"/>
      <c r="EN152" s="83"/>
      <c r="EO152" s="83"/>
      <c r="EP152" s="83"/>
      <c r="EQ152" s="83"/>
      <c r="ER152" s="83"/>
      <c r="ES152" s="83"/>
      <c r="ET152" s="83"/>
      <c r="EU152" s="83"/>
      <c r="EV152" s="83"/>
      <c r="EW152" s="83"/>
      <c r="EX152" s="83"/>
      <c r="EY152" s="83"/>
      <c r="EZ152" s="83"/>
      <c r="FA152" s="83"/>
      <c r="FB152" s="83"/>
      <c r="FC152" s="83"/>
      <c r="FD152" s="83"/>
      <c r="FE152" s="83"/>
      <c r="FF152" s="83"/>
      <c r="FG152" s="83"/>
      <c r="FH152" s="83"/>
      <c r="FI152" s="83"/>
      <c r="FJ152" s="83"/>
      <c r="FK152" s="83"/>
      <c r="FL152" s="83"/>
      <c r="FM152" s="83"/>
      <c r="FN152" s="83"/>
      <c r="FO152" s="83"/>
      <c r="FP152" s="83"/>
      <c r="FQ152" s="83"/>
      <c r="FR152" s="83"/>
      <c r="FS152" s="83"/>
      <c r="FT152" s="83"/>
      <c r="FU152" s="83"/>
      <c r="FV152" s="83"/>
      <c r="FW152" s="83"/>
      <c r="FX152" s="83"/>
      <c r="FY152" s="83"/>
      <c r="FZ152" s="83"/>
      <c r="GA152" s="83"/>
      <c r="GB152" s="83"/>
      <c r="GC152" s="83"/>
      <c r="GD152" s="83"/>
      <c r="GE152" s="83"/>
      <c r="GF152" s="83"/>
      <c r="GG152" s="83"/>
      <c r="GH152" s="83"/>
      <c r="GI152" s="83"/>
      <c r="GJ152" s="83"/>
      <c r="GK152" s="83"/>
      <c r="GL152" s="83"/>
      <c r="GM152" s="83"/>
      <c r="GN152" s="83"/>
      <c r="GO152" s="83"/>
      <c r="GP152" s="83"/>
      <c r="GQ152" s="83"/>
      <c r="GR152" s="83"/>
      <c r="GS152" s="83"/>
      <c r="GT152" s="83"/>
      <c r="GU152" s="83"/>
      <c r="GV152" s="83"/>
      <c r="GW152" s="83"/>
      <c r="GX152" s="83"/>
      <c r="GY152" s="83"/>
      <c r="GZ152" s="83"/>
      <c r="HA152" s="83"/>
      <c r="HB152" s="83"/>
      <c r="HC152" s="83"/>
      <c r="HD152" s="83"/>
      <c r="HE152" s="83"/>
      <c r="HF152" s="83"/>
      <c r="HG152" s="83"/>
      <c r="HH152" s="83"/>
      <c r="HI152" s="83"/>
      <c r="HJ152" s="83"/>
      <c r="HK152" s="83"/>
      <c r="HL152" s="83"/>
      <c r="HM152" s="83"/>
      <c r="HN152" s="83"/>
      <c r="HO152" s="83"/>
      <c r="HP152" s="83"/>
      <c r="HQ152" s="83"/>
      <c r="HR152" s="83"/>
      <c r="HS152" s="83"/>
      <c r="HT152" s="83"/>
      <c r="HU152" s="83"/>
      <c r="HV152" s="83"/>
      <c r="HW152" s="83"/>
      <c r="HX152" s="83"/>
      <c r="HY152" s="83"/>
      <c r="HZ152" s="83"/>
      <c r="IA152" s="83"/>
      <c r="IB152" s="83"/>
      <c r="IC152" s="83"/>
      <c r="ID152" s="83"/>
      <c r="IE152" s="83"/>
      <c r="IF152" s="83"/>
      <c r="IG152" s="83"/>
      <c r="IH152" s="83"/>
      <c r="II152" s="83"/>
      <c r="IJ152" s="83"/>
      <c r="IK152" s="83"/>
      <c r="IL152" s="83"/>
      <c r="IM152" s="83"/>
      <c r="IN152" s="83"/>
      <c r="IO152" s="83"/>
      <c r="IP152" s="83"/>
      <c r="IQ152" s="83"/>
      <c r="IR152" s="83"/>
      <c r="IS152" s="83"/>
      <c r="IT152" s="83"/>
      <c r="IU152" s="83"/>
      <c r="IV152" s="83"/>
    </row>
    <row r="153" spans="2:256" ht="12.6" customHeight="1">
      <c r="B153" s="121">
        <v>11.8</v>
      </c>
      <c r="C153" s="120">
        <v>1</v>
      </c>
      <c r="D153" s="120">
        <v>1</v>
      </c>
      <c r="E153" s="119">
        <v>1</v>
      </c>
      <c r="F153" s="119">
        <v>1</v>
      </c>
      <c r="G153" s="119">
        <v>1</v>
      </c>
      <c r="H153" s="122">
        <f t="shared" si="3"/>
        <v>11.8</v>
      </c>
      <c r="I153" s="174" t="s">
        <v>248</v>
      </c>
      <c r="M153" s="85"/>
      <c r="N153" s="149"/>
      <c r="P153" s="83"/>
      <c r="Q153" s="83"/>
      <c r="R153" s="83"/>
      <c r="S153" s="83"/>
      <c r="T153" s="83"/>
      <c r="U153" s="148"/>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c r="BI153" s="83"/>
      <c r="BJ153" s="83"/>
      <c r="BK153" s="83"/>
      <c r="BL153" s="83"/>
      <c r="BM153" s="83"/>
      <c r="BN153" s="83"/>
      <c r="BO153" s="83"/>
      <c r="BP153" s="83"/>
      <c r="BQ153" s="83"/>
      <c r="BR153" s="83"/>
      <c r="BS153" s="83"/>
      <c r="BT153" s="83"/>
      <c r="BU153" s="83"/>
      <c r="BV153" s="83"/>
      <c r="BW153" s="83"/>
      <c r="BX153" s="83"/>
      <c r="BY153" s="83"/>
      <c r="BZ153" s="83"/>
      <c r="CA153" s="83"/>
      <c r="CB153" s="83"/>
      <c r="CC153" s="83"/>
      <c r="CD153" s="83"/>
      <c r="CE153" s="83"/>
      <c r="CF153" s="83"/>
      <c r="CG153" s="83"/>
      <c r="CH153" s="83"/>
      <c r="CI153" s="83"/>
      <c r="CJ153" s="83"/>
      <c r="CK153" s="83"/>
      <c r="CL153" s="83"/>
      <c r="CM153" s="83"/>
      <c r="CN153" s="83"/>
      <c r="CO153" s="83"/>
      <c r="CP153" s="83"/>
      <c r="CQ153" s="83"/>
      <c r="CR153" s="83"/>
      <c r="CS153" s="83"/>
      <c r="CT153" s="83"/>
      <c r="CU153" s="83"/>
      <c r="CV153" s="83"/>
      <c r="CW153" s="83"/>
      <c r="CX153" s="83"/>
      <c r="CY153" s="83"/>
      <c r="CZ153" s="83"/>
      <c r="DA153" s="83"/>
      <c r="DB153" s="83"/>
      <c r="DC153" s="83"/>
      <c r="DD153" s="83"/>
      <c r="DE153" s="83"/>
      <c r="DF153" s="83"/>
      <c r="DG153" s="83"/>
      <c r="DH153" s="83"/>
      <c r="DI153" s="83"/>
      <c r="DJ153" s="83"/>
      <c r="DK153" s="83"/>
      <c r="DL153" s="83"/>
      <c r="DM153" s="83"/>
      <c r="DN153" s="83"/>
      <c r="DO153" s="83"/>
      <c r="DP153" s="83"/>
      <c r="DQ153" s="83"/>
      <c r="DR153" s="83"/>
      <c r="DS153" s="83"/>
      <c r="DT153" s="83"/>
      <c r="DU153" s="83"/>
      <c r="DV153" s="83"/>
      <c r="DW153" s="83"/>
      <c r="DX153" s="83"/>
      <c r="DY153" s="83"/>
      <c r="DZ153" s="83"/>
      <c r="EA153" s="83"/>
      <c r="EB153" s="83"/>
      <c r="EC153" s="83"/>
      <c r="ED153" s="83"/>
      <c r="EE153" s="83"/>
      <c r="EF153" s="83"/>
      <c r="EG153" s="83"/>
      <c r="EH153" s="83"/>
      <c r="EI153" s="83"/>
      <c r="EJ153" s="83"/>
      <c r="EK153" s="83"/>
      <c r="EL153" s="83"/>
      <c r="EM153" s="83"/>
      <c r="EN153" s="83"/>
      <c r="EO153" s="83"/>
      <c r="EP153" s="83"/>
      <c r="EQ153" s="83"/>
      <c r="ER153" s="83"/>
      <c r="ES153" s="83"/>
      <c r="ET153" s="83"/>
      <c r="EU153" s="83"/>
      <c r="EV153" s="83"/>
      <c r="EW153" s="83"/>
      <c r="EX153" s="83"/>
      <c r="EY153" s="83"/>
      <c r="EZ153" s="83"/>
      <c r="FA153" s="83"/>
      <c r="FB153" s="83"/>
      <c r="FC153" s="83"/>
      <c r="FD153" s="83"/>
      <c r="FE153" s="83"/>
      <c r="FF153" s="83"/>
      <c r="FG153" s="83"/>
      <c r="FH153" s="83"/>
      <c r="FI153" s="83"/>
      <c r="FJ153" s="83"/>
      <c r="FK153" s="83"/>
      <c r="FL153" s="83"/>
      <c r="FM153" s="83"/>
      <c r="FN153" s="83"/>
      <c r="FO153" s="83"/>
      <c r="FP153" s="83"/>
      <c r="FQ153" s="83"/>
      <c r="FR153" s="83"/>
      <c r="FS153" s="83"/>
      <c r="FT153" s="83"/>
      <c r="FU153" s="83"/>
      <c r="FV153" s="83"/>
      <c r="FW153" s="83"/>
      <c r="FX153" s="83"/>
      <c r="FY153" s="83"/>
      <c r="FZ153" s="83"/>
      <c r="GA153" s="83"/>
      <c r="GB153" s="83"/>
      <c r="GC153" s="83"/>
      <c r="GD153" s="83"/>
      <c r="GE153" s="83"/>
      <c r="GF153" s="83"/>
      <c r="GG153" s="83"/>
      <c r="GH153" s="83"/>
      <c r="GI153" s="83"/>
      <c r="GJ153" s="83"/>
      <c r="GK153" s="83"/>
      <c r="GL153" s="83"/>
      <c r="GM153" s="83"/>
      <c r="GN153" s="83"/>
      <c r="GO153" s="83"/>
      <c r="GP153" s="83"/>
      <c r="GQ153" s="83"/>
      <c r="GR153" s="83"/>
      <c r="GS153" s="83"/>
      <c r="GT153" s="83"/>
      <c r="GU153" s="83"/>
      <c r="GV153" s="83"/>
      <c r="GW153" s="83"/>
      <c r="GX153" s="83"/>
      <c r="GY153" s="83"/>
      <c r="GZ153" s="83"/>
      <c r="HA153" s="83"/>
      <c r="HB153" s="83"/>
      <c r="HC153" s="83"/>
      <c r="HD153" s="83"/>
      <c r="HE153" s="83"/>
      <c r="HF153" s="83"/>
      <c r="HG153" s="83"/>
      <c r="HH153" s="83"/>
      <c r="HI153" s="83"/>
      <c r="HJ153" s="83"/>
      <c r="HK153" s="83"/>
      <c r="HL153" s="83"/>
      <c r="HM153" s="83"/>
      <c r="HN153" s="83"/>
      <c r="HO153" s="83"/>
      <c r="HP153" s="83"/>
      <c r="HQ153" s="83"/>
      <c r="HR153" s="83"/>
      <c r="HS153" s="83"/>
      <c r="HT153" s="83"/>
      <c r="HU153" s="83"/>
      <c r="HV153" s="83"/>
      <c r="HW153" s="83"/>
      <c r="HX153" s="83"/>
      <c r="HY153" s="83"/>
      <c r="HZ153" s="83"/>
      <c r="IA153" s="83"/>
      <c r="IB153" s="83"/>
      <c r="IC153" s="83"/>
      <c r="ID153" s="83"/>
      <c r="IE153" s="83"/>
      <c r="IF153" s="83"/>
      <c r="IG153" s="83"/>
      <c r="IH153" s="83"/>
      <c r="II153" s="83"/>
      <c r="IJ153" s="83"/>
      <c r="IK153" s="83"/>
      <c r="IL153" s="83"/>
      <c r="IM153" s="83"/>
      <c r="IN153" s="83"/>
      <c r="IO153" s="83"/>
      <c r="IP153" s="83"/>
      <c r="IQ153" s="83"/>
      <c r="IR153" s="83"/>
      <c r="IS153" s="83"/>
      <c r="IT153" s="83"/>
      <c r="IU153" s="83"/>
      <c r="IV153" s="83"/>
    </row>
    <row r="154" spans="2:256" ht="12.6" customHeight="1">
      <c r="B154" s="121">
        <v>11.8</v>
      </c>
      <c r="C154" s="120">
        <v>1</v>
      </c>
      <c r="D154" s="120">
        <v>1</v>
      </c>
      <c r="E154" s="119">
        <v>3</v>
      </c>
      <c r="F154" s="119">
        <v>1</v>
      </c>
      <c r="G154" s="119">
        <v>1</v>
      </c>
      <c r="H154" s="122">
        <f t="shared" si="3"/>
        <v>35.400000000000006</v>
      </c>
      <c r="I154" s="174" t="s">
        <v>249</v>
      </c>
      <c r="M154" s="85"/>
      <c r="N154" s="149"/>
      <c r="P154" s="83"/>
      <c r="Q154" s="83"/>
      <c r="R154" s="83"/>
      <c r="S154" s="83"/>
      <c r="T154" s="83"/>
      <c r="U154" s="148"/>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c r="BI154" s="83"/>
      <c r="BJ154" s="83"/>
      <c r="BK154" s="83"/>
      <c r="BL154" s="83"/>
      <c r="BM154" s="83"/>
      <c r="BN154" s="83"/>
      <c r="BO154" s="83"/>
      <c r="BP154" s="83"/>
      <c r="BQ154" s="83"/>
      <c r="BR154" s="83"/>
      <c r="BS154" s="83"/>
      <c r="BT154" s="83"/>
      <c r="BU154" s="83"/>
      <c r="BV154" s="83"/>
      <c r="BW154" s="83"/>
      <c r="BX154" s="83"/>
      <c r="BY154" s="83"/>
      <c r="BZ154" s="83"/>
      <c r="CA154" s="83"/>
      <c r="CB154" s="83"/>
      <c r="CC154" s="83"/>
      <c r="CD154" s="83"/>
      <c r="CE154" s="83"/>
      <c r="CF154" s="83"/>
      <c r="CG154" s="83"/>
      <c r="CH154" s="83"/>
      <c r="CI154" s="83"/>
      <c r="CJ154" s="83"/>
      <c r="CK154" s="83"/>
      <c r="CL154" s="83"/>
      <c r="CM154" s="83"/>
      <c r="CN154" s="83"/>
      <c r="CO154" s="83"/>
      <c r="CP154" s="83"/>
      <c r="CQ154" s="83"/>
      <c r="CR154" s="83"/>
      <c r="CS154" s="83"/>
      <c r="CT154" s="83"/>
      <c r="CU154" s="83"/>
      <c r="CV154" s="83"/>
      <c r="CW154" s="83"/>
      <c r="CX154" s="83"/>
      <c r="CY154" s="83"/>
      <c r="CZ154" s="83"/>
      <c r="DA154" s="83"/>
      <c r="DB154" s="83"/>
      <c r="DC154" s="83"/>
      <c r="DD154" s="83"/>
      <c r="DE154" s="83"/>
      <c r="DF154" s="83"/>
      <c r="DG154" s="83"/>
      <c r="DH154" s="83"/>
      <c r="DI154" s="83"/>
      <c r="DJ154" s="83"/>
      <c r="DK154" s="83"/>
      <c r="DL154" s="83"/>
      <c r="DM154" s="83"/>
      <c r="DN154" s="83"/>
      <c r="DO154" s="83"/>
      <c r="DP154" s="83"/>
      <c r="DQ154" s="83"/>
      <c r="DR154" s="83"/>
      <c r="DS154" s="83"/>
      <c r="DT154" s="83"/>
      <c r="DU154" s="83"/>
      <c r="DV154" s="83"/>
      <c r="DW154" s="83"/>
      <c r="DX154" s="83"/>
      <c r="DY154" s="83"/>
      <c r="DZ154" s="83"/>
      <c r="EA154" s="83"/>
      <c r="EB154" s="83"/>
      <c r="EC154" s="83"/>
      <c r="ED154" s="83"/>
      <c r="EE154" s="83"/>
      <c r="EF154" s="83"/>
      <c r="EG154" s="83"/>
      <c r="EH154" s="83"/>
      <c r="EI154" s="83"/>
      <c r="EJ154" s="83"/>
      <c r="EK154" s="83"/>
      <c r="EL154" s="83"/>
      <c r="EM154" s="83"/>
      <c r="EN154" s="83"/>
      <c r="EO154" s="83"/>
      <c r="EP154" s="83"/>
      <c r="EQ154" s="83"/>
      <c r="ER154" s="83"/>
      <c r="ES154" s="83"/>
      <c r="ET154" s="83"/>
      <c r="EU154" s="83"/>
      <c r="EV154" s="83"/>
      <c r="EW154" s="83"/>
      <c r="EX154" s="83"/>
      <c r="EY154" s="83"/>
      <c r="EZ154" s="83"/>
      <c r="FA154" s="83"/>
      <c r="FB154" s="83"/>
      <c r="FC154" s="83"/>
      <c r="FD154" s="83"/>
      <c r="FE154" s="83"/>
      <c r="FF154" s="83"/>
      <c r="FG154" s="83"/>
      <c r="FH154" s="83"/>
      <c r="FI154" s="83"/>
      <c r="FJ154" s="83"/>
      <c r="FK154" s="83"/>
      <c r="FL154" s="83"/>
      <c r="FM154" s="83"/>
      <c r="FN154" s="83"/>
      <c r="FO154" s="83"/>
      <c r="FP154" s="83"/>
      <c r="FQ154" s="83"/>
      <c r="FR154" s="83"/>
      <c r="FS154" s="83"/>
      <c r="FT154" s="83"/>
      <c r="FU154" s="83"/>
      <c r="FV154" s="83"/>
      <c r="FW154" s="83"/>
      <c r="FX154" s="83"/>
      <c r="FY154" s="83"/>
      <c r="FZ154" s="83"/>
      <c r="GA154" s="83"/>
      <c r="GB154" s="83"/>
      <c r="GC154" s="83"/>
      <c r="GD154" s="83"/>
      <c r="GE154" s="83"/>
      <c r="GF154" s="83"/>
      <c r="GG154" s="83"/>
      <c r="GH154" s="83"/>
      <c r="GI154" s="83"/>
      <c r="GJ154" s="83"/>
      <c r="GK154" s="83"/>
      <c r="GL154" s="83"/>
      <c r="GM154" s="83"/>
      <c r="GN154" s="83"/>
      <c r="GO154" s="83"/>
      <c r="GP154" s="83"/>
      <c r="GQ154" s="83"/>
      <c r="GR154" s="83"/>
      <c r="GS154" s="83"/>
      <c r="GT154" s="83"/>
      <c r="GU154" s="83"/>
      <c r="GV154" s="83"/>
      <c r="GW154" s="83"/>
      <c r="GX154" s="83"/>
      <c r="GY154" s="83"/>
      <c r="GZ154" s="83"/>
      <c r="HA154" s="83"/>
      <c r="HB154" s="83"/>
      <c r="HC154" s="83"/>
      <c r="HD154" s="83"/>
      <c r="HE154" s="83"/>
      <c r="HF154" s="83"/>
      <c r="HG154" s="83"/>
      <c r="HH154" s="83"/>
      <c r="HI154" s="83"/>
      <c r="HJ154" s="83"/>
      <c r="HK154" s="83"/>
      <c r="HL154" s="83"/>
      <c r="HM154" s="83"/>
      <c r="HN154" s="83"/>
      <c r="HO154" s="83"/>
      <c r="HP154" s="83"/>
      <c r="HQ154" s="83"/>
      <c r="HR154" s="83"/>
      <c r="HS154" s="83"/>
      <c r="HT154" s="83"/>
      <c r="HU154" s="83"/>
      <c r="HV154" s="83"/>
      <c r="HW154" s="83"/>
      <c r="HX154" s="83"/>
      <c r="HY154" s="83"/>
      <c r="HZ154" s="83"/>
      <c r="IA154" s="83"/>
      <c r="IB154" s="83"/>
      <c r="IC154" s="83"/>
      <c r="ID154" s="83"/>
      <c r="IE154" s="83"/>
      <c r="IF154" s="83"/>
      <c r="IG154" s="83"/>
      <c r="IH154" s="83"/>
      <c r="II154" s="83"/>
      <c r="IJ154" s="83"/>
      <c r="IK154" s="83"/>
      <c r="IL154" s="83"/>
      <c r="IM154" s="83"/>
      <c r="IN154" s="83"/>
      <c r="IO154" s="83"/>
      <c r="IP154" s="83"/>
      <c r="IQ154" s="83"/>
      <c r="IR154" s="83"/>
      <c r="IS154" s="83"/>
      <c r="IT154" s="83"/>
      <c r="IU154" s="83"/>
      <c r="IV154" s="83"/>
    </row>
    <row r="155" spans="2:256" ht="12.6" customHeight="1">
      <c r="B155" s="121">
        <v>11.9</v>
      </c>
      <c r="C155" s="120">
        <v>1</v>
      </c>
      <c r="D155" s="120">
        <v>1</v>
      </c>
      <c r="E155" s="119">
        <v>1</v>
      </c>
      <c r="F155" s="119">
        <v>1</v>
      </c>
      <c r="G155" s="119">
        <v>1</v>
      </c>
      <c r="H155" s="122">
        <f t="shared" si="3"/>
        <v>11.9</v>
      </c>
      <c r="I155" s="174" t="s">
        <v>250</v>
      </c>
      <c r="M155" s="85"/>
      <c r="N155" s="149"/>
      <c r="P155" s="83"/>
      <c r="Q155" s="83"/>
      <c r="R155" s="83"/>
      <c r="S155" s="83"/>
      <c r="T155" s="83"/>
      <c r="U155" s="148"/>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c r="BI155" s="83"/>
      <c r="BJ155" s="83"/>
      <c r="BK155" s="83"/>
      <c r="BL155" s="83"/>
      <c r="BM155" s="83"/>
      <c r="BN155" s="83"/>
      <c r="BO155" s="83"/>
      <c r="BP155" s="83"/>
      <c r="BQ155" s="83"/>
      <c r="BR155" s="83"/>
      <c r="BS155" s="83"/>
      <c r="BT155" s="83"/>
      <c r="BU155" s="83"/>
      <c r="BV155" s="83"/>
      <c r="BW155" s="83"/>
      <c r="BX155" s="83"/>
      <c r="BY155" s="83"/>
      <c r="BZ155" s="83"/>
      <c r="CA155" s="83"/>
      <c r="CB155" s="83"/>
      <c r="CC155" s="83"/>
      <c r="CD155" s="83"/>
      <c r="CE155" s="83"/>
      <c r="CF155" s="83"/>
      <c r="CG155" s="83"/>
      <c r="CH155" s="83"/>
      <c r="CI155" s="83"/>
      <c r="CJ155" s="83"/>
      <c r="CK155" s="83"/>
      <c r="CL155" s="83"/>
      <c r="CM155" s="83"/>
      <c r="CN155" s="83"/>
      <c r="CO155" s="83"/>
      <c r="CP155" s="83"/>
      <c r="CQ155" s="83"/>
      <c r="CR155" s="83"/>
      <c r="CS155" s="83"/>
      <c r="CT155" s="83"/>
      <c r="CU155" s="83"/>
      <c r="CV155" s="83"/>
      <c r="CW155" s="83"/>
      <c r="CX155" s="83"/>
      <c r="CY155" s="83"/>
      <c r="CZ155" s="83"/>
      <c r="DA155" s="83"/>
      <c r="DB155" s="83"/>
      <c r="DC155" s="83"/>
      <c r="DD155" s="83"/>
      <c r="DE155" s="83"/>
      <c r="DF155" s="83"/>
      <c r="DG155" s="83"/>
      <c r="DH155" s="83"/>
      <c r="DI155" s="83"/>
      <c r="DJ155" s="83"/>
      <c r="DK155" s="83"/>
      <c r="DL155" s="83"/>
      <c r="DM155" s="83"/>
      <c r="DN155" s="83"/>
      <c r="DO155" s="83"/>
      <c r="DP155" s="83"/>
      <c r="DQ155" s="83"/>
      <c r="DR155" s="83"/>
      <c r="DS155" s="83"/>
      <c r="DT155" s="83"/>
      <c r="DU155" s="83"/>
      <c r="DV155" s="83"/>
      <c r="DW155" s="83"/>
      <c r="DX155" s="83"/>
      <c r="DY155" s="83"/>
      <c r="DZ155" s="83"/>
      <c r="EA155" s="83"/>
      <c r="EB155" s="83"/>
      <c r="EC155" s="83"/>
      <c r="ED155" s="83"/>
      <c r="EE155" s="83"/>
      <c r="EF155" s="83"/>
      <c r="EG155" s="83"/>
      <c r="EH155" s="83"/>
      <c r="EI155" s="83"/>
      <c r="EJ155" s="83"/>
      <c r="EK155" s="83"/>
      <c r="EL155" s="83"/>
      <c r="EM155" s="83"/>
      <c r="EN155" s="83"/>
      <c r="EO155" s="83"/>
      <c r="EP155" s="83"/>
      <c r="EQ155" s="83"/>
      <c r="ER155" s="83"/>
      <c r="ES155" s="83"/>
      <c r="ET155" s="83"/>
      <c r="EU155" s="83"/>
      <c r="EV155" s="83"/>
      <c r="EW155" s="83"/>
      <c r="EX155" s="83"/>
      <c r="EY155" s="83"/>
      <c r="EZ155" s="83"/>
      <c r="FA155" s="83"/>
      <c r="FB155" s="83"/>
      <c r="FC155" s="83"/>
      <c r="FD155" s="83"/>
      <c r="FE155" s="83"/>
      <c r="FF155" s="83"/>
      <c r="FG155" s="83"/>
      <c r="FH155" s="83"/>
      <c r="FI155" s="83"/>
      <c r="FJ155" s="83"/>
      <c r="FK155" s="83"/>
      <c r="FL155" s="83"/>
      <c r="FM155" s="83"/>
      <c r="FN155" s="83"/>
      <c r="FO155" s="83"/>
      <c r="FP155" s="83"/>
      <c r="FQ155" s="83"/>
      <c r="FR155" s="83"/>
      <c r="FS155" s="83"/>
      <c r="FT155" s="83"/>
      <c r="FU155" s="83"/>
      <c r="FV155" s="83"/>
      <c r="FW155" s="83"/>
      <c r="FX155" s="83"/>
      <c r="FY155" s="83"/>
      <c r="FZ155" s="83"/>
      <c r="GA155" s="83"/>
      <c r="GB155" s="83"/>
      <c r="GC155" s="83"/>
      <c r="GD155" s="83"/>
      <c r="GE155" s="83"/>
      <c r="GF155" s="83"/>
      <c r="GG155" s="83"/>
      <c r="GH155" s="83"/>
      <c r="GI155" s="83"/>
      <c r="GJ155" s="83"/>
      <c r="GK155" s="83"/>
      <c r="GL155" s="83"/>
      <c r="GM155" s="83"/>
      <c r="GN155" s="83"/>
      <c r="GO155" s="83"/>
      <c r="GP155" s="83"/>
      <c r="GQ155" s="83"/>
      <c r="GR155" s="83"/>
      <c r="GS155" s="83"/>
      <c r="GT155" s="83"/>
      <c r="GU155" s="83"/>
      <c r="GV155" s="83"/>
      <c r="GW155" s="83"/>
      <c r="GX155" s="83"/>
      <c r="GY155" s="83"/>
      <c r="GZ155" s="83"/>
      <c r="HA155" s="83"/>
      <c r="HB155" s="83"/>
      <c r="HC155" s="83"/>
      <c r="HD155" s="83"/>
      <c r="HE155" s="83"/>
      <c r="HF155" s="83"/>
      <c r="HG155" s="83"/>
      <c r="HH155" s="83"/>
      <c r="HI155" s="83"/>
      <c r="HJ155" s="83"/>
      <c r="HK155" s="83"/>
      <c r="HL155" s="83"/>
      <c r="HM155" s="83"/>
      <c r="HN155" s="83"/>
      <c r="HO155" s="83"/>
      <c r="HP155" s="83"/>
      <c r="HQ155" s="83"/>
      <c r="HR155" s="83"/>
      <c r="HS155" s="83"/>
      <c r="HT155" s="83"/>
      <c r="HU155" s="83"/>
      <c r="HV155" s="83"/>
      <c r="HW155" s="83"/>
      <c r="HX155" s="83"/>
      <c r="HY155" s="83"/>
      <c r="HZ155" s="83"/>
      <c r="IA155" s="83"/>
      <c r="IB155" s="83"/>
      <c r="IC155" s="83"/>
      <c r="ID155" s="83"/>
      <c r="IE155" s="83"/>
      <c r="IF155" s="83"/>
      <c r="IG155" s="83"/>
      <c r="IH155" s="83"/>
      <c r="II155" s="83"/>
      <c r="IJ155" s="83"/>
      <c r="IK155" s="83"/>
      <c r="IL155" s="83"/>
      <c r="IM155" s="83"/>
      <c r="IN155" s="83"/>
      <c r="IO155" s="83"/>
      <c r="IP155" s="83"/>
      <c r="IQ155" s="83"/>
      <c r="IR155" s="83"/>
      <c r="IS155" s="83"/>
      <c r="IT155" s="83"/>
      <c r="IU155" s="83"/>
      <c r="IV155" s="83"/>
    </row>
    <row r="156" spans="2:256" ht="12.6" customHeight="1">
      <c r="B156" s="121">
        <v>11.1</v>
      </c>
      <c r="C156" s="120">
        <v>1</v>
      </c>
      <c r="D156" s="120">
        <v>1</v>
      </c>
      <c r="E156" s="119">
        <v>1</v>
      </c>
      <c r="F156" s="119">
        <v>1</v>
      </c>
      <c r="G156" s="119">
        <v>1</v>
      </c>
      <c r="H156" s="122">
        <f t="shared" si="3"/>
        <v>11.1</v>
      </c>
      <c r="I156" s="174" t="s">
        <v>242</v>
      </c>
      <c r="M156" s="85"/>
      <c r="N156" s="126"/>
      <c r="O156" s="125"/>
      <c r="P156" s="125"/>
      <c r="Q156" s="125"/>
      <c r="R156" s="125"/>
      <c r="S156" s="125"/>
      <c r="T156" s="124"/>
      <c r="U156" s="12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c r="BI156" s="83"/>
      <c r="BJ156" s="83"/>
      <c r="BK156" s="83"/>
      <c r="BL156" s="83"/>
      <c r="BM156" s="83"/>
      <c r="BN156" s="83"/>
      <c r="BO156" s="83"/>
      <c r="BP156" s="83"/>
      <c r="BQ156" s="83"/>
      <c r="BR156" s="83"/>
      <c r="BS156" s="83"/>
      <c r="BT156" s="83"/>
      <c r="BU156" s="83"/>
      <c r="BV156" s="83"/>
      <c r="BW156" s="83"/>
      <c r="BX156" s="83"/>
      <c r="BY156" s="83"/>
      <c r="BZ156" s="83"/>
      <c r="CA156" s="83"/>
      <c r="CB156" s="83"/>
      <c r="CC156" s="83"/>
      <c r="CD156" s="83"/>
      <c r="CE156" s="83"/>
      <c r="CF156" s="83"/>
      <c r="CG156" s="83"/>
      <c r="CH156" s="83"/>
      <c r="CI156" s="83"/>
      <c r="CJ156" s="83"/>
      <c r="CK156" s="83"/>
      <c r="CL156" s="83"/>
      <c r="CM156" s="83"/>
      <c r="CN156" s="83"/>
      <c r="CO156" s="83"/>
      <c r="CP156" s="83"/>
      <c r="CQ156" s="83"/>
      <c r="CR156" s="83"/>
      <c r="CS156" s="83"/>
      <c r="CT156" s="83"/>
      <c r="CU156" s="83"/>
      <c r="CV156" s="83"/>
      <c r="CW156" s="83"/>
      <c r="CX156" s="83"/>
      <c r="CY156" s="83"/>
      <c r="CZ156" s="83"/>
      <c r="DA156" s="83"/>
      <c r="DB156" s="83"/>
      <c r="DC156" s="83"/>
      <c r="DD156" s="83"/>
      <c r="DE156" s="83"/>
      <c r="DF156" s="83"/>
      <c r="DG156" s="83"/>
      <c r="DH156" s="83"/>
      <c r="DI156" s="83"/>
      <c r="DJ156" s="83"/>
      <c r="DK156" s="83"/>
      <c r="DL156" s="83"/>
      <c r="DM156" s="83"/>
      <c r="DN156" s="83"/>
      <c r="DO156" s="83"/>
      <c r="DP156" s="83"/>
      <c r="DQ156" s="83"/>
      <c r="DR156" s="83"/>
      <c r="DS156" s="83"/>
      <c r="DT156" s="83"/>
      <c r="DU156" s="83"/>
      <c r="DV156" s="83"/>
      <c r="DW156" s="83"/>
      <c r="DX156" s="83"/>
      <c r="DY156" s="83"/>
      <c r="DZ156" s="83"/>
      <c r="EA156" s="83"/>
      <c r="EB156" s="83"/>
      <c r="EC156" s="83"/>
      <c r="ED156" s="83"/>
      <c r="EE156" s="83"/>
      <c r="EF156" s="83"/>
      <c r="EG156" s="83"/>
      <c r="EH156" s="83"/>
      <c r="EI156" s="83"/>
      <c r="EJ156" s="83"/>
      <c r="EK156" s="83"/>
      <c r="EL156" s="83"/>
      <c r="EM156" s="83"/>
      <c r="EN156" s="83"/>
      <c r="EO156" s="83"/>
      <c r="EP156" s="83"/>
      <c r="EQ156" s="83"/>
      <c r="ER156" s="83"/>
      <c r="ES156" s="83"/>
      <c r="ET156" s="83"/>
      <c r="EU156" s="83"/>
      <c r="EV156" s="83"/>
      <c r="EW156" s="83"/>
      <c r="EX156" s="83"/>
      <c r="EY156" s="83"/>
      <c r="EZ156" s="83"/>
      <c r="FA156" s="83"/>
      <c r="FB156" s="83"/>
      <c r="FC156" s="83"/>
      <c r="FD156" s="83"/>
      <c r="FE156" s="83"/>
      <c r="FF156" s="83"/>
      <c r="FG156" s="83"/>
      <c r="FH156" s="83"/>
      <c r="FI156" s="83"/>
      <c r="FJ156" s="83"/>
      <c r="FK156" s="83"/>
      <c r="FL156" s="83"/>
      <c r="FM156" s="83"/>
      <c r="FN156" s="83"/>
      <c r="FO156" s="83"/>
      <c r="FP156" s="83"/>
      <c r="FQ156" s="83"/>
      <c r="FR156" s="83"/>
      <c r="FS156" s="83"/>
      <c r="FT156" s="83"/>
      <c r="FU156" s="83"/>
      <c r="FV156" s="83"/>
      <c r="FW156" s="83"/>
      <c r="FX156" s="83"/>
      <c r="FY156" s="83"/>
      <c r="FZ156" s="83"/>
      <c r="GA156" s="83"/>
      <c r="GB156" s="83"/>
      <c r="GC156" s="83"/>
      <c r="GD156" s="83"/>
      <c r="GE156" s="83"/>
      <c r="GF156" s="83"/>
      <c r="GG156" s="83"/>
      <c r="GH156" s="83"/>
      <c r="GI156" s="83"/>
      <c r="GJ156" s="83"/>
      <c r="GK156" s="83"/>
      <c r="GL156" s="83"/>
      <c r="GM156" s="83"/>
      <c r="GN156" s="83"/>
      <c r="GO156" s="83"/>
      <c r="GP156" s="83"/>
      <c r="GQ156" s="83"/>
      <c r="GR156" s="83"/>
      <c r="GS156" s="83"/>
      <c r="GT156" s="83"/>
      <c r="GU156" s="83"/>
      <c r="GV156" s="83"/>
      <c r="GW156" s="83"/>
      <c r="GX156" s="83"/>
      <c r="GY156" s="83"/>
      <c r="GZ156" s="83"/>
      <c r="HA156" s="83"/>
      <c r="HB156" s="83"/>
      <c r="HC156" s="83"/>
      <c r="HD156" s="83"/>
      <c r="HE156" s="83"/>
      <c r="HF156" s="83"/>
      <c r="HG156" s="83"/>
      <c r="HH156" s="83"/>
      <c r="HI156" s="83"/>
      <c r="HJ156" s="83"/>
      <c r="HK156" s="83"/>
      <c r="HL156" s="83"/>
      <c r="HM156" s="83"/>
      <c r="HN156" s="83"/>
      <c r="HO156" s="83"/>
      <c r="HP156" s="83"/>
      <c r="HQ156" s="83"/>
      <c r="HR156" s="83"/>
      <c r="HS156" s="83"/>
      <c r="HT156" s="83"/>
      <c r="HU156" s="83"/>
      <c r="HV156" s="83"/>
      <c r="HW156" s="83"/>
      <c r="HX156" s="83"/>
      <c r="HY156" s="83"/>
      <c r="HZ156" s="83"/>
      <c r="IA156" s="83"/>
      <c r="IB156" s="83"/>
      <c r="IC156" s="83"/>
      <c r="ID156" s="83"/>
      <c r="IE156" s="83"/>
      <c r="IF156" s="83"/>
      <c r="IG156" s="83"/>
      <c r="IH156" s="83"/>
      <c r="II156" s="83"/>
      <c r="IJ156" s="83"/>
      <c r="IK156" s="83"/>
      <c r="IL156" s="83"/>
      <c r="IM156" s="83"/>
      <c r="IN156" s="83"/>
      <c r="IO156" s="83"/>
      <c r="IP156" s="83"/>
      <c r="IQ156" s="83"/>
      <c r="IR156" s="83"/>
      <c r="IS156" s="83"/>
      <c r="IT156" s="83"/>
      <c r="IU156" s="83"/>
      <c r="IV156" s="83"/>
    </row>
    <row r="157" spans="2:256" ht="12.6" customHeight="1">
      <c r="B157" s="121">
        <v>335.4</v>
      </c>
      <c r="C157" s="120">
        <v>1</v>
      </c>
      <c r="D157" s="120">
        <v>1</v>
      </c>
      <c r="E157" s="119">
        <v>1</v>
      </c>
      <c r="F157" s="119">
        <v>1</v>
      </c>
      <c r="G157" s="119">
        <v>1</v>
      </c>
      <c r="H157" s="122">
        <f t="shared" si="3"/>
        <v>335.4</v>
      </c>
      <c r="I157" s="174" t="s">
        <v>271</v>
      </c>
      <c r="M157" s="85"/>
      <c r="N157" s="125"/>
      <c r="O157" s="125"/>
      <c r="P157" s="125"/>
      <c r="Q157" s="125"/>
      <c r="R157" s="125"/>
      <c r="S157" s="125"/>
      <c r="T157" s="124"/>
      <c r="U157" s="135"/>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c r="BI157" s="83"/>
      <c r="BJ157" s="83"/>
      <c r="BK157" s="83"/>
      <c r="BL157" s="83"/>
      <c r="BM157" s="83"/>
      <c r="BN157" s="83"/>
      <c r="BO157" s="83"/>
      <c r="BP157" s="83"/>
      <c r="BQ157" s="83"/>
      <c r="BR157" s="83"/>
      <c r="BS157" s="83"/>
      <c r="BT157" s="83"/>
      <c r="BU157" s="83"/>
      <c r="BV157" s="83"/>
      <c r="BW157" s="83"/>
      <c r="BX157" s="83"/>
      <c r="BY157" s="83"/>
      <c r="BZ157" s="83"/>
      <c r="CA157" s="83"/>
      <c r="CB157" s="83"/>
      <c r="CC157" s="83"/>
      <c r="CD157" s="83"/>
      <c r="CE157" s="83"/>
      <c r="CF157" s="83"/>
      <c r="CG157" s="83"/>
      <c r="CH157" s="83"/>
      <c r="CI157" s="83"/>
      <c r="CJ157" s="83"/>
      <c r="CK157" s="83"/>
      <c r="CL157" s="83"/>
      <c r="CM157" s="83"/>
      <c r="CN157" s="83"/>
      <c r="CO157" s="83"/>
      <c r="CP157" s="83"/>
      <c r="CQ157" s="83"/>
      <c r="CR157" s="83"/>
      <c r="CS157" s="83"/>
      <c r="CT157" s="83"/>
      <c r="CU157" s="83"/>
      <c r="CV157" s="83"/>
      <c r="CW157" s="83"/>
      <c r="CX157" s="83"/>
      <c r="CY157" s="83"/>
      <c r="CZ157" s="83"/>
      <c r="DA157" s="83"/>
      <c r="DB157" s="83"/>
      <c r="DC157" s="83"/>
      <c r="DD157" s="83"/>
      <c r="DE157" s="83"/>
      <c r="DF157" s="83"/>
      <c r="DG157" s="83"/>
      <c r="DH157" s="83"/>
      <c r="DI157" s="83"/>
      <c r="DJ157" s="83"/>
      <c r="DK157" s="83"/>
      <c r="DL157" s="83"/>
      <c r="DM157" s="83"/>
      <c r="DN157" s="83"/>
      <c r="DO157" s="83"/>
      <c r="DP157" s="83"/>
      <c r="DQ157" s="83"/>
      <c r="DR157" s="83"/>
      <c r="DS157" s="83"/>
      <c r="DT157" s="83"/>
      <c r="DU157" s="83"/>
      <c r="DV157" s="83"/>
      <c r="DW157" s="83"/>
      <c r="DX157" s="83"/>
      <c r="DY157" s="83"/>
      <c r="DZ157" s="83"/>
      <c r="EA157" s="83"/>
      <c r="EB157" s="83"/>
      <c r="EC157" s="83"/>
      <c r="ED157" s="83"/>
      <c r="EE157" s="83"/>
      <c r="EF157" s="83"/>
      <c r="EG157" s="83"/>
      <c r="EH157" s="83"/>
      <c r="EI157" s="83"/>
      <c r="EJ157" s="83"/>
      <c r="EK157" s="83"/>
      <c r="EL157" s="83"/>
      <c r="EM157" s="83"/>
      <c r="EN157" s="83"/>
      <c r="EO157" s="83"/>
      <c r="EP157" s="83"/>
      <c r="EQ157" s="83"/>
      <c r="ER157" s="83"/>
      <c r="ES157" s="83"/>
      <c r="ET157" s="83"/>
      <c r="EU157" s="83"/>
      <c r="EV157" s="83"/>
      <c r="EW157" s="83"/>
      <c r="EX157" s="83"/>
      <c r="EY157" s="83"/>
      <c r="EZ157" s="83"/>
      <c r="FA157" s="83"/>
      <c r="FB157" s="83"/>
      <c r="FC157" s="83"/>
      <c r="FD157" s="83"/>
      <c r="FE157" s="83"/>
      <c r="FF157" s="83"/>
      <c r="FG157" s="83"/>
      <c r="FH157" s="83"/>
      <c r="FI157" s="83"/>
      <c r="FJ157" s="83"/>
      <c r="FK157" s="83"/>
      <c r="FL157" s="83"/>
      <c r="FM157" s="83"/>
      <c r="FN157" s="83"/>
      <c r="FO157" s="83"/>
      <c r="FP157" s="83"/>
      <c r="FQ157" s="83"/>
      <c r="FR157" s="83"/>
      <c r="FS157" s="83"/>
      <c r="FT157" s="83"/>
      <c r="FU157" s="83"/>
      <c r="FV157" s="83"/>
      <c r="FW157" s="83"/>
      <c r="FX157" s="83"/>
      <c r="FY157" s="83"/>
      <c r="FZ157" s="83"/>
      <c r="GA157" s="83"/>
      <c r="GB157" s="83"/>
      <c r="GC157" s="83"/>
      <c r="GD157" s="83"/>
      <c r="GE157" s="83"/>
      <c r="GF157" s="83"/>
      <c r="GG157" s="83"/>
      <c r="GH157" s="83"/>
      <c r="GI157" s="83"/>
      <c r="GJ157" s="83"/>
      <c r="GK157" s="83"/>
      <c r="GL157" s="83"/>
      <c r="GM157" s="83"/>
      <c r="GN157" s="83"/>
      <c r="GO157" s="83"/>
      <c r="GP157" s="83"/>
      <c r="GQ157" s="83"/>
      <c r="GR157" s="83"/>
      <c r="GS157" s="83"/>
      <c r="GT157" s="83"/>
      <c r="GU157" s="83"/>
      <c r="GV157" s="83"/>
      <c r="GW157" s="83"/>
      <c r="GX157" s="83"/>
      <c r="GY157" s="83"/>
      <c r="GZ157" s="83"/>
      <c r="HA157" s="83"/>
      <c r="HB157" s="83"/>
      <c r="HC157" s="83"/>
      <c r="HD157" s="83"/>
      <c r="HE157" s="83"/>
      <c r="HF157" s="83"/>
      <c r="HG157" s="83"/>
      <c r="HH157" s="83"/>
      <c r="HI157" s="83"/>
      <c r="HJ157" s="83"/>
      <c r="HK157" s="83"/>
      <c r="HL157" s="83"/>
      <c r="HM157" s="83"/>
      <c r="HN157" s="83"/>
      <c r="HO157" s="83"/>
      <c r="HP157" s="83"/>
      <c r="HQ157" s="83"/>
      <c r="HR157" s="83"/>
      <c r="HS157" s="83"/>
      <c r="HT157" s="83"/>
      <c r="HU157" s="83"/>
      <c r="HV157" s="83"/>
      <c r="HW157" s="83"/>
      <c r="HX157" s="83"/>
      <c r="HY157" s="83"/>
      <c r="HZ157" s="83"/>
      <c r="IA157" s="83"/>
      <c r="IB157" s="83"/>
      <c r="IC157" s="83"/>
      <c r="ID157" s="83"/>
      <c r="IE157" s="83"/>
      <c r="IF157" s="83"/>
      <c r="IG157" s="83"/>
      <c r="IH157" s="83"/>
      <c r="II157" s="83"/>
      <c r="IJ157" s="83"/>
      <c r="IK157" s="83"/>
      <c r="IL157" s="83"/>
      <c r="IM157" s="83"/>
      <c r="IN157" s="83"/>
      <c r="IO157" s="83"/>
      <c r="IP157" s="83"/>
      <c r="IQ157" s="83"/>
      <c r="IR157" s="83"/>
      <c r="IS157" s="83"/>
      <c r="IT157" s="83"/>
      <c r="IU157" s="83"/>
      <c r="IV157" s="83"/>
    </row>
    <row r="158" spans="2:256" ht="12.6" customHeight="1">
      <c r="B158" s="121">
        <v>13.7</v>
      </c>
      <c r="C158" s="120">
        <v>1</v>
      </c>
      <c r="D158" s="120">
        <v>1</v>
      </c>
      <c r="E158" s="119">
        <v>1</v>
      </c>
      <c r="F158" s="119">
        <v>1</v>
      </c>
      <c r="G158" s="119">
        <v>1</v>
      </c>
      <c r="H158" s="122">
        <f t="shared" si="3"/>
        <v>13.7</v>
      </c>
      <c r="I158" s="174" t="s">
        <v>276</v>
      </c>
      <c r="M158" s="85"/>
      <c r="N158" s="125"/>
      <c r="O158" s="125"/>
      <c r="P158" s="125"/>
      <c r="Q158" s="125"/>
      <c r="R158" s="125"/>
      <c r="S158" s="125"/>
      <c r="T158" s="124"/>
      <c r="U158" s="135"/>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c r="BI158" s="83"/>
      <c r="BJ158" s="83"/>
      <c r="BK158" s="83"/>
      <c r="BL158" s="83"/>
      <c r="BM158" s="83"/>
      <c r="BN158" s="83"/>
      <c r="BO158" s="83"/>
      <c r="BP158" s="83"/>
      <c r="BQ158" s="83"/>
      <c r="BR158" s="83"/>
      <c r="BS158" s="83"/>
      <c r="BT158" s="83"/>
      <c r="BU158" s="83"/>
      <c r="BV158" s="83"/>
      <c r="BW158" s="83"/>
      <c r="BX158" s="83"/>
      <c r="BY158" s="83"/>
      <c r="BZ158" s="83"/>
      <c r="CA158" s="83"/>
      <c r="CB158" s="83"/>
      <c r="CC158" s="83"/>
      <c r="CD158" s="83"/>
      <c r="CE158" s="83"/>
      <c r="CF158" s="83"/>
      <c r="CG158" s="83"/>
      <c r="CH158" s="83"/>
      <c r="CI158" s="83"/>
      <c r="CJ158" s="83"/>
      <c r="CK158" s="83"/>
      <c r="CL158" s="83"/>
      <c r="CM158" s="83"/>
      <c r="CN158" s="83"/>
      <c r="CO158" s="83"/>
      <c r="CP158" s="83"/>
      <c r="CQ158" s="83"/>
      <c r="CR158" s="83"/>
      <c r="CS158" s="83"/>
      <c r="CT158" s="83"/>
      <c r="CU158" s="83"/>
      <c r="CV158" s="83"/>
      <c r="CW158" s="83"/>
      <c r="CX158" s="83"/>
      <c r="CY158" s="83"/>
      <c r="CZ158" s="83"/>
      <c r="DA158" s="83"/>
      <c r="DB158" s="83"/>
      <c r="DC158" s="83"/>
      <c r="DD158" s="83"/>
      <c r="DE158" s="83"/>
      <c r="DF158" s="83"/>
      <c r="DG158" s="83"/>
      <c r="DH158" s="83"/>
      <c r="DI158" s="83"/>
      <c r="DJ158" s="83"/>
      <c r="DK158" s="83"/>
      <c r="DL158" s="83"/>
      <c r="DM158" s="83"/>
      <c r="DN158" s="83"/>
      <c r="DO158" s="83"/>
      <c r="DP158" s="83"/>
      <c r="DQ158" s="83"/>
      <c r="DR158" s="83"/>
      <c r="DS158" s="83"/>
      <c r="DT158" s="83"/>
      <c r="DU158" s="83"/>
      <c r="DV158" s="83"/>
      <c r="DW158" s="83"/>
      <c r="DX158" s="83"/>
      <c r="DY158" s="83"/>
      <c r="DZ158" s="83"/>
      <c r="EA158" s="83"/>
      <c r="EB158" s="83"/>
      <c r="EC158" s="83"/>
      <c r="ED158" s="83"/>
      <c r="EE158" s="83"/>
      <c r="EF158" s="83"/>
      <c r="EG158" s="83"/>
      <c r="EH158" s="83"/>
      <c r="EI158" s="83"/>
      <c r="EJ158" s="83"/>
      <c r="EK158" s="83"/>
      <c r="EL158" s="83"/>
      <c r="EM158" s="83"/>
      <c r="EN158" s="83"/>
      <c r="EO158" s="83"/>
      <c r="EP158" s="83"/>
      <c r="EQ158" s="83"/>
      <c r="ER158" s="83"/>
      <c r="ES158" s="83"/>
      <c r="ET158" s="83"/>
      <c r="EU158" s="83"/>
      <c r="EV158" s="83"/>
      <c r="EW158" s="83"/>
      <c r="EX158" s="83"/>
      <c r="EY158" s="83"/>
      <c r="EZ158" s="83"/>
      <c r="FA158" s="83"/>
      <c r="FB158" s="83"/>
      <c r="FC158" s="83"/>
      <c r="FD158" s="83"/>
      <c r="FE158" s="83"/>
      <c r="FF158" s="83"/>
      <c r="FG158" s="83"/>
      <c r="FH158" s="83"/>
      <c r="FI158" s="83"/>
      <c r="FJ158" s="83"/>
      <c r="FK158" s="83"/>
      <c r="FL158" s="83"/>
      <c r="FM158" s="83"/>
      <c r="FN158" s="83"/>
      <c r="FO158" s="83"/>
      <c r="FP158" s="83"/>
      <c r="FQ158" s="83"/>
      <c r="FR158" s="83"/>
      <c r="FS158" s="83"/>
      <c r="FT158" s="83"/>
      <c r="FU158" s="83"/>
      <c r="FV158" s="83"/>
      <c r="FW158" s="83"/>
      <c r="FX158" s="83"/>
      <c r="FY158" s="83"/>
      <c r="FZ158" s="83"/>
      <c r="GA158" s="83"/>
      <c r="GB158" s="83"/>
      <c r="GC158" s="83"/>
      <c r="GD158" s="83"/>
      <c r="GE158" s="83"/>
      <c r="GF158" s="83"/>
      <c r="GG158" s="83"/>
      <c r="GH158" s="83"/>
      <c r="GI158" s="83"/>
      <c r="GJ158" s="83"/>
      <c r="GK158" s="83"/>
      <c r="GL158" s="83"/>
      <c r="GM158" s="83"/>
      <c r="GN158" s="83"/>
      <c r="GO158" s="83"/>
      <c r="GP158" s="83"/>
      <c r="GQ158" s="83"/>
      <c r="GR158" s="83"/>
      <c r="GS158" s="83"/>
      <c r="GT158" s="83"/>
      <c r="GU158" s="83"/>
      <c r="GV158" s="83"/>
      <c r="GW158" s="83"/>
      <c r="GX158" s="83"/>
      <c r="GY158" s="83"/>
      <c r="GZ158" s="83"/>
      <c r="HA158" s="83"/>
      <c r="HB158" s="83"/>
      <c r="HC158" s="83"/>
      <c r="HD158" s="83"/>
      <c r="HE158" s="83"/>
      <c r="HF158" s="83"/>
      <c r="HG158" s="83"/>
      <c r="HH158" s="83"/>
      <c r="HI158" s="83"/>
      <c r="HJ158" s="83"/>
      <c r="HK158" s="83"/>
      <c r="HL158" s="83"/>
      <c r="HM158" s="83"/>
      <c r="HN158" s="83"/>
      <c r="HO158" s="83"/>
      <c r="HP158" s="83"/>
      <c r="HQ158" s="83"/>
      <c r="HR158" s="83"/>
      <c r="HS158" s="83"/>
      <c r="HT158" s="83"/>
      <c r="HU158" s="83"/>
      <c r="HV158" s="83"/>
      <c r="HW158" s="83"/>
      <c r="HX158" s="83"/>
      <c r="HY158" s="83"/>
      <c r="HZ158" s="83"/>
      <c r="IA158" s="83"/>
      <c r="IB158" s="83"/>
      <c r="IC158" s="83"/>
      <c r="ID158" s="83"/>
      <c r="IE158" s="83"/>
      <c r="IF158" s="83"/>
      <c r="IG158" s="83"/>
      <c r="IH158" s="83"/>
      <c r="II158" s="83"/>
      <c r="IJ158" s="83"/>
      <c r="IK158" s="83"/>
      <c r="IL158" s="83"/>
      <c r="IM158" s="83"/>
      <c r="IN158" s="83"/>
      <c r="IO158" s="83"/>
      <c r="IP158" s="83"/>
      <c r="IQ158" s="83"/>
      <c r="IR158" s="83"/>
      <c r="IS158" s="83"/>
      <c r="IT158" s="83"/>
      <c r="IU158" s="83"/>
      <c r="IV158" s="83"/>
    </row>
    <row r="159" spans="2:256" ht="12.6" customHeight="1">
      <c r="B159" s="121">
        <v>57.5</v>
      </c>
      <c r="C159" s="120">
        <v>1</v>
      </c>
      <c r="D159" s="120">
        <v>1</v>
      </c>
      <c r="E159" s="119">
        <v>1</v>
      </c>
      <c r="F159" s="119">
        <v>1</v>
      </c>
      <c r="G159" s="119">
        <v>1</v>
      </c>
      <c r="H159" s="122">
        <f t="shared" si="3"/>
        <v>57.5</v>
      </c>
      <c r="I159" s="174" t="s">
        <v>277</v>
      </c>
      <c r="M159" s="85"/>
      <c r="N159" s="125"/>
      <c r="O159" s="125"/>
      <c r="P159" s="125"/>
      <c r="Q159" s="125"/>
      <c r="R159" s="125"/>
      <c r="S159" s="125"/>
      <c r="T159" s="124"/>
      <c r="U159" s="135"/>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c r="BI159" s="83"/>
      <c r="BJ159" s="83"/>
      <c r="BK159" s="83"/>
      <c r="BL159" s="83"/>
      <c r="BM159" s="83"/>
      <c r="BN159" s="83"/>
      <c r="BO159" s="83"/>
      <c r="BP159" s="83"/>
      <c r="BQ159" s="83"/>
      <c r="BR159" s="83"/>
      <c r="BS159" s="83"/>
      <c r="BT159" s="83"/>
      <c r="BU159" s="83"/>
      <c r="BV159" s="83"/>
      <c r="BW159" s="83"/>
      <c r="BX159" s="83"/>
      <c r="BY159" s="83"/>
      <c r="BZ159" s="83"/>
      <c r="CA159" s="83"/>
      <c r="CB159" s="83"/>
      <c r="CC159" s="83"/>
      <c r="CD159" s="83"/>
      <c r="CE159" s="83"/>
      <c r="CF159" s="83"/>
      <c r="CG159" s="83"/>
      <c r="CH159" s="83"/>
      <c r="CI159" s="83"/>
      <c r="CJ159" s="83"/>
      <c r="CK159" s="83"/>
      <c r="CL159" s="83"/>
      <c r="CM159" s="83"/>
      <c r="CN159" s="83"/>
      <c r="CO159" s="83"/>
      <c r="CP159" s="83"/>
      <c r="CQ159" s="83"/>
      <c r="CR159" s="83"/>
      <c r="CS159" s="83"/>
      <c r="CT159" s="83"/>
      <c r="CU159" s="83"/>
      <c r="CV159" s="83"/>
      <c r="CW159" s="83"/>
      <c r="CX159" s="83"/>
      <c r="CY159" s="83"/>
      <c r="CZ159" s="83"/>
      <c r="DA159" s="83"/>
      <c r="DB159" s="83"/>
      <c r="DC159" s="83"/>
      <c r="DD159" s="83"/>
      <c r="DE159" s="83"/>
      <c r="DF159" s="83"/>
      <c r="DG159" s="83"/>
      <c r="DH159" s="83"/>
      <c r="DI159" s="83"/>
      <c r="DJ159" s="83"/>
      <c r="DK159" s="83"/>
      <c r="DL159" s="83"/>
      <c r="DM159" s="83"/>
      <c r="DN159" s="83"/>
      <c r="DO159" s="83"/>
      <c r="DP159" s="83"/>
      <c r="DQ159" s="83"/>
      <c r="DR159" s="83"/>
      <c r="DS159" s="83"/>
      <c r="DT159" s="83"/>
      <c r="DU159" s="83"/>
      <c r="DV159" s="83"/>
      <c r="DW159" s="83"/>
      <c r="DX159" s="83"/>
      <c r="DY159" s="83"/>
      <c r="DZ159" s="83"/>
      <c r="EA159" s="83"/>
      <c r="EB159" s="83"/>
      <c r="EC159" s="83"/>
      <c r="ED159" s="83"/>
      <c r="EE159" s="83"/>
      <c r="EF159" s="83"/>
      <c r="EG159" s="83"/>
      <c r="EH159" s="83"/>
      <c r="EI159" s="83"/>
      <c r="EJ159" s="83"/>
      <c r="EK159" s="83"/>
      <c r="EL159" s="83"/>
      <c r="EM159" s="83"/>
      <c r="EN159" s="83"/>
      <c r="EO159" s="83"/>
      <c r="EP159" s="83"/>
      <c r="EQ159" s="83"/>
      <c r="ER159" s="83"/>
      <c r="ES159" s="83"/>
      <c r="ET159" s="83"/>
      <c r="EU159" s="83"/>
      <c r="EV159" s="83"/>
      <c r="EW159" s="83"/>
      <c r="EX159" s="83"/>
      <c r="EY159" s="83"/>
      <c r="EZ159" s="83"/>
      <c r="FA159" s="83"/>
      <c r="FB159" s="83"/>
      <c r="FC159" s="83"/>
      <c r="FD159" s="83"/>
      <c r="FE159" s="83"/>
      <c r="FF159" s="83"/>
      <c r="FG159" s="83"/>
      <c r="FH159" s="83"/>
      <c r="FI159" s="83"/>
      <c r="FJ159" s="83"/>
      <c r="FK159" s="83"/>
      <c r="FL159" s="83"/>
      <c r="FM159" s="83"/>
      <c r="FN159" s="83"/>
      <c r="FO159" s="83"/>
      <c r="FP159" s="83"/>
      <c r="FQ159" s="83"/>
      <c r="FR159" s="83"/>
      <c r="FS159" s="83"/>
      <c r="FT159" s="83"/>
      <c r="FU159" s="83"/>
      <c r="FV159" s="83"/>
      <c r="FW159" s="83"/>
      <c r="FX159" s="83"/>
      <c r="FY159" s="83"/>
      <c r="FZ159" s="83"/>
      <c r="GA159" s="83"/>
      <c r="GB159" s="83"/>
      <c r="GC159" s="83"/>
      <c r="GD159" s="83"/>
      <c r="GE159" s="83"/>
      <c r="GF159" s="83"/>
      <c r="GG159" s="83"/>
      <c r="GH159" s="83"/>
      <c r="GI159" s="83"/>
      <c r="GJ159" s="83"/>
      <c r="GK159" s="83"/>
      <c r="GL159" s="83"/>
      <c r="GM159" s="83"/>
      <c r="GN159" s="83"/>
      <c r="GO159" s="83"/>
      <c r="GP159" s="83"/>
      <c r="GQ159" s="83"/>
      <c r="GR159" s="83"/>
      <c r="GS159" s="83"/>
      <c r="GT159" s="83"/>
      <c r="GU159" s="83"/>
      <c r="GV159" s="83"/>
      <c r="GW159" s="83"/>
      <c r="GX159" s="83"/>
      <c r="GY159" s="83"/>
      <c r="GZ159" s="83"/>
      <c r="HA159" s="83"/>
      <c r="HB159" s="83"/>
      <c r="HC159" s="83"/>
      <c r="HD159" s="83"/>
      <c r="HE159" s="83"/>
      <c r="HF159" s="83"/>
      <c r="HG159" s="83"/>
      <c r="HH159" s="83"/>
      <c r="HI159" s="83"/>
      <c r="HJ159" s="83"/>
      <c r="HK159" s="83"/>
      <c r="HL159" s="83"/>
      <c r="HM159" s="83"/>
      <c r="HN159" s="83"/>
      <c r="HO159" s="83"/>
      <c r="HP159" s="83"/>
      <c r="HQ159" s="83"/>
      <c r="HR159" s="83"/>
      <c r="HS159" s="83"/>
      <c r="HT159" s="83"/>
      <c r="HU159" s="83"/>
      <c r="HV159" s="83"/>
      <c r="HW159" s="83"/>
      <c r="HX159" s="83"/>
      <c r="HY159" s="83"/>
      <c r="HZ159" s="83"/>
      <c r="IA159" s="83"/>
      <c r="IB159" s="83"/>
      <c r="IC159" s="83"/>
      <c r="ID159" s="83"/>
      <c r="IE159" s="83"/>
      <c r="IF159" s="83"/>
      <c r="IG159" s="83"/>
      <c r="IH159" s="83"/>
      <c r="II159" s="83"/>
      <c r="IJ159" s="83"/>
      <c r="IK159" s="83"/>
      <c r="IL159" s="83"/>
      <c r="IM159" s="83"/>
      <c r="IN159" s="83"/>
      <c r="IO159" s="83"/>
      <c r="IP159" s="83"/>
      <c r="IQ159" s="83"/>
      <c r="IR159" s="83"/>
      <c r="IS159" s="83"/>
      <c r="IT159" s="83"/>
      <c r="IU159" s="83"/>
      <c r="IV159" s="83"/>
    </row>
    <row r="160" spans="2:256" ht="12.6" customHeight="1">
      <c r="B160" s="121">
        <v>3.2</v>
      </c>
      <c r="C160" s="120">
        <v>1</v>
      </c>
      <c r="D160" s="120">
        <v>1</v>
      </c>
      <c r="E160" s="119">
        <v>1</v>
      </c>
      <c r="F160" s="119">
        <v>1</v>
      </c>
      <c r="G160" s="119">
        <v>1</v>
      </c>
      <c r="H160" s="122">
        <f t="shared" si="3"/>
        <v>3.2</v>
      </c>
      <c r="I160" s="174" t="s">
        <v>278</v>
      </c>
      <c r="M160" s="85"/>
      <c r="N160" s="125"/>
      <c r="O160" s="125"/>
      <c r="P160" s="125"/>
      <c r="Q160" s="125"/>
      <c r="R160" s="125"/>
      <c r="S160" s="125"/>
      <c r="T160" s="124"/>
      <c r="U160" s="135"/>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c r="BI160" s="83"/>
      <c r="BJ160" s="83"/>
      <c r="BK160" s="83"/>
      <c r="BL160" s="83"/>
      <c r="BM160" s="83"/>
      <c r="BN160" s="83"/>
      <c r="BO160" s="83"/>
      <c r="BP160" s="83"/>
      <c r="BQ160" s="83"/>
      <c r="BR160" s="83"/>
      <c r="BS160" s="83"/>
      <c r="BT160" s="83"/>
      <c r="BU160" s="83"/>
      <c r="BV160" s="83"/>
      <c r="BW160" s="83"/>
      <c r="BX160" s="83"/>
      <c r="BY160" s="83"/>
      <c r="BZ160" s="83"/>
      <c r="CA160" s="83"/>
      <c r="CB160" s="83"/>
      <c r="CC160" s="83"/>
      <c r="CD160" s="83"/>
      <c r="CE160" s="83"/>
      <c r="CF160" s="83"/>
      <c r="CG160" s="83"/>
      <c r="CH160" s="83"/>
      <c r="CI160" s="83"/>
      <c r="CJ160" s="83"/>
      <c r="CK160" s="83"/>
      <c r="CL160" s="83"/>
      <c r="CM160" s="83"/>
      <c r="CN160" s="83"/>
      <c r="CO160" s="83"/>
      <c r="CP160" s="83"/>
      <c r="CQ160" s="83"/>
      <c r="CR160" s="83"/>
      <c r="CS160" s="83"/>
      <c r="CT160" s="83"/>
      <c r="CU160" s="83"/>
      <c r="CV160" s="83"/>
      <c r="CW160" s="83"/>
      <c r="CX160" s="83"/>
      <c r="CY160" s="83"/>
      <c r="CZ160" s="83"/>
      <c r="DA160" s="83"/>
      <c r="DB160" s="83"/>
      <c r="DC160" s="83"/>
      <c r="DD160" s="83"/>
      <c r="DE160" s="83"/>
      <c r="DF160" s="83"/>
      <c r="DG160" s="83"/>
      <c r="DH160" s="83"/>
      <c r="DI160" s="83"/>
      <c r="DJ160" s="83"/>
      <c r="DK160" s="83"/>
      <c r="DL160" s="83"/>
      <c r="DM160" s="83"/>
      <c r="DN160" s="83"/>
      <c r="DO160" s="83"/>
      <c r="DP160" s="83"/>
      <c r="DQ160" s="83"/>
      <c r="DR160" s="83"/>
      <c r="DS160" s="83"/>
      <c r="DT160" s="83"/>
      <c r="DU160" s="83"/>
      <c r="DV160" s="83"/>
      <c r="DW160" s="83"/>
      <c r="DX160" s="83"/>
      <c r="DY160" s="83"/>
      <c r="DZ160" s="83"/>
      <c r="EA160" s="83"/>
      <c r="EB160" s="83"/>
      <c r="EC160" s="83"/>
      <c r="ED160" s="83"/>
      <c r="EE160" s="83"/>
      <c r="EF160" s="83"/>
      <c r="EG160" s="83"/>
      <c r="EH160" s="83"/>
      <c r="EI160" s="83"/>
      <c r="EJ160" s="83"/>
      <c r="EK160" s="83"/>
      <c r="EL160" s="83"/>
      <c r="EM160" s="83"/>
      <c r="EN160" s="83"/>
      <c r="EO160" s="83"/>
      <c r="EP160" s="83"/>
      <c r="EQ160" s="83"/>
      <c r="ER160" s="83"/>
      <c r="ES160" s="83"/>
      <c r="ET160" s="83"/>
      <c r="EU160" s="83"/>
      <c r="EV160" s="83"/>
      <c r="EW160" s="83"/>
      <c r="EX160" s="83"/>
      <c r="EY160" s="83"/>
      <c r="EZ160" s="83"/>
      <c r="FA160" s="83"/>
      <c r="FB160" s="83"/>
      <c r="FC160" s="83"/>
      <c r="FD160" s="83"/>
      <c r="FE160" s="83"/>
      <c r="FF160" s="83"/>
      <c r="FG160" s="83"/>
      <c r="FH160" s="83"/>
      <c r="FI160" s="83"/>
      <c r="FJ160" s="83"/>
      <c r="FK160" s="83"/>
      <c r="FL160" s="83"/>
      <c r="FM160" s="83"/>
      <c r="FN160" s="83"/>
      <c r="FO160" s="83"/>
      <c r="FP160" s="83"/>
      <c r="FQ160" s="83"/>
      <c r="FR160" s="83"/>
      <c r="FS160" s="83"/>
      <c r="FT160" s="83"/>
      <c r="FU160" s="83"/>
      <c r="FV160" s="83"/>
      <c r="FW160" s="83"/>
      <c r="FX160" s="83"/>
      <c r="FY160" s="83"/>
      <c r="FZ160" s="83"/>
      <c r="GA160" s="83"/>
      <c r="GB160" s="83"/>
      <c r="GC160" s="83"/>
      <c r="GD160" s="83"/>
      <c r="GE160" s="83"/>
      <c r="GF160" s="83"/>
      <c r="GG160" s="83"/>
      <c r="GH160" s="83"/>
      <c r="GI160" s="83"/>
      <c r="GJ160" s="83"/>
      <c r="GK160" s="83"/>
      <c r="GL160" s="83"/>
      <c r="GM160" s="83"/>
      <c r="GN160" s="83"/>
      <c r="GO160" s="83"/>
      <c r="GP160" s="83"/>
      <c r="GQ160" s="83"/>
      <c r="GR160" s="83"/>
      <c r="GS160" s="83"/>
      <c r="GT160" s="83"/>
      <c r="GU160" s="83"/>
      <c r="GV160" s="83"/>
      <c r="GW160" s="83"/>
      <c r="GX160" s="83"/>
      <c r="GY160" s="83"/>
      <c r="GZ160" s="83"/>
      <c r="HA160" s="83"/>
      <c r="HB160" s="83"/>
      <c r="HC160" s="83"/>
      <c r="HD160" s="83"/>
      <c r="HE160" s="83"/>
      <c r="HF160" s="83"/>
      <c r="HG160" s="83"/>
      <c r="HH160" s="83"/>
      <c r="HI160" s="83"/>
      <c r="HJ160" s="83"/>
      <c r="HK160" s="83"/>
      <c r="HL160" s="83"/>
      <c r="HM160" s="83"/>
      <c r="HN160" s="83"/>
      <c r="HO160" s="83"/>
      <c r="HP160" s="83"/>
      <c r="HQ160" s="83"/>
      <c r="HR160" s="83"/>
      <c r="HS160" s="83"/>
      <c r="HT160" s="83"/>
      <c r="HU160" s="83"/>
      <c r="HV160" s="83"/>
      <c r="HW160" s="83"/>
      <c r="HX160" s="83"/>
      <c r="HY160" s="83"/>
      <c r="HZ160" s="83"/>
      <c r="IA160" s="83"/>
      <c r="IB160" s="83"/>
      <c r="IC160" s="83"/>
      <c r="ID160" s="83"/>
      <c r="IE160" s="83"/>
      <c r="IF160" s="83"/>
      <c r="IG160" s="83"/>
      <c r="IH160" s="83"/>
      <c r="II160" s="83"/>
      <c r="IJ160" s="83"/>
      <c r="IK160" s="83"/>
      <c r="IL160" s="83"/>
      <c r="IM160" s="83"/>
      <c r="IN160" s="83"/>
      <c r="IO160" s="83"/>
      <c r="IP160" s="83"/>
      <c r="IQ160" s="83"/>
      <c r="IR160" s="83"/>
      <c r="IS160" s="83"/>
      <c r="IT160" s="83"/>
      <c r="IU160" s="83"/>
      <c r="IV160" s="83"/>
    </row>
    <row r="161" spans="1:256" ht="12.6" customHeight="1">
      <c r="B161" s="121">
        <v>44.6</v>
      </c>
      <c r="C161" s="120">
        <v>1</v>
      </c>
      <c r="D161" s="120">
        <v>1</v>
      </c>
      <c r="E161" s="119">
        <v>1</v>
      </c>
      <c r="F161" s="119">
        <v>1</v>
      </c>
      <c r="G161" s="119">
        <v>1</v>
      </c>
      <c r="H161" s="122">
        <f t="shared" si="3"/>
        <v>44.6</v>
      </c>
      <c r="I161" s="174" t="s">
        <v>279</v>
      </c>
      <c r="M161" s="85"/>
      <c r="N161" s="125"/>
      <c r="O161" s="125"/>
      <c r="P161" s="125"/>
      <c r="Q161" s="125"/>
      <c r="R161" s="125"/>
      <c r="S161" s="125"/>
      <c r="T161" s="124"/>
      <c r="U161" s="135"/>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c r="BI161" s="83"/>
      <c r="BJ161" s="83"/>
      <c r="BK161" s="83"/>
      <c r="BL161" s="83"/>
      <c r="BM161" s="83"/>
      <c r="BN161" s="83"/>
      <c r="BO161" s="83"/>
      <c r="BP161" s="83"/>
      <c r="BQ161" s="83"/>
      <c r="BR161" s="83"/>
      <c r="BS161" s="83"/>
      <c r="BT161" s="83"/>
      <c r="BU161" s="83"/>
      <c r="BV161" s="83"/>
      <c r="BW161" s="83"/>
      <c r="BX161" s="83"/>
      <c r="BY161" s="83"/>
      <c r="BZ161" s="83"/>
      <c r="CA161" s="83"/>
      <c r="CB161" s="83"/>
      <c r="CC161" s="83"/>
      <c r="CD161" s="83"/>
      <c r="CE161" s="83"/>
      <c r="CF161" s="83"/>
      <c r="CG161" s="83"/>
      <c r="CH161" s="83"/>
      <c r="CI161" s="83"/>
      <c r="CJ161" s="83"/>
      <c r="CK161" s="83"/>
      <c r="CL161" s="83"/>
      <c r="CM161" s="83"/>
      <c r="CN161" s="83"/>
      <c r="CO161" s="83"/>
      <c r="CP161" s="83"/>
      <c r="CQ161" s="83"/>
      <c r="CR161" s="83"/>
      <c r="CS161" s="83"/>
      <c r="CT161" s="83"/>
      <c r="CU161" s="83"/>
      <c r="CV161" s="83"/>
      <c r="CW161" s="83"/>
      <c r="CX161" s="83"/>
      <c r="CY161" s="83"/>
      <c r="CZ161" s="83"/>
      <c r="DA161" s="83"/>
      <c r="DB161" s="83"/>
      <c r="DC161" s="83"/>
      <c r="DD161" s="83"/>
      <c r="DE161" s="83"/>
      <c r="DF161" s="83"/>
      <c r="DG161" s="83"/>
      <c r="DH161" s="83"/>
      <c r="DI161" s="83"/>
      <c r="DJ161" s="83"/>
      <c r="DK161" s="83"/>
      <c r="DL161" s="83"/>
      <c r="DM161" s="83"/>
      <c r="DN161" s="83"/>
      <c r="DO161" s="83"/>
      <c r="DP161" s="83"/>
      <c r="DQ161" s="83"/>
      <c r="DR161" s="83"/>
      <c r="DS161" s="83"/>
      <c r="DT161" s="83"/>
      <c r="DU161" s="83"/>
      <c r="DV161" s="83"/>
      <c r="DW161" s="83"/>
      <c r="DX161" s="83"/>
      <c r="DY161" s="83"/>
      <c r="DZ161" s="83"/>
      <c r="EA161" s="83"/>
      <c r="EB161" s="83"/>
      <c r="EC161" s="83"/>
      <c r="ED161" s="83"/>
      <c r="EE161" s="83"/>
      <c r="EF161" s="83"/>
      <c r="EG161" s="83"/>
      <c r="EH161" s="83"/>
      <c r="EI161" s="83"/>
      <c r="EJ161" s="83"/>
      <c r="EK161" s="83"/>
      <c r="EL161" s="83"/>
      <c r="EM161" s="83"/>
      <c r="EN161" s="83"/>
      <c r="EO161" s="83"/>
      <c r="EP161" s="83"/>
      <c r="EQ161" s="83"/>
      <c r="ER161" s="83"/>
      <c r="ES161" s="83"/>
      <c r="ET161" s="83"/>
      <c r="EU161" s="83"/>
      <c r="EV161" s="83"/>
      <c r="EW161" s="83"/>
      <c r="EX161" s="83"/>
      <c r="EY161" s="83"/>
      <c r="EZ161" s="83"/>
      <c r="FA161" s="83"/>
      <c r="FB161" s="83"/>
      <c r="FC161" s="83"/>
      <c r="FD161" s="83"/>
      <c r="FE161" s="83"/>
      <c r="FF161" s="83"/>
      <c r="FG161" s="83"/>
      <c r="FH161" s="83"/>
      <c r="FI161" s="83"/>
      <c r="FJ161" s="83"/>
      <c r="FK161" s="83"/>
      <c r="FL161" s="83"/>
      <c r="FM161" s="83"/>
      <c r="FN161" s="83"/>
      <c r="FO161" s="83"/>
      <c r="FP161" s="83"/>
      <c r="FQ161" s="83"/>
      <c r="FR161" s="83"/>
      <c r="FS161" s="83"/>
      <c r="FT161" s="83"/>
      <c r="FU161" s="83"/>
      <c r="FV161" s="83"/>
      <c r="FW161" s="83"/>
      <c r="FX161" s="83"/>
      <c r="FY161" s="83"/>
      <c r="FZ161" s="83"/>
      <c r="GA161" s="83"/>
      <c r="GB161" s="83"/>
      <c r="GC161" s="83"/>
      <c r="GD161" s="83"/>
      <c r="GE161" s="83"/>
      <c r="GF161" s="83"/>
      <c r="GG161" s="83"/>
      <c r="GH161" s="83"/>
      <c r="GI161" s="83"/>
      <c r="GJ161" s="83"/>
      <c r="GK161" s="83"/>
      <c r="GL161" s="83"/>
      <c r="GM161" s="83"/>
      <c r="GN161" s="83"/>
      <c r="GO161" s="83"/>
      <c r="GP161" s="83"/>
      <c r="GQ161" s="83"/>
      <c r="GR161" s="83"/>
      <c r="GS161" s="83"/>
      <c r="GT161" s="83"/>
      <c r="GU161" s="83"/>
      <c r="GV161" s="83"/>
      <c r="GW161" s="83"/>
      <c r="GX161" s="83"/>
      <c r="GY161" s="83"/>
      <c r="GZ161" s="83"/>
      <c r="HA161" s="83"/>
      <c r="HB161" s="83"/>
      <c r="HC161" s="83"/>
      <c r="HD161" s="83"/>
      <c r="HE161" s="83"/>
      <c r="HF161" s="83"/>
      <c r="HG161" s="83"/>
      <c r="HH161" s="83"/>
      <c r="HI161" s="83"/>
      <c r="HJ161" s="83"/>
      <c r="HK161" s="83"/>
      <c r="HL161" s="83"/>
      <c r="HM161" s="83"/>
      <c r="HN161" s="83"/>
      <c r="HO161" s="83"/>
      <c r="HP161" s="83"/>
      <c r="HQ161" s="83"/>
      <c r="HR161" s="83"/>
      <c r="HS161" s="83"/>
      <c r="HT161" s="83"/>
      <c r="HU161" s="83"/>
      <c r="HV161" s="83"/>
      <c r="HW161" s="83"/>
      <c r="HX161" s="83"/>
      <c r="HY161" s="83"/>
      <c r="HZ161" s="83"/>
      <c r="IA161" s="83"/>
      <c r="IB161" s="83"/>
      <c r="IC161" s="83"/>
      <c r="ID161" s="83"/>
      <c r="IE161" s="83"/>
      <c r="IF161" s="83"/>
      <c r="IG161" s="83"/>
      <c r="IH161" s="83"/>
      <c r="II161" s="83"/>
      <c r="IJ161" s="83"/>
      <c r="IK161" s="83"/>
      <c r="IL161" s="83"/>
      <c r="IM161" s="83"/>
      <c r="IN161" s="83"/>
      <c r="IO161" s="83"/>
      <c r="IP161" s="83"/>
      <c r="IQ161" s="83"/>
      <c r="IR161" s="83"/>
      <c r="IS161" s="83"/>
      <c r="IT161" s="83"/>
      <c r="IU161" s="83"/>
      <c r="IV161" s="83"/>
    </row>
    <row r="162" spans="1:256" ht="13.8" thickBot="1">
      <c r="B162" s="132"/>
      <c r="C162" s="131"/>
      <c r="D162" s="131"/>
      <c r="E162" s="131"/>
      <c r="F162" s="131"/>
      <c r="G162" s="131"/>
      <c r="H162" s="122">
        <f>B162*C162*D162*E162*F162*G162</f>
        <v>0</v>
      </c>
      <c r="I162" s="174"/>
      <c r="M162" s="90"/>
      <c r="N162" s="89"/>
      <c r="O162" s="89"/>
      <c r="P162" s="89"/>
      <c r="Q162" s="89"/>
      <c r="R162" s="88"/>
      <c r="S162" s="88"/>
      <c r="T162" s="87"/>
      <c r="U162" s="86"/>
    </row>
    <row r="163" spans="1:256">
      <c r="B163" s="130" t="s">
        <v>157</v>
      </c>
      <c r="C163" s="124" t="s">
        <v>156</v>
      </c>
      <c r="D163" s="124" t="s">
        <v>155</v>
      </c>
      <c r="E163" s="124" t="s">
        <v>154</v>
      </c>
      <c r="F163" s="124" t="s">
        <v>153</v>
      </c>
      <c r="G163" s="124" t="s">
        <v>152</v>
      </c>
      <c r="H163" s="118" t="s">
        <v>151</v>
      </c>
      <c r="I163" s="174"/>
    </row>
    <row r="164" spans="1:256">
      <c r="A164" s="85" t="s">
        <v>150</v>
      </c>
      <c r="B164" s="117">
        <f>SUM(H141:H162)</f>
        <v>835.80000000000018</v>
      </c>
      <c r="C164" s="116">
        <v>1</v>
      </c>
      <c r="D164" s="116">
        <v>1</v>
      </c>
      <c r="E164" s="115">
        <v>1</v>
      </c>
      <c r="F164" s="115">
        <v>1</v>
      </c>
      <c r="G164" s="115">
        <v>1</v>
      </c>
      <c r="H164" s="114">
        <f>(B164*C164*D164)/(E164*F164*G164)</f>
        <v>835.80000000000018</v>
      </c>
      <c r="I164" s="174"/>
    </row>
    <row r="165" spans="1:256">
      <c r="B165" s="113"/>
      <c r="H165" s="112"/>
      <c r="I165" s="174"/>
    </row>
    <row r="166" spans="1:256">
      <c r="A166" s="95"/>
      <c r="B166" s="98" t="s">
        <v>162</v>
      </c>
      <c r="C166" s="110"/>
      <c r="D166" s="110"/>
      <c r="E166" s="110"/>
      <c r="F166" s="110"/>
      <c r="G166" s="110"/>
      <c r="H166" s="109"/>
      <c r="I166" s="174"/>
    </row>
    <row r="167" spans="1:256">
      <c r="A167" s="95"/>
      <c r="B167" s="111"/>
      <c r="C167" s="110"/>
      <c r="D167" s="110"/>
      <c r="E167" s="110"/>
      <c r="F167" s="110"/>
      <c r="G167" s="110"/>
      <c r="H167" s="109"/>
      <c r="I167" s="174"/>
    </row>
    <row r="168" spans="1:256">
      <c r="A168" s="95"/>
      <c r="B168" s="108" t="s">
        <v>161</v>
      </c>
      <c r="C168" s="107" t="s">
        <v>160</v>
      </c>
      <c r="D168" s="107" t="s">
        <v>159</v>
      </c>
      <c r="E168" s="107" t="s">
        <v>156</v>
      </c>
      <c r="F168" s="107" t="s">
        <v>155</v>
      </c>
      <c r="G168" s="107" t="s">
        <v>158</v>
      </c>
      <c r="H168" s="97" t="s">
        <v>157</v>
      </c>
      <c r="I168" s="174"/>
    </row>
    <row r="169" spans="1:256">
      <c r="A169" s="95"/>
      <c r="B169" s="106">
        <v>1</v>
      </c>
      <c r="C169" s="105">
        <v>1</v>
      </c>
      <c r="D169" s="104">
        <v>1</v>
      </c>
      <c r="E169" s="103">
        <v>0</v>
      </c>
      <c r="F169" s="103">
        <v>1</v>
      </c>
      <c r="G169" s="103">
        <v>1</v>
      </c>
      <c r="H169" s="102">
        <f>B169*C169*D169*E169*F169*G169</f>
        <v>0</v>
      </c>
      <c r="I169" s="174"/>
    </row>
    <row r="170" spans="1:256">
      <c r="A170" s="95"/>
      <c r="B170" s="101"/>
      <c r="C170" s="100"/>
      <c r="D170" s="100"/>
      <c r="E170" s="100"/>
      <c r="F170" s="100"/>
      <c r="G170" s="100"/>
      <c r="H170" s="99">
        <f>B170*C170*D170*E170*F170*G170</f>
        <v>0</v>
      </c>
      <c r="I170" s="174"/>
    </row>
    <row r="171" spans="1:256">
      <c r="A171" s="95"/>
      <c r="B171" s="98" t="s">
        <v>157</v>
      </c>
      <c r="C171" s="97" t="s">
        <v>156</v>
      </c>
      <c r="D171" s="97" t="s">
        <v>155</v>
      </c>
      <c r="E171" s="97" t="s">
        <v>154</v>
      </c>
      <c r="F171" s="97" t="s">
        <v>153</v>
      </c>
      <c r="G171" s="97" t="s">
        <v>152</v>
      </c>
      <c r="H171" s="96" t="s">
        <v>151</v>
      </c>
      <c r="I171" s="174"/>
    </row>
    <row r="172" spans="1:256">
      <c r="A172" s="95" t="s">
        <v>150</v>
      </c>
      <c r="B172" s="94">
        <f>SUM(H169:H170)</f>
        <v>0</v>
      </c>
      <c r="C172" s="93">
        <v>1</v>
      </c>
      <c r="D172" s="93">
        <v>1</v>
      </c>
      <c r="E172" s="92">
        <v>1</v>
      </c>
      <c r="F172" s="92">
        <v>1</v>
      </c>
      <c r="G172" s="92">
        <v>1</v>
      </c>
      <c r="H172" s="91">
        <f>(B172*C172*D172)/(E172*F172*G172)</f>
        <v>0</v>
      </c>
      <c r="I172" s="174"/>
    </row>
    <row r="173" spans="1:256">
      <c r="I173" s="174"/>
      <c r="K173" s="85"/>
      <c r="L173" s="85"/>
      <c r="M173" s="85"/>
      <c r="N173" s="85"/>
      <c r="O173" s="85"/>
      <c r="P173" s="85"/>
      <c r="Q173" s="85"/>
      <c r="R173" s="85"/>
      <c r="S173" s="84"/>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c r="BI173" s="83"/>
      <c r="BJ173" s="83"/>
      <c r="BK173" s="83"/>
      <c r="BL173" s="83"/>
      <c r="BM173" s="83"/>
      <c r="BN173" s="83"/>
      <c r="BO173" s="83"/>
      <c r="BP173" s="83"/>
      <c r="BQ173" s="83"/>
      <c r="BR173" s="83"/>
      <c r="BS173" s="83"/>
      <c r="BT173" s="83"/>
      <c r="BU173" s="83"/>
      <c r="BV173" s="83"/>
      <c r="BW173" s="83"/>
      <c r="BX173" s="83"/>
      <c r="BY173" s="83"/>
      <c r="BZ173" s="83"/>
      <c r="CA173" s="83"/>
      <c r="CB173" s="83"/>
      <c r="CC173" s="83"/>
      <c r="CD173" s="83"/>
      <c r="CE173" s="83"/>
      <c r="CF173" s="83"/>
      <c r="CG173" s="83"/>
      <c r="CH173" s="83"/>
      <c r="CI173" s="83"/>
      <c r="CJ173" s="83"/>
      <c r="CK173" s="83"/>
      <c r="CL173" s="83"/>
      <c r="CM173" s="83"/>
      <c r="CN173" s="83"/>
      <c r="CO173" s="83"/>
      <c r="CP173" s="83"/>
      <c r="CQ173" s="83"/>
      <c r="CR173" s="83"/>
      <c r="CS173" s="83"/>
      <c r="CT173" s="83"/>
      <c r="CU173" s="83"/>
      <c r="CV173" s="83"/>
      <c r="CW173" s="83"/>
      <c r="CX173" s="83"/>
      <c r="CY173" s="83"/>
      <c r="CZ173" s="83"/>
      <c r="DA173" s="83"/>
      <c r="DB173" s="83"/>
      <c r="DC173" s="83"/>
      <c r="DD173" s="83"/>
      <c r="DE173" s="83"/>
      <c r="DF173" s="83"/>
      <c r="DG173" s="83"/>
      <c r="DH173" s="83"/>
      <c r="DI173" s="83"/>
      <c r="DJ173" s="83"/>
      <c r="DK173" s="83"/>
      <c r="DL173" s="83"/>
      <c r="DM173" s="83"/>
      <c r="DN173" s="83"/>
      <c r="DO173" s="83"/>
      <c r="DP173" s="83"/>
      <c r="DQ173" s="83"/>
      <c r="DR173" s="83"/>
      <c r="DS173" s="83"/>
      <c r="DT173" s="83"/>
      <c r="DU173" s="83"/>
      <c r="DV173" s="83"/>
      <c r="DW173" s="83"/>
      <c r="DX173" s="83"/>
      <c r="DY173" s="83"/>
      <c r="DZ173" s="83"/>
      <c r="EA173" s="83"/>
      <c r="EB173" s="83"/>
      <c r="EC173" s="83"/>
      <c r="ED173" s="83"/>
      <c r="EE173" s="83"/>
      <c r="EF173" s="83"/>
      <c r="EG173" s="83"/>
      <c r="EH173" s="83"/>
      <c r="EI173" s="83"/>
      <c r="EJ173" s="83"/>
      <c r="EK173" s="83"/>
      <c r="EL173" s="83"/>
      <c r="EM173" s="83"/>
      <c r="EN173" s="83"/>
      <c r="EO173" s="83"/>
      <c r="EP173" s="83"/>
      <c r="EQ173" s="83"/>
      <c r="ER173" s="83"/>
      <c r="ES173" s="83"/>
      <c r="ET173" s="83"/>
      <c r="EU173" s="83"/>
      <c r="EV173" s="83"/>
      <c r="EW173" s="83"/>
      <c r="EX173" s="83"/>
      <c r="EY173" s="83"/>
      <c r="EZ173" s="83"/>
      <c r="FA173" s="83"/>
      <c r="FB173" s="83"/>
      <c r="FC173" s="83"/>
      <c r="FD173" s="83"/>
      <c r="FE173" s="83"/>
      <c r="FF173" s="83"/>
      <c r="FG173" s="83"/>
      <c r="FH173" s="83"/>
      <c r="FI173" s="83"/>
      <c r="FJ173" s="83"/>
      <c r="FK173" s="83"/>
      <c r="FL173" s="83"/>
      <c r="FM173" s="83"/>
      <c r="FN173" s="83"/>
      <c r="FO173" s="83"/>
      <c r="FP173" s="83"/>
      <c r="FQ173" s="83"/>
      <c r="FR173" s="83"/>
      <c r="FS173" s="83"/>
      <c r="FT173" s="83"/>
      <c r="FU173" s="83"/>
      <c r="FV173" s="83"/>
      <c r="FW173" s="83"/>
      <c r="FX173" s="83"/>
      <c r="FY173" s="83"/>
      <c r="FZ173" s="83"/>
      <c r="GA173" s="83"/>
      <c r="GB173" s="83"/>
      <c r="GC173" s="83"/>
      <c r="GD173" s="83"/>
      <c r="GE173" s="83"/>
      <c r="GF173" s="83"/>
      <c r="GG173" s="83"/>
      <c r="GH173" s="83"/>
      <c r="GI173" s="83"/>
      <c r="GJ173" s="83"/>
      <c r="GK173" s="83"/>
      <c r="GL173" s="83"/>
      <c r="GM173" s="83"/>
      <c r="GN173" s="83"/>
      <c r="GO173" s="83"/>
      <c r="GP173" s="83"/>
      <c r="GQ173" s="83"/>
      <c r="GR173" s="83"/>
      <c r="GS173" s="83"/>
      <c r="GT173" s="83"/>
      <c r="GU173" s="83"/>
      <c r="GV173" s="83"/>
      <c r="GW173" s="83"/>
      <c r="GX173" s="83"/>
      <c r="GY173" s="83"/>
      <c r="GZ173" s="83"/>
      <c r="HA173" s="83"/>
      <c r="HB173" s="83"/>
      <c r="HC173" s="83"/>
      <c r="HD173" s="83"/>
      <c r="HE173" s="83"/>
      <c r="HF173" s="83"/>
      <c r="HG173" s="83"/>
      <c r="HH173" s="83"/>
      <c r="HI173" s="83"/>
      <c r="HJ173" s="83"/>
      <c r="HK173" s="83"/>
      <c r="HL173" s="83"/>
      <c r="HM173" s="83"/>
      <c r="HN173" s="83"/>
      <c r="HO173" s="83"/>
      <c r="HP173" s="83"/>
      <c r="HQ173" s="83"/>
      <c r="HR173" s="83"/>
      <c r="HS173" s="83"/>
      <c r="HT173" s="83"/>
      <c r="HU173" s="83"/>
      <c r="HV173" s="83"/>
      <c r="HW173" s="83"/>
      <c r="HX173" s="83"/>
      <c r="HY173" s="83"/>
      <c r="HZ173" s="83"/>
      <c r="IA173" s="83"/>
      <c r="IB173" s="83"/>
      <c r="IC173" s="83"/>
      <c r="ID173" s="83"/>
      <c r="IE173" s="83"/>
      <c r="IF173" s="83"/>
      <c r="IG173" s="83"/>
      <c r="IH173" s="83"/>
      <c r="II173" s="83"/>
      <c r="IJ173" s="83"/>
      <c r="IK173" s="83"/>
      <c r="IL173" s="83"/>
      <c r="IM173" s="83"/>
      <c r="IN173" s="83"/>
      <c r="IO173" s="83"/>
      <c r="IP173" s="83"/>
      <c r="IQ173" s="83"/>
      <c r="IR173" s="83"/>
      <c r="IS173" s="83"/>
      <c r="IT173" s="83"/>
      <c r="IU173" s="83"/>
      <c r="IV173" s="83"/>
    </row>
    <row r="174" spans="1:256" ht="13.8" thickBot="1">
      <c r="A174" s="90"/>
      <c r="B174" s="89" t="s">
        <v>149</v>
      </c>
      <c r="C174" s="89"/>
      <c r="D174" s="89"/>
      <c r="E174" s="89"/>
      <c r="F174" s="88"/>
      <c r="G174" s="88"/>
      <c r="H174" s="87">
        <f>H164-H172</f>
        <v>835.80000000000018</v>
      </c>
      <c r="I174" s="86"/>
      <c r="J174"/>
      <c r="K174" s="129"/>
      <c r="L174" s="534"/>
      <c r="M174" s="534"/>
      <c r="N174" s="534"/>
      <c r="O174" s="534"/>
      <c r="P174" s="534"/>
      <c r="Q174" s="534"/>
      <c r="R174" s="534"/>
      <c r="S174" s="534"/>
    </row>
    <row r="175" spans="1:256">
      <c r="B175" s="147"/>
      <c r="C175" s="147"/>
      <c r="D175" s="147"/>
      <c r="E175" s="147"/>
      <c r="F175" s="146"/>
      <c r="G175" s="146"/>
      <c r="H175" s="145"/>
      <c r="K175" s="85"/>
      <c r="P175" s="83"/>
      <c r="Q175" s="83"/>
      <c r="R175" s="83"/>
      <c r="S175" s="84"/>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c r="BI175" s="83"/>
      <c r="BJ175" s="83"/>
      <c r="BK175" s="83"/>
      <c r="BL175" s="83"/>
      <c r="BM175" s="83"/>
      <c r="BN175" s="83"/>
      <c r="BO175" s="83"/>
      <c r="BP175" s="83"/>
      <c r="BQ175" s="83"/>
      <c r="BR175" s="83"/>
      <c r="BS175" s="83"/>
      <c r="BT175" s="83"/>
      <c r="BU175" s="83"/>
      <c r="BV175" s="83"/>
      <c r="BW175" s="83"/>
      <c r="BX175" s="83"/>
      <c r="BY175" s="83"/>
      <c r="BZ175" s="83"/>
      <c r="CA175" s="83"/>
      <c r="CB175" s="83"/>
      <c r="CC175" s="83"/>
      <c r="CD175" s="83"/>
      <c r="CE175" s="83"/>
      <c r="CF175" s="83"/>
      <c r="CG175" s="83"/>
      <c r="CH175" s="83"/>
      <c r="CI175" s="83"/>
      <c r="CJ175" s="83"/>
      <c r="CK175" s="83"/>
      <c r="CL175" s="83"/>
      <c r="CM175" s="83"/>
      <c r="CN175" s="83"/>
      <c r="CO175" s="83"/>
      <c r="CP175" s="83"/>
      <c r="CQ175" s="83"/>
      <c r="CR175" s="83"/>
      <c r="CS175" s="83"/>
      <c r="CT175" s="83"/>
      <c r="CU175" s="83"/>
      <c r="CV175" s="83"/>
      <c r="CW175" s="83"/>
      <c r="CX175" s="83"/>
      <c r="CY175" s="83"/>
      <c r="CZ175" s="83"/>
      <c r="DA175" s="83"/>
      <c r="DB175" s="83"/>
      <c r="DC175" s="83"/>
      <c r="DD175" s="83"/>
      <c r="DE175" s="83"/>
      <c r="DF175" s="83"/>
      <c r="DG175" s="83"/>
      <c r="DH175" s="83"/>
      <c r="DI175" s="83"/>
      <c r="DJ175" s="83"/>
      <c r="DK175" s="83"/>
      <c r="DL175" s="83"/>
      <c r="DM175" s="83"/>
      <c r="DN175" s="83"/>
      <c r="DO175" s="83"/>
      <c r="DP175" s="83"/>
      <c r="DQ175" s="83"/>
      <c r="DR175" s="83"/>
      <c r="DS175" s="83"/>
      <c r="DT175" s="83"/>
      <c r="DU175" s="83"/>
      <c r="DV175" s="83"/>
      <c r="DW175" s="83"/>
      <c r="DX175" s="83"/>
      <c r="DY175" s="83"/>
      <c r="DZ175" s="83"/>
      <c r="EA175" s="83"/>
      <c r="EB175" s="83"/>
      <c r="EC175" s="83"/>
      <c r="ED175" s="83"/>
      <c r="EE175" s="83"/>
      <c r="EF175" s="83"/>
      <c r="EG175" s="83"/>
      <c r="EH175" s="83"/>
      <c r="EI175" s="83"/>
      <c r="EJ175" s="83"/>
      <c r="EK175" s="83"/>
      <c r="EL175" s="83"/>
      <c r="EM175" s="83"/>
      <c r="EN175" s="83"/>
      <c r="EO175" s="83"/>
      <c r="EP175" s="83"/>
      <c r="EQ175" s="83"/>
      <c r="ER175" s="83"/>
      <c r="ES175" s="83"/>
      <c r="ET175" s="83"/>
      <c r="EU175" s="83"/>
      <c r="EV175" s="83"/>
      <c r="EW175" s="83"/>
      <c r="EX175" s="83"/>
      <c r="EY175" s="83"/>
      <c r="EZ175" s="83"/>
      <c r="FA175" s="83"/>
      <c r="FB175" s="83"/>
      <c r="FC175" s="83"/>
      <c r="FD175" s="83"/>
      <c r="FE175" s="83"/>
      <c r="FF175" s="83"/>
      <c r="FG175" s="83"/>
      <c r="FH175" s="83"/>
      <c r="FI175" s="83"/>
      <c r="FJ175" s="83"/>
      <c r="FK175" s="83"/>
      <c r="FL175" s="83"/>
      <c r="FM175" s="83"/>
      <c r="FN175" s="83"/>
      <c r="FO175" s="83"/>
      <c r="FP175" s="83"/>
      <c r="FQ175" s="83"/>
      <c r="FR175" s="83"/>
      <c r="FS175" s="83"/>
      <c r="FT175" s="83"/>
      <c r="FU175" s="83"/>
      <c r="FV175" s="83"/>
      <c r="FW175" s="83"/>
      <c r="FX175" s="83"/>
      <c r="FY175" s="83"/>
      <c r="FZ175" s="83"/>
      <c r="GA175" s="83"/>
      <c r="GB175" s="83"/>
      <c r="GC175" s="83"/>
      <c r="GD175" s="83"/>
      <c r="GE175" s="83"/>
      <c r="GF175" s="83"/>
      <c r="GG175" s="83"/>
      <c r="GH175" s="83"/>
      <c r="GI175" s="83"/>
      <c r="GJ175" s="83"/>
      <c r="GK175" s="83"/>
      <c r="GL175" s="83"/>
      <c r="GM175" s="83"/>
      <c r="GN175" s="83"/>
      <c r="GO175" s="83"/>
      <c r="GP175" s="83"/>
      <c r="GQ175" s="83"/>
      <c r="GR175" s="83"/>
      <c r="GS175" s="83"/>
      <c r="GT175" s="83"/>
      <c r="GU175" s="83"/>
      <c r="GV175" s="83"/>
      <c r="GW175" s="83"/>
      <c r="GX175" s="83"/>
      <c r="GY175" s="83"/>
      <c r="GZ175" s="83"/>
      <c r="HA175" s="83"/>
      <c r="HB175" s="83"/>
      <c r="HC175" s="83"/>
      <c r="HD175" s="83"/>
      <c r="HE175" s="83"/>
      <c r="HF175" s="83"/>
      <c r="HG175" s="83"/>
      <c r="HH175" s="83"/>
      <c r="HI175" s="83"/>
      <c r="HJ175" s="83"/>
      <c r="HK175" s="83"/>
      <c r="HL175" s="83"/>
      <c r="HM175" s="83"/>
      <c r="HN175" s="83"/>
      <c r="HO175" s="83"/>
      <c r="HP175" s="83"/>
      <c r="HQ175" s="83"/>
      <c r="HR175" s="83"/>
      <c r="HS175" s="83"/>
      <c r="HT175" s="83"/>
      <c r="HU175" s="83"/>
      <c r="HV175" s="83"/>
      <c r="HW175" s="83"/>
      <c r="HX175" s="83"/>
      <c r="HY175" s="83"/>
      <c r="HZ175" s="83"/>
      <c r="IA175" s="83"/>
      <c r="IB175" s="83"/>
      <c r="IC175" s="83"/>
      <c r="ID175" s="83"/>
      <c r="IE175" s="83"/>
      <c r="IF175" s="83"/>
      <c r="IG175" s="83"/>
      <c r="IH175" s="83"/>
      <c r="II175" s="83"/>
      <c r="IJ175" s="83"/>
      <c r="IK175" s="83"/>
      <c r="IL175" s="83"/>
      <c r="IM175" s="83"/>
      <c r="IN175" s="83"/>
      <c r="IO175" s="83"/>
      <c r="IP175" s="83"/>
      <c r="IQ175" s="83"/>
      <c r="IR175" s="83"/>
      <c r="IS175" s="83"/>
      <c r="IT175" s="83"/>
      <c r="IU175" s="83"/>
      <c r="IV175" s="83"/>
    </row>
    <row r="176" spans="1:256">
      <c r="K176" s="85"/>
      <c r="L176" s="125"/>
      <c r="M176" s="125"/>
      <c r="N176" s="125"/>
      <c r="O176" s="125"/>
      <c r="P176" s="125"/>
      <c r="Q176" s="125"/>
      <c r="R176" s="124"/>
      <c r="S176" s="135"/>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c r="BI176" s="83"/>
      <c r="BJ176" s="83"/>
      <c r="BK176" s="83"/>
      <c r="BL176" s="83"/>
      <c r="BM176" s="83"/>
      <c r="BN176" s="83"/>
      <c r="BO176" s="83"/>
      <c r="BP176" s="83"/>
      <c r="BQ176" s="83"/>
      <c r="BR176" s="83"/>
      <c r="BS176" s="83"/>
      <c r="BT176" s="83"/>
      <c r="BU176" s="83"/>
      <c r="BV176" s="83"/>
      <c r="BW176" s="83"/>
      <c r="BX176" s="83"/>
      <c r="BY176" s="83"/>
      <c r="BZ176" s="83"/>
      <c r="CA176" s="83"/>
      <c r="CB176" s="83"/>
      <c r="CC176" s="83"/>
      <c r="CD176" s="83"/>
      <c r="CE176" s="83"/>
      <c r="CF176" s="83"/>
      <c r="CG176" s="83"/>
      <c r="CH176" s="83"/>
      <c r="CI176" s="83"/>
      <c r="CJ176" s="83"/>
      <c r="CK176" s="83"/>
      <c r="CL176" s="83"/>
      <c r="CM176" s="83"/>
      <c r="CN176" s="83"/>
      <c r="CO176" s="83"/>
      <c r="CP176" s="83"/>
      <c r="CQ176" s="83"/>
      <c r="CR176" s="83"/>
      <c r="CS176" s="83"/>
      <c r="CT176" s="83"/>
      <c r="CU176" s="83"/>
      <c r="CV176" s="83"/>
      <c r="CW176" s="83"/>
      <c r="CX176" s="83"/>
      <c r="CY176" s="83"/>
      <c r="CZ176" s="83"/>
      <c r="DA176" s="83"/>
      <c r="DB176" s="83"/>
      <c r="DC176" s="83"/>
      <c r="DD176" s="83"/>
      <c r="DE176" s="83"/>
      <c r="DF176" s="83"/>
      <c r="DG176" s="83"/>
      <c r="DH176" s="83"/>
      <c r="DI176" s="83"/>
      <c r="DJ176" s="83"/>
      <c r="DK176" s="83"/>
      <c r="DL176" s="83"/>
      <c r="DM176" s="83"/>
      <c r="DN176" s="83"/>
      <c r="DO176" s="83"/>
      <c r="DP176" s="83"/>
      <c r="DQ176" s="83"/>
      <c r="DR176" s="83"/>
      <c r="DS176" s="83"/>
      <c r="DT176" s="83"/>
      <c r="DU176" s="83"/>
      <c r="DV176" s="83"/>
      <c r="DW176" s="83"/>
      <c r="DX176" s="83"/>
      <c r="DY176" s="83"/>
      <c r="DZ176" s="83"/>
      <c r="EA176" s="83"/>
      <c r="EB176" s="83"/>
      <c r="EC176" s="83"/>
      <c r="ED176" s="83"/>
      <c r="EE176" s="83"/>
      <c r="EF176" s="83"/>
      <c r="EG176" s="83"/>
      <c r="EH176" s="83"/>
      <c r="EI176" s="83"/>
      <c r="EJ176" s="83"/>
      <c r="EK176" s="83"/>
      <c r="EL176" s="83"/>
      <c r="EM176" s="83"/>
      <c r="EN176" s="83"/>
      <c r="EO176" s="83"/>
      <c r="EP176" s="83"/>
      <c r="EQ176" s="83"/>
      <c r="ER176" s="83"/>
      <c r="ES176" s="83"/>
      <c r="ET176" s="83"/>
      <c r="EU176" s="83"/>
      <c r="EV176" s="83"/>
      <c r="EW176" s="83"/>
      <c r="EX176" s="83"/>
      <c r="EY176" s="83"/>
      <c r="EZ176" s="83"/>
      <c r="FA176" s="83"/>
      <c r="FB176" s="83"/>
      <c r="FC176" s="83"/>
      <c r="FD176" s="83"/>
      <c r="FE176" s="83"/>
      <c r="FF176" s="83"/>
      <c r="FG176" s="83"/>
      <c r="FH176" s="83"/>
      <c r="FI176" s="83"/>
      <c r="FJ176" s="83"/>
      <c r="FK176" s="83"/>
      <c r="FL176" s="83"/>
      <c r="FM176" s="83"/>
      <c r="FN176" s="83"/>
      <c r="FO176" s="83"/>
      <c r="FP176" s="83"/>
      <c r="FQ176" s="83"/>
      <c r="FR176" s="83"/>
      <c r="FS176" s="83"/>
      <c r="FT176" s="83"/>
      <c r="FU176" s="83"/>
      <c r="FV176" s="83"/>
      <c r="FW176" s="83"/>
      <c r="FX176" s="83"/>
      <c r="FY176" s="83"/>
      <c r="FZ176" s="83"/>
      <c r="GA176" s="83"/>
      <c r="GB176" s="83"/>
      <c r="GC176" s="83"/>
      <c r="GD176" s="83"/>
      <c r="GE176" s="83"/>
      <c r="GF176" s="83"/>
      <c r="GG176" s="83"/>
      <c r="GH176" s="83"/>
      <c r="GI176" s="83"/>
      <c r="GJ176" s="83"/>
      <c r="GK176" s="83"/>
      <c r="GL176" s="83"/>
      <c r="GM176" s="83"/>
      <c r="GN176" s="83"/>
      <c r="GO176" s="83"/>
      <c r="GP176" s="83"/>
      <c r="GQ176" s="83"/>
      <c r="GR176" s="83"/>
      <c r="GS176" s="83"/>
      <c r="GT176" s="83"/>
      <c r="GU176" s="83"/>
      <c r="GV176" s="83"/>
      <c r="GW176" s="83"/>
      <c r="GX176" s="83"/>
      <c r="GY176" s="83"/>
      <c r="GZ176" s="83"/>
      <c r="HA176" s="83"/>
      <c r="HB176" s="83"/>
      <c r="HC176" s="83"/>
      <c r="HD176" s="83"/>
      <c r="HE176" s="83"/>
      <c r="HF176" s="83"/>
      <c r="HG176" s="83"/>
      <c r="HH176" s="83"/>
      <c r="HI176" s="83"/>
      <c r="HJ176" s="83"/>
      <c r="HK176" s="83"/>
      <c r="HL176" s="83"/>
      <c r="HM176" s="83"/>
      <c r="HN176" s="83"/>
      <c r="HO176" s="83"/>
      <c r="HP176" s="83"/>
      <c r="HQ176" s="83"/>
      <c r="HR176" s="83"/>
      <c r="HS176" s="83"/>
      <c r="HT176" s="83"/>
      <c r="HU176" s="83"/>
      <c r="HV176" s="83"/>
      <c r="HW176" s="83"/>
      <c r="HX176" s="83"/>
      <c r="HY176" s="83"/>
      <c r="HZ176" s="83"/>
      <c r="IA176" s="83"/>
      <c r="IB176" s="83"/>
      <c r="IC176" s="83"/>
      <c r="ID176" s="83"/>
      <c r="IE176" s="83"/>
      <c r="IF176" s="83"/>
      <c r="IG176" s="83"/>
      <c r="IH176" s="83"/>
      <c r="II176" s="83"/>
      <c r="IJ176" s="83"/>
      <c r="IK176" s="83"/>
      <c r="IL176" s="83"/>
      <c r="IM176" s="83"/>
      <c r="IN176" s="83"/>
      <c r="IO176" s="83"/>
      <c r="IP176" s="83"/>
      <c r="IQ176" s="83"/>
      <c r="IR176" s="83"/>
      <c r="IS176" s="83"/>
      <c r="IT176" s="83"/>
      <c r="IU176" s="83"/>
      <c r="IV176" s="83"/>
    </row>
    <row r="177" spans="1:256" ht="13.8" thickBot="1">
      <c r="B177" s="85" t="s">
        <v>167</v>
      </c>
      <c r="C177" s="85"/>
      <c r="D177" s="85"/>
      <c r="E177" s="85"/>
      <c r="F177" s="85"/>
      <c r="G177" s="85"/>
      <c r="H177" s="85"/>
      <c r="K177" s="85"/>
      <c r="L177" s="134"/>
      <c r="M177" s="134"/>
      <c r="N177" s="134"/>
      <c r="O177" s="134"/>
      <c r="P177" s="134"/>
      <c r="Q177" s="134"/>
      <c r="R177" s="134"/>
      <c r="S177" s="13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c r="BI177" s="83"/>
      <c r="BJ177" s="83"/>
      <c r="BK177" s="83"/>
      <c r="BL177" s="83"/>
      <c r="BM177" s="83"/>
      <c r="BN177" s="83"/>
      <c r="BO177" s="83"/>
      <c r="BP177" s="83"/>
      <c r="BQ177" s="83"/>
      <c r="BR177" s="83"/>
      <c r="BS177" s="83"/>
      <c r="BT177" s="83"/>
      <c r="BU177" s="83"/>
      <c r="BV177" s="83"/>
      <c r="BW177" s="83"/>
      <c r="BX177" s="83"/>
      <c r="BY177" s="83"/>
      <c r="BZ177" s="83"/>
      <c r="CA177" s="83"/>
      <c r="CB177" s="83"/>
      <c r="CC177" s="83"/>
      <c r="CD177" s="83"/>
      <c r="CE177" s="83"/>
      <c r="CF177" s="83"/>
      <c r="CG177" s="83"/>
      <c r="CH177" s="83"/>
      <c r="CI177" s="83"/>
      <c r="CJ177" s="83"/>
      <c r="CK177" s="83"/>
      <c r="CL177" s="83"/>
      <c r="CM177" s="83"/>
      <c r="CN177" s="83"/>
      <c r="CO177" s="83"/>
      <c r="CP177" s="83"/>
      <c r="CQ177" s="83"/>
      <c r="CR177" s="83"/>
      <c r="CS177" s="83"/>
      <c r="CT177" s="83"/>
      <c r="CU177" s="83"/>
      <c r="CV177" s="83"/>
      <c r="CW177" s="83"/>
      <c r="CX177" s="83"/>
      <c r="CY177" s="83"/>
      <c r="CZ177" s="83"/>
      <c r="DA177" s="83"/>
      <c r="DB177" s="83"/>
      <c r="DC177" s="83"/>
      <c r="DD177" s="83"/>
      <c r="DE177" s="83"/>
      <c r="DF177" s="83"/>
      <c r="DG177" s="83"/>
      <c r="DH177" s="83"/>
      <c r="DI177" s="83"/>
      <c r="DJ177" s="83"/>
      <c r="DK177" s="83"/>
      <c r="DL177" s="83"/>
      <c r="DM177" s="83"/>
      <c r="DN177" s="83"/>
      <c r="DO177" s="83"/>
      <c r="DP177" s="83"/>
      <c r="DQ177" s="83"/>
      <c r="DR177" s="83"/>
      <c r="DS177" s="83"/>
      <c r="DT177" s="83"/>
      <c r="DU177" s="83"/>
      <c r="DV177" s="83"/>
      <c r="DW177" s="83"/>
      <c r="DX177" s="83"/>
      <c r="DY177" s="83"/>
      <c r="DZ177" s="83"/>
      <c r="EA177" s="83"/>
      <c r="EB177" s="83"/>
      <c r="EC177" s="83"/>
      <c r="ED177" s="83"/>
      <c r="EE177" s="83"/>
      <c r="EF177" s="83"/>
      <c r="EG177" s="83"/>
      <c r="EH177" s="83"/>
      <c r="EI177" s="83"/>
      <c r="EJ177" s="83"/>
      <c r="EK177" s="83"/>
      <c r="EL177" s="83"/>
      <c r="EM177" s="83"/>
      <c r="EN177" s="83"/>
      <c r="EO177" s="83"/>
      <c r="EP177" s="83"/>
      <c r="EQ177" s="83"/>
      <c r="ER177" s="83"/>
      <c r="ES177" s="83"/>
      <c r="ET177" s="83"/>
      <c r="EU177" s="83"/>
      <c r="EV177" s="83"/>
      <c r="EW177" s="83"/>
      <c r="EX177" s="83"/>
      <c r="EY177" s="83"/>
      <c r="EZ177" s="83"/>
      <c r="FA177" s="83"/>
      <c r="FB177" s="83"/>
      <c r="FC177" s="83"/>
      <c r="FD177" s="83"/>
      <c r="FE177" s="83"/>
      <c r="FF177" s="83"/>
      <c r="FG177" s="83"/>
      <c r="FH177" s="83"/>
      <c r="FI177" s="83"/>
      <c r="FJ177" s="83"/>
      <c r="FK177" s="83"/>
      <c r="FL177" s="83"/>
      <c r="FM177" s="83"/>
      <c r="FN177" s="83"/>
      <c r="FO177" s="83"/>
      <c r="FP177" s="83"/>
      <c r="FQ177" s="83"/>
      <c r="FR177" s="83"/>
      <c r="FS177" s="83"/>
      <c r="FT177" s="83"/>
      <c r="FU177" s="83"/>
      <c r="FV177" s="83"/>
      <c r="FW177" s="83"/>
      <c r="FX177" s="83"/>
      <c r="FY177" s="83"/>
      <c r="FZ177" s="83"/>
      <c r="GA177" s="83"/>
      <c r="GB177" s="83"/>
      <c r="GC177" s="83"/>
      <c r="GD177" s="83"/>
      <c r="GE177" s="83"/>
      <c r="GF177" s="83"/>
      <c r="GG177" s="83"/>
      <c r="GH177" s="83"/>
      <c r="GI177" s="83"/>
      <c r="GJ177" s="83"/>
      <c r="GK177" s="83"/>
      <c r="GL177" s="83"/>
      <c r="GM177" s="83"/>
      <c r="GN177" s="83"/>
      <c r="GO177" s="83"/>
      <c r="GP177" s="83"/>
      <c r="GQ177" s="83"/>
      <c r="GR177" s="83"/>
      <c r="GS177" s="83"/>
      <c r="GT177" s="83"/>
      <c r="GU177" s="83"/>
      <c r="GV177" s="83"/>
      <c r="GW177" s="83"/>
      <c r="GX177" s="83"/>
      <c r="GY177" s="83"/>
      <c r="GZ177" s="83"/>
      <c r="HA177" s="83"/>
      <c r="HB177" s="83"/>
      <c r="HC177" s="83"/>
      <c r="HD177" s="83"/>
      <c r="HE177" s="83"/>
      <c r="HF177" s="83"/>
      <c r="HG177" s="83"/>
      <c r="HH177" s="83"/>
      <c r="HI177" s="83"/>
      <c r="HJ177" s="83"/>
      <c r="HK177" s="83"/>
      <c r="HL177" s="83"/>
      <c r="HM177" s="83"/>
      <c r="HN177" s="83"/>
      <c r="HO177" s="83"/>
      <c r="HP177" s="83"/>
      <c r="HQ177" s="83"/>
      <c r="HR177" s="83"/>
      <c r="HS177" s="83"/>
      <c r="HT177" s="83"/>
      <c r="HU177" s="83"/>
      <c r="HV177" s="83"/>
      <c r="HW177" s="83"/>
      <c r="HX177" s="83"/>
      <c r="HY177" s="83"/>
      <c r="HZ177" s="83"/>
      <c r="IA177" s="83"/>
      <c r="IB177" s="83"/>
      <c r="IC177" s="83"/>
      <c r="ID177" s="83"/>
      <c r="IE177" s="83"/>
      <c r="IF177" s="83"/>
      <c r="IG177" s="83"/>
      <c r="IH177" s="83"/>
      <c r="II177" s="83"/>
      <c r="IJ177" s="83"/>
      <c r="IK177" s="83"/>
      <c r="IL177" s="83"/>
      <c r="IM177" s="83"/>
      <c r="IN177" s="83"/>
      <c r="IO177" s="83"/>
      <c r="IP177" s="83"/>
      <c r="IQ177" s="83"/>
      <c r="IR177" s="83"/>
      <c r="IS177" s="83"/>
      <c r="IT177" s="83"/>
      <c r="IU177" s="83"/>
      <c r="IV177" s="83"/>
    </row>
    <row r="178" spans="1:256">
      <c r="A178" s="129"/>
      <c r="B178" s="535"/>
      <c r="C178" s="536"/>
      <c r="D178" s="536"/>
      <c r="E178" s="536"/>
      <c r="F178" s="536"/>
      <c r="G178" s="536"/>
      <c r="H178" s="536"/>
      <c r="I178" s="536"/>
      <c r="K178" s="85"/>
      <c r="L178" s="134"/>
      <c r="M178" s="134"/>
      <c r="N178" s="134"/>
      <c r="O178" s="134"/>
      <c r="P178" s="134"/>
      <c r="Q178" s="134"/>
      <c r="R178" s="134"/>
      <c r="S178" s="13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c r="BI178" s="83"/>
      <c r="BJ178" s="83"/>
      <c r="BK178" s="83"/>
      <c r="BL178" s="83"/>
      <c r="BM178" s="83"/>
      <c r="BN178" s="83"/>
      <c r="BO178" s="83"/>
      <c r="BP178" s="83"/>
      <c r="BQ178" s="83"/>
      <c r="BR178" s="83"/>
      <c r="BS178" s="83"/>
      <c r="BT178" s="83"/>
      <c r="BU178" s="83"/>
      <c r="BV178" s="83"/>
      <c r="BW178" s="83"/>
      <c r="BX178" s="83"/>
      <c r="BY178" s="83"/>
      <c r="BZ178" s="83"/>
      <c r="CA178" s="83"/>
      <c r="CB178" s="83"/>
      <c r="CC178" s="83"/>
      <c r="CD178" s="83"/>
      <c r="CE178" s="83"/>
      <c r="CF178" s="83"/>
      <c r="CG178" s="83"/>
      <c r="CH178" s="83"/>
      <c r="CI178" s="83"/>
      <c r="CJ178" s="83"/>
      <c r="CK178" s="83"/>
      <c r="CL178" s="83"/>
      <c r="CM178" s="83"/>
      <c r="CN178" s="83"/>
      <c r="CO178" s="83"/>
      <c r="CP178" s="83"/>
      <c r="CQ178" s="83"/>
      <c r="CR178" s="83"/>
      <c r="CS178" s="83"/>
      <c r="CT178" s="83"/>
      <c r="CU178" s="83"/>
      <c r="CV178" s="83"/>
      <c r="CW178" s="83"/>
      <c r="CX178" s="83"/>
      <c r="CY178" s="83"/>
      <c r="CZ178" s="83"/>
      <c r="DA178" s="83"/>
      <c r="DB178" s="83"/>
      <c r="DC178" s="83"/>
      <c r="DD178" s="83"/>
      <c r="DE178" s="83"/>
      <c r="DF178" s="83"/>
      <c r="DG178" s="83"/>
      <c r="DH178" s="83"/>
      <c r="DI178" s="83"/>
      <c r="DJ178" s="83"/>
      <c r="DK178" s="83"/>
      <c r="DL178" s="83"/>
      <c r="DM178" s="83"/>
      <c r="DN178" s="83"/>
      <c r="DO178" s="83"/>
      <c r="DP178" s="83"/>
      <c r="DQ178" s="83"/>
      <c r="DR178" s="83"/>
      <c r="DS178" s="83"/>
      <c r="DT178" s="83"/>
      <c r="DU178" s="83"/>
      <c r="DV178" s="83"/>
      <c r="DW178" s="83"/>
      <c r="DX178" s="83"/>
      <c r="DY178" s="83"/>
      <c r="DZ178" s="83"/>
      <c r="EA178" s="83"/>
      <c r="EB178" s="83"/>
      <c r="EC178" s="83"/>
      <c r="ED178" s="83"/>
      <c r="EE178" s="83"/>
      <c r="EF178" s="83"/>
      <c r="EG178" s="83"/>
      <c r="EH178" s="83"/>
      <c r="EI178" s="83"/>
      <c r="EJ178" s="83"/>
      <c r="EK178" s="83"/>
      <c r="EL178" s="83"/>
      <c r="EM178" s="83"/>
      <c r="EN178" s="83"/>
      <c r="EO178" s="83"/>
      <c r="EP178" s="83"/>
      <c r="EQ178" s="83"/>
      <c r="ER178" s="83"/>
      <c r="ES178" s="83"/>
      <c r="ET178" s="83"/>
      <c r="EU178" s="83"/>
      <c r="EV178" s="83"/>
      <c r="EW178" s="83"/>
      <c r="EX178" s="83"/>
      <c r="EY178" s="83"/>
      <c r="EZ178" s="83"/>
      <c r="FA178" s="83"/>
      <c r="FB178" s="83"/>
      <c r="FC178" s="83"/>
      <c r="FD178" s="83"/>
      <c r="FE178" s="83"/>
      <c r="FF178" s="83"/>
      <c r="FG178" s="83"/>
      <c r="FH178" s="83"/>
      <c r="FI178" s="83"/>
      <c r="FJ178" s="83"/>
      <c r="FK178" s="83"/>
      <c r="FL178" s="83"/>
      <c r="FM178" s="83"/>
      <c r="FN178" s="83"/>
      <c r="FO178" s="83"/>
      <c r="FP178" s="83"/>
      <c r="FQ178" s="83"/>
      <c r="FR178" s="83"/>
      <c r="FS178" s="83"/>
      <c r="FT178" s="83"/>
      <c r="FU178" s="83"/>
      <c r="FV178" s="83"/>
      <c r="FW178" s="83"/>
      <c r="FX178" s="83"/>
      <c r="FY178" s="83"/>
      <c r="FZ178" s="83"/>
      <c r="GA178" s="83"/>
      <c r="GB178" s="83"/>
      <c r="GC178" s="83"/>
      <c r="GD178" s="83"/>
      <c r="GE178" s="83"/>
      <c r="GF178" s="83"/>
      <c r="GG178" s="83"/>
      <c r="GH178" s="83"/>
      <c r="GI178" s="83"/>
      <c r="GJ178" s="83"/>
      <c r="GK178" s="83"/>
      <c r="GL178" s="83"/>
      <c r="GM178" s="83"/>
      <c r="GN178" s="83"/>
      <c r="GO178" s="83"/>
      <c r="GP178" s="83"/>
      <c r="GQ178" s="83"/>
      <c r="GR178" s="83"/>
      <c r="GS178" s="83"/>
      <c r="GT178" s="83"/>
      <c r="GU178" s="83"/>
      <c r="GV178" s="83"/>
      <c r="GW178" s="83"/>
      <c r="GX178" s="83"/>
      <c r="GY178" s="83"/>
      <c r="GZ178" s="83"/>
      <c r="HA178" s="83"/>
      <c r="HB178" s="83"/>
      <c r="HC178" s="83"/>
      <c r="HD178" s="83"/>
      <c r="HE178" s="83"/>
      <c r="HF178" s="83"/>
      <c r="HG178" s="83"/>
      <c r="HH178" s="83"/>
      <c r="HI178" s="83"/>
      <c r="HJ178" s="83"/>
      <c r="HK178" s="83"/>
      <c r="HL178" s="83"/>
      <c r="HM178" s="83"/>
      <c r="HN178" s="83"/>
      <c r="HO178" s="83"/>
      <c r="HP178" s="83"/>
      <c r="HQ178" s="83"/>
      <c r="HR178" s="83"/>
      <c r="HS178" s="83"/>
      <c r="HT178" s="83"/>
      <c r="HU178" s="83"/>
      <c r="HV178" s="83"/>
      <c r="HW178" s="83"/>
      <c r="HX178" s="83"/>
      <c r="HY178" s="83"/>
      <c r="HZ178" s="83"/>
      <c r="IA178" s="83"/>
      <c r="IB178" s="83"/>
      <c r="IC178" s="83"/>
      <c r="ID178" s="83"/>
      <c r="IE178" s="83"/>
      <c r="IF178" s="83"/>
      <c r="IG178" s="83"/>
      <c r="IH178" s="83"/>
      <c r="II178" s="83"/>
      <c r="IJ178" s="83"/>
      <c r="IK178" s="83"/>
      <c r="IL178" s="83"/>
      <c r="IM178" s="83"/>
      <c r="IN178" s="83"/>
      <c r="IO178" s="83"/>
      <c r="IP178" s="83"/>
      <c r="IQ178" s="83"/>
      <c r="IR178" s="83"/>
      <c r="IS178" s="83"/>
      <c r="IT178" s="83"/>
      <c r="IU178" s="83"/>
      <c r="IV178" s="83"/>
    </row>
    <row r="179" spans="1:256">
      <c r="B179" s="128"/>
      <c r="I179" s="127"/>
      <c r="K179" s="85"/>
      <c r="L179" s="134"/>
      <c r="M179" s="134"/>
      <c r="N179" s="134"/>
      <c r="O179" s="134"/>
      <c r="P179" s="134"/>
      <c r="Q179" s="134"/>
      <c r="R179" s="134"/>
      <c r="S179" s="13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c r="BI179" s="83"/>
      <c r="BJ179" s="83"/>
      <c r="BK179" s="83"/>
      <c r="BL179" s="83"/>
      <c r="BM179" s="83"/>
      <c r="BN179" s="83"/>
      <c r="BO179" s="83"/>
      <c r="BP179" s="83"/>
      <c r="BQ179" s="83"/>
      <c r="BR179" s="83"/>
      <c r="BS179" s="83"/>
      <c r="BT179" s="83"/>
      <c r="BU179" s="83"/>
      <c r="BV179" s="83"/>
      <c r="BW179" s="83"/>
      <c r="BX179" s="83"/>
      <c r="BY179" s="83"/>
      <c r="BZ179" s="83"/>
      <c r="CA179" s="83"/>
      <c r="CB179" s="83"/>
      <c r="CC179" s="83"/>
      <c r="CD179" s="83"/>
      <c r="CE179" s="83"/>
      <c r="CF179" s="83"/>
      <c r="CG179" s="83"/>
      <c r="CH179" s="83"/>
      <c r="CI179" s="83"/>
      <c r="CJ179" s="83"/>
      <c r="CK179" s="83"/>
      <c r="CL179" s="83"/>
      <c r="CM179" s="83"/>
      <c r="CN179" s="83"/>
      <c r="CO179" s="83"/>
      <c r="CP179" s="83"/>
      <c r="CQ179" s="83"/>
      <c r="CR179" s="83"/>
      <c r="CS179" s="83"/>
      <c r="CT179" s="83"/>
      <c r="CU179" s="83"/>
      <c r="CV179" s="83"/>
      <c r="CW179" s="83"/>
      <c r="CX179" s="83"/>
      <c r="CY179" s="83"/>
      <c r="CZ179" s="83"/>
      <c r="DA179" s="83"/>
      <c r="DB179" s="83"/>
      <c r="DC179" s="83"/>
      <c r="DD179" s="83"/>
      <c r="DE179" s="83"/>
      <c r="DF179" s="83"/>
      <c r="DG179" s="83"/>
      <c r="DH179" s="83"/>
      <c r="DI179" s="83"/>
      <c r="DJ179" s="83"/>
      <c r="DK179" s="83"/>
      <c r="DL179" s="83"/>
      <c r="DM179" s="83"/>
      <c r="DN179" s="83"/>
      <c r="DO179" s="83"/>
      <c r="DP179" s="83"/>
      <c r="DQ179" s="83"/>
      <c r="DR179" s="83"/>
      <c r="DS179" s="83"/>
      <c r="DT179" s="83"/>
      <c r="DU179" s="83"/>
      <c r="DV179" s="83"/>
      <c r="DW179" s="83"/>
      <c r="DX179" s="83"/>
      <c r="DY179" s="83"/>
      <c r="DZ179" s="83"/>
      <c r="EA179" s="83"/>
      <c r="EB179" s="83"/>
      <c r="EC179" s="83"/>
      <c r="ED179" s="83"/>
      <c r="EE179" s="83"/>
      <c r="EF179" s="83"/>
      <c r="EG179" s="83"/>
      <c r="EH179" s="83"/>
      <c r="EI179" s="83"/>
      <c r="EJ179" s="83"/>
      <c r="EK179" s="83"/>
      <c r="EL179" s="83"/>
      <c r="EM179" s="83"/>
      <c r="EN179" s="83"/>
      <c r="EO179" s="83"/>
      <c r="EP179" s="83"/>
      <c r="EQ179" s="83"/>
      <c r="ER179" s="83"/>
      <c r="ES179" s="83"/>
      <c r="ET179" s="83"/>
      <c r="EU179" s="83"/>
      <c r="EV179" s="83"/>
      <c r="EW179" s="83"/>
      <c r="EX179" s="83"/>
      <c r="EY179" s="83"/>
      <c r="EZ179" s="83"/>
      <c r="FA179" s="83"/>
      <c r="FB179" s="83"/>
      <c r="FC179" s="83"/>
      <c r="FD179" s="83"/>
      <c r="FE179" s="83"/>
      <c r="FF179" s="83"/>
      <c r="FG179" s="83"/>
      <c r="FH179" s="83"/>
      <c r="FI179" s="83"/>
      <c r="FJ179" s="83"/>
      <c r="FK179" s="83"/>
      <c r="FL179" s="83"/>
      <c r="FM179" s="83"/>
      <c r="FN179" s="83"/>
      <c r="FO179" s="83"/>
      <c r="FP179" s="83"/>
      <c r="FQ179" s="83"/>
      <c r="FR179" s="83"/>
      <c r="FS179" s="83"/>
      <c r="FT179" s="83"/>
      <c r="FU179" s="83"/>
      <c r="FV179" s="83"/>
      <c r="FW179" s="83"/>
      <c r="FX179" s="83"/>
      <c r="FY179" s="83"/>
      <c r="FZ179" s="83"/>
      <c r="GA179" s="83"/>
      <c r="GB179" s="83"/>
      <c r="GC179" s="83"/>
      <c r="GD179" s="83"/>
      <c r="GE179" s="83"/>
      <c r="GF179" s="83"/>
      <c r="GG179" s="83"/>
      <c r="GH179" s="83"/>
      <c r="GI179" s="83"/>
      <c r="GJ179" s="83"/>
      <c r="GK179" s="83"/>
      <c r="GL179" s="83"/>
      <c r="GM179" s="83"/>
      <c r="GN179" s="83"/>
      <c r="GO179" s="83"/>
      <c r="GP179" s="83"/>
      <c r="GQ179" s="83"/>
      <c r="GR179" s="83"/>
      <c r="GS179" s="83"/>
      <c r="GT179" s="83"/>
      <c r="GU179" s="83"/>
      <c r="GV179" s="83"/>
      <c r="GW179" s="83"/>
      <c r="GX179" s="83"/>
      <c r="GY179" s="83"/>
      <c r="GZ179" s="83"/>
      <c r="HA179" s="83"/>
      <c r="HB179" s="83"/>
      <c r="HC179" s="83"/>
      <c r="HD179" s="83"/>
      <c r="HE179" s="83"/>
      <c r="HF179" s="83"/>
      <c r="HG179" s="83"/>
      <c r="HH179" s="83"/>
      <c r="HI179" s="83"/>
      <c r="HJ179" s="83"/>
      <c r="HK179" s="83"/>
      <c r="HL179" s="83"/>
      <c r="HM179" s="83"/>
      <c r="HN179" s="83"/>
      <c r="HO179" s="83"/>
      <c r="HP179" s="83"/>
      <c r="HQ179" s="83"/>
      <c r="HR179" s="83"/>
      <c r="HS179" s="83"/>
      <c r="HT179" s="83"/>
      <c r="HU179" s="83"/>
      <c r="HV179" s="83"/>
      <c r="HW179" s="83"/>
      <c r="HX179" s="83"/>
      <c r="HY179" s="83"/>
      <c r="HZ179" s="83"/>
      <c r="IA179" s="83"/>
      <c r="IB179" s="83"/>
      <c r="IC179" s="83"/>
      <c r="ID179" s="83"/>
      <c r="IE179" s="83"/>
      <c r="IF179" s="83"/>
      <c r="IG179" s="83"/>
      <c r="IH179" s="83"/>
      <c r="II179" s="83"/>
      <c r="IJ179" s="83"/>
      <c r="IK179" s="83"/>
      <c r="IL179" s="83"/>
      <c r="IM179" s="83"/>
      <c r="IN179" s="83"/>
      <c r="IO179" s="83"/>
      <c r="IP179" s="83"/>
      <c r="IQ179" s="83"/>
      <c r="IR179" s="83"/>
      <c r="IS179" s="83"/>
      <c r="IT179" s="83"/>
      <c r="IU179" s="83"/>
      <c r="IV179" s="83"/>
    </row>
    <row r="180" spans="1:256">
      <c r="B180" s="126" t="s">
        <v>161</v>
      </c>
      <c r="C180" s="125" t="s">
        <v>160</v>
      </c>
      <c r="D180" s="125" t="s">
        <v>159</v>
      </c>
      <c r="E180" s="125" t="s">
        <v>156</v>
      </c>
      <c r="F180" s="125" t="s">
        <v>155</v>
      </c>
      <c r="G180" s="125" t="s">
        <v>158</v>
      </c>
      <c r="H180" s="124" t="s">
        <v>157</v>
      </c>
      <c r="I180" s="123" t="s">
        <v>163</v>
      </c>
      <c r="K180" s="85"/>
      <c r="L180" s="134"/>
      <c r="M180" s="134"/>
      <c r="N180" s="134"/>
      <c r="O180" s="134"/>
      <c r="P180" s="134"/>
      <c r="Q180" s="134"/>
      <c r="R180" s="134"/>
      <c r="S180" s="13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c r="BI180" s="83"/>
      <c r="BJ180" s="83"/>
      <c r="BK180" s="83"/>
      <c r="BL180" s="83"/>
      <c r="BM180" s="83"/>
      <c r="BN180" s="83"/>
      <c r="BO180" s="83"/>
      <c r="BP180" s="83"/>
      <c r="BQ180" s="83"/>
      <c r="BR180" s="83"/>
      <c r="BS180" s="83"/>
      <c r="BT180" s="83"/>
      <c r="BU180" s="83"/>
      <c r="BV180" s="83"/>
      <c r="BW180" s="83"/>
      <c r="BX180" s="83"/>
      <c r="BY180" s="83"/>
      <c r="BZ180" s="83"/>
      <c r="CA180" s="83"/>
      <c r="CB180" s="83"/>
      <c r="CC180" s="83"/>
      <c r="CD180" s="83"/>
      <c r="CE180" s="83"/>
      <c r="CF180" s="83"/>
      <c r="CG180" s="83"/>
      <c r="CH180" s="83"/>
      <c r="CI180" s="83"/>
      <c r="CJ180" s="83"/>
      <c r="CK180" s="83"/>
      <c r="CL180" s="83"/>
      <c r="CM180" s="83"/>
      <c r="CN180" s="83"/>
      <c r="CO180" s="83"/>
      <c r="CP180" s="83"/>
      <c r="CQ180" s="83"/>
      <c r="CR180" s="83"/>
      <c r="CS180" s="83"/>
      <c r="CT180" s="83"/>
      <c r="CU180" s="83"/>
      <c r="CV180" s="83"/>
      <c r="CW180" s="83"/>
      <c r="CX180" s="83"/>
      <c r="CY180" s="83"/>
      <c r="CZ180" s="83"/>
      <c r="DA180" s="83"/>
      <c r="DB180" s="83"/>
      <c r="DC180" s="83"/>
      <c r="DD180" s="83"/>
      <c r="DE180" s="83"/>
      <c r="DF180" s="83"/>
      <c r="DG180" s="83"/>
      <c r="DH180" s="83"/>
      <c r="DI180" s="83"/>
      <c r="DJ180" s="83"/>
      <c r="DK180" s="83"/>
      <c r="DL180" s="83"/>
      <c r="DM180" s="83"/>
      <c r="DN180" s="83"/>
      <c r="DO180" s="83"/>
      <c r="DP180" s="83"/>
      <c r="DQ180" s="83"/>
      <c r="DR180" s="83"/>
      <c r="DS180" s="83"/>
      <c r="DT180" s="83"/>
      <c r="DU180" s="83"/>
      <c r="DV180" s="83"/>
      <c r="DW180" s="83"/>
      <c r="DX180" s="83"/>
      <c r="DY180" s="83"/>
      <c r="DZ180" s="83"/>
      <c r="EA180" s="83"/>
      <c r="EB180" s="83"/>
      <c r="EC180" s="83"/>
      <c r="ED180" s="83"/>
      <c r="EE180" s="83"/>
      <c r="EF180" s="83"/>
      <c r="EG180" s="83"/>
      <c r="EH180" s="83"/>
      <c r="EI180" s="83"/>
      <c r="EJ180" s="83"/>
      <c r="EK180" s="83"/>
      <c r="EL180" s="83"/>
      <c r="EM180" s="83"/>
      <c r="EN180" s="83"/>
      <c r="EO180" s="83"/>
      <c r="EP180" s="83"/>
      <c r="EQ180" s="83"/>
      <c r="ER180" s="83"/>
      <c r="ES180" s="83"/>
      <c r="ET180" s="83"/>
      <c r="EU180" s="83"/>
      <c r="EV180" s="83"/>
      <c r="EW180" s="83"/>
      <c r="EX180" s="83"/>
      <c r="EY180" s="83"/>
      <c r="EZ180" s="83"/>
      <c r="FA180" s="83"/>
      <c r="FB180" s="83"/>
      <c r="FC180" s="83"/>
      <c r="FD180" s="83"/>
      <c r="FE180" s="83"/>
      <c r="FF180" s="83"/>
      <c r="FG180" s="83"/>
      <c r="FH180" s="83"/>
      <c r="FI180" s="83"/>
      <c r="FJ180" s="83"/>
      <c r="FK180" s="83"/>
      <c r="FL180" s="83"/>
      <c r="FM180" s="83"/>
      <c r="FN180" s="83"/>
      <c r="FO180" s="83"/>
      <c r="FP180" s="83"/>
      <c r="FQ180" s="83"/>
      <c r="FR180" s="83"/>
      <c r="FS180" s="83"/>
      <c r="FT180" s="83"/>
      <c r="FU180" s="83"/>
      <c r="FV180" s="83"/>
      <c r="FW180" s="83"/>
      <c r="FX180" s="83"/>
      <c r="FY180" s="83"/>
      <c r="FZ180" s="83"/>
      <c r="GA180" s="83"/>
      <c r="GB180" s="83"/>
      <c r="GC180" s="83"/>
      <c r="GD180" s="83"/>
      <c r="GE180" s="83"/>
      <c r="GF180" s="83"/>
      <c r="GG180" s="83"/>
      <c r="GH180" s="83"/>
      <c r="GI180" s="83"/>
      <c r="GJ180" s="83"/>
      <c r="GK180" s="83"/>
      <c r="GL180" s="83"/>
      <c r="GM180" s="83"/>
      <c r="GN180" s="83"/>
      <c r="GO180" s="83"/>
      <c r="GP180" s="83"/>
      <c r="GQ180" s="83"/>
      <c r="GR180" s="83"/>
      <c r="GS180" s="83"/>
      <c r="GT180" s="83"/>
      <c r="GU180" s="83"/>
      <c r="GV180" s="83"/>
      <c r="GW180" s="83"/>
      <c r="GX180" s="83"/>
      <c r="GY180" s="83"/>
      <c r="GZ180" s="83"/>
      <c r="HA180" s="83"/>
      <c r="HB180" s="83"/>
      <c r="HC180" s="83"/>
      <c r="HD180" s="83"/>
      <c r="HE180" s="83"/>
      <c r="HF180" s="83"/>
      <c r="HG180" s="83"/>
      <c r="HH180" s="83"/>
      <c r="HI180" s="83"/>
      <c r="HJ180" s="83"/>
      <c r="HK180" s="83"/>
      <c r="HL180" s="83"/>
      <c r="HM180" s="83"/>
      <c r="HN180" s="83"/>
      <c r="HO180" s="83"/>
      <c r="HP180" s="83"/>
      <c r="HQ180" s="83"/>
      <c r="HR180" s="83"/>
      <c r="HS180" s="83"/>
      <c r="HT180" s="83"/>
      <c r="HU180" s="83"/>
      <c r="HV180" s="83"/>
      <c r="HW180" s="83"/>
      <c r="HX180" s="83"/>
      <c r="HY180" s="83"/>
      <c r="HZ180" s="83"/>
      <c r="IA180" s="83"/>
      <c r="IB180" s="83"/>
      <c r="IC180" s="83"/>
      <c r="ID180" s="83"/>
      <c r="IE180" s="83"/>
      <c r="IF180" s="83"/>
      <c r="IG180" s="83"/>
      <c r="IH180" s="83"/>
      <c r="II180" s="83"/>
      <c r="IJ180" s="83"/>
      <c r="IK180" s="83"/>
      <c r="IL180" s="83"/>
      <c r="IM180" s="83"/>
      <c r="IN180" s="83"/>
      <c r="IO180" s="83"/>
      <c r="IP180" s="83"/>
      <c r="IQ180" s="83"/>
      <c r="IR180" s="83"/>
      <c r="IS180" s="83"/>
      <c r="IT180" s="83"/>
      <c r="IU180" s="83"/>
      <c r="IV180" s="83"/>
    </row>
    <row r="181" spans="1:256">
      <c r="B181" s="121"/>
      <c r="C181" s="120">
        <v>1</v>
      </c>
      <c r="D181" s="120">
        <v>1</v>
      </c>
      <c r="E181" s="119">
        <v>1</v>
      </c>
      <c r="F181" s="119">
        <v>1</v>
      </c>
      <c r="G181" s="119">
        <v>1</v>
      </c>
      <c r="H181" s="122">
        <f>B181*C181*D181*E181*F181*G181</f>
        <v>0</v>
      </c>
      <c r="I181" s="174"/>
      <c r="K181" s="85"/>
      <c r="L181" s="134"/>
      <c r="M181" s="134"/>
      <c r="N181" s="134"/>
      <c r="O181" s="134"/>
      <c r="P181" s="134"/>
      <c r="Q181" s="134"/>
      <c r="R181" s="134"/>
      <c r="S181" s="13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c r="BI181" s="83"/>
      <c r="BJ181" s="83"/>
      <c r="BK181" s="83"/>
      <c r="BL181" s="83"/>
      <c r="BM181" s="83"/>
      <c r="BN181" s="83"/>
      <c r="BO181" s="83"/>
      <c r="BP181" s="83"/>
      <c r="BQ181" s="83"/>
      <c r="BR181" s="83"/>
      <c r="BS181" s="83"/>
      <c r="BT181" s="83"/>
      <c r="BU181" s="83"/>
      <c r="BV181" s="83"/>
      <c r="BW181" s="83"/>
      <c r="BX181" s="83"/>
      <c r="BY181" s="83"/>
      <c r="BZ181" s="83"/>
      <c r="CA181" s="83"/>
      <c r="CB181" s="83"/>
      <c r="CC181" s="83"/>
      <c r="CD181" s="83"/>
      <c r="CE181" s="83"/>
      <c r="CF181" s="83"/>
      <c r="CG181" s="83"/>
      <c r="CH181" s="83"/>
      <c r="CI181" s="83"/>
      <c r="CJ181" s="83"/>
      <c r="CK181" s="83"/>
      <c r="CL181" s="83"/>
      <c r="CM181" s="83"/>
      <c r="CN181" s="83"/>
      <c r="CO181" s="83"/>
      <c r="CP181" s="83"/>
      <c r="CQ181" s="83"/>
      <c r="CR181" s="83"/>
      <c r="CS181" s="83"/>
      <c r="CT181" s="83"/>
      <c r="CU181" s="83"/>
      <c r="CV181" s="83"/>
      <c r="CW181" s="83"/>
      <c r="CX181" s="83"/>
      <c r="CY181" s="83"/>
      <c r="CZ181" s="83"/>
      <c r="DA181" s="83"/>
      <c r="DB181" s="83"/>
      <c r="DC181" s="83"/>
      <c r="DD181" s="83"/>
      <c r="DE181" s="83"/>
      <c r="DF181" s="83"/>
      <c r="DG181" s="83"/>
      <c r="DH181" s="83"/>
      <c r="DI181" s="83"/>
      <c r="DJ181" s="83"/>
      <c r="DK181" s="83"/>
      <c r="DL181" s="83"/>
      <c r="DM181" s="83"/>
      <c r="DN181" s="83"/>
      <c r="DO181" s="83"/>
      <c r="DP181" s="83"/>
      <c r="DQ181" s="83"/>
      <c r="DR181" s="83"/>
      <c r="DS181" s="83"/>
      <c r="DT181" s="83"/>
      <c r="DU181" s="83"/>
      <c r="DV181" s="83"/>
      <c r="DW181" s="83"/>
      <c r="DX181" s="83"/>
      <c r="DY181" s="83"/>
      <c r="DZ181" s="83"/>
      <c r="EA181" s="83"/>
      <c r="EB181" s="83"/>
      <c r="EC181" s="83"/>
      <c r="ED181" s="83"/>
      <c r="EE181" s="83"/>
      <c r="EF181" s="83"/>
      <c r="EG181" s="83"/>
      <c r="EH181" s="83"/>
      <c r="EI181" s="83"/>
      <c r="EJ181" s="83"/>
      <c r="EK181" s="83"/>
      <c r="EL181" s="83"/>
      <c r="EM181" s="83"/>
      <c r="EN181" s="83"/>
      <c r="EO181" s="83"/>
      <c r="EP181" s="83"/>
      <c r="EQ181" s="83"/>
      <c r="ER181" s="83"/>
      <c r="ES181" s="83"/>
      <c r="ET181" s="83"/>
      <c r="EU181" s="83"/>
      <c r="EV181" s="83"/>
      <c r="EW181" s="83"/>
      <c r="EX181" s="83"/>
      <c r="EY181" s="83"/>
      <c r="EZ181" s="83"/>
      <c r="FA181" s="83"/>
      <c r="FB181" s="83"/>
      <c r="FC181" s="83"/>
      <c r="FD181" s="83"/>
      <c r="FE181" s="83"/>
      <c r="FF181" s="83"/>
      <c r="FG181" s="83"/>
      <c r="FH181" s="83"/>
      <c r="FI181" s="83"/>
      <c r="FJ181" s="83"/>
      <c r="FK181" s="83"/>
      <c r="FL181" s="83"/>
      <c r="FM181" s="83"/>
      <c r="FN181" s="83"/>
      <c r="FO181" s="83"/>
      <c r="FP181" s="83"/>
      <c r="FQ181" s="83"/>
      <c r="FR181" s="83"/>
      <c r="FS181" s="83"/>
      <c r="FT181" s="83"/>
      <c r="FU181" s="83"/>
      <c r="FV181" s="83"/>
      <c r="FW181" s="83"/>
      <c r="FX181" s="83"/>
      <c r="FY181" s="83"/>
      <c r="FZ181" s="83"/>
      <c r="GA181" s="83"/>
      <c r="GB181" s="83"/>
      <c r="GC181" s="83"/>
      <c r="GD181" s="83"/>
      <c r="GE181" s="83"/>
      <c r="GF181" s="83"/>
      <c r="GG181" s="83"/>
      <c r="GH181" s="83"/>
      <c r="GI181" s="83"/>
      <c r="GJ181" s="83"/>
      <c r="GK181" s="83"/>
      <c r="GL181" s="83"/>
      <c r="GM181" s="83"/>
      <c r="GN181" s="83"/>
      <c r="GO181" s="83"/>
      <c r="GP181" s="83"/>
      <c r="GQ181" s="83"/>
      <c r="GR181" s="83"/>
      <c r="GS181" s="83"/>
      <c r="GT181" s="83"/>
      <c r="GU181" s="83"/>
      <c r="GV181" s="83"/>
      <c r="GW181" s="83"/>
      <c r="GX181" s="83"/>
      <c r="GY181" s="83"/>
      <c r="GZ181" s="83"/>
      <c r="HA181" s="83"/>
      <c r="HB181" s="83"/>
      <c r="HC181" s="83"/>
      <c r="HD181" s="83"/>
      <c r="HE181" s="83"/>
      <c r="HF181" s="83"/>
      <c r="HG181" s="83"/>
      <c r="HH181" s="83"/>
      <c r="HI181" s="83"/>
      <c r="HJ181" s="83"/>
      <c r="HK181" s="83"/>
      <c r="HL181" s="83"/>
      <c r="HM181" s="83"/>
      <c r="HN181" s="83"/>
      <c r="HO181" s="83"/>
      <c r="HP181" s="83"/>
      <c r="HQ181" s="83"/>
      <c r="HR181" s="83"/>
      <c r="HS181" s="83"/>
      <c r="HT181" s="83"/>
      <c r="HU181" s="83"/>
      <c r="HV181" s="83"/>
      <c r="HW181" s="83"/>
      <c r="HX181" s="83"/>
      <c r="HY181" s="83"/>
      <c r="HZ181" s="83"/>
      <c r="IA181" s="83"/>
      <c r="IB181" s="83"/>
      <c r="IC181" s="83"/>
      <c r="ID181" s="83"/>
      <c r="IE181" s="83"/>
      <c r="IF181" s="83"/>
      <c r="IG181" s="83"/>
      <c r="IH181" s="83"/>
      <c r="II181" s="83"/>
      <c r="IJ181" s="83"/>
      <c r="IK181" s="83"/>
      <c r="IL181" s="83"/>
      <c r="IM181" s="83"/>
      <c r="IN181" s="83"/>
      <c r="IO181" s="83"/>
      <c r="IP181" s="83"/>
      <c r="IQ181" s="83"/>
      <c r="IR181" s="83"/>
      <c r="IS181" s="83"/>
      <c r="IT181" s="83"/>
      <c r="IU181" s="83"/>
      <c r="IV181" s="83"/>
    </row>
    <row r="182" spans="1:256">
      <c r="B182" s="132"/>
      <c r="C182" s="131"/>
      <c r="D182" s="131"/>
      <c r="E182" s="131"/>
      <c r="F182" s="131"/>
      <c r="G182" s="131"/>
      <c r="H182" s="122">
        <f>B182*C182*D182*E182*F182*G182</f>
        <v>0</v>
      </c>
      <c r="I182" s="174"/>
    </row>
    <row r="183" spans="1:256">
      <c r="B183" s="130" t="s">
        <v>157</v>
      </c>
      <c r="C183" s="124" t="s">
        <v>156</v>
      </c>
      <c r="D183" s="124" t="s">
        <v>155</v>
      </c>
      <c r="E183" s="124" t="s">
        <v>154</v>
      </c>
      <c r="F183" s="124" t="s">
        <v>153</v>
      </c>
      <c r="G183" s="124" t="s">
        <v>152</v>
      </c>
      <c r="H183" s="118" t="s">
        <v>151</v>
      </c>
      <c r="I183" s="174"/>
    </row>
    <row r="184" spans="1:256">
      <c r="A184" s="85" t="s">
        <v>150</v>
      </c>
      <c r="B184" s="117">
        <f>SUM(H181:H182)</f>
        <v>0</v>
      </c>
      <c r="C184" s="116">
        <v>1</v>
      </c>
      <c r="D184" s="116">
        <v>1</v>
      </c>
      <c r="E184" s="115">
        <v>1</v>
      </c>
      <c r="F184" s="115">
        <v>1</v>
      </c>
      <c r="G184" s="115">
        <v>1</v>
      </c>
      <c r="H184" s="114">
        <f>(B184*C184*D184)/(E184*F184*G184)</f>
        <v>0</v>
      </c>
      <c r="I184" s="174"/>
    </row>
    <row r="185" spans="1:256">
      <c r="B185" s="113"/>
      <c r="H185" s="112"/>
      <c r="I185" s="174"/>
    </row>
    <row r="186" spans="1:256">
      <c r="A186" s="95"/>
      <c r="B186" s="98" t="s">
        <v>162</v>
      </c>
      <c r="C186" s="110"/>
      <c r="D186" s="110"/>
      <c r="E186" s="110"/>
      <c r="F186" s="110"/>
      <c r="G186" s="110"/>
      <c r="H186" s="109"/>
      <c r="I186" s="174"/>
    </row>
    <row r="187" spans="1:256">
      <c r="A187" s="95"/>
      <c r="B187" s="111"/>
      <c r="C187" s="110"/>
      <c r="D187" s="110"/>
      <c r="E187" s="110"/>
      <c r="F187" s="110"/>
      <c r="G187" s="110"/>
      <c r="H187" s="109"/>
      <c r="I187" s="174"/>
    </row>
    <row r="188" spans="1:256">
      <c r="A188" s="95"/>
      <c r="B188" s="108" t="s">
        <v>161</v>
      </c>
      <c r="C188" s="107" t="s">
        <v>160</v>
      </c>
      <c r="D188" s="107" t="s">
        <v>159</v>
      </c>
      <c r="E188" s="107" t="s">
        <v>156</v>
      </c>
      <c r="F188" s="107" t="s">
        <v>155</v>
      </c>
      <c r="G188" s="107" t="s">
        <v>158</v>
      </c>
      <c r="H188" s="97" t="s">
        <v>157</v>
      </c>
      <c r="I188" s="174"/>
    </row>
    <row r="189" spans="1:256">
      <c r="A189" s="95"/>
      <c r="B189" s="106">
        <v>0</v>
      </c>
      <c r="C189" s="105">
        <v>0</v>
      </c>
      <c r="D189" s="104">
        <v>0</v>
      </c>
      <c r="E189" s="103">
        <v>5</v>
      </c>
      <c r="F189" s="103">
        <v>1</v>
      </c>
      <c r="G189" s="103">
        <v>1</v>
      </c>
      <c r="H189" s="102">
        <f>B189*C189*D189*E189*F189*G189</f>
        <v>0</v>
      </c>
      <c r="I189" s="174"/>
    </row>
    <row r="190" spans="1:256">
      <c r="A190" s="95"/>
      <c r="B190" s="101"/>
      <c r="C190" s="100"/>
      <c r="D190" s="100"/>
      <c r="E190" s="100"/>
      <c r="F190" s="100"/>
      <c r="G190" s="100"/>
      <c r="H190" s="99">
        <f>B190*C190*D190*E190*F190*G190</f>
        <v>0</v>
      </c>
      <c r="I190" s="174"/>
    </row>
    <row r="191" spans="1:256">
      <c r="A191" s="95"/>
      <c r="B191" s="98" t="s">
        <v>157</v>
      </c>
      <c r="C191" s="97" t="s">
        <v>156</v>
      </c>
      <c r="D191" s="97" t="s">
        <v>155</v>
      </c>
      <c r="E191" s="97" t="s">
        <v>154</v>
      </c>
      <c r="F191" s="97" t="s">
        <v>153</v>
      </c>
      <c r="G191" s="97" t="s">
        <v>152</v>
      </c>
      <c r="H191" s="96" t="s">
        <v>151</v>
      </c>
      <c r="I191" s="174"/>
    </row>
    <row r="192" spans="1:256">
      <c r="A192" s="95" t="s">
        <v>150</v>
      </c>
      <c r="B192" s="94">
        <f>SUM(H189:H190)</f>
        <v>0</v>
      </c>
      <c r="C192" s="93">
        <v>1</v>
      </c>
      <c r="D192" s="93">
        <v>1</v>
      </c>
      <c r="E192" s="92">
        <v>1</v>
      </c>
      <c r="F192" s="92">
        <v>1</v>
      </c>
      <c r="G192" s="92">
        <v>1</v>
      </c>
      <c r="H192" s="91">
        <f>(B192*C192*D192)/(E192*F192*G192)</f>
        <v>0</v>
      </c>
      <c r="I192" s="174"/>
    </row>
    <row r="193" spans="1:256">
      <c r="I193" s="174"/>
    </row>
    <row r="194" spans="1:256" ht="13.8" thickBot="1">
      <c r="A194" s="90"/>
      <c r="B194" s="89" t="s">
        <v>149</v>
      </c>
      <c r="C194" s="89"/>
      <c r="D194" s="89"/>
      <c r="E194" s="89"/>
      <c r="F194" s="88"/>
      <c r="G194" s="88"/>
      <c r="H194" s="87">
        <f>H184-H192</f>
        <v>0</v>
      </c>
      <c r="I194" s="86"/>
    </row>
    <row r="195" spans="1:256">
      <c r="B195" s="147"/>
      <c r="C195" s="147"/>
      <c r="D195" s="147"/>
      <c r="E195" s="147"/>
      <c r="F195" s="146"/>
      <c r="G195" s="146"/>
      <c r="H195" s="145"/>
    </row>
    <row r="196" spans="1:256">
      <c r="K196" s="85"/>
      <c r="L196" s="134"/>
      <c r="M196" s="134"/>
      <c r="N196" s="134"/>
      <c r="O196" s="134"/>
      <c r="P196" s="134"/>
      <c r="Q196" s="134"/>
      <c r="R196" s="134"/>
      <c r="S196" s="13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c r="BI196" s="83"/>
      <c r="BJ196" s="83"/>
      <c r="BK196" s="83"/>
      <c r="BL196" s="83"/>
      <c r="BM196" s="83"/>
      <c r="BN196" s="83"/>
      <c r="BO196" s="83"/>
      <c r="BP196" s="83"/>
      <c r="BQ196" s="83"/>
      <c r="BR196" s="83"/>
      <c r="BS196" s="83"/>
      <c r="BT196" s="83"/>
      <c r="BU196" s="83"/>
      <c r="BV196" s="83"/>
      <c r="BW196" s="83"/>
      <c r="BX196" s="83"/>
      <c r="BY196" s="83"/>
      <c r="BZ196" s="83"/>
      <c r="CA196" s="83"/>
      <c r="CB196" s="83"/>
      <c r="CC196" s="83"/>
      <c r="CD196" s="83"/>
      <c r="CE196" s="83"/>
      <c r="CF196" s="83"/>
      <c r="CG196" s="83"/>
      <c r="CH196" s="83"/>
      <c r="CI196" s="83"/>
      <c r="CJ196" s="83"/>
      <c r="CK196" s="83"/>
      <c r="CL196" s="83"/>
      <c r="CM196" s="83"/>
      <c r="CN196" s="83"/>
      <c r="CO196" s="83"/>
      <c r="CP196" s="83"/>
      <c r="CQ196" s="83"/>
      <c r="CR196" s="83"/>
      <c r="CS196" s="83"/>
      <c r="CT196" s="83"/>
      <c r="CU196" s="83"/>
      <c r="CV196" s="83"/>
      <c r="CW196" s="83"/>
      <c r="CX196" s="83"/>
      <c r="CY196" s="83"/>
      <c r="CZ196" s="83"/>
      <c r="DA196" s="83"/>
      <c r="DB196" s="83"/>
      <c r="DC196" s="83"/>
      <c r="DD196" s="83"/>
      <c r="DE196" s="83"/>
      <c r="DF196" s="83"/>
      <c r="DG196" s="83"/>
      <c r="DH196" s="83"/>
      <c r="DI196" s="83"/>
      <c r="DJ196" s="83"/>
      <c r="DK196" s="83"/>
      <c r="DL196" s="83"/>
      <c r="DM196" s="83"/>
      <c r="DN196" s="83"/>
      <c r="DO196" s="83"/>
      <c r="DP196" s="83"/>
      <c r="DQ196" s="83"/>
      <c r="DR196" s="83"/>
      <c r="DS196" s="83"/>
      <c r="DT196" s="83"/>
      <c r="DU196" s="83"/>
      <c r="DV196" s="83"/>
      <c r="DW196" s="83"/>
      <c r="DX196" s="83"/>
      <c r="DY196" s="83"/>
      <c r="DZ196" s="83"/>
      <c r="EA196" s="83"/>
      <c r="EB196" s="83"/>
      <c r="EC196" s="83"/>
      <c r="ED196" s="83"/>
      <c r="EE196" s="83"/>
      <c r="EF196" s="83"/>
      <c r="EG196" s="83"/>
      <c r="EH196" s="83"/>
      <c r="EI196" s="83"/>
      <c r="EJ196" s="83"/>
      <c r="EK196" s="83"/>
      <c r="EL196" s="83"/>
      <c r="EM196" s="83"/>
      <c r="EN196" s="83"/>
      <c r="EO196" s="83"/>
      <c r="EP196" s="83"/>
      <c r="EQ196" s="83"/>
      <c r="ER196" s="83"/>
      <c r="ES196" s="83"/>
      <c r="ET196" s="83"/>
      <c r="EU196" s="83"/>
      <c r="EV196" s="83"/>
      <c r="EW196" s="83"/>
      <c r="EX196" s="83"/>
      <c r="EY196" s="83"/>
      <c r="EZ196" s="83"/>
      <c r="FA196" s="83"/>
      <c r="FB196" s="83"/>
      <c r="FC196" s="83"/>
      <c r="FD196" s="83"/>
      <c r="FE196" s="83"/>
      <c r="FF196" s="83"/>
      <c r="FG196" s="83"/>
      <c r="FH196" s="83"/>
      <c r="FI196" s="83"/>
      <c r="FJ196" s="83"/>
      <c r="FK196" s="83"/>
      <c r="FL196" s="83"/>
      <c r="FM196" s="83"/>
      <c r="FN196" s="83"/>
      <c r="FO196" s="83"/>
      <c r="FP196" s="83"/>
      <c r="FQ196" s="83"/>
      <c r="FR196" s="83"/>
      <c r="FS196" s="83"/>
      <c r="FT196" s="83"/>
      <c r="FU196" s="83"/>
      <c r="FV196" s="83"/>
      <c r="FW196" s="83"/>
      <c r="FX196" s="83"/>
      <c r="FY196" s="83"/>
      <c r="FZ196" s="83"/>
      <c r="GA196" s="83"/>
      <c r="GB196" s="83"/>
      <c r="GC196" s="83"/>
      <c r="GD196" s="83"/>
      <c r="GE196" s="83"/>
      <c r="GF196" s="83"/>
      <c r="GG196" s="83"/>
      <c r="GH196" s="83"/>
      <c r="GI196" s="83"/>
      <c r="GJ196" s="83"/>
      <c r="GK196" s="83"/>
      <c r="GL196" s="83"/>
      <c r="GM196" s="83"/>
      <c r="GN196" s="83"/>
      <c r="GO196" s="83"/>
      <c r="GP196" s="83"/>
      <c r="GQ196" s="83"/>
      <c r="GR196" s="83"/>
      <c r="GS196" s="83"/>
      <c r="GT196" s="83"/>
      <c r="GU196" s="83"/>
      <c r="GV196" s="83"/>
      <c r="GW196" s="83"/>
      <c r="GX196" s="83"/>
      <c r="GY196" s="83"/>
      <c r="GZ196" s="83"/>
      <c r="HA196" s="83"/>
      <c r="HB196" s="83"/>
      <c r="HC196" s="83"/>
      <c r="HD196" s="83"/>
      <c r="HE196" s="83"/>
      <c r="HF196" s="83"/>
      <c r="HG196" s="83"/>
      <c r="HH196" s="83"/>
      <c r="HI196" s="83"/>
      <c r="HJ196" s="83"/>
      <c r="HK196" s="83"/>
      <c r="HL196" s="83"/>
      <c r="HM196" s="83"/>
      <c r="HN196" s="83"/>
      <c r="HO196" s="83"/>
      <c r="HP196" s="83"/>
      <c r="HQ196" s="83"/>
      <c r="HR196" s="83"/>
      <c r="HS196" s="83"/>
      <c r="HT196" s="83"/>
      <c r="HU196" s="83"/>
      <c r="HV196" s="83"/>
      <c r="HW196" s="83"/>
      <c r="HX196" s="83"/>
      <c r="HY196" s="83"/>
      <c r="HZ196" s="83"/>
      <c r="IA196" s="83"/>
      <c r="IB196" s="83"/>
      <c r="IC196" s="83"/>
      <c r="ID196" s="83"/>
      <c r="IE196" s="83"/>
      <c r="IF196" s="83"/>
      <c r="IG196" s="83"/>
      <c r="IH196" s="83"/>
      <c r="II196" s="83"/>
      <c r="IJ196" s="83"/>
      <c r="IK196" s="83"/>
      <c r="IL196" s="83"/>
      <c r="IM196" s="83"/>
      <c r="IN196" s="83"/>
      <c r="IO196" s="83"/>
      <c r="IP196" s="83"/>
      <c r="IQ196" s="83"/>
      <c r="IR196" s="83"/>
      <c r="IS196" s="83"/>
      <c r="IT196" s="83"/>
      <c r="IU196" s="83"/>
      <c r="IV196" s="83"/>
    </row>
    <row r="197" spans="1:256" ht="13.8" thickBot="1">
      <c r="B197" s="85" t="s">
        <v>166</v>
      </c>
      <c r="C197" s="85"/>
      <c r="D197" s="85"/>
      <c r="E197" s="85"/>
      <c r="F197" s="85"/>
      <c r="G197" s="85"/>
      <c r="H197" s="85"/>
      <c r="K197" s="85"/>
      <c r="L197" s="134"/>
      <c r="M197" s="134"/>
      <c r="N197" s="134"/>
      <c r="O197" s="134"/>
      <c r="P197" s="134"/>
      <c r="Q197" s="134"/>
      <c r="R197" s="134"/>
      <c r="S197" s="13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c r="BI197" s="83"/>
      <c r="BJ197" s="83"/>
      <c r="BK197" s="83"/>
      <c r="BL197" s="83"/>
      <c r="BM197" s="83"/>
      <c r="BN197" s="83"/>
      <c r="BO197" s="83"/>
      <c r="BP197" s="83"/>
      <c r="BQ197" s="83"/>
      <c r="BR197" s="83"/>
      <c r="BS197" s="83"/>
      <c r="BT197" s="83"/>
      <c r="BU197" s="83"/>
      <c r="BV197" s="83"/>
      <c r="BW197" s="83"/>
      <c r="BX197" s="83"/>
      <c r="BY197" s="83"/>
      <c r="BZ197" s="83"/>
      <c r="CA197" s="83"/>
      <c r="CB197" s="83"/>
      <c r="CC197" s="83"/>
      <c r="CD197" s="83"/>
      <c r="CE197" s="83"/>
      <c r="CF197" s="83"/>
      <c r="CG197" s="83"/>
      <c r="CH197" s="83"/>
      <c r="CI197" s="83"/>
      <c r="CJ197" s="83"/>
      <c r="CK197" s="83"/>
      <c r="CL197" s="83"/>
      <c r="CM197" s="83"/>
      <c r="CN197" s="83"/>
      <c r="CO197" s="83"/>
      <c r="CP197" s="83"/>
      <c r="CQ197" s="83"/>
      <c r="CR197" s="83"/>
      <c r="CS197" s="83"/>
      <c r="CT197" s="83"/>
      <c r="CU197" s="83"/>
      <c r="CV197" s="83"/>
      <c r="CW197" s="83"/>
      <c r="CX197" s="83"/>
      <c r="CY197" s="83"/>
      <c r="CZ197" s="83"/>
      <c r="DA197" s="83"/>
      <c r="DB197" s="83"/>
      <c r="DC197" s="83"/>
      <c r="DD197" s="83"/>
      <c r="DE197" s="83"/>
      <c r="DF197" s="83"/>
      <c r="DG197" s="83"/>
      <c r="DH197" s="83"/>
      <c r="DI197" s="83"/>
      <c r="DJ197" s="83"/>
      <c r="DK197" s="83"/>
      <c r="DL197" s="83"/>
      <c r="DM197" s="83"/>
      <c r="DN197" s="83"/>
      <c r="DO197" s="83"/>
      <c r="DP197" s="83"/>
      <c r="DQ197" s="83"/>
      <c r="DR197" s="83"/>
      <c r="DS197" s="83"/>
      <c r="DT197" s="83"/>
      <c r="DU197" s="83"/>
      <c r="DV197" s="83"/>
      <c r="DW197" s="83"/>
      <c r="DX197" s="83"/>
      <c r="DY197" s="83"/>
      <c r="DZ197" s="83"/>
      <c r="EA197" s="83"/>
      <c r="EB197" s="83"/>
      <c r="EC197" s="83"/>
      <c r="ED197" s="83"/>
      <c r="EE197" s="83"/>
      <c r="EF197" s="83"/>
      <c r="EG197" s="83"/>
      <c r="EH197" s="83"/>
      <c r="EI197" s="83"/>
      <c r="EJ197" s="83"/>
      <c r="EK197" s="83"/>
      <c r="EL197" s="83"/>
      <c r="EM197" s="83"/>
      <c r="EN197" s="83"/>
      <c r="EO197" s="83"/>
      <c r="EP197" s="83"/>
      <c r="EQ197" s="83"/>
      <c r="ER197" s="83"/>
      <c r="ES197" s="83"/>
      <c r="ET197" s="83"/>
      <c r="EU197" s="83"/>
      <c r="EV197" s="83"/>
      <c r="EW197" s="83"/>
      <c r="EX197" s="83"/>
      <c r="EY197" s="83"/>
      <c r="EZ197" s="83"/>
      <c r="FA197" s="83"/>
      <c r="FB197" s="83"/>
      <c r="FC197" s="83"/>
      <c r="FD197" s="83"/>
      <c r="FE197" s="83"/>
      <c r="FF197" s="83"/>
      <c r="FG197" s="83"/>
      <c r="FH197" s="83"/>
      <c r="FI197" s="83"/>
      <c r="FJ197" s="83"/>
      <c r="FK197" s="83"/>
      <c r="FL197" s="83"/>
      <c r="FM197" s="83"/>
      <c r="FN197" s="83"/>
      <c r="FO197" s="83"/>
      <c r="FP197" s="83"/>
      <c r="FQ197" s="83"/>
      <c r="FR197" s="83"/>
      <c r="FS197" s="83"/>
      <c r="FT197" s="83"/>
      <c r="FU197" s="83"/>
      <c r="FV197" s="83"/>
      <c r="FW197" s="83"/>
      <c r="FX197" s="83"/>
      <c r="FY197" s="83"/>
      <c r="FZ197" s="83"/>
      <c r="GA197" s="83"/>
      <c r="GB197" s="83"/>
      <c r="GC197" s="83"/>
      <c r="GD197" s="83"/>
      <c r="GE197" s="83"/>
      <c r="GF197" s="83"/>
      <c r="GG197" s="83"/>
      <c r="GH197" s="83"/>
      <c r="GI197" s="83"/>
      <c r="GJ197" s="83"/>
      <c r="GK197" s="83"/>
      <c r="GL197" s="83"/>
      <c r="GM197" s="83"/>
      <c r="GN197" s="83"/>
      <c r="GO197" s="83"/>
      <c r="GP197" s="83"/>
      <c r="GQ197" s="83"/>
      <c r="GR197" s="83"/>
      <c r="GS197" s="83"/>
      <c r="GT197" s="83"/>
      <c r="GU197" s="83"/>
      <c r="GV197" s="83"/>
      <c r="GW197" s="83"/>
      <c r="GX197" s="83"/>
      <c r="GY197" s="83"/>
      <c r="GZ197" s="83"/>
      <c r="HA197" s="83"/>
      <c r="HB197" s="83"/>
      <c r="HC197" s="83"/>
      <c r="HD197" s="83"/>
      <c r="HE197" s="83"/>
      <c r="HF197" s="83"/>
      <c r="HG197" s="83"/>
      <c r="HH197" s="83"/>
      <c r="HI197" s="83"/>
      <c r="HJ197" s="83"/>
      <c r="HK197" s="83"/>
      <c r="HL197" s="83"/>
      <c r="HM197" s="83"/>
      <c r="HN197" s="83"/>
      <c r="HO197" s="83"/>
      <c r="HP197" s="83"/>
      <c r="HQ197" s="83"/>
      <c r="HR197" s="83"/>
      <c r="HS197" s="83"/>
      <c r="HT197" s="83"/>
      <c r="HU197" s="83"/>
      <c r="HV197" s="83"/>
      <c r="HW197" s="83"/>
      <c r="HX197" s="83"/>
      <c r="HY197" s="83"/>
      <c r="HZ197" s="83"/>
      <c r="IA197" s="83"/>
      <c r="IB197" s="83"/>
      <c r="IC197" s="83"/>
      <c r="ID197" s="83"/>
      <c r="IE197" s="83"/>
      <c r="IF197" s="83"/>
      <c r="IG197" s="83"/>
      <c r="IH197" s="83"/>
      <c r="II197" s="83"/>
      <c r="IJ197" s="83"/>
      <c r="IK197" s="83"/>
      <c r="IL197" s="83"/>
      <c r="IM197" s="83"/>
      <c r="IN197" s="83"/>
      <c r="IO197" s="83"/>
      <c r="IP197" s="83"/>
      <c r="IQ197" s="83"/>
      <c r="IR197" s="83"/>
      <c r="IS197" s="83"/>
      <c r="IT197" s="83"/>
      <c r="IU197" s="83"/>
      <c r="IV197" s="83"/>
    </row>
    <row r="198" spans="1:256">
      <c r="A198" s="129"/>
      <c r="B198" s="535" t="s">
        <v>165</v>
      </c>
      <c r="C198" s="536"/>
      <c r="D198" s="536"/>
      <c r="E198" s="536"/>
      <c r="F198" s="536"/>
      <c r="G198" s="536"/>
      <c r="H198" s="536"/>
      <c r="I198" s="536"/>
      <c r="K198" s="85"/>
      <c r="L198" s="134"/>
      <c r="M198" s="134"/>
      <c r="N198" s="134"/>
      <c r="O198" s="134"/>
      <c r="P198" s="134"/>
      <c r="Q198" s="134"/>
      <c r="R198" s="134"/>
      <c r="S198" s="13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c r="BI198" s="83"/>
      <c r="BJ198" s="83"/>
      <c r="BK198" s="83"/>
      <c r="BL198" s="83"/>
      <c r="BM198" s="83"/>
      <c r="BN198" s="83"/>
      <c r="BO198" s="83"/>
      <c r="BP198" s="83"/>
      <c r="BQ198" s="83"/>
      <c r="BR198" s="83"/>
      <c r="BS198" s="83"/>
      <c r="BT198" s="83"/>
      <c r="BU198" s="83"/>
      <c r="BV198" s="83"/>
      <c r="BW198" s="83"/>
      <c r="BX198" s="83"/>
      <c r="BY198" s="83"/>
      <c r="BZ198" s="83"/>
      <c r="CA198" s="83"/>
      <c r="CB198" s="83"/>
      <c r="CC198" s="83"/>
      <c r="CD198" s="83"/>
      <c r="CE198" s="83"/>
      <c r="CF198" s="83"/>
      <c r="CG198" s="83"/>
      <c r="CH198" s="83"/>
      <c r="CI198" s="83"/>
      <c r="CJ198" s="83"/>
      <c r="CK198" s="83"/>
      <c r="CL198" s="83"/>
      <c r="CM198" s="83"/>
      <c r="CN198" s="83"/>
      <c r="CO198" s="83"/>
      <c r="CP198" s="83"/>
      <c r="CQ198" s="83"/>
      <c r="CR198" s="83"/>
      <c r="CS198" s="83"/>
      <c r="CT198" s="83"/>
      <c r="CU198" s="83"/>
      <c r="CV198" s="83"/>
      <c r="CW198" s="83"/>
      <c r="CX198" s="83"/>
      <c r="CY198" s="83"/>
      <c r="CZ198" s="83"/>
      <c r="DA198" s="83"/>
      <c r="DB198" s="83"/>
      <c r="DC198" s="83"/>
      <c r="DD198" s="83"/>
      <c r="DE198" s="83"/>
      <c r="DF198" s="83"/>
      <c r="DG198" s="83"/>
      <c r="DH198" s="83"/>
      <c r="DI198" s="83"/>
      <c r="DJ198" s="83"/>
      <c r="DK198" s="83"/>
      <c r="DL198" s="83"/>
      <c r="DM198" s="83"/>
      <c r="DN198" s="83"/>
      <c r="DO198" s="83"/>
      <c r="DP198" s="83"/>
      <c r="DQ198" s="83"/>
      <c r="DR198" s="83"/>
      <c r="DS198" s="83"/>
      <c r="DT198" s="83"/>
      <c r="DU198" s="83"/>
      <c r="DV198" s="83"/>
      <c r="DW198" s="83"/>
      <c r="DX198" s="83"/>
      <c r="DY198" s="83"/>
      <c r="DZ198" s="83"/>
      <c r="EA198" s="83"/>
      <c r="EB198" s="83"/>
      <c r="EC198" s="83"/>
      <c r="ED198" s="83"/>
      <c r="EE198" s="83"/>
      <c r="EF198" s="83"/>
      <c r="EG198" s="83"/>
      <c r="EH198" s="83"/>
      <c r="EI198" s="83"/>
      <c r="EJ198" s="83"/>
      <c r="EK198" s="83"/>
      <c r="EL198" s="83"/>
      <c r="EM198" s="83"/>
      <c r="EN198" s="83"/>
      <c r="EO198" s="83"/>
      <c r="EP198" s="83"/>
      <c r="EQ198" s="83"/>
      <c r="ER198" s="83"/>
      <c r="ES198" s="83"/>
      <c r="ET198" s="83"/>
      <c r="EU198" s="83"/>
      <c r="EV198" s="83"/>
      <c r="EW198" s="83"/>
      <c r="EX198" s="83"/>
      <c r="EY198" s="83"/>
      <c r="EZ198" s="83"/>
      <c r="FA198" s="83"/>
      <c r="FB198" s="83"/>
      <c r="FC198" s="83"/>
      <c r="FD198" s="83"/>
      <c r="FE198" s="83"/>
      <c r="FF198" s="83"/>
      <c r="FG198" s="83"/>
      <c r="FH198" s="83"/>
      <c r="FI198" s="83"/>
      <c r="FJ198" s="83"/>
      <c r="FK198" s="83"/>
      <c r="FL198" s="83"/>
      <c r="FM198" s="83"/>
      <c r="FN198" s="83"/>
      <c r="FO198" s="83"/>
      <c r="FP198" s="83"/>
      <c r="FQ198" s="83"/>
      <c r="FR198" s="83"/>
      <c r="FS198" s="83"/>
      <c r="FT198" s="83"/>
      <c r="FU198" s="83"/>
      <c r="FV198" s="83"/>
      <c r="FW198" s="83"/>
      <c r="FX198" s="83"/>
      <c r="FY198" s="83"/>
      <c r="FZ198" s="83"/>
      <c r="GA198" s="83"/>
      <c r="GB198" s="83"/>
      <c r="GC198" s="83"/>
      <c r="GD198" s="83"/>
      <c r="GE198" s="83"/>
      <c r="GF198" s="83"/>
      <c r="GG198" s="83"/>
      <c r="GH198" s="83"/>
      <c r="GI198" s="83"/>
      <c r="GJ198" s="83"/>
      <c r="GK198" s="83"/>
      <c r="GL198" s="83"/>
      <c r="GM198" s="83"/>
      <c r="GN198" s="83"/>
      <c r="GO198" s="83"/>
      <c r="GP198" s="83"/>
      <c r="GQ198" s="83"/>
      <c r="GR198" s="83"/>
      <c r="GS198" s="83"/>
      <c r="GT198" s="83"/>
      <c r="GU198" s="83"/>
      <c r="GV198" s="83"/>
      <c r="GW198" s="83"/>
      <c r="GX198" s="83"/>
      <c r="GY198" s="83"/>
      <c r="GZ198" s="83"/>
      <c r="HA198" s="83"/>
      <c r="HB198" s="83"/>
      <c r="HC198" s="83"/>
      <c r="HD198" s="83"/>
      <c r="HE198" s="83"/>
      <c r="HF198" s="83"/>
      <c r="HG198" s="83"/>
      <c r="HH198" s="83"/>
      <c r="HI198" s="83"/>
      <c r="HJ198" s="83"/>
      <c r="HK198" s="83"/>
      <c r="HL198" s="83"/>
      <c r="HM198" s="83"/>
      <c r="HN198" s="83"/>
      <c r="HO198" s="83"/>
      <c r="HP198" s="83"/>
      <c r="HQ198" s="83"/>
      <c r="HR198" s="83"/>
      <c r="HS198" s="83"/>
      <c r="HT198" s="83"/>
      <c r="HU198" s="83"/>
      <c r="HV198" s="83"/>
      <c r="HW198" s="83"/>
      <c r="HX198" s="83"/>
      <c r="HY198" s="83"/>
      <c r="HZ198" s="83"/>
      <c r="IA198" s="83"/>
      <c r="IB198" s="83"/>
      <c r="IC198" s="83"/>
      <c r="ID198" s="83"/>
      <c r="IE198" s="83"/>
      <c r="IF198" s="83"/>
      <c r="IG198" s="83"/>
      <c r="IH198" s="83"/>
      <c r="II198" s="83"/>
      <c r="IJ198" s="83"/>
      <c r="IK198" s="83"/>
      <c r="IL198" s="83"/>
      <c r="IM198" s="83"/>
      <c r="IN198" s="83"/>
      <c r="IO198" s="83"/>
      <c r="IP198" s="83"/>
      <c r="IQ198" s="83"/>
      <c r="IR198" s="83"/>
      <c r="IS198" s="83"/>
      <c r="IT198" s="83"/>
      <c r="IU198" s="83"/>
      <c r="IV198" s="83"/>
    </row>
    <row r="199" spans="1:256">
      <c r="B199" s="128"/>
      <c r="I199" s="127"/>
      <c r="K199" s="85"/>
      <c r="L199" s="134"/>
      <c r="M199" s="134"/>
      <c r="N199" s="134"/>
      <c r="O199" s="134"/>
      <c r="P199" s="134"/>
      <c r="Q199" s="134"/>
      <c r="R199" s="134"/>
      <c r="S199" s="13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c r="BI199" s="83"/>
      <c r="BJ199" s="83"/>
      <c r="BK199" s="83"/>
      <c r="BL199" s="83"/>
      <c r="BM199" s="83"/>
      <c r="BN199" s="83"/>
      <c r="BO199" s="83"/>
      <c r="BP199" s="83"/>
      <c r="BQ199" s="83"/>
      <c r="BR199" s="83"/>
      <c r="BS199" s="83"/>
      <c r="BT199" s="83"/>
      <c r="BU199" s="83"/>
      <c r="BV199" s="83"/>
      <c r="BW199" s="83"/>
      <c r="BX199" s="83"/>
      <c r="BY199" s="83"/>
      <c r="BZ199" s="83"/>
      <c r="CA199" s="83"/>
      <c r="CB199" s="83"/>
      <c r="CC199" s="83"/>
      <c r="CD199" s="83"/>
      <c r="CE199" s="83"/>
      <c r="CF199" s="83"/>
      <c r="CG199" s="83"/>
      <c r="CH199" s="83"/>
      <c r="CI199" s="83"/>
      <c r="CJ199" s="83"/>
      <c r="CK199" s="83"/>
      <c r="CL199" s="83"/>
      <c r="CM199" s="83"/>
      <c r="CN199" s="83"/>
      <c r="CO199" s="83"/>
      <c r="CP199" s="83"/>
      <c r="CQ199" s="83"/>
      <c r="CR199" s="83"/>
      <c r="CS199" s="83"/>
      <c r="CT199" s="83"/>
      <c r="CU199" s="83"/>
      <c r="CV199" s="83"/>
      <c r="CW199" s="83"/>
      <c r="CX199" s="83"/>
      <c r="CY199" s="83"/>
      <c r="CZ199" s="83"/>
      <c r="DA199" s="83"/>
      <c r="DB199" s="83"/>
      <c r="DC199" s="83"/>
      <c r="DD199" s="83"/>
      <c r="DE199" s="83"/>
      <c r="DF199" s="83"/>
      <c r="DG199" s="83"/>
      <c r="DH199" s="83"/>
      <c r="DI199" s="83"/>
      <c r="DJ199" s="83"/>
      <c r="DK199" s="83"/>
      <c r="DL199" s="83"/>
      <c r="DM199" s="83"/>
      <c r="DN199" s="83"/>
      <c r="DO199" s="83"/>
      <c r="DP199" s="83"/>
      <c r="DQ199" s="83"/>
      <c r="DR199" s="83"/>
      <c r="DS199" s="83"/>
      <c r="DT199" s="83"/>
      <c r="DU199" s="83"/>
      <c r="DV199" s="83"/>
      <c r="DW199" s="83"/>
      <c r="DX199" s="83"/>
      <c r="DY199" s="83"/>
      <c r="DZ199" s="83"/>
      <c r="EA199" s="83"/>
      <c r="EB199" s="83"/>
      <c r="EC199" s="83"/>
      <c r="ED199" s="83"/>
      <c r="EE199" s="83"/>
      <c r="EF199" s="83"/>
      <c r="EG199" s="83"/>
      <c r="EH199" s="83"/>
      <c r="EI199" s="83"/>
      <c r="EJ199" s="83"/>
      <c r="EK199" s="83"/>
      <c r="EL199" s="83"/>
      <c r="EM199" s="83"/>
      <c r="EN199" s="83"/>
      <c r="EO199" s="83"/>
      <c r="EP199" s="83"/>
      <c r="EQ199" s="83"/>
      <c r="ER199" s="83"/>
      <c r="ES199" s="83"/>
      <c r="ET199" s="83"/>
      <c r="EU199" s="83"/>
      <c r="EV199" s="83"/>
      <c r="EW199" s="83"/>
      <c r="EX199" s="83"/>
      <c r="EY199" s="83"/>
      <c r="EZ199" s="83"/>
      <c r="FA199" s="83"/>
      <c r="FB199" s="83"/>
      <c r="FC199" s="83"/>
      <c r="FD199" s="83"/>
      <c r="FE199" s="83"/>
      <c r="FF199" s="83"/>
      <c r="FG199" s="83"/>
      <c r="FH199" s="83"/>
      <c r="FI199" s="83"/>
      <c r="FJ199" s="83"/>
      <c r="FK199" s="83"/>
      <c r="FL199" s="83"/>
      <c r="FM199" s="83"/>
      <c r="FN199" s="83"/>
      <c r="FO199" s="83"/>
      <c r="FP199" s="83"/>
      <c r="FQ199" s="83"/>
      <c r="FR199" s="83"/>
      <c r="FS199" s="83"/>
      <c r="FT199" s="83"/>
      <c r="FU199" s="83"/>
      <c r="FV199" s="83"/>
      <c r="FW199" s="83"/>
      <c r="FX199" s="83"/>
      <c r="FY199" s="83"/>
      <c r="FZ199" s="83"/>
      <c r="GA199" s="83"/>
      <c r="GB199" s="83"/>
      <c r="GC199" s="83"/>
      <c r="GD199" s="83"/>
      <c r="GE199" s="83"/>
      <c r="GF199" s="83"/>
      <c r="GG199" s="83"/>
      <c r="GH199" s="83"/>
      <c r="GI199" s="83"/>
      <c r="GJ199" s="83"/>
      <c r="GK199" s="83"/>
      <c r="GL199" s="83"/>
      <c r="GM199" s="83"/>
      <c r="GN199" s="83"/>
      <c r="GO199" s="83"/>
      <c r="GP199" s="83"/>
      <c r="GQ199" s="83"/>
      <c r="GR199" s="83"/>
      <c r="GS199" s="83"/>
      <c r="GT199" s="83"/>
      <c r="GU199" s="83"/>
      <c r="GV199" s="83"/>
      <c r="GW199" s="83"/>
      <c r="GX199" s="83"/>
      <c r="GY199" s="83"/>
      <c r="GZ199" s="83"/>
      <c r="HA199" s="83"/>
      <c r="HB199" s="83"/>
      <c r="HC199" s="83"/>
      <c r="HD199" s="83"/>
      <c r="HE199" s="83"/>
      <c r="HF199" s="83"/>
      <c r="HG199" s="83"/>
      <c r="HH199" s="83"/>
      <c r="HI199" s="83"/>
      <c r="HJ199" s="83"/>
      <c r="HK199" s="83"/>
      <c r="HL199" s="83"/>
      <c r="HM199" s="83"/>
      <c r="HN199" s="83"/>
      <c r="HO199" s="83"/>
      <c r="HP199" s="83"/>
      <c r="HQ199" s="83"/>
      <c r="HR199" s="83"/>
      <c r="HS199" s="83"/>
      <c r="HT199" s="83"/>
      <c r="HU199" s="83"/>
      <c r="HV199" s="83"/>
      <c r="HW199" s="83"/>
      <c r="HX199" s="83"/>
      <c r="HY199" s="83"/>
      <c r="HZ199" s="83"/>
      <c r="IA199" s="83"/>
      <c r="IB199" s="83"/>
      <c r="IC199" s="83"/>
      <c r="ID199" s="83"/>
      <c r="IE199" s="83"/>
      <c r="IF199" s="83"/>
      <c r="IG199" s="83"/>
      <c r="IH199" s="83"/>
      <c r="II199" s="83"/>
      <c r="IJ199" s="83"/>
      <c r="IK199" s="83"/>
      <c r="IL199" s="83"/>
      <c r="IM199" s="83"/>
      <c r="IN199" s="83"/>
      <c r="IO199" s="83"/>
      <c r="IP199" s="83"/>
      <c r="IQ199" s="83"/>
      <c r="IR199" s="83"/>
      <c r="IS199" s="83"/>
      <c r="IT199" s="83"/>
      <c r="IU199" s="83"/>
      <c r="IV199" s="83"/>
    </row>
    <row r="200" spans="1:256">
      <c r="B200" s="126" t="s">
        <v>161</v>
      </c>
      <c r="C200" s="125" t="s">
        <v>160</v>
      </c>
      <c r="D200" s="125" t="s">
        <v>159</v>
      </c>
      <c r="E200" s="125" t="s">
        <v>156</v>
      </c>
      <c r="F200" s="125" t="s">
        <v>155</v>
      </c>
      <c r="G200" s="125" t="s">
        <v>158</v>
      </c>
      <c r="H200" s="124" t="s">
        <v>157</v>
      </c>
      <c r="I200" s="123" t="s">
        <v>163</v>
      </c>
      <c r="K200" s="85"/>
      <c r="L200" s="134"/>
      <c r="M200" s="134"/>
      <c r="N200" s="134"/>
      <c r="O200" s="134"/>
      <c r="P200" s="134"/>
      <c r="Q200" s="134"/>
      <c r="R200" s="134"/>
      <c r="S200" s="13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c r="BI200" s="83"/>
      <c r="BJ200" s="83"/>
      <c r="BK200" s="83"/>
      <c r="BL200" s="83"/>
      <c r="BM200" s="83"/>
      <c r="BN200" s="83"/>
      <c r="BO200" s="83"/>
      <c r="BP200" s="83"/>
      <c r="BQ200" s="83"/>
      <c r="BR200" s="83"/>
      <c r="BS200" s="83"/>
      <c r="BT200" s="83"/>
      <c r="BU200" s="83"/>
      <c r="BV200" s="83"/>
      <c r="BW200" s="83"/>
      <c r="BX200" s="83"/>
      <c r="BY200" s="83"/>
      <c r="BZ200" s="83"/>
      <c r="CA200" s="83"/>
      <c r="CB200" s="83"/>
      <c r="CC200" s="83"/>
      <c r="CD200" s="83"/>
      <c r="CE200" s="83"/>
      <c r="CF200" s="83"/>
      <c r="CG200" s="83"/>
      <c r="CH200" s="83"/>
      <c r="CI200" s="83"/>
      <c r="CJ200" s="83"/>
      <c r="CK200" s="83"/>
      <c r="CL200" s="83"/>
      <c r="CM200" s="83"/>
      <c r="CN200" s="83"/>
      <c r="CO200" s="83"/>
      <c r="CP200" s="83"/>
      <c r="CQ200" s="83"/>
      <c r="CR200" s="83"/>
      <c r="CS200" s="83"/>
      <c r="CT200" s="83"/>
      <c r="CU200" s="83"/>
      <c r="CV200" s="83"/>
      <c r="CW200" s="83"/>
      <c r="CX200" s="83"/>
      <c r="CY200" s="83"/>
      <c r="CZ200" s="83"/>
      <c r="DA200" s="83"/>
      <c r="DB200" s="83"/>
      <c r="DC200" s="83"/>
      <c r="DD200" s="83"/>
      <c r="DE200" s="83"/>
      <c r="DF200" s="83"/>
      <c r="DG200" s="83"/>
      <c r="DH200" s="83"/>
      <c r="DI200" s="83"/>
      <c r="DJ200" s="83"/>
      <c r="DK200" s="83"/>
      <c r="DL200" s="83"/>
      <c r="DM200" s="83"/>
      <c r="DN200" s="83"/>
      <c r="DO200" s="83"/>
      <c r="DP200" s="83"/>
      <c r="DQ200" s="83"/>
      <c r="DR200" s="83"/>
      <c r="DS200" s="83"/>
      <c r="DT200" s="83"/>
      <c r="DU200" s="83"/>
      <c r="DV200" s="83"/>
      <c r="DW200" s="83"/>
      <c r="DX200" s="83"/>
      <c r="DY200" s="83"/>
      <c r="DZ200" s="83"/>
      <c r="EA200" s="83"/>
      <c r="EB200" s="83"/>
      <c r="EC200" s="83"/>
      <c r="ED200" s="83"/>
      <c r="EE200" s="83"/>
      <c r="EF200" s="83"/>
      <c r="EG200" s="83"/>
      <c r="EH200" s="83"/>
      <c r="EI200" s="83"/>
      <c r="EJ200" s="83"/>
      <c r="EK200" s="83"/>
      <c r="EL200" s="83"/>
      <c r="EM200" s="83"/>
      <c r="EN200" s="83"/>
      <c r="EO200" s="83"/>
      <c r="EP200" s="83"/>
      <c r="EQ200" s="83"/>
      <c r="ER200" s="83"/>
      <c r="ES200" s="83"/>
      <c r="ET200" s="83"/>
      <c r="EU200" s="83"/>
      <c r="EV200" s="83"/>
      <c r="EW200" s="83"/>
      <c r="EX200" s="83"/>
      <c r="EY200" s="83"/>
      <c r="EZ200" s="83"/>
      <c r="FA200" s="83"/>
      <c r="FB200" s="83"/>
      <c r="FC200" s="83"/>
      <c r="FD200" s="83"/>
      <c r="FE200" s="83"/>
      <c r="FF200" s="83"/>
      <c r="FG200" s="83"/>
      <c r="FH200" s="83"/>
      <c r="FI200" s="83"/>
      <c r="FJ200" s="83"/>
      <c r="FK200" s="83"/>
      <c r="FL200" s="83"/>
      <c r="FM200" s="83"/>
      <c r="FN200" s="83"/>
      <c r="FO200" s="83"/>
      <c r="FP200" s="83"/>
      <c r="FQ200" s="83"/>
      <c r="FR200" s="83"/>
      <c r="FS200" s="83"/>
      <c r="FT200" s="83"/>
      <c r="FU200" s="83"/>
      <c r="FV200" s="83"/>
      <c r="FW200" s="83"/>
      <c r="FX200" s="83"/>
      <c r="FY200" s="83"/>
      <c r="FZ200" s="83"/>
      <c r="GA200" s="83"/>
      <c r="GB200" s="83"/>
      <c r="GC200" s="83"/>
      <c r="GD200" s="83"/>
      <c r="GE200" s="83"/>
      <c r="GF200" s="83"/>
      <c r="GG200" s="83"/>
      <c r="GH200" s="83"/>
      <c r="GI200" s="83"/>
      <c r="GJ200" s="83"/>
      <c r="GK200" s="83"/>
      <c r="GL200" s="83"/>
      <c r="GM200" s="83"/>
      <c r="GN200" s="83"/>
      <c r="GO200" s="83"/>
      <c r="GP200" s="83"/>
      <c r="GQ200" s="83"/>
      <c r="GR200" s="83"/>
      <c r="GS200" s="83"/>
      <c r="GT200" s="83"/>
      <c r="GU200" s="83"/>
      <c r="GV200" s="83"/>
      <c r="GW200" s="83"/>
      <c r="GX200" s="83"/>
      <c r="GY200" s="83"/>
      <c r="GZ200" s="83"/>
      <c r="HA200" s="83"/>
      <c r="HB200" s="83"/>
      <c r="HC200" s="83"/>
      <c r="HD200" s="83"/>
      <c r="HE200" s="83"/>
      <c r="HF200" s="83"/>
      <c r="HG200" s="83"/>
      <c r="HH200" s="83"/>
      <c r="HI200" s="83"/>
      <c r="HJ200" s="83"/>
      <c r="HK200" s="83"/>
      <c r="HL200" s="83"/>
      <c r="HM200" s="83"/>
      <c r="HN200" s="83"/>
      <c r="HO200" s="83"/>
      <c r="HP200" s="83"/>
      <c r="HQ200" s="83"/>
      <c r="HR200" s="83"/>
      <c r="HS200" s="83"/>
      <c r="HT200" s="83"/>
      <c r="HU200" s="83"/>
      <c r="HV200" s="83"/>
      <c r="HW200" s="83"/>
      <c r="HX200" s="83"/>
      <c r="HY200" s="83"/>
      <c r="HZ200" s="83"/>
      <c r="IA200" s="83"/>
      <c r="IB200" s="83"/>
      <c r="IC200" s="83"/>
      <c r="ID200" s="83"/>
      <c r="IE200" s="83"/>
      <c r="IF200" s="83"/>
      <c r="IG200" s="83"/>
      <c r="IH200" s="83"/>
      <c r="II200" s="83"/>
      <c r="IJ200" s="83"/>
      <c r="IK200" s="83"/>
      <c r="IL200" s="83"/>
      <c r="IM200" s="83"/>
      <c r="IN200" s="83"/>
      <c r="IO200" s="83"/>
      <c r="IP200" s="83"/>
      <c r="IQ200" s="83"/>
      <c r="IR200" s="83"/>
      <c r="IS200" s="83"/>
      <c r="IT200" s="83"/>
      <c r="IU200" s="83"/>
      <c r="IV200" s="83"/>
    </row>
    <row r="201" spans="1:256">
      <c r="B201" s="121">
        <f>H194</f>
        <v>0</v>
      </c>
      <c r="C201" s="120">
        <v>1</v>
      </c>
      <c r="D201" s="120">
        <v>1</v>
      </c>
      <c r="E201" s="119">
        <v>1</v>
      </c>
      <c r="F201" s="119">
        <v>1</v>
      </c>
      <c r="G201" s="119">
        <v>1</v>
      </c>
      <c r="H201" s="122">
        <f>B201*C201*D201*E201*F201*G201</f>
        <v>0</v>
      </c>
      <c r="I201" s="174"/>
      <c r="K201" s="85"/>
      <c r="L201" s="134"/>
      <c r="M201" s="134"/>
      <c r="N201" s="134"/>
      <c r="O201" s="134"/>
      <c r="P201" s="134"/>
      <c r="Q201" s="134"/>
      <c r="R201" s="134"/>
      <c r="S201" s="13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c r="BI201" s="83"/>
      <c r="BJ201" s="83"/>
      <c r="BK201" s="83"/>
      <c r="BL201" s="83"/>
      <c r="BM201" s="83"/>
      <c r="BN201" s="83"/>
      <c r="BO201" s="83"/>
      <c r="BP201" s="83"/>
      <c r="BQ201" s="83"/>
      <c r="BR201" s="83"/>
      <c r="BS201" s="83"/>
      <c r="BT201" s="83"/>
      <c r="BU201" s="83"/>
      <c r="BV201" s="83"/>
      <c r="BW201" s="83"/>
      <c r="BX201" s="83"/>
      <c r="BY201" s="83"/>
      <c r="BZ201" s="83"/>
      <c r="CA201" s="83"/>
      <c r="CB201" s="83"/>
      <c r="CC201" s="83"/>
      <c r="CD201" s="83"/>
      <c r="CE201" s="83"/>
      <c r="CF201" s="83"/>
      <c r="CG201" s="83"/>
      <c r="CH201" s="83"/>
      <c r="CI201" s="83"/>
      <c r="CJ201" s="83"/>
      <c r="CK201" s="83"/>
      <c r="CL201" s="83"/>
      <c r="CM201" s="83"/>
      <c r="CN201" s="83"/>
      <c r="CO201" s="83"/>
      <c r="CP201" s="83"/>
      <c r="CQ201" s="83"/>
      <c r="CR201" s="83"/>
      <c r="CS201" s="83"/>
      <c r="CT201" s="83"/>
      <c r="CU201" s="83"/>
      <c r="CV201" s="83"/>
      <c r="CW201" s="83"/>
      <c r="CX201" s="83"/>
      <c r="CY201" s="83"/>
      <c r="CZ201" s="83"/>
      <c r="DA201" s="83"/>
      <c r="DB201" s="83"/>
      <c r="DC201" s="83"/>
      <c r="DD201" s="83"/>
      <c r="DE201" s="83"/>
      <c r="DF201" s="83"/>
      <c r="DG201" s="83"/>
      <c r="DH201" s="83"/>
      <c r="DI201" s="83"/>
      <c r="DJ201" s="83"/>
      <c r="DK201" s="83"/>
      <c r="DL201" s="83"/>
      <c r="DM201" s="83"/>
      <c r="DN201" s="83"/>
      <c r="DO201" s="83"/>
      <c r="DP201" s="83"/>
      <c r="DQ201" s="83"/>
      <c r="DR201" s="83"/>
      <c r="DS201" s="83"/>
      <c r="DT201" s="83"/>
      <c r="DU201" s="83"/>
      <c r="DV201" s="83"/>
      <c r="DW201" s="83"/>
      <c r="DX201" s="83"/>
      <c r="DY201" s="83"/>
      <c r="DZ201" s="83"/>
      <c r="EA201" s="83"/>
      <c r="EB201" s="83"/>
      <c r="EC201" s="83"/>
      <c r="ED201" s="83"/>
      <c r="EE201" s="83"/>
      <c r="EF201" s="83"/>
      <c r="EG201" s="83"/>
      <c r="EH201" s="83"/>
      <c r="EI201" s="83"/>
      <c r="EJ201" s="83"/>
      <c r="EK201" s="83"/>
      <c r="EL201" s="83"/>
      <c r="EM201" s="83"/>
      <c r="EN201" s="83"/>
      <c r="EO201" s="83"/>
      <c r="EP201" s="83"/>
      <c r="EQ201" s="83"/>
      <c r="ER201" s="83"/>
      <c r="ES201" s="83"/>
      <c r="ET201" s="83"/>
      <c r="EU201" s="83"/>
      <c r="EV201" s="83"/>
      <c r="EW201" s="83"/>
      <c r="EX201" s="83"/>
      <c r="EY201" s="83"/>
      <c r="EZ201" s="83"/>
      <c r="FA201" s="83"/>
      <c r="FB201" s="83"/>
      <c r="FC201" s="83"/>
      <c r="FD201" s="83"/>
      <c r="FE201" s="83"/>
      <c r="FF201" s="83"/>
      <c r="FG201" s="83"/>
      <c r="FH201" s="83"/>
      <c r="FI201" s="83"/>
      <c r="FJ201" s="83"/>
      <c r="FK201" s="83"/>
      <c r="FL201" s="83"/>
      <c r="FM201" s="83"/>
      <c r="FN201" s="83"/>
      <c r="FO201" s="83"/>
      <c r="FP201" s="83"/>
      <c r="FQ201" s="83"/>
      <c r="FR201" s="83"/>
      <c r="FS201" s="83"/>
      <c r="FT201" s="83"/>
      <c r="FU201" s="83"/>
      <c r="FV201" s="83"/>
      <c r="FW201" s="83"/>
      <c r="FX201" s="83"/>
      <c r="FY201" s="83"/>
      <c r="FZ201" s="83"/>
      <c r="GA201" s="83"/>
      <c r="GB201" s="83"/>
      <c r="GC201" s="83"/>
      <c r="GD201" s="83"/>
      <c r="GE201" s="83"/>
      <c r="GF201" s="83"/>
      <c r="GG201" s="83"/>
      <c r="GH201" s="83"/>
      <c r="GI201" s="83"/>
      <c r="GJ201" s="83"/>
      <c r="GK201" s="83"/>
      <c r="GL201" s="83"/>
      <c r="GM201" s="83"/>
      <c r="GN201" s="83"/>
      <c r="GO201" s="83"/>
      <c r="GP201" s="83"/>
      <c r="GQ201" s="83"/>
      <c r="GR201" s="83"/>
      <c r="GS201" s="83"/>
      <c r="GT201" s="83"/>
      <c r="GU201" s="83"/>
      <c r="GV201" s="83"/>
      <c r="GW201" s="83"/>
      <c r="GX201" s="83"/>
      <c r="GY201" s="83"/>
      <c r="GZ201" s="83"/>
      <c r="HA201" s="83"/>
      <c r="HB201" s="83"/>
      <c r="HC201" s="83"/>
      <c r="HD201" s="83"/>
      <c r="HE201" s="83"/>
      <c r="HF201" s="83"/>
      <c r="HG201" s="83"/>
      <c r="HH201" s="83"/>
      <c r="HI201" s="83"/>
      <c r="HJ201" s="83"/>
      <c r="HK201" s="83"/>
      <c r="HL201" s="83"/>
      <c r="HM201" s="83"/>
      <c r="HN201" s="83"/>
      <c r="HO201" s="83"/>
      <c r="HP201" s="83"/>
      <c r="HQ201" s="83"/>
      <c r="HR201" s="83"/>
      <c r="HS201" s="83"/>
      <c r="HT201" s="83"/>
      <c r="HU201" s="83"/>
      <c r="HV201" s="83"/>
      <c r="HW201" s="83"/>
      <c r="HX201" s="83"/>
      <c r="HY201" s="83"/>
      <c r="HZ201" s="83"/>
      <c r="IA201" s="83"/>
      <c r="IB201" s="83"/>
      <c r="IC201" s="83"/>
      <c r="ID201" s="83"/>
      <c r="IE201" s="83"/>
      <c r="IF201" s="83"/>
      <c r="IG201" s="83"/>
      <c r="IH201" s="83"/>
      <c r="II201" s="83"/>
      <c r="IJ201" s="83"/>
      <c r="IK201" s="83"/>
      <c r="IL201" s="83"/>
      <c r="IM201" s="83"/>
      <c r="IN201" s="83"/>
      <c r="IO201" s="83"/>
      <c r="IP201" s="83"/>
      <c r="IQ201" s="83"/>
      <c r="IR201" s="83"/>
      <c r="IS201" s="83"/>
      <c r="IT201" s="83"/>
      <c r="IU201" s="83"/>
      <c r="IV201" s="83"/>
    </row>
    <row r="202" spans="1:256">
      <c r="B202" s="132"/>
      <c r="C202" s="131"/>
      <c r="D202" s="131"/>
      <c r="E202" s="131"/>
      <c r="F202" s="131"/>
      <c r="G202" s="131"/>
      <c r="H202" s="122">
        <f>B202*C202*D202*E202*F202*G202</f>
        <v>0</v>
      </c>
      <c r="I202" s="174"/>
      <c r="K202" s="85"/>
      <c r="L202" s="134"/>
      <c r="M202" s="134"/>
      <c r="N202" s="134"/>
      <c r="O202" s="134"/>
      <c r="P202" s="134"/>
      <c r="Q202" s="134"/>
      <c r="R202" s="134"/>
      <c r="S202" s="13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c r="BI202" s="83"/>
      <c r="BJ202" s="83"/>
      <c r="BK202" s="83"/>
      <c r="BL202" s="83"/>
      <c r="BM202" s="83"/>
      <c r="BN202" s="83"/>
      <c r="BO202" s="83"/>
      <c r="BP202" s="83"/>
      <c r="BQ202" s="83"/>
      <c r="BR202" s="83"/>
      <c r="BS202" s="83"/>
      <c r="BT202" s="83"/>
      <c r="BU202" s="83"/>
      <c r="BV202" s="83"/>
      <c r="BW202" s="83"/>
      <c r="BX202" s="83"/>
      <c r="BY202" s="83"/>
      <c r="BZ202" s="83"/>
      <c r="CA202" s="83"/>
      <c r="CB202" s="83"/>
      <c r="CC202" s="83"/>
      <c r="CD202" s="83"/>
      <c r="CE202" s="83"/>
      <c r="CF202" s="83"/>
      <c r="CG202" s="83"/>
      <c r="CH202" s="83"/>
      <c r="CI202" s="83"/>
      <c r="CJ202" s="83"/>
      <c r="CK202" s="83"/>
      <c r="CL202" s="83"/>
      <c r="CM202" s="83"/>
      <c r="CN202" s="83"/>
      <c r="CO202" s="83"/>
      <c r="CP202" s="83"/>
      <c r="CQ202" s="83"/>
      <c r="CR202" s="83"/>
      <c r="CS202" s="83"/>
      <c r="CT202" s="83"/>
      <c r="CU202" s="83"/>
      <c r="CV202" s="83"/>
      <c r="CW202" s="83"/>
      <c r="CX202" s="83"/>
      <c r="CY202" s="83"/>
      <c r="CZ202" s="83"/>
      <c r="DA202" s="83"/>
      <c r="DB202" s="83"/>
      <c r="DC202" s="83"/>
      <c r="DD202" s="83"/>
      <c r="DE202" s="83"/>
      <c r="DF202" s="83"/>
      <c r="DG202" s="83"/>
      <c r="DH202" s="83"/>
      <c r="DI202" s="83"/>
      <c r="DJ202" s="83"/>
      <c r="DK202" s="83"/>
      <c r="DL202" s="83"/>
      <c r="DM202" s="83"/>
      <c r="DN202" s="83"/>
      <c r="DO202" s="83"/>
      <c r="DP202" s="83"/>
      <c r="DQ202" s="83"/>
      <c r="DR202" s="83"/>
      <c r="DS202" s="83"/>
      <c r="DT202" s="83"/>
      <c r="DU202" s="83"/>
      <c r="DV202" s="83"/>
      <c r="DW202" s="83"/>
      <c r="DX202" s="83"/>
      <c r="DY202" s="83"/>
      <c r="DZ202" s="83"/>
      <c r="EA202" s="83"/>
      <c r="EB202" s="83"/>
      <c r="EC202" s="83"/>
      <c r="ED202" s="83"/>
      <c r="EE202" s="83"/>
      <c r="EF202" s="83"/>
      <c r="EG202" s="83"/>
      <c r="EH202" s="83"/>
      <c r="EI202" s="83"/>
      <c r="EJ202" s="83"/>
      <c r="EK202" s="83"/>
      <c r="EL202" s="83"/>
      <c r="EM202" s="83"/>
      <c r="EN202" s="83"/>
      <c r="EO202" s="83"/>
      <c r="EP202" s="83"/>
      <c r="EQ202" s="83"/>
      <c r="ER202" s="83"/>
      <c r="ES202" s="83"/>
      <c r="ET202" s="83"/>
      <c r="EU202" s="83"/>
      <c r="EV202" s="83"/>
      <c r="EW202" s="83"/>
      <c r="EX202" s="83"/>
      <c r="EY202" s="83"/>
      <c r="EZ202" s="83"/>
      <c r="FA202" s="83"/>
      <c r="FB202" s="83"/>
      <c r="FC202" s="83"/>
      <c r="FD202" s="83"/>
      <c r="FE202" s="83"/>
      <c r="FF202" s="83"/>
      <c r="FG202" s="83"/>
      <c r="FH202" s="83"/>
      <c r="FI202" s="83"/>
      <c r="FJ202" s="83"/>
      <c r="FK202" s="83"/>
      <c r="FL202" s="83"/>
      <c r="FM202" s="83"/>
      <c r="FN202" s="83"/>
      <c r="FO202" s="83"/>
      <c r="FP202" s="83"/>
      <c r="FQ202" s="83"/>
      <c r="FR202" s="83"/>
      <c r="FS202" s="83"/>
      <c r="FT202" s="83"/>
      <c r="FU202" s="83"/>
      <c r="FV202" s="83"/>
      <c r="FW202" s="83"/>
      <c r="FX202" s="83"/>
      <c r="FY202" s="83"/>
      <c r="FZ202" s="83"/>
      <c r="GA202" s="83"/>
      <c r="GB202" s="83"/>
      <c r="GC202" s="83"/>
      <c r="GD202" s="83"/>
      <c r="GE202" s="83"/>
      <c r="GF202" s="83"/>
      <c r="GG202" s="83"/>
      <c r="GH202" s="83"/>
      <c r="GI202" s="83"/>
      <c r="GJ202" s="83"/>
      <c r="GK202" s="83"/>
      <c r="GL202" s="83"/>
      <c r="GM202" s="83"/>
      <c r="GN202" s="83"/>
      <c r="GO202" s="83"/>
      <c r="GP202" s="83"/>
      <c r="GQ202" s="83"/>
      <c r="GR202" s="83"/>
      <c r="GS202" s="83"/>
      <c r="GT202" s="83"/>
      <c r="GU202" s="83"/>
      <c r="GV202" s="83"/>
      <c r="GW202" s="83"/>
      <c r="GX202" s="83"/>
      <c r="GY202" s="83"/>
      <c r="GZ202" s="83"/>
      <c r="HA202" s="83"/>
      <c r="HB202" s="83"/>
      <c r="HC202" s="83"/>
      <c r="HD202" s="83"/>
      <c r="HE202" s="83"/>
      <c r="HF202" s="83"/>
      <c r="HG202" s="83"/>
      <c r="HH202" s="83"/>
      <c r="HI202" s="83"/>
      <c r="HJ202" s="83"/>
      <c r="HK202" s="83"/>
      <c r="HL202" s="83"/>
      <c r="HM202" s="83"/>
      <c r="HN202" s="83"/>
      <c r="HO202" s="83"/>
      <c r="HP202" s="83"/>
      <c r="HQ202" s="83"/>
      <c r="HR202" s="83"/>
      <c r="HS202" s="83"/>
      <c r="HT202" s="83"/>
      <c r="HU202" s="83"/>
      <c r="HV202" s="83"/>
      <c r="HW202" s="83"/>
      <c r="HX202" s="83"/>
      <c r="HY202" s="83"/>
      <c r="HZ202" s="83"/>
      <c r="IA202" s="83"/>
      <c r="IB202" s="83"/>
      <c r="IC202" s="83"/>
      <c r="ID202" s="83"/>
      <c r="IE202" s="83"/>
      <c r="IF202" s="83"/>
      <c r="IG202" s="83"/>
      <c r="IH202" s="83"/>
      <c r="II202" s="83"/>
      <c r="IJ202" s="83"/>
      <c r="IK202" s="83"/>
      <c r="IL202" s="83"/>
      <c r="IM202" s="83"/>
      <c r="IN202" s="83"/>
      <c r="IO202" s="83"/>
      <c r="IP202" s="83"/>
      <c r="IQ202" s="83"/>
      <c r="IR202" s="83"/>
      <c r="IS202" s="83"/>
      <c r="IT202" s="83"/>
      <c r="IU202" s="83"/>
      <c r="IV202" s="83"/>
    </row>
    <row r="203" spans="1:256">
      <c r="B203" s="130" t="s">
        <v>157</v>
      </c>
      <c r="C203" s="124" t="s">
        <v>156</v>
      </c>
      <c r="D203" s="124" t="s">
        <v>155</v>
      </c>
      <c r="E203" s="124" t="s">
        <v>154</v>
      </c>
      <c r="F203" s="124" t="s">
        <v>153</v>
      </c>
      <c r="G203" s="124" t="s">
        <v>152</v>
      </c>
      <c r="H203" s="118" t="s">
        <v>151</v>
      </c>
      <c r="I203" s="174"/>
      <c r="K203" s="85"/>
      <c r="L203" s="134"/>
      <c r="M203" s="134"/>
      <c r="N203" s="134"/>
      <c r="O203" s="134"/>
      <c r="P203" s="134"/>
      <c r="Q203" s="134"/>
      <c r="R203" s="134"/>
      <c r="S203" s="13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c r="BI203" s="83"/>
      <c r="BJ203" s="83"/>
      <c r="BK203" s="83"/>
      <c r="BL203" s="83"/>
      <c r="BM203" s="83"/>
      <c r="BN203" s="83"/>
      <c r="BO203" s="83"/>
      <c r="BP203" s="83"/>
      <c r="BQ203" s="83"/>
      <c r="BR203" s="83"/>
      <c r="BS203" s="83"/>
      <c r="BT203" s="83"/>
      <c r="BU203" s="83"/>
      <c r="BV203" s="83"/>
      <c r="BW203" s="83"/>
      <c r="BX203" s="83"/>
      <c r="BY203" s="83"/>
      <c r="BZ203" s="83"/>
      <c r="CA203" s="83"/>
      <c r="CB203" s="83"/>
      <c r="CC203" s="83"/>
      <c r="CD203" s="83"/>
      <c r="CE203" s="83"/>
      <c r="CF203" s="83"/>
      <c r="CG203" s="83"/>
      <c r="CH203" s="83"/>
      <c r="CI203" s="83"/>
      <c r="CJ203" s="83"/>
      <c r="CK203" s="83"/>
      <c r="CL203" s="83"/>
      <c r="CM203" s="83"/>
      <c r="CN203" s="83"/>
      <c r="CO203" s="83"/>
      <c r="CP203" s="83"/>
      <c r="CQ203" s="83"/>
      <c r="CR203" s="83"/>
      <c r="CS203" s="83"/>
      <c r="CT203" s="83"/>
      <c r="CU203" s="83"/>
      <c r="CV203" s="83"/>
      <c r="CW203" s="83"/>
      <c r="CX203" s="83"/>
      <c r="CY203" s="83"/>
      <c r="CZ203" s="83"/>
      <c r="DA203" s="83"/>
      <c r="DB203" s="83"/>
      <c r="DC203" s="83"/>
      <c r="DD203" s="83"/>
      <c r="DE203" s="83"/>
      <c r="DF203" s="83"/>
      <c r="DG203" s="83"/>
      <c r="DH203" s="83"/>
      <c r="DI203" s="83"/>
      <c r="DJ203" s="83"/>
      <c r="DK203" s="83"/>
      <c r="DL203" s="83"/>
      <c r="DM203" s="83"/>
      <c r="DN203" s="83"/>
      <c r="DO203" s="83"/>
      <c r="DP203" s="83"/>
      <c r="DQ203" s="83"/>
      <c r="DR203" s="83"/>
      <c r="DS203" s="83"/>
      <c r="DT203" s="83"/>
      <c r="DU203" s="83"/>
      <c r="DV203" s="83"/>
      <c r="DW203" s="83"/>
      <c r="DX203" s="83"/>
      <c r="DY203" s="83"/>
      <c r="DZ203" s="83"/>
      <c r="EA203" s="83"/>
      <c r="EB203" s="83"/>
      <c r="EC203" s="83"/>
      <c r="ED203" s="83"/>
      <c r="EE203" s="83"/>
      <c r="EF203" s="83"/>
      <c r="EG203" s="83"/>
      <c r="EH203" s="83"/>
      <c r="EI203" s="83"/>
      <c r="EJ203" s="83"/>
      <c r="EK203" s="83"/>
      <c r="EL203" s="83"/>
      <c r="EM203" s="83"/>
      <c r="EN203" s="83"/>
      <c r="EO203" s="83"/>
      <c r="EP203" s="83"/>
      <c r="EQ203" s="83"/>
      <c r="ER203" s="83"/>
      <c r="ES203" s="83"/>
      <c r="ET203" s="83"/>
      <c r="EU203" s="83"/>
      <c r="EV203" s="83"/>
      <c r="EW203" s="83"/>
      <c r="EX203" s="83"/>
      <c r="EY203" s="83"/>
      <c r="EZ203" s="83"/>
      <c r="FA203" s="83"/>
      <c r="FB203" s="83"/>
      <c r="FC203" s="83"/>
      <c r="FD203" s="83"/>
      <c r="FE203" s="83"/>
      <c r="FF203" s="83"/>
      <c r="FG203" s="83"/>
      <c r="FH203" s="83"/>
      <c r="FI203" s="83"/>
      <c r="FJ203" s="83"/>
      <c r="FK203" s="83"/>
      <c r="FL203" s="83"/>
      <c r="FM203" s="83"/>
      <c r="FN203" s="83"/>
      <c r="FO203" s="83"/>
      <c r="FP203" s="83"/>
      <c r="FQ203" s="83"/>
      <c r="FR203" s="83"/>
      <c r="FS203" s="83"/>
      <c r="FT203" s="83"/>
      <c r="FU203" s="83"/>
      <c r="FV203" s="83"/>
      <c r="FW203" s="83"/>
      <c r="FX203" s="83"/>
      <c r="FY203" s="83"/>
      <c r="FZ203" s="83"/>
      <c r="GA203" s="83"/>
      <c r="GB203" s="83"/>
      <c r="GC203" s="83"/>
      <c r="GD203" s="83"/>
      <c r="GE203" s="83"/>
      <c r="GF203" s="83"/>
      <c r="GG203" s="83"/>
      <c r="GH203" s="83"/>
      <c r="GI203" s="83"/>
      <c r="GJ203" s="83"/>
      <c r="GK203" s="83"/>
      <c r="GL203" s="83"/>
      <c r="GM203" s="83"/>
      <c r="GN203" s="83"/>
      <c r="GO203" s="83"/>
      <c r="GP203" s="83"/>
      <c r="GQ203" s="83"/>
      <c r="GR203" s="83"/>
      <c r="GS203" s="83"/>
      <c r="GT203" s="83"/>
      <c r="GU203" s="83"/>
      <c r="GV203" s="83"/>
      <c r="GW203" s="83"/>
      <c r="GX203" s="83"/>
      <c r="GY203" s="83"/>
      <c r="GZ203" s="83"/>
      <c r="HA203" s="83"/>
      <c r="HB203" s="83"/>
      <c r="HC203" s="83"/>
      <c r="HD203" s="83"/>
      <c r="HE203" s="83"/>
      <c r="HF203" s="83"/>
      <c r="HG203" s="83"/>
      <c r="HH203" s="83"/>
      <c r="HI203" s="83"/>
      <c r="HJ203" s="83"/>
      <c r="HK203" s="83"/>
      <c r="HL203" s="83"/>
      <c r="HM203" s="83"/>
      <c r="HN203" s="83"/>
      <c r="HO203" s="83"/>
      <c r="HP203" s="83"/>
      <c r="HQ203" s="83"/>
      <c r="HR203" s="83"/>
      <c r="HS203" s="83"/>
      <c r="HT203" s="83"/>
      <c r="HU203" s="83"/>
      <c r="HV203" s="83"/>
      <c r="HW203" s="83"/>
      <c r="HX203" s="83"/>
      <c r="HY203" s="83"/>
      <c r="HZ203" s="83"/>
      <c r="IA203" s="83"/>
      <c r="IB203" s="83"/>
      <c r="IC203" s="83"/>
      <c r="ID203" s="83"/>
      <c r="IE203" s="83"/>
      <c r="IF203" s="83"/>
      <c r="IG203" s="83"/>
      <c r="IH203" s="83"/>
      <c r="II203" s="83"/>
      <c r="IJ203" s="83"/>
      <c r="IK203" s="83"/>
      <c r="IL203" s="83"/>
      <c r="IM203" s="83"/>
      <c r="IN203" s="83"/>
      <c r="IO203" s="83"/>
      <c r="IP203" s="83"/>
      <c r="IQ203" s="83"/>
      <c r="IR203" s="83"/>
      <c r="IS203" s="83"/>
      <c r="IT203" s="83"/>
      <c r="IU203" s="83"/>
      <c r="IV203" s="83"/>
    </row>
    <row r="204" spans="1:256">
      <c r="A204" s="85" t="s">
        <v>150</v>
      </c>
      <c r="B204" s="117">
        <f>SUM(H201:H202)</f>
        <v>0</v>
      </c>
      <c r="C204" s="116">
        <v>1</v>
      </c>
      <c r="D204" s="116">
        <v>1</v>
      </c>
      <c r="E204" s="115">
        <v>1</v>
      </c>
      <c r="F204" s="115">
        <v>1</v>
      </c>
      <c r="G204" s="115">
        <v>1</v>
      </c>
      <c r="H204" s="114">
        <f>(B204*C204*D204)/(E204*F204*G204)</f>
        <v>0</v>
      </c>
      <c r="I204" s="174"/>
      <c r="K204" s="85"/>
      <c r="L204" s="134"/>
      <c r="M204" s="134"/>
      <c r="N204" s="134"/>
      <c r="O204" s="134"/>
      <c r="P204" s="134"/>
      <c r="Q204" s="134"/>
      <c r="R204" s="134"/>
      <c r="S204" s="13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c r="BI204" s="83"/>
      <c r="BJ204" s="83"/>
      <c r="BK204" s="83"/>
      <c r="BL204" s="83"/>
      <c r="BM204" s="83"/>
      <c r="BN204" s="83"/>
      <c r="BO204" s="83"/>
      <c r="BP204" s="83"/>
      <c r="BQ204" s="83"/>
      <c r="BR204" s="83"/>
      <c r="BS204" s="83"/>
      <c r="BT204" s="83"/>
      <c r="BU204" s="83"/>
      <c r="BV204" s="83"/>
      <c r="BW204" s="83"/>
      <c r="BX204" s="83"/>
      <c r="BY204" s="83"/>
      <c r="BZ204" s="83"/>
      <c r="CA204" s="83"/>
      <c r="CB204" s="83"/>
      <c r="CC204" s="83"/>
      <c r="CD204" s="83"/>
      <c r="CE204" s="83"/>
      <c r="CF204" s="83"/>
      <c r="CG204" s="83"/>
      <c r="CH204" s="83"/>
      <c r="CI204" s="83"/>
      <c r="CJ204" s="83"/>
      <c r="CK204" s="83"/>
      <c r="CL204" s="83"/>
      <c r="CM204" s="83"/>
      <c r="CN204" s="83"/>
      <c r="CO204" s="83"/>
      <c r="CP204" s="83"/>
      <c r="CQ204" s="83"/>
      <c r="CR204" s="83"/>
      <c r="CS204" s="83"/>
      <c r="CT204" s="83"/>
      <c r="CU204" s="83"/>
      <c r="CV204" s="83"/>
      <c r="CW204" s="83"/>
      <c r="CX204" s="83"/>
      <c r="CY204" s="83"/>
      <c r="CZ204" s="83"/>
      <c r="DA204" s="83"/>
      <c r="DB204" s="83"/>
      <c r="DC204" s="83"/>
      <c r="DD204" s="83"/>
      <c r="DE204" s="83"/>
      <c r="DF204" s="83"/>
      <c r="DG204" s="83"/>
      <c r="DH204" s="83"/>
      <c r="DI204" s="83"/>
      <c r="DJ204" s="83"/>
      <c r="DK204" s="83"/>
      <c r="DL204" s="83"/>
      <c r="DM204" s="83"/>
      <c r="DN204" s="83"/>
      <c r="DO204" s="83"/>
      <c r="DP204" s="83"/>
      <c r="DQ204" s="83"/>
      <c r="DR204" s="83"/>
      <c r="DS204" s="83"/>
      <c r="DT204" s="83"/>
      <c r="DU204" s="83"/>
      <c r="DV204" s="83"/>
      <c r="DW204" s="83"/>
      <c r="DX204" s="83"/>
      <c r="DY204" s="83"/>
      <c r="DZ204" s="83"/>
      <c r="EA204" s="83"/>
      <c r="EB204" s="83"/>
      <c r="EC204" s="83"/>
      <c r="ED204" s="83"/>
      <c r="EE204" s="83"/>
      <c r="EF204" s="83"/>
      <c r="EG204" s="83"/>
      <c r="EH204" s="83"/>
      <c r="EI204" s="83"/>
      <c r="EJ204" s="83"/>
      <c r="EK204" s="83"/>
      <c r="EL204" s="83"/>
      <c r="EM204" s="83"/>
      <c r="EN204" s="83"/>
      <c r="EO204" s="83"/>
      <c r="EP204" s="83"/>
      <c r="EQ204" s="83"/>
      <c r="ER204" s="83"/>
      <c r="ES204" s="83"/>
      <c r="ET204" s="83"/>
      <c r="EU204" s="83"/>
      <c r="EV204" s="83"/>
      <c r="EW204" s="83"/>
      <c r="EX204" s="83"/>
      <c r="EY204" s="83"/>
      <c r="EZ204" s="83"/>
      <c r="FA204" s="83"/>
      <c r="FB204" s="83"/>
      <c r="FC204" s="83"/>
      <c r="FD204" s="83"/>
      <c r="FE204" s="83"/>
      <c r="FF204" s="83"/>
      <c r="FG204" s="83"/>
      <c r="FH204" s="83"/>
      <c r="FI204" s="83"/>
      <c r="FJ204" s="83"/>
      <c r="FK204" s="83"/>
      <c r="FL204" s="83"/>
      <c r="FM204" s="83"/>
      <c r="FN204" s="83"/>
      <c r="FO204" s="83"/>
      <c r="FP204" s="83"/>
      <c r="FQ204" s="83"/>
      <c r="FR204" s="83"/>
      <c r="FS204" s="83"/>
      <c r="FT204" s="83"/>
      <c r="FU204" s="83"/>
      <c r="FV204" s="83"/>
      <c r="FW204" s="83"/>
      <c r="FX204" s="83"/>
      <c r="FY204" s="83"/>
      <c r="FZ204" s="83"/>
      <c r="GA204" s="83"/>
      <c r="GB204" s="83"/>
      <c r="GC204" s="83"/>
      <c r="GD204" s="83"/>
      <c r="GE204" s="83"/>
      <c r="GF204" s="83"/>
      <c r="GG204" s="83"/>
      <c r="GH204" s="83"/>
      <c r="GI204" s="83"/>
      <c r="GJ204" s="83"/>
      <c r="GK204" s="83"/>
      <c r="GL204" s="83"/>
      <c r="GM204" s="83"/>
      <c r="GN204" s="83"/>
      <c r="GO204" s="83"/>
      <c r="GP204" s="83"/>
      <c r="GQ204" s="83"/>
      <c r="GR204" s="83"/>
      <c r="GS204" s="83"/>
      <c r="GT204" s="83"/>
      <c r="GU204" s="83"/>
      <c r="GV204" s="83"/>
      <c r="GW204" s="83"/>
      <c r="GX204" s="83"/>
      <c r="GY204" s="83"/>
      <c r="GZ204" s="83"/>
      <c r="HA204" s="83"/>
      <c r="HB204" s="83"/>
      <c r="HC204" s="83"/>
      <c r="HD204" s="83"/>
      <c r="HE204" s="83"/>
      <c r="HF204" s="83"/>
      <c r="HG204" s="83"/>
      <c r="HH204" s="83"/>
      <c r="HI204" s="83"/>
      <c r="HJ204" s="83"/>
      <c r="HK204" s="83"/>
      <c r="HL204" s="83"/>
      <c r="HM204" s="83"/>
      <c r="HN204" s="83"/>
      <c r="HO204" s="83"/>
      <c r="HP204" s="83"/>
      <c r="HQ204" s="83"/>
      <c r="HR204" s="83"/>
      <c r="HS204" s="83"/>
      <c r="HT204" s="83"/>
      <c r="HU204" s="83"/>
      <c r="HV204" s="83"/>
      <c r="HW204" s="83"/>
      <c r="HX204" s="83"/>
      <c r="HY204" s="83"/>
      <c r="HZ204" s="83"/>
      <c r="IA204" s="83"/>
      <c r="IB204" s="83"/>
      <c r="IC204" s="83"/>
      <c r="ID204" s="83"/>
      <c r="IE204" s="83"/>
      <c r="IF204" s="83"/>
      <c r="IG204" s="83"/>
      <c r="IH204" s="83"/>
      <c r="II204" s="83"/>
      <c r="IJ204" s="83"/>
      <c r="IK204" s="83"/>
      <c r="IL204" s="83"/>
      <c r="IM204" s="83"/>
      <c r="IN204" s="83"/>
      <c r="IO204" s="83"/>
      <c r="IP204" s="83"/>
      <c r="IQ204" s="83"/>
      <c r="IR204" s="83"/>
      <c r="IS204" s="83"/>
      <c r="IT204" s="83"/>
      <c r="IU204" s="83"/>
      <c r="IV204" s="83"/>
    </row>
    <row r="205" spans="1:256">
      <c r="B205" s="113"/>
      <c r="H205" s="112"/>
      <c r="I205" s="174"/>
      <c r="K205" s="85"/>
      <c r="L205" s="134"/>
      <c r="M205" s="134"/>
      <c r="N205" s="134"/>
      <c r="O205" s="134"/>
      <c r="P205" s="134"/>
      <c r="Q205" s="134"/>
      <c r="R205" s="134"/>
      <c r="S205" s="13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c r="BI205" s="83"/>
      <c r="BJ205" s="83"/>
      <c r="BK205" s="83"/>
      <c r="BL205" s="83"/>
      <c r="BM205" s="83"/>
      <c r="BN205" s="83"/>
      <c r="BO205" s="83"/>
      <c r="BP205" s="83"/>
      <c r="BQ205" s="83"/>
      <c r="BR205" s="83"/>
      <c r="BS205" s="83"/>
      <c r="BT205" s="83"/>
      <c r="BU205" s="83"/>
      <c r="BV205" s="83"/>
      <c r="BW205" s="83"/>
      <c r="BX205" s="83"/>
      <c r="BY205" s="83"/>
      <c r="BZ205" s="83"/>
      <c r="CA205" s="83"/>
      <c r="CB205" s="83"/>
      <c r="CC205" s="83"/>
      <c r="CD205" s="83"/>
      <c r="CE205" s="83"/>
      <c r="CF205" s="83"/>
      <c r="CG205" s="83"/>
      <c r="CH205" s="83"/>
      <c r="CI205" s="83"/>
      <c r="CJ205" s="83"/>
      <c r="CK205" s="83"/>
      <c r="CL205" s="83"/>
      <c r="CM205" s="83"/>
      <c r="CN205" s="83"/>
      <c r="CO205" s="83"/>
      <c r="CP205" s="83"/>
      <c r="CQ205" s="83"/>
      <c r="CR205" s="83"/>
      <c r="CS205" s="83"/>
      <c r="CT205" s="83"/>
      <c r="CU205" s="83"/>
      <c r="CV205" s="83"/>
      <c r="CW205" s="83"/>
      <c r="CX205" s="83"/>
      <c r="CY205" s="83"/>
      <c r="CZ205" s="83"/>
      <c r="DA205" s="83"/>
      <c r="DB205" s="83"/>
      <c r="DC205" s="83"/>
      <c r="DD205" s="83"/>
      <c r="DE205" s="83"/>
      <c r="DF205" s="83"/>
      <c r="DG205" s="83"/>
      <c r="DH205" s="83"/>
      <c r="DI205" s="83"/>
      <c r="DJ205" s="83"/>
      <c r="DK205" s="83"/>
      <c r="DL205" s="83"/>
      <c r="DM205" s="83"/>
      <c r="DN205" s="83"/>
      <c r="DO205" s="83"/>
      <c r="DP205" s="83"/>
      <c r="DQ205" s="83"/>
      <c r="DR205" s="83"/>
      <c r="DS205" s="83"/>
      <c r="DT205" s="83"/>
      <c r="DU205" s="83"/>
      <c r="DV205" s="83"/>
      <c r="DW205" s="83"/>
      <c r="DX205" s="83"/>
      <c r="DY205" s="83"/>
      <c r="DZ205" s="83"/>
      <c r="EA205" s="83"/>
      <c r="EB205" s="83"/>
      <c r="EC205" s="83"/>
      <c r="ED205" s="83"/>
      <c r="EE205" s="83"/>
      <c r="EF205" s="83"/>
      <c r="EG205" s="83"/>
      <c r="EH205" s="83"/>
      <c r="EI205" s="83"/>
      <c r="EJ205" s="83"/>
      <c r="EK205" s="83"/>
      <c r="EL205" s="83"/>
      <c r="EM205" s="83"/>
      <c r="EN205" s="83"/>
      <c r="EO205" s="83"/>
      <c r="EP205" s="83"/>
      <c r="EQ205" s="83"/>
      <c r="ER205" s="83"/>
      <c r="ES205" s="83"/>
      <c r="ET205" s="83"/>
      <c r="EU205" s="83"/>
      <c r="EV205" s="83"/>
      <c r="EW205" s="83"/>
      <c r="EX205" s="83"/>
      <c r="EY205" s="83"/>
      <c r="EZ205" s="83"/>
      <c r="FA205" s="83"/>
      <c r="FB205" s="83"/>
      <c r="FC205" s="83"/>
      <c r="FD205" s="83"/>
      <c r="FE205" s="83"/>
      <c r="FF205" s="83"/>
      <c r="FG205" s="83"/>
      <c r="FH205" s="83"/>
      <c r="FI205" s="83"/>
      <c r="FJ205" s="83"/>
      <c r="FK205" s="83"/>
      <c r="FL205" s="83"/>
      <c r="FM205" s="83"/>
      <c r="FN205" s="83"/>
      <c r="FO205" s="83"/>
      <c r="FP205" s="83"/>
      <c r="FQ205" s="83"/>
      <c r="FR205" s="83"/>
      <c r="FS205" s="83"/>
      <c r="FT205" s="83"/>
      <c r="FU205" s="83"/>
      <c r="FV205" s="83"/>
      <c r="FW205" s="83"/>
      <c r="FX205" s="83"/>
      <c r="FY205" s="83"/>
      <c r="FZ205" s="83"/>
      <c r="GA205" s="83"/>
      <c r="GB205" s="83"/>
      <c r="GC205" s="83"/>
      <c r="GD205" s="83"/>
      <c r="GE205" s="83"/>
      <c r="GF205" s="83"/>
      <c r="GG205" s="83"/>
      <c r="GH205" s="83"/>
      <c r="GI205" s="83"/>
      <c r="GJ205" s="83"/>
      <c r="GK205" s="83"/>
      <c r="GL205" s="83"/>
      <c r="GM205" s="83"/>
      <c r="GN205" s="83"/>
      <c r="GO205" s="83"/>
      <c r="GP205" s="83"/>
      <c r="GQ205" s="83"/>
      <c r="GR205" s="83"/>
      <c r="GS205" s="83"/>
      <c r="GT205" s="83"/>
      <c r="GU205" s="83"/>
      <c r="GV205" s="83"/>
      <c r="GW205" s="83"/>
      <c r="GX205" s="83"/>
      <c r="GY205" s="83"/>
      <c r="GZ205" s="83"/>
      <c r="HA205" s="83"/>
      <c r="HB205" s="83"/>
      <c r="HC205" s="83"/>
      <c r="HD205" s="83"/>
      <c r="HE205" s="83"/>
      <c r="HF205" s="83"/>
      <c r="HG205" s="83"/>
      <c r="HH205" s="83"/>
      <c r="HI205" s="83"/>
      <c r="HJ205" s="83"/>
      <c r="HK205" s="83"/>
      <c r="HL205" s="83"/>
      <c r="HM205" s="83"/>
      <c r="HN205" s="83"/>
      <c r="HO205" s="83"/>
      <c r="HP205" s="83"/>
      <c r="HQ205" s="83"/>
      <c r="HR205" s="83"/>
      <c r="HS205" s="83"/>
      <c r="HT205" s="83"/>
      <c r="HU205" s="83"/>
      <c r="HV205" s="83"/>
      <c r="HW205" s="83"/>
      <c r="HX205" s="83"/>
      <c r="HY205" s="83"/>
      <c r="HZ205" s="83"/>
      <c r="IA205" s="83"/>
      <c r="IB205" s="83"/>
      <c r="IC205" s="83"/>
      <c r="ID205" s="83"/>
      <c r="IE205" s="83"/>
      <c r="IF205" s="83"/>
      <c r="IG205" s="83"/>
      <c r="IH205" s="83"/>
      <c r="II205" s="83"/>
      <c r="IJ205" s="83"/>
      <c r="IK205" s="83"/>
      <c r="IL205" s="83"/>
      <c r="IM205" s="83"/>
      <c r="IN205" s="83"/>
      <c r="IO205" s="83"/>
      <c r="IP205" s="83"/>
      <c r="IQ205" s="83"/>
      <c r="IR205" s="83"/>
      <c r="IS205" s="83"/>
      <c r="IT205" s="83"/>
      <c r="IU205" s="83"/>
      <c r="IV205" s="83"/>
    </row>
    <row r="206" spans="1:256">
      <c r="A206" s="95"/>
      <c r="B206" s="98" t="s">
        <v>162</v>
      </c>
      <c r="C206" s="110"/>
      <c r="D206" s="110"/>
      <c r="E206" s="110"/>
      <c r="F206" s="110"/>
      <c r="G206" s="110"/>
      <c r="H206" s="109"/>
      <c r="I206" s="174"/>
      <c r="K206" s="85"/>
      <c r="L206" s="136"/>
      <c r="M206" s="134"/>
      <c r="N206" s="134"/>
      <c r="O206" s="134"/>
      <c r="P206" s="134"/>
      <c r="Q206" s="134"/>
      <c r="R206" s="134"/>
      <c r="S206" s="13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c r="BI206" s="83"/>
      <c r="BJ206" s="83"/>
      <c r="BK206" s="83"/>
      <c r="BL206" s="83"/>
      <c r="BM206" s="83"/>
      <c r="BN206" s="83"/>
      <c r="BO206" s="83"/>
      <c r="BP206" s="83"/>
      <c r="BQ206" s="83"/>
      <c r="BR206" s="83"/>
      <c r="BS206" s="83"/>
      <c r="BT206" s="83"/>
      <c r="BU206" s="83"/>
      <c r="BV206" s="83"/>
      <c r="BW206" s="83"/>
      <c r="BX206" s="83"/>
      <c r="BY206" s="83"/>
      <c r="BZ206" s="83"/>
      <c r="CA206" s="83"/>
      <c r="CB206" s="83"/>
      <c r="CC206" s="83"/>
      <c r="CD206" s="83"/>
      <c r="CE206" s="83"/>
      <c r="CF206" s="83"/>
      <c r="CG206" s="83"/>
      <c r="CH206" s="83"/>
      <c r="CI206" s="83"/>
      <c r="CJ206" s="83"/>
      <c r="CK206" s="83"/>
      <c r="CL206" s="83"/>
      <c r="CM206" s="83"/>
      <c r="CN206" s="83"/>
      <c r="CO206" s="83"/>
      <c r="CP206" s="83"/>
      <c r="CQ206" s="83"/>
      <c r="CR206" s="83"/>
      <c r="CS206" s="83"/>
      <c r="CT206" s="83"/>
      <c r="CU206" s="83"/>
      <c r="CV206" s="83"/>
      <c r="CW206" s="83"/>
      <c r="CX206" s="83"/>
      <c r="CY206" s="83"/>
      <c r="CZ206" s="83"/>
      <c r="DA206" s="83"/>
      <c r="DB206" s="83"/>
      <c r="DC206" s="83"/>
      <c r="DD206" s="83"/>
      <c r="DE206" s="83"/>
      <c r="DF206" s="83"/>
      <c r="DG206" s="83"/>
      <c r="DH206" s="83"/>
      <c r="DI206" s="83"/>
      <c r="DJ206" s="83"/>
      <c r="DK206" s="83"/>
      <c r="DL206" s="83"/>
      <c r="DM206" s="83"/>
      <c r="DN206" s="83"/>
      <c r="DO206" s="83"/>
      <c r="DP206" s="83"/>
      <c r="DQ206" s="83"/>
      <c r="DR206" s="83"/>
      <c r="DS206" s="83"/>
      <c r="DT206" s="83"/>
      <c r="DU206" s="83"/>
      <c r="DV206" s="83"/>
      <c r="DW206" s="83"/>
      <c r="DX206" s="83"/>
      <c r="DY206" s="83"/>
      <c r="DZ206" s="83"/>
      <c r="EA206" s="83"/>
      <c r="EB206" s="83"/>
      <c r="EC206" s="83"/>
      <c r="ED206" s="83"/>
      <c r="EE206" s="83"/>
      <c r="EF206" s="83"/>
      <c r="EG206" s="83"/>
      <c r="EH206" s="83"/>
      <c r="EI206" s="83"/>
      <c r="EJ206" s="83"/>
      <c r="EK206" s="83"/>
      <c r="EL206" s="83"/>
      <c r="EM206" s="83"/>
      <c r="EN206" s="83"/>
      <c r="EO206" s="83"/>
      <c r="EP206" s="83"/>
      <c r="EQ206" s="83"/>
      <c r="ER206" s="83"/>
      <c r="ES206" s="83"/>
      <c r="ET206" s="83"/>
      <c r="EU206" s="83"/>
      <c r="EV206" s="83"/>
      <c r="EW206" s="83"/>
      <c r="EX206" s="83"/>
      <c r="EY206" s="83"/>
      <c r="EZ206" s="83"/>
      <c r="FA206" s="83"/>
      <c r="FB206" s="83"/>
      <c r="FC206" s="83"/>
      <c r="FD206" s="83"/>
      <c r="FE206" s="83"/>
      <c r="FF206" s="83"/>
      <c r="FG206" s="83"/>
      <c r="FH206" s="83"/>
      <c r="FI206" s="83"/>
      <c r="FJ206" s="83"/>
      <c r="FK206" s="83"/>
      <c r="FL206" s="83"/>
      <c r="FM206" s="83"/>
      <c r="FN206" s="83"/>
      <c r="FO206" s="83"/>
      <c r="FP206" s="83"/>
      <c r="FQ206" s="83"/>
      <c r="FR206" s="83"/>
      <c r="FS206" s="83"/>
      <c r="FT206" s="83"/>
      <c r="FU206" s="83"/>
      <c r="FV206" s="83"/>
      <c r="FW206" s="83"/>
      <c r="FX206" s="83"/>
      <c r="FY206" s="83"/>
      <c r="FZ206" s="83"/>
      <c r="GA206" s="83"/>
      <c r="GB206" s="83"/>
      <c r="GC206" s="83"/>
      <c r="GD206" s="83"/>
      <c r="GE206" s="83"/>
      <c r="GF206" s="83"/>
      <c r="GG206" s="83"/>
      <c r="GH206" s="83"/>
      <c r="GI206" s="83"/>
      <c r="GJ206" s="83"/>
      <c r="GK206" s="83"/>
      <c r="GL206" s="83"/>
      <c r="GM206" s="83"/>
      <c r="GN206" s="83"/>
      <c r="GO206" s="83"/>
      <c r="GP206" s="83"/>
      <c r="GQ206" s="83"/>
      <c r="GR206" s="83"/>
      <c r="GS206" s="83"/>
      <c r="GT206" s="83"/>
      <c r="GU206" s="83"/>
      <c r="GV206" s="83"/>
      <c r="GW206" s="83"/>
      <c r="GX206" s="83"/>
      <c r="GY206" s="83"/>
      <c r="GZ206" s="83"/>
      <c r="HA206" s="83"/>
      <c r="HB206" s="83"/>
      <c r="HC206" s="83"/>
      <c r="HD206" s="83"/>
      <c r="HE206" s="83"/>
      <c r="HF206" s="83"/>
      <c r="HG206" s="83"/>
      <c r="HH206" s="83"/>
      <c r="HI206" s="83"/>
      <c r="HJ206" s="83"/>
      <c r="HK206" s="83"/>
      <c r="HL206" s="83"/>
      <c r="HM206" s="83"/>
      <c r="HN206" s="83"/>
      <c r="HO206" s="83"/>
      <c r="HP206" s="83"/>
      <c r="HQ206" s="83"/>
      <c r="HR206" s="83"/>
      <c r="HS206" s="83"/>
      <c r="HT206" s="83"/>
      <c r="HU206" s="83"/>
      <c r="HV206" s="83"/>
      <c r="HW206" s="83"/>
      <c r="HX206" s="83"/>
      <c r="HY206" s="83"/>
      <c r="HZ206" s="83"/>
      <c r="IA206" s="83"/>
      <c r="IB206" s="83"/>
      <c r="IC206" s="83"/>
      <c r="ID206" s="83"/>
      <c r="IE206" s="83"/>
      <c r="IF206" s="83"/>
      <c r="IG206" s="83"/>
      <c r="IH206" s="83"/>
      <c r="II206" s="83"/>
      <c r="IJ206" s="83"/>
      <c r="IK206" s="83"/>
      <c r="IL206" s="83"/>
      <c r="IM206" s="83"/>
      <c r="IN206" s="83"/>
      <c r="IO206" s="83"/>
      <c r="IP206" s="83"/>
      <c r="IQ206" s="83"/>
      <c r="IR206" s="83"/>
      <c r="IS206" s="83"/>
      <c r="IT206" s="83"/>
      <c r="IU206" s="83"/>
      <c r="IV206" s="83"/>
    </row>
    <row r="207" spans="1:256">
      <c r="A207" s="95"/>
      <c r="B207" s="111"/>
      <c r="C207" s="110"/>
      <c r="D207" s="110"/>
      <c r="E207" s="110"/>
      <c r="F207" s="110"/>
      <c r="G207" s="110"/>
      <c r="H207" s="109"/>
      <c r="I207" s="174"/>
      <c r="K207" s="85"/>
      <c r="L207" s="124"/>
      <c r="M207" s="124"/>
      <c r="N207" s="124"/>
      <c r="O207" s="124"/>
      <c r="P207" s="124"/>
      <c r="Q207" s="124"/>
      <c r="R207" s="118"/>
      <c r="S207" s="13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c r="BI207" s="83"/>
      <c r="BJ207" s="83"/>
      <c r="BK207" s="83"/>
      <c r="BL207" s="83"/>
      <c r="BM207" s="83"/>
      <c r="BN207" s="83"/>
      <c r="BO207" s="83"/>
      <c r="BP207" s="83"/>
      <c r="BQ207" s="83"/>
      <c r="BR207" s="83"/>
      <c r="BS207" s="83"/>
      <c r="BT207" s="83"/>
      <c r="BU207" s="83"/>
      <c r="BV207" s="83"/>
      <c r="BW207" s="83"/>
      <c r="BX207" s="83"/>
      <c r="BY207" s="83"/>
      <c r="BZ207" s="83"/>
      <c r="CA207" s="83"/>
      <c r="CB207" s="83"/>
      <c r="CC207" s="83"/>
      <c r="CD207" s="83"/>
      <c r="CE207" s="83"/>
      <c r="CF207" s="83"/>
      <c r="CG207" s="83"/>
      <c r="CH207" s="83"/>
      <c r="CI207" s="83"/>
      <c r="CJ207" s="83"/>
      <c r="CK207" s="83"/>
      <c r="CL207" s="83"/>
      <c r="CM207" s="83"/>
      <c r="CN207" s="83"/>
      <c r="CO207" s="83"/>
      <c r="CP207" s="83"/>
      <c r="CQ207" s="83"/>
      <c r="CR207" s="83"/>
      <c r="CS207" s="83"/>
      <c r="CT207" s="83"/>
      <c r="CU207" s="83"/>
      <c r="CV207" s="83"/>
      <c r="CW207" s="83"/>
      <c r="CX207" s="83"/>
      <c r="CY207" s="83"/>
      <c r="CZ207" s="83"/>
      <c r="DA207" s="83"/>
      <c r="DB207" s="83"/>
      <c r="DC207" s="83"/>
      <c r="DD207" s="83"/>
      <c r="DE207" s="83"/>
      <c r="DF207" s="83"/>
      <c r="DG207" s="83"/>
      <c r="DH207" s="83"/>
      <c r="DI207" s="83"/>
      <c r="DJ207" s="83"/>
      <c r="DK207" s="83"/>
      <c r="DL207" s="83"/>
      <c r="DM207" s="83"/>
      <c r="DN207" s="83"/>
      <c r="DO207" s="83"/>
      <c r="DP207" s="83"/>
      <c r="DQ207" s="83"/>
      <c r="DR207" s="83"/>
      <c r="DS207" s="83"/>
      <c r="DT207" s="83"/>
      <c r="DU207" s="83"/>
      <c r="DV207" s="83"/>
      <c r="DW207" s="83"/>
      <c r="DX207" s="83"/>
      <c r="DY207" s="83"/>
      <c r="DZ207" s="83"/>
      <c r="EA207" s="83"/>
      <c r="EB207" s="83"/>
      <c r="EC207" s="83"/>
      <c r="ED207" s="83"/>
      <c r="EE207" s="83"/>
      <c r="EF207" s="83"/>
      <c r="EG207" s="83"/>
      <c r="EH207" s="83"/>
      <c r="EI207" s="83"/>
      <c r="EJ207" s="83"/>
      <c r="EK207" s="83"/>
      <c r="EL207" s="83"/>
      <c r="EM207" s="83"/>
      <c r="EN207" s="83"/>
      <c r="EO207" s="83"/>
      <c r="EP207" s="83"/>
      <c r="EQ207" s="83"/>
      <c r="ER207" s="83"/>
      <c r="ES207" s="83"/>
      <c r="ET207" s="83"/>
      <c r="EU207" s="83"/>
      <c r="EV207" s="83"/>
      <c r="EW207" s="83"/>
      <c r="EX207" s="83"/>
      <c r="EY207" s="83"/>
      <c r="EZ207" s="83"/>
      <c r="FA207" s="83"/>
      <c r="FB207" s="83"/>
      <c r="FC207" s="83"/>
      <c r="FD207" s="83"/>
      <c r="FE207" s="83"/>
      <c r="FF207" s="83"/>
      <c r="FG207" s="83"/>
      <c r="FH207" s="83"/>
      <c r="FI207" s="83"/>
      <c r="FJ207" s="83"/>
      <c r="FK207" s="83"/>
      <c r="FL207" s="83"/>
      <c r="FM207" s="83"/>
      <c r="FN207" s="83"/>
      <c r="FO207" s="83"/>
      <c r="FP207" s="83"/>
      <c r="FQ207" s="83"/>
      <c r="FR207" s="83"/>
      <c r="FS207" s="83"/>
      <c r="FT207" s="83"/>
      <c r="FU207" s="83"/>
      <c r="FV207" s="83"/>
      <c r="FW207" s="83"/>
      <c r="FX207" s="83"/>
      <c r="FY207" s="83"/>
      <c r="FZ207" s="83"/>
      <c r="GA207" s="83"/>
      <c r="GB207" s="83"/>
      <c r="GC207" s="83"/>
      <c r="GD207" s="83"/>
      <c r="GE207" s="83"/>
      <c r="GF207" s="83"/>
      <c r="GG207" s="83"/>
      <c r="GH207" s="83"/>
      <c r="GI207" s="83"/>
      <c r="GJ207" s="83"/>
      <c r="GK207" s="83"/>
      <c r="GL207" s="83"/>
      <c r="GM207" s="83"/>
      <c r="GN207" s="83"/>
      <c r="GO207" s="83"/>
      <c r="GP207" s="83"/>
      <c r="GQ207" s="83"/>
      <c r="GR207" s="83"/>
      <c r="GS207" s="83"/>
      <c r="GT207" s="83"/>
      <c r="GU207" s="83"/>
      <c r="GV207" s="83"/>
      <c r="GW207" s="83"/>
      <c r="GX207" s="83"/>
      <c r="GY207" s="83"/>
      <c r="GZ207" s="83"/>
      <c r="HA207" s="83"/>
      <c r="HB207" s="83"/>
      <c r="HC207" s="83"/>
      <c r="HD207" s="83"/>
      <c r="HE207" s="83"/>
      <c r="HF207" s="83"/>
      <c r="HG207" s="83"/>
      <c r="HH207" s="83"/>
      <c r="HI207" s="83"/>
      <c r="HJ207" s="83"/>
      <c r="HK207" s="83"/>
      <c r="HL207" s="83"/>
      <c r="HM207" s="83"/>
      <c r="HN207" s="83"/>
      <c r="HO207" s="83"/>
      <c r="HP207" s="83"/>
      <c r="HQ207" s="83"/>
      <c r="HR207" s="83"/>
      <c r="HS207" s="83"/>
      <c r="HT207" s="83"/>
      <c r="HU207" s="83"/>
      <c r="HV207" s="83"/>
      <c r="HW207" s="83"/>
      <c r="HX207" s="83"/>
      <c r="HY207" s="83"/>
      <c r="HZ207" s="83"/>
      <c r="IA207" s="83"/>
      <c r="IB207" s="83"/>
      <c r="IC207" s="83"/>
      <c r="ID207" s="83"/>
      <c r="IE207" s="83"/>
      <c r="IF207" s="83"/>
      <c r="IG207" s="83"/>
      <c r="IH207" s="83"/>
      <c r="II207" s="83"/>
      <c r="IJ207" s="83"/>
      <c r="IK207" s="83"/>
      <c r="IL207" s="83"/>
      <c r="IM207" s="83"/>
      <c r="IN207" s="83"/>
      <c r="IO207" s="83"/>
      <c r="IP207" s="83"/>
      <c r="IQ207" s="83"/>
      <c r="IR207" s="83"/>
      <c r="IS207" s="83"/>
      <c r="IT207" s="83"/>
      <c r="IU207" s="83"/>
      <c r="IV207" s="83"/>
    </row>
    <row r="208" spans="1:256">
      <c r="A208" s="95"/>
      <c r="B208" s="108" t="s">
        <v>161</v>
      </c>
      <c r="C208" s="107" t="s">
        <v>160</v>
      </c>
      <c r="D208" s="107" t="s">
        <v>159</v>
      </c>
      <c r="E208" s="107" t="s">
        <v>156</v>
      </c>
      <c r="F208" s="107" t="s">
        <v>155</v>
      </c>
      <c r="G208" s="107" t="s">
        <v>158</v>
      </c>
      <c r="H208" s="97" t="s">
        <v>157</v>
      </c>
      <c r="I208" s="174"/>
      <c r="K208" s="85"/>
      <c r="L208" s="136"/>
      <c r="M208" s="134"/>
      <c r="N208" s="134"/>
      <c r="O208" s="134"/>
      <c r="P208" s="134"/>
      <c r="Q208" s="134"/>
      <c r="R208" s="144"/>
      <c r="S208" s="13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c r="BI208" s="83"/>
      <c r="BJ208" s="83"/>
      <c r="BK208" s="83"/>
      <c r="BL208" s="83"/>
      <c r="BM208" s="83"/>
      <c r="BN208" s="83"/>
      <c r="BO208" s="83"/>
      <c r="BP208" s="83"/>
      <c r="BQ208" s="83"/>
      <c r="BR208" s="83"/>
      <c r="BS208" s="83"/>
      <c r="BT208" s="83"/>
      <c r="BU208" s="83"/>
      <c r="BV208" s="83"/>
      <c r="BW208" s="83"/>
      <c r="BX208" s="83"/>
      <c r="BY208" s="83"/>
      <c r="BZ208" s="83"/>
      <c r="CA208" s="83"/>
      <c r="CB208" s="83"/>
      <c r="CC208" s="83"/>
      <c r="CD208" s="83"/>
      <c r="CE208" s="83"/>
      <c r="CF208" s="83"/>
      <c r="CG208" s="83"/>
      <c r="CH208" s="83"/>
      <c r="CI208" s="83"/>
      <c r="CJ208" s="83"/>
      <c r="CK208" s="83"/>
      <c r="CL208" s="83"/>
      <c r="CM208" s="83"/>
      <c r="CN208" s="83"/>
      <c r="CO208" s="83"/>
      <c r="CP208" s="83"/>
      <c r="CQ208" s="83"/>
      <c r="CR208" s="83"/>
      <c r="CS208" s="83"/>
      <c r="CT208" s="83"/>
      <c r="CU208" s="83"/>
      <c r="CV208" s="83"/>
      <c r="CW208" s="83"/>
      <c r="CX208" s="83"/>
      <c r="CY208" s="83"/>
      <c r="CZ208" s="83"/>
      <c r="DA208" s="83"/>
      <c r="DB208" s="83"/>
      <c r="DC208" s="83"/>
      <c r="DD208" s="83"/>
      <c r="DE208" s="83"/>
      <c r="DF208" s="83"/>
      <c r="DG208" s="83"/>
      <c r="DH208" s="83"/>
      <c r="DI208" s="83"/>
      <c r="DJ208" s="83"/>
      <c r="DK208" s="83"/>
      <c r="DL208" s="83"/>
      <c r="DM208" s="83"/>
      <c r="DN208" s="83"/>
      <c r="DO208" s="83"/>
      <c r="DP208" s="83"/>
      <c r="DQ208" s="83"/>
      <c r="DR208" s="83"/>
      <c r="DS208" s="83"/>
      <c r="DT208" s="83"/>
      <c r="DU208" s="83"/>
      <c r="DV208" s="83"/>
      <c r="DW208" s="83"/>
      <c r="DX208" s="83"/>
      <c r="DY208" s="83"/>
      <c r="DZ208" s="83"/>
      <c r="EA208" s="83"/>
      <c r="EB208" s="83"/>
      <c r="EC208" s="83"/>
      <c r="ED208" s="83"/>
      <c r="EE208" s="83"/>
      <c r="EF208" s="83"/>
      <c r="EG208" s="83"/>
      <c r="EH208" s="83"/>
      <c r="EI208" s="83"/>
      <c r="EJ208" s="83"/>
      <c r="EK208" s="83"/>
      <c r="EL208" s="83"/>
      <c r="EM208" s="83"/>
      <c r="EN208" s="83"/>
      <c r="EO208" s="83"/>
      <c r="EP208" s="83"/>
      <c r="EQ208" s="83"/>
      <c r="ER208" s="83"/>
      <c r="ES208" s="83"/>
      <c r="ET208" s="83"/>
      <c r="EU208" s="83"/>
      <c r="EV208" s="83"/>
      <c r="EW208" s="83"/>
      <c r="EX208" s="83"/>
      <c r="EY208" s="83"/>
      <c r="EZ208" s="83"/>
      <c r="FA208" s="83"/>
      <c r="FB208" s="83"/>
      <c r="FC208" s="83"/>
      <c r="FD208" s="83"/>
      <c r="FE208" s="83"/>
      <c r="FF208" s="83"/>
      <c r="FG208" s="83"/>
      <c r="FH208" s="83"/>
      <c r="FI208" s="83"/>
      <c r="FJ208" s="83"/>
      <c r="FK208" s="83"/>
      <c r="FL208" s="83"/>
      <c r="FM208" s="83"/>
      <c r="FN208" s="83"/>
      <c r="FO208" s="83"/>
      <c r="FP208" s="83"/>
      <c r="FQ208" s="83"/>
      <c r="FR208" s="83"/>
      <c r="FS208" s="83"/>
      <c r="FT208" s="83"/>
      <c r="FU208" s="83"/>
      <c r="FV208" s="83"/>
      <c r="FW208" s="83"/>
      <c r="FX208" s="83"/>
      <c r="FY208" s="83"/>
      <c r="FZ208" s="83"/>
      <c r="GA208" s="83"/>
      <c r="GB208" s="83"/>
      <c r="GC208" s="83"/>
      <c r="GD208" s="83"/>
      <c r="GE208" s="83"/>
      <c r="GF208" s="83"/>
      <c r="GG208" s="83"/>
      <c r="GH208" s="83"/>
      <c r="GI208" s="83"/>
      <c r="GJ208" s="83"/>
      <c r="GK208" s="83"/>
      <c r="GL208" s="83"/>
      <c r="GM208" s="83"/>
      <c r="GN208" s="83"/>
      <c r="GO208" s="83"/>
      <c r="GP208" s="83"/>
      <c r="GQ208" s="83"/>
      <c r="GR208" s="83"/>
      <c r="GS208" s="83"/>
      <c r="GT208" s="83"/>
      <c r="GU208" s="83"/>
      <c r="GV208" s="83"/>
      <c r="GW208" s="83"/>
      <c r="GX208" s="83"/>
      <c r="GY208" s="83"/>
      <c r="GZ208" s="83"/>
      <c r="HA208" s="83"/>
      <c r="HB208" s="83"/>
      <c r="HC208" s="83"/>
      <c r="HD208" s="83"/>
      <c r="HE208" s="83"/>
      <c r="HF208" s="83"/>
      <c r="HG208" s="83"/>
      <c r="HH208" s="83"/>
      <c r="HI208" s="83"/>
      <c r="HJ208" s="83"/>
      <c r="HK208" s="83"/>
      <c r="HL208" s="83"/>
      <c r="HM208" s="83"/>
      <c r="HN208" s="83"/>
      <c r="HO208" s="83"/>
      <c r="HP208" s="83"/>
      <c r="HQ208" s="83"/>
      <c r="HR208" s="83"/>
      <c r="HS208" s="83"/>
      <c r="HT208" s="83"/>
      <c r="HU208" s="83"/>
      <c r="HV208" s="83"/>
      <c r="HW208" s="83"/>
      <c r="HX208" s="83"/>
      <c r="HY208" s="83"/>
      <c r="HZ208" s="83"/>
      <c r="IA208" s="83"/>
      <c r="IB208" s="83"/>
      <c r="IC208" s="83"/>
      <c r="ID208" s="83"/>
      <c r="IE208" s="83"/>
      <c r="IF208" s="83"/>
      <c r="IG208" s="83"/>
      <c r="IH208" s="83"/>
      <c r="II208" s="83"/>
      <c r="IJ208" s="83"/>
      <c r="IK208" s="83"/>
      <c r="IL208" s="83"/>
      <c r="IM208" s="83"/>
      <c r="IN208" s="83"/>
      <c r="IO208" s="83"/>
      <c r="IP208" s="83"/>
      <c r="IQ208" s="83"/>
      <c r="IR208" s="83"/>
      <c r="IS208" s="83"/>
      <c r="IT208" s="83"/>
      <c r="IU208" s="83"/>
      <c r="IV208" s="83"/>
    </row>
    <row r="209" spans="1:256">
      <c r="A209" s="95"/>
      <c r="B209" s="106">
        <v>0</v>
      </c>
      <c r="C209" s="105">
        <v>0</v>
      </c>
      <c r="D209" s="104">
        <v>0</v>
      </c>
      <c r="E209" s="103">
        <v>5</v>
      </c>
      <c r="F209" s="103">
        <v>1</v>
      </c>
      <c r="G209" s="103">
        <v>1</v>
      </c>
      <c r="H209" s="102">
        <f>B209*C209*D209*E209*F209*G209</f>
        <v>0</v>
      </c>
      <c r="I209" s="174"/>
      <c r="K209" s="85"/>
      <c r="L209" s="143"/>
      <c r="P209" s="83"/>
      <c r="Q209" s="83"/>
      <c r="R209" s="142"/>
      <c r="S209" s="13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c r="BI209" s="83"/>
      <c r="BJ209" s="83"/>
      <c r="BK209" s="83"/>
      <c r="BL209" s="83"/>
      <c r="BM209" s="83"/>
      <c r="BN209" s="83"/>
      <c r="BO209" s="83"/>
      <c r="BP209" s="83"/>
      <c r="BQ209" s="83"/>
      <c r="BR209" s="83"/>
      <c r="BS209" s="83"/>
      <c r="BT209" s="83"/>
      <c r="BU209" s="83"/>
      <c r="BV209" s="83"/>
      <c r="BW209" s="83"/>
      <c r="BX209" s="83"/>
      <c r="BY209" s="83"/>
      <c r="BZ209" s="83"/>
      <c r="CA209" s="83"/>
      <c r="CB209" s="83"/>
      <c r="CC209" s="83"/>
      <c r="CD209" s="83"/>
      <c r="CE209" s="83"/>
      <c r="CF209" s="83"/>
      <c r="CG209" s="83"/>
      <c r="CH209" s="83"/>
      <c r="CI209" s="83"/>
      <c r="CJ209" s="83"/>
      <c r="CK209" s="83"/>
      <c r="CL209" s="83"/>
      <c r="CM209" s="83"/>
      <c r="CN209" s="83"/>
      <c r="CO209" s="83"/>
      <c r="CP209" s="83"/>
      <c r="CQ209" s="83"/>
      <c r="CR209" s="83"/>
      <c r="CS209" s="83"/>
      <c r="CT209" s="83"/>
      <c r="CU209" s="83"/>
      <c r="CV209" s="83"/>
      <c r="CW209" s="83"/>
      <c r="CX209" s="83"/>
      <c r="CY209" s="83"/>
      <c r="CZ209" s="83"/>
      <c r="DA209" s="83"/>
      <c r="DB209" s="83"/>
      <c r="DC209" s="83"/>
      <c r="DD209" s="83"/>
      <c r="DE209" s="83"/>
      <c r="DF209" s="83"/>
      <c r="DG209" s="83"/>
      <c r="DH209" s="83"/>
      <c r="DI209" s="83"/>
      <c r="DJ209" s="83"/>
      <c r="DK209" s="83"/>
      <c r="DL209" s="83"/>
      <c r="DM209" s="83"/>
      <c r="DN209" s="83"/>
      <c r="DO209" s="83"/>
      <c r="DP209" s="83"/>
      <c r="DQ209" s="83"/>
      <c r="DR209" s="83"/>
      <c r="DS209" s="83"/>
      <c r="DT209" s="83"/>
      <c r="DU209" s="83"/>
      <c r="DV209" s="83"/>
      <c r="DW209" s="83"/>
      <c r="DX209" s="83"/>
      <c r="DY209" s="83"/>
      <c r="DZ209" s="83"/>
      <c r="EA209" s="83"/>
      <c r="EB209" s="83"/>
      <c r="EC209" s="83"/>
      <c r="ED209" s="83"/>
      <c r="EE209" s="83"/>
      <c r="EF209" s="83"/>
      <c r="EG209" s="83"/>
      <c r="EH209" s="83"/>
      <c r="EI209" s="83"/>
      <c r="EJ209" s="83"/>
      <c r="EK209" s="83"/>
      <c r="EL209" s="83"/>
      <c r="EM209" s="83"/>
      <c r="EN209" s="83"/>
      <c r="EO209" s="83"/>
      <c r="EP209" s="83"/>
      <c r="EQ209" s="83"/>
      <c r="ER209" s="83"/>
      <c r="ES209" s="83"/>
      <c r="ET209" s="83"/>
      <c r="EU209" s="83"/>
      <c r="EV209" s="83"/>
      <c r="EW209" s="83"/>
      <c r="EX209" s="83"/>
      <c r="EY209" s="83"/>
      <c r="EZ209" s="83"/>
      <c r="FA209" s="83"/>
      <c r="FB209" s="83"/>
      <c r="FC209" s="83"/>
      <c r="FD209" s="83"/>
      <c r="FE209" s="83"/>
      <c r="FF209" s="83"/>
      <c r="FG209" s="83"/>
      <c r="FH209" s="83"/>
      <c r="FI209" s="83"/>
      <c r="FJ209" s="83"/>
      <c r="FK209" s="83"/>
      <c r="FL209" s="83"/>
      <c r="FM209" s="83"/>
      <c r="FN209" s="83"/>
      <c r="FO209" s="83"/>
      <c r="FP209" s="83"/>
      <c r="FQ209" s="83"/>
      <c r="FR209" s="83"/>
      <c r="FS209" s="83"/>
      <c r="FT209" s="83"/>
      <c r="FU209" s="83"/>
      <c r="FV209" s="83"/>
      <c r="FW209" s="83"/>
      <c r="FX209" s="83"/>
      <c r="FY209" s="83"/>
      <c r="FZ209" s="83"/>
      <c r="GA209" s="83"/>
      <c r="GB209" s="83"/>
      <c r="GC209" s="83"/>
      <c r="GD209" s="83"/>
      <c r="GE209" s="83"/>
      <c r="GF209" s="83"/>
      <c r="GG209" s="83"/>
      <c r="GH209" s="83"/>
      <c r="GI209" s="83"/>
      <c r="GJ209" s="83"/>
      <c r="GK209" s="83"/>
      <c r="GL209" s="83"/>
      <c r="GM209" s="83"/>
      <c r="GN209" s="83"/>
      <c r="GO209" s="83"/>
      <c r="GP209" s="83"/>
      <c r="GQ209" s="83"/>
      <c r="GR209" s="83"/>
      <c r="GS209" s="83"/>
      <c r="GT209" s="83"/>
      <c r="GU209" s="83"/>
      <c r="GV209" s="83"/>
      <c r="GW209" s="83"/>
      <c r="GX209" s="83"/>
      <c r="GY209" s="83"/>
      <c r="GZ209" s="83"/>
      <c r="HA209" s="83"/>
      <c r="HB209" s="83"/>
      <c r="HC209" s="83"/>
      <c r="HD209" s="83"/>
      <c r="HE209" s="83"/>
      <c r="HF209" s="83"/>
      <c r="HG209" s="83"/>
      <c r="HH209" s="83"/>
      <c r="HI209" s="83"/>
      <c r="HJ209" s="83"/>
      <c r="HK209" s="83"/>
      <c r="HL209" s="83"/>
      <c r="HM209" s="83"/>
      <c r="HN209" s="83"/>
      <c r="HO209" s="83"/>
      <c r="HP209" s="83"/>
      <c r="HQ209" s="83"/>
      <c r="HR209" s="83"/>
      <c r="HS209" s="83"/>
      <c r="HT209" s="83"/>
      <c r="HU209" s="83"/>
      <c r="HV209" s="83"/>
      <c r="HW209" s="83"/>
      <c r="HX209" s="83"/>
      <c r="HY209" s="83"/>
      <c r="HZ209" s="83"/>
      <c r="IA209" s="83"/>
      <c r="IB209" s="83"/>
      <c r="IC209" s="83"/>
      <c r="ID209" s="83"/>
      <c r="IE209" s="83"/>
      <c r="IF209" s="83"/>
      <c r="IG209" s="83"/>
      <c r="IH209" s="83"/>
      <c r="II209" s="83"/>
      <c r="IJ209" s="83"/>
      <c r="IK209" s="83"/>
      <c r="IL209" s="83"/>
      <c r="IM209" s="83"/>
      <c r="IN209" s="83"/>
      <c r="IO209" s="83"/>
      <c r="IP209" s="83"/>
      <c r="IQ209" s="83"/>
      <c r="IR209" s="83"/>
      <c r="IS209" s="83"/>
      <c r="IT209" s="83"/>
      <c r="IU209" s="83"/>
      <c r="IV209" s="83"/>
    </row>
    <row r="210" spans="1:256">
      <c r="A210" s="95"/>
      <c r="B210" s="101"/>
      <c r="C210" s="100"/>
      <c r="D210" s="100"/>
      <c r="E210" s="100"/>
      <c r="F210" s="100"/>
      <c r="G210" s="100"/>
      <c r="H210" s="99">
        <f>B210*C210*D210*E210*F210*G210</f>
        <v>0</v>
      </c>
      <c r="I210" s="174"/>
      <c r="K210" s="95"/>
      <c r="L210" s="97"/>
      <c r="M210" s="110"/>
      <c r="N210" s="110"/>
      <c r="O210" s="110"/>
      <c r="P210" s="110"/>
      <c r="Q210" s="110"/>
      <c r="R210" s="141"/>
      <c r="S210" s="13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c r="BI210" s="83"/>
      <c r="BJ210" s="83"/>
      <c r="BK210" s="83"/>
      <c r="BL210" s="83"/>
      <c r="BM210" s="83"/>
      <c r="BN210" s="83"/>
      <c r="BO210" s="83"/>
      <c r="BP210" s="83"/>
      <c r="BQ210" s="83"/>
      <c r="BR210" s="83"/>
      <c r="BS210" s="83"/>
      <c r="BT210" s="83"/>
      <c r="BU210" s="83"/>
      <c r="BV210" s="83"/>
      <c r="BW210" s="83"/>
      <c r="BX210" s="83"/>
      <c r="BY210" s="83"/>
      <c r="BZ210" s="83"/>
      <c r="CA210" s="83"/>
      <c r="CB210" s="83"/>
      <c r="CC210" s="83"/>
      <c r="CD210" s="83"/>
      <c r="CE210" s="83"/>
      <c r="CF210" s="83"/>
      <c r="CG210" s="83"/>
      <c r="CH210" s="83"/>
      <c r="CI210" s="83"/>
      <c r="CJ210" s="83"/>
      <c r="CK210" s="83"/>
      <c r="CL210" s="83"/>
      <c r="CM210" s="83"/>
      <c r="CN210" s="83"/>
      <c r="CO210" s="83"/>
      <c r="CP210" s="83"/>
      <c r="CQ210" s="83"/>
      <c r="CR210" s="83"/>
      <c r="CS210" s="83"/>
      <c r="CT210" s="83"/>
      <c r="CU210" s="83"/>
      <c r="CV210" s="83"/>
      <c r="CW210" s="83"/>
      <c r="CX210" s="83"/>
      <c r="CY210" s="83"/>
      <c r="CZ210" s="83"/>
      <c r="DA210" s="83"/>
      <c r="DB210" s="83"/>
      <c r="DC210" s="83"/>
      <c r="DD210" s="83"/>
      <c r="DE210" s="83"/>
      <c r="DF210" s="83"/>
      <c r="DG210" s="83"/>
      <c r="DH210" s="83"/>
      <c r="DI210" s="83"/>
      <c r="DJ210" s="83"/>
      <c r="DK210" s="83"/>
      <c r="DL210" s="83"/>
      <c r="DM210" s="83"/>
      <c r="DN210" s="83"/>
      <c r="DO210" s="83"/>
      <c r="DP210" s="83"/>
      <c r="DQ210" s="83"/>
      <c r="DR210" s="83"/>
      <c r="DS210" s="83"/>
      <c r="DT210" s="83"/>
      <c r="DU210" s="83"/>
      <c r="DV210" s="83"/>
      <c r="DW210" s="83"/>
      <c r="DX210" s="83"/>
      <c r="DY210" s="83"/>
      <c r="DZ210" s="83"/>
      <c r="EA210" s="83"/>
      <c r="EB210" s="83"/>
      <c r="EC210" s="83"/>
      <c r="ED210" s="83"/>
      <c r="EE210" s="83"/>
      <c r="EF210" s="83"/>
      <c r="EG210" s="83"/>
      <c r="EH210" s="83"/>
      <c r="EI210" s="83"/>
      <c r="EJ210" s="83"/>
      <c r="EK210" s="83"/>
      <c r="EL210" s="83"/>
      <c r="EM210" s="83"/>
      <c r="EN210" s="83"/>
      <c r="EO210" s="83"/>
      <c r="EP210" s="83"/>
      <c r="EQ210" s="83"/>
      <c r="ER210" s="83"/>
      <c r="ES210" s="83"/>
      <c r="ET210" s="83"/>
      <c r="EU210" s="83"/>
      <c r="EV210" s="83"/>
      <c r="EW210" s="83"/>
      <c r="EX210" s="83"/>
      <c r="EY210" s="83"/>
      <c r="EZ210" s="83"/>
      <c r="FA210" s="83"/>
      <c r="FB210" s="83"/>
      <c r="FC210" s="83"/>
      <c r="FD210" s="83"/>
      <c r="FE210" s="83"/>
      <c r="FF210" s="83"/>
      <c r="FG210" s="83"/>
      <c r="FH210" s="83"/>
      <c r="FI210" s="83"/>
      <c r="FJ210" s="83"/>
      <c r="FK210" s="83"/>
      <c r="FL210" s="83"/>
      <c r="FM210" s="83"/>
      <c r="FN210" s="83"/>
      <c r="FO210" s="83"/>
      <c r="FP210" s="83"/>
      <c r="FQ210" s="83"/>
      <c r="FR210" s="83"/>
      <c r="FS210" s="83"/>
      <c r="FT210" s="83"/>
      <c r="FU210" s="83"/>
      <c r="FV210" s="83"/>
      <c r="FW210" s="83"/>
      <c r="FX210" s="83"/>
      <c r="FY210" s="83"/>
      <c r="FZ210" s="83"/>
      <c r="GA210" s="83"/>
      <c r="GB210" s="83"/>
      <c r="GC210" s="83"/>
      <c r="GD210" s="83"/>
      <c r="GE210" s="83"/>
      <c r="GF210" s="83"/>
      <c r="GG210" s="83"/>
      <c r="GH210" s="83"/>
      <c r="GI210" s="83"/>
      <c r="GJ210" s="83"/>
      <c r="GK210" s="83"/>
      <c r="GL210" s="83"/>
      <c r="GM210" s="83"/>
      <c r="GN210" s="83"/>
      <c r="GO210" s="83"/>
      <c r="GP210" s="83"/>
      <c r="GQ210" s="83"/>
      <c r="GR210" s="83"/>
      <c r="GS210" s="83"/>
      <c r="GT210" s="83"/>
      <c r="GU210" s="83"/>
      <c r="GV210" s="83"/>
      <c r="GW210" s="83"/>
      <c r="GX210" s="83"/>
      <c r="GY210" s="83"/>
      <c r="GZ210" s="83"/>
      <c r="HA210" s="83"/>
      <c r="HB210" s="83"/>
      <c r="HC210" s="83"/>
      <c r="HD210" s="83"/>
      <c r="HE210" s="83"/>
      <c r="HF210" s="83"/>
      <c r="HG210" s="83"/>
      <c r="HH210" s="83"/>
      <c r="HI210" s="83"/>
      <c r="HJ210" s="83"/>
      <c r="HK210" s="83"/>
      <c r="HL210" s="83"/>
      <c r="HM210" s="83"/>
      <c r="HN210" s="83"/>
      <c r="HO210" s="83"/>
      <c r="HP210" s="83"/>
      <c r="HQ210" s="83"/>
      <c r="HR210" s="83"/>
      <c r="HS210" s="83"/>
      <c r="HT210" s="83"/>
      <c r="HU210" s="83"/>
      <c r="HV210" s="83"/>
      <c r="HW210" s="83"/>
      <c r="HX210" s="83"/>
      <c r="HY210" s="83"/>
      <c r="HZ210" s="83"/>
      <c r="IA210" s="83"/>
      <c r="IB210" s="83"/>
      <c r="IC210" s="83"/>
      <c r="ID210" s="83"/>
      <c r="IE210" s="83"/>
      <c r="IF210" s="83"/>
      <c r="IG210" s="83"/>
      <c r="IH210" s="83"/>
      <c r="II210" s="83"/>
      <c r="IJ210" s="83"/>
      <c r="IK210" s="83"/>
      <c r="IL210" s="83"/>
      <c r="IM210" s="83"/>
      <c r="IN210" s="83"/>
      <c r="IO210" s="83"/>
      <c r="IP210" s="83"/>
      <c r="IQ210" s="83"/>
      <c r="IR210" s="83"/>
      <c r="IS210" s="83"/>
      <c r="IT210" s="83"/>
      <c r="IU210" s="83"/>
      <c r="IV210" s="83"/>
    </row>
    <row r="211" spans="1:256">
      <c r="A211" s="95"/>
      <c r="B211" s="98" t="s">
        <v>157</v>
      </c>
      <c r="C211" s="97" t="s">
        <v>156</v>
      </c>
      <c r="D211" s="97" t="s">
        <v>155</v>
      </c>
      <c r="E211" s="97" t="s">
        <v>154</v>
      </c>
      <c r="F211" s="97" t="s">
        <v>153</v>
      </c>
      <c r="G211" s="97" t="s">
        <v>152</v>
      </c>
      <c r="H211" s="96" t="s">
        <v>151</v>
      </c>
      <c r="I211" s="174"/>
      <c r="K211" s="95"/>
      <c r="L211" s="110"/>
      <c r="M211" s="110"/>
      <c r="N211" s="110"/>
      <c r="O211" s="110"/>
      <c r="P211" s="110"/>
      <c r="Q211" s="110"/>
      <c r="R211" s="141"/>
      <c r="S211" s="13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c r="BI211" s="83"/>
      <c r="BJ211" s="83"/>
      <c r="BK211" s="83"/>
      <c r="BL211" s="83"/>
      <c r="BM211" s="83"/>
      <c r="BN211" s="83"/>
      <c r="BO211" s="83"/>
      <c r="BP211" s="83"/>
      <c r="BQ211" s="83"/>
      <c r="BR211" s="83"/>
      <c r="BS211" s="83"/>
      <c r="BT211" s="83"/>
      <c r="BU211" s="83"/>
      <c r="BV211" s="83"/>
      <c r="BW211" s="83"/>
      <c r="BX211" s="83"/>
      <c r="BY211" s="83"/>
      <c r="BZ211" s="83"/>
      <c r="CA211" s="83"/>
      <c r="CB211" s="83"/>
      <c r="CC211" s="83"/>
      <c r="CD211" s="83"/>
      <c r="CE211" s="83"/>
      <c r="CF211" s="83"/>
      <c r="CG211" s="83"/>
      <c r="CH211" s="83"/>
      <c r="CI211" s="83"/>
      <c r="CJ211" s="83"/>
      <c r="CK211" s="83"/>
      <c r="CL211" s="83"/>
      <c r="CM211" s="83"/>
      <c r="CN211" s="83"/>
      <c r="CO211" s="83"/>
      <c r="CP211" s="83"/>
      <c r="CQ211" s="83"/>
      <c r="CR211" s="83"/>
      <c r="CS211" s="83"/>
      <c r="CT211" s="83"/>
      <c r="CU211" s="83"/>
      <c r="CV211" s="83"/>
      <c r="CW211" s="83"/>
      <c r="CX211" s="83"/>
      <c r="CY211" s="83"/>
      <c r="CZ211" s="83"/>
      <c r="DA211" s="83"/>
      <c r="DB211" s="83"/>
      <c r="DC211" s="83"/>
      <c r="DD211" s="83"/>
      <c r="DE211" s="83"/>
      <c r="DF211" s="83"/>
      <c r="DG211" s="83"/>
      <c r="DH211" s="83"/>
      <c r="DI211" s="83"/>
      <c r="DJ211" s="83"/>
      <c r="DK211" s="83"/>
      <c r="DL211" s="83"/>
      <c r="DM211" s="83"/>
      <c r="DN211" s="83"/>
      <c r="DO211" s="83"/>
      <c r="DP211" s="83"/>
      <c r="DQ211" s="83"/>
      <c r="DR211" s="83"/>
      <c r="DS211" s="83"/>
      <c r="DT211" s="83"/>
      <c r="DU211" s="83"/>
      <c r="DV211" s="83"/>
      <c r="DW211" s="83"/>
      <c r="DX211" s="83"/>
      <c r="DY211" s="83"/>
      <c r="DZ211" s="83"/>
      <c r="EA211" s="83"/>
      <c r="EB211" s="83"/>
      <c r="EC211" s="83"/>
      <c r="ED211" s="83"/>
      <c r="EE211" s="83"/>
      <c r="EF211" s="83"/>
      <c r="EG211" s="83"/>
      <c r="EH211" s="83"/>
      <c r="EI211" s="83"/>
      <c r="EJ211" s="83"/>
      <c r="EK211" s="83"/>
      <c r="EL211" s="83"/>
      <c r="EM211" s="83"/>
      <c r="EN211" s="83"/>
      <c r="EO211" s="83"/>
      <c r="EP211" s="83"/>
      <c r="EQ211" s="83"/>
      <c r="ER211" s="83"/>
      <c r="ES211" s="83"/>
      <c r="ET211" s="83"/>
      <c r="EU211" s="83"/>
      <c r="EV211" s="83"/>
      <c r="EW211" s="83"/>
      <c r="EX211" s="83"/>
      <c r="EY211" s="83"/>
      <c r="EZ211" s="83"/>
      <c r="FA211" s="83"/>
      <c r="FB211" s="83"/>
      <c r="FC211" s="83"/>
      <c r="FD211" s="83"/>
      <c r="FE211" s="83"/>
      <c r="FF211" s="83"/>
      <c r="FG211" s="83"/>
      <c r="FH211" s="83"/>
      <c r="FI211" s="83"/>
      <c r="FJ211" s="83"/>
      <c r="FK211" s="83"/>
      <c r="FL211" s="83"/>
      <c r="FM211" s="83"/>
      <c r="FN211" s="83"/>
      <c r="FO211" s="83"/>
      <c r="FP211" s="83"/>
      <c r="FQ211" s="83"/>
      <c r="FR211" s="83"/>
      <c r="FS211" s="83"/>
      <c r="FT211" s="83"/>
      <c r="FU211" s="83"/>
      <c r="FV211" s="83"/>
      <c r="FW211" s="83"/>
      <c r="FX211" s="83"/>
      <c r="FY211" s="83"/>
      <c r="FZ211" s="83"/>
      <c r="GA211" s="83"/>
      <c r="GB211" s="83"/>
      <c r="GC211" s="83"/>
      <c r="GD211" s="83"/>
      <c r="GE211" s="83"/>
      <c r="GF211" s="83"/>
      <c r="GG211" s="83"/>
      <c r="GH211" s="83"/>
      <c r="GI211" s="83"/>
      <c r="GJ211" s="83"/>
      <c r="GK211" s="83"/>
      <c r="GL211" s="83"/>
      <c r="GM211" s="83"/>
      <c r="GN211" s="83"/>
      <c r="GO211" s="83"/>
      <c r="GP211" s="83"/>
      <c r="GQ211" s="83"/>
      <c r="GR211" s="83"/>
      <c r="GS211" s="83"/>
      <c r="GT211" s="83"/>
      <c r="GU211" s="83"/>
      <c r="GV211" s="83"/>
      <c r="GW211" s="83"/>
      <c r="GX211" s="83"/>
      <c r="GY211" s="83"/>
      <c r="GZ211" s="83"/>
      <c r="HA211" s="83"/>
      <c r="HB211" s="83"/>
      <c r="HC211" s="83"/>
      <c r="HD211" s="83"/>
      <c r="HE211" s="83"/>
      <c r="HF211" s="83"/>
      <c r="HG211" s="83"/>
      <c r="HH211" s="83"/>
      <c r="HI211" s="83"/>
      <c r="HJ211" s="83"/>
      <c r="HK211" s="83"/>
      <c r="HL211" s="83"/>
      <c r="HM211" s="83"/>
      <c r="HN211" s="83"/>
      <c r="HO211" s="83"/>
      <c r="HP211" s="83"/>
      <c r="HQ211" s="83"/>
      <c r="HR211" s="83"/>
      <c r="HS211" s="83"/>
      <c r="HT211" s="83"/>
      <c r="HU211" s="83"/>
      <c r="HV211" s="83"/>
      <c r="HW211" s="83"/>
      <c r="HX211" s="83"/>
      <c r="HY211" s="83"/>
      <c r="HZ211" s="83"/>
      <c r="IA211" s="83"/>
      <c r="IB211" s="83"/>
      <c r="IC211" s="83"/>
      <c r="ID211" s="83"/>
      <c r="IE211" s="83"/>
      <c r="IF211" s="83"/>
      <c r="IG211" s="83"/>
      <c r="IH211" s="83"/>
      <c r="II211" s="83"/>
      <c r="IJ211" s="83"/>
      <c r="IK211" s="83"/>
      <c r="IL211" s="83"/>
      <c r="IM211" s="83"/>
      <c r="IN211" s="83"/>
      <c r="IO211" s="83"/>
      <c r="IP211" s="83"/>
      <c r="IQ211" s="83"/>
      <c r="IR211" s="83"/>
      <c r="IS211" s="83"/>
      <c r="IT211" s="83"/>
      <c r="IU211" s="83"/>
      <c r="IV211" s="83"/>
    </row>
    <row r="212" spans="1:256">
      <c r="A212" s="95" t="s">
        <v>150</v>
      </c>
      <c r="B212" s="94">
        <f>SUM(H209:H210)</f>
        <v>0</v>
      </c>
      <c r="C212" s="93">
        <v>1</v>
      </c>
      <c r="D212" s="93">
        <v>1</v>
      </c>
      <c r="E212" s="92">
        <v>1</v>
      </c>
      <c r="F212" s="92">
        <v>1</v>
      </c>
      <c r="G212" s="92">
        <v>1</v>
      </c>
      <c r="H212" s="91">
        <f>(B212*C212*D212)/(E212*F212*G212)</f>
        <v>0</v>
      </c>
      <c r="I212" s="174"/>
      <c r="K212" s="95"/>
      <c r="L212" s="107"/>
      <c r="M212" s="107"/>
      <c r="N212" s="107"/>
      <c r="O212" s="107"/>
      <c r="P212" s="107"/>
      <c r="Q212" s="107"/>
      <c r="R212" s="97"/>
      <c r="S212" s="13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c r="BI212" s="83"/>
      <c r="BJ212" s="83"/>
      <c r="BK212" s="83"/>
      <c r="BL212" s="83"/>
      <c r="BM212" s="83"/>
      <c r="BN212" s="83"/>
      <c r="BO212" s="83"/>
      <c r="BP212" s="83"/>
      <c r="BQ212" s="83"/>
      <c r="BR212" s="83"/>
      <c r="BS212" s="83"/>
      <c r="BT212" s="83"/>
      <c r="BU212" s="83"/>
      <c r="BV212" s="83"/>
      <c r="BW212" s="83"/>
      <c r="BX212" s="83"/>
      <c r="BY212" s="83"/>
      <c r="BZ212" s="83"/>
      <c r="CA212" s="83"/>
      <c r="CB212" s="83"/>
      <c r="CC212" s="83"/>
      <c r="CD212" s="83"/>
      <c r="CE212" s="83"/>
      <c r="CF212" s="83"/>
      <c r="CG212" s="83"/>
      <c r="CH212" s="83"/>
      <c r="CI212" s="83"/>
      <c r="CJ212" s="83"/>
      <c r="CK212" s="83"/>
      <c r="CL212" s="83"/>
      <c r="CM212" s="83"/>
      <c r="CN212" s="83"/>
      <c r="CO212" s="83"/>
      <c r="CP212" s="83"/>
      <c r="CQ212" s="83"/>
      <c r="CR212" s="83"/>
      <c r="CS212" s="83"/>
      <c r="CT212" s="83"/>
      <c r="CU212" s="83"/>
      <c r="CV212" s="83"/>
      <c r="CW212" s="83"/>
      <c r="CX212" s="83"/>
      <c r="CY212" s="83"/>
      <c r="CZ212" s="83"/>
      <c r="DA212" s="83"/>
      <c r="DB212" s="83"/>
      <c r="DC212" s="83"/>
      <c r="DD212" s="83"/>
      <c r="DE212" s="83"/>
      <c r="DF212" s="83"/>
      <c r="DG212" s="83"/>
      <c r="DH212" s="83"/>
      <c r="DI212" s="83"/>
      <c r="DJ212" s="83"/>
      <c r="DK212" s="83"/>
      <c r="DL212" s="83"/>
      <c r="DM212" s="83"/>
      <c r="DN212" s="83"/>
      <c r="DO212" s="83"/>
      <c r="DP212" s="83"/>
      <c r="DQ212" s="83"/>
      <c r="DR212" s="83"/>
      <c r="DS212" s="83"/>
      <c r="DT212" s="83"/>
      <c r="DU212" s="83"/>
      <c r="DV212" s="83"/>
      <c r="DW212" s="83"/>
      <c r="DX212" s="83"/>
      <c r="DY212" s="83"/>
      <c r="DZ212" s="83"/>
      <c r="EA212" s="83"/>
      <c r="EB212" s="83"/>
      <c r="EC212" s="83"/>
      <c r="ED212" s="83"/>
      <c r="EE212" s="83"/>
      <c r="EF212" s="83"/>
      <c r="EG212" s="83"/>
      <c r="EH212" s="83"/>
      <c r="EI212" s="83"/>
      <c r="EJ212" s="83"/>
      <c r="EK212" s="83"/>
      <c r="EL212" s="83"/>
      <c r="EM212" s="83"/>
      <c r="EN212" s="83"/>
      <c r="EO212" s="83"/>
      <c r="EP212" s="83"/>
      <c r="EQ212" s="83"/>
      <c r="ER212" s="83"/>
      <c r="ES212" s="83"/>
      <c r="ET212" s="83"/>
      <c r="EU212" s="83"/>
      <c r="EV212" s="83"/>
      <c r="EW212" s="83"/>
      <c r="EX212" s="83"/>
      <c r="EY212" s="83"/>
      <c r="EZ212" s="83"/>
      <c r="FA212" s="83"/>
      <c r="FB212" s="83"/>
      <c r="FC212" s="83"/>
      <c r="FD212" s="83"/>
      <c r="FE212" s="83"/>
      <c r="FF212" s="83"/>
      <c r="FG212" s="83"/>
      <c r="FH212" s="83"/>
      <c r="FI212" s="83"/>
      <c r="FJ212" s="83"/>
      <c r="FK212" s="83"/>
      <c r="FL212" s="83"/>
      <c r="FM212" s="83"/>
      <c r="FN212" s="83"/>
      <c r="FO212" s="83"/>
      <c r="FP212" s="83"/>
      <c r="FQ212" s="83"/>
      <c r="FR212" s="83"/>
      <c r="FS212" s="83"/>
      <c r="FT212" s="83"/>
      <c r="FU212" s="83"/>
      <c r="FV212" s="83"/>
      <c r="FW212" s="83"/>
      <c r="FX212" s="83"/>
      <c r="FY212" s="83"/>
      <c r="FZ212" s="83"/>
      <c r="GA212" s="83"/>
      <c r="GB212" s="83"/>
      <c r="GC212" s="83"/>
      <c r="GD212" s="83"/>
      <c r="GE212" s="83"/>
      <c r="GF212" s="83"/>
      <c r="GG212" s="83"/>
      <c r="GH212" s="83"/>
      <c r="GI212" s="83"/>
      <c r="GJ212" s="83"/>
      <c r="GK212" s="83"/>
      <c r="GL212" s="83"/>
      <c r="GM212" s="83"/>
      <c r="GN212" s="83"/>
      <c r="GO212" s="83"/>
      <c r="GP212" s="83"/>
      <c r="GQ212" s="83"/>
      <c r="GR212" s="83"/>
      <c r="GS212" s="83"/>
      <c r="GT212" s="83"/>
      <c r="GU212" s="83"/>
      <c r="GV212" s="83"/>
      <c r="GW212" s="83"/>
      <c r="GX212" s="83"/>
      <c r="GY212" s="83"/>
      <c r="GZ212" s="83"/>
      <c r="HA212" s="83"/>
      <c r="HB212" s="83"/>
      <c r="HC212" s="83"/>
      <c r="HD212" s="83"/>
      <c r="HE212" s="83"/>
      <c r="HF212" s="83"/>
      <c r="HG212" s="83"/>
      <c r="HH212" s="83"/>
      <c r="HI212" s="83"/>
      <c r="HJ212" s="83"/>
      <c r="HK212" s="83"/>
      <c r="HL212" s="83"/>
      <c r="HM212" s="83"/>
      <c r="HN212" s="83"/>
      <c r="HO212" s="83"/>
      <c r="HP212" s="83"/>
      <c r="HQ212" s="83"/>
      <c r="HR212" s="83"/>
      <c r="HS212" s="83"/>
      <c r="HT212" s="83"/>
      <c r="HU212" s="83"/>
      <c r="HV212" s="83"/>
      <c r="HW212" s="83"/>
      <c r="HX212" s="83"/>
      <c r="HY212" s="83"/>
      <c r="HZ212" s="83"/>
      <c r="IA212" s="83"/>
      <c r="IB212" s="83"/>
      <c r="IC212" s="83"/>
      <c r="ID212" s="83"/>
      <c r="IE212" s="83"/>
      <c r="IF212" s="83"/>
      <c r="IG212" s="83"/>
      <c r="IH212" s="83"/>
      <c r="II212" s="83"/>
      <c r="IJ212" s="83"/>
      <c r="IK212" s="83"/>
      <c r="IL212" s="83"/>
      <c r="IM212" s="83"/>
      <c r="IN212" s="83"/>
      <c r="IO212" s="83"/>
      <c r="IP212" s="83"/>
      <c r="IQ212" s="83"/>
      <c r="IR212" s="83"/>
      <c r="IS212" s="83"/>
      <c r="IT212" s="83"/>
      <c r="IU212" s="83"/>
      <c r="IV212" s="83"/>
    </row>
    <row r="213" spans="1:256" ht="12.75" customHeight="1">
      <c r="I213" s="174"/>
      <c r="K213" s="95"/>
      <c r="L213" s="140"/>
      <c r="M213" s="140"/>
      <c r="N213" s="138"/>
      <c r="O213" s="138"/>
      <c r="P213" s="138"/>
      <c r="Q213" s="138"/>
      <c r="R213" s="138"/>
      <c r="S213" s="13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c r="BI213" s="83"/>
      <c r="BJ213" s="83"/>
      <c r="BK213" s="83"/>
      <c r="BL213" s="83"/>
      <c r="BM213" s="83"/>
      <c r="BN213" s="83"/>
      <c r="BO213" s="83"/>
      <c r="BP213" s="83"/>
      <c r="BQ213" s="83"/>
      <c r="BR213" s="83"/>
      <c r="BS213" s="83"/>
      <c r="BT213" s="83"/>
      <c r="BU213" s="83"/>
      <c r="BV213" s="83"/>
      <c r="BW213" s="83"/>
      <c r="BX213" s="83"/>
      <c r="BY213" s="83"/>
      <c r="BZ213" s="83"/>
      <c r="CA213" s="83"/>
      <c r="CB213" s="83"/>
      <c r="CC213" s="83"/>
      <c r="CD213" s="83"/>
      <c r="CE213" s="83"/>
      <c r="CF213" s="83"/>
      <c r="CG213" s="83"/>
      <c r="CH213" s="83"/>
      <c r="CI213" s="83"/>
      <c r="CJ213" s="83"/>
      <c r="CK213" s="83"/>
      <c r="CL213" s="83"/>
      <c r="CM213" s="83"/>
      <c r="CN213" s="83"/>
      <c r="CO213" s="83"/>
      <c r="CP213" s="83"/>
      <c r="CQ213" s="83"/>
      <c r="CR213" s="83"/>
      <c r="CS213" s="83"/>
      <c r="CT213" s="83"/>
      <c r="CU213" s="83"/>
      <c r="CV213" s="83"/>
      <c r="CW213" s="83"/>
      <c r="CX213" s="83"/>
      <c r="CY213" s="83"/>
      <c r="CZ213" s="83"/>
      <c r="DA213" s="83"/>
      <c r="DB213" s="83"/>
      <c r="DC213" s="83"/>
      <c r="DD213" s="83"/>
      <c r="DE213" s="83"/>
      <c r="DF213" s="83"/>
      <c r="DG213" s="83"/>
      <c r="DH213" s="83"/>
      <c r="DI213" s="83"/>
      <c r="DJ213" s="83"/>
      <c r="DK213" s="83"/>
      <c r="DL213" s="83"/>
      <c r="DM213" s="83"/>
      <c r="DN213" s="83"/>
      <c r="DO213" s="83"/>
      <c r="DP213" s="83"/>
      <c r="DQ213" s="83"/>
      <c r="DR213" s="83"/>
      <c r="DS213" s="83"/>
      <c r="DT213" s="83"/>
      <c r="DU213" s="83"/>
      <c r="DV213" s="83"/>
      <c r="DW213" s="83"/>
      <c r="DX213" s="83"/>
      <c r="DY213" s="83"/>
      <c r="DZ213" s="83"/>
      <c r="EA213" s="83"/>
      <c r="EB213" s="83"/>
      <c r="EC213" s="83"/>
      <c r="ED213" s="83"/>
      <c r="EE213" s="83"/>
      <c r="EF213" s="83"/>
      <c r="EG213" s="83"/>
      <c r="EH213" s="83"/>
      <c r="EI213" s="83"/>
      <c r="EJ213" s="83"/>
      <c r="EK213" s="83"/>
      <c r="EL213" s="83"/>
      <c r="EM213" s="83"/>
      <c r="EN213" s="83"/>
      <c r="EO213" s="83"/>
      <c r="EP213" s="83"/>
      <c r="EQ213" s="83"/>
      <c r="ER213" s="83"/>
      <c r="ES213" s="83"/>
      <c r="ET213" s="83"/>
      <c r="EU213" s="83"/>
      <c r="EV213" s="83"/>
      <c r="EW213" s="83"/>
      <c r="EX213" s="83"/>
      <c r="EY213" s="83"/>
      <c r="EZ213" s="83"/>
      <c r="FA213" s="83"/>
      <c r="FB213" s="83"/>
      <c r="FC213" s="83"/>
      <c r="FD213" s="83"/>
      <c r="FE213" s="83"/>
      <c r="FF213" s="83"/>
      <c r="FG213" s="83"/>
      <c r="FH213" s="83"/>
      <c r="FI213" s="83"/>
      <c r="FJ213" s="83"/>
      <c r="FK213" s="83"/>
      <c r="FL213" s="83"/>
      <c r="FM213" s="83"/>
      <c r="FN213" s="83"/>
      <c r="FO213" s="83"/>
      <c r="FP213" s="83"/>
      <c r="FQ213" s="83"/>
      <c r="FR213" s="83"/>
      <c r="FS213" s="83"/>
      <c r="FT213" s="83"/>
      <c r="FU213" s="83"/>
      <c r="FV213" s="83"/>
      <c r="FW213" s="83"/>
      <c r="FX213" s="83"/>
      <c r="FY213" s="83"/>
      <c r="FZ213" s="83"/>
      <c r="GA213" s="83"/>
      <c r="GB213" s="83"/>
      <c r="GC213" s="83"/>
      <c r="GD213" s="83"/>
      <c r="GE213" s="83"/>
      <c r="GF213" s="83"/>
      <c r="GG213" s="83"/>
      <c r="GH213" s="83"/>
      <c r="GI213" s="83"/>
      <c r="GJ213" s="83"/>
      <c r="GK213" s="83"/>
      <c r="GL213" s="83"/>
      <c r="GM213" s="83"/>
      <c r="GN213" s="83"/>
      <c r="GO213" s="83"/>
      <c r="GP213" s="83"/>
      <c r="GQ213" s="83"/>
      <c r="GR213" s="83"/>
      <c r="GS213" s="83"/>
      <c r="GT213" s="83"/>
      <c r="GU213" s="83"/>
      <c r="GV213" s="83"/>
      <c r="GW213" s="83"/>
      <c r="GX213" s="83"/>
      <c r="GY213" s="83"/>
      <c r="GZ213" s="83"/>
      <c r="HA213" s="83"/>
      <c r="HB213" s="83"/>
      <c r="HC213" s="83"/>
      <c r="HD213" s="83"/>
      <c r="HE213" s="83"/>
      <c r="HF213" s="83"/>
      <c r="HG213" s="83"/>
      <c r="HH213" s="83"/>
      <c r="HI213" s="83"/>
      <c r="HJ213" s="83"/>
      <c r="HK213" s="83"/>
      <c r="HL213" s="83"/>
      <c r="HM213" s="83"/>
      <c r="HN213" s="83"/>
      <c r="HO213" s="83"/>
      <c r="HP213" s="83"/>
      <c r="HQ213" s="83"/>
      <c r="HR213" s="83"/>
      <c r="HS213" s="83"/>
      <c r="HT213" s="83"/>
      <c r="HU213" s="83"/>
      <c r="HV213" s="83"/>
      <c r="HW213" s="83"/>
      <c r="HX213" s="83"/>
      <c r="HY213" s="83"/>
      <c r="HZ213" s="83"/>
      <c r="IA213" s="83"/>
      <c r="IB213" s="83"/>
      <c r="IC213" s="83"/>
      <c r="ID213" s="83"/>
      <c r="IE213" s="83"/>
      <c r="IF213" s="83"/>
      <c r="IG213" s="83"/>
      <c r="IH213" s="83"/>
      <c r="II213" s="83"/>
      <c r="IJ213" s="83"/>
      <c r="IK213" s="83"/>
      <c r="IL213" s="83"/>
      <c r="IM213" s="83"/>
      <c r="IN213" s="83"/>
      <c r="IO213" s="83"/>
      <c r="IP213" s="83"/>
      <c r="IQ213" s="83"/>
      <c r="IR213" s="83"/>
      <c r="IS213" s="83"/>
      <c r="IT213" s="83"/>
      <c r="IU213" s="83"/>
      <c r="IV213" s="83"/>
    </row>
    <row r="214" spans="1:256" ht="13.8" thickBot="1">
      <c r="A214" s="90"/>
      <c r="B214" s="89" t="s">
        <v>149</v>
      </c>
      <c r="C214" s="89"/>
      <c r="D214" s="89"/>
      <c r="E214" s="89"/>
      <c r="F214" s="88"/>
      <c r="G214" s="88"/>
      <c r="H214" s="87">
        <f>H204-H212</f>
        <v>0</v>
      </c>
      <c r="I214" s="86"/>
      <c r="K214" s="95"/>
      <c r="L214" s="138"/>
      <c r="M214" s="138"/>
      <c r="N214" s="138"/>
      <c r="O214" s="138"/>
      <c r="P214" s="138"/>
      <c r="Q214" s="138"/>
      <c r="R214" s="139"/>
      <c r="S214" s="13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c r="BI214" s="83"/>
      <c r="BJ214" s="83"/>
      <c r="BK214" s="83"/>
      <c r="BL214" s="83"/>
      <c r="BM214" s="83"/>
      <c r="BN214" s="83"/>
      <c r="BO214" s="83"/>
      <c r="BP214" s="83"/>
      <c r="BQ214" s="83"/>
      <c r="BR214" s="83"/>
      <c r="BS214" s="83"/>
      <c r="BT214" s="83"/>
      <c r="BU214" s="83"/>
      <c r="BV214" s="83"/>
      <c r="BW214" s="83"/>
      <c r="BX214" s="83"/>
      <c r="BY214" s="83"/>
      <c r="BZ214" s="83"/>
      <c r="CA214" s="83"/>
      <c r="CB214" s="83"/>
      <c r="CC214" s="83"/>
      <c r="CD214" s="83"/>
      <c r="CE214" s="83"/>
      <c r="CF214" s="83"/>
      <c r="CG214" s="83"/>
      <c r="CH214" s="83"/>
      <c r="CI214" s="83"/>
      <c r="CJ214" s="83"/>
      <c r="CK214" s="83"/>
      <c r="CL214" s="83"/>
      <c r="CM214" s="83"/>
      <c r="CN214" s="83"/>
      <c r="CO214" s="83"/>
      <c r="CP214" s="83"/>
      <c r="CQ214" s="83"/>
      <c r="CR214" s="83"/>
      <c r="CS214" s="83"/>
      <c r="CT214" s="83"/>
      <c r="CU214" s="83"/>
      <c r="CV214" s="83"/>
      <c r="CW214" s="83"/>
      <c r="CX214" s="83"/>
      <c r="CY214" s="83"/>
      <c r="CZ214" s="83"/>
      <c r="DA214" s="83"/>
      <c r="DB214" s="83"/>
      <c r="DC214" s="83"/>
      <c r="DD214" s="83"/>
      <c r="DE214" s="83"/>
      <c r="DF214" s="83"/>
      <c r="DG214" s="83"/>
      <c r="DH214" s="83"/>
      <c r="DI214" s="83"/>
      <c r="DJ214" s="83"/>
      <c r="DK214" s="83"/>
      <c r="DL214" s="83"/>
      <c r="DM214" s="83"/>
      <c r="DN214" s="83"/>
      <c r="DO214" s="83"/>
      <c r="DP214" s="83"/>
      <c r="DQ214" s="83"/>
      <c r="DR214" s="83"/>
      <c r="DS214" s="83"/>
      <c r="DT214" s="83"/>
      <c r="DU214" s="83"/>
      <c r="DV214" s="83"/>
      <c r="DW214" s="83"/>
      <c r="DX214" s="83"/>
      <c r="DY214" s="83"/>
      <c r="DZ214" s="83"/>
      <c r="EA214" s="83"/>
      <c r="EB214" s="83"/>
      <c r="EC214" s="83"/>
      <c r="ED214" s="83"/>
      <c r="EE214" s="83"/>
      <c r="EF214" s="83"/>
      <c r="EG214" s="83"/>
      <c r="EH214" s="83"/>
      <c r="EI214" s="83"/>
      <c r="EJ214" s="83"/>
      <c r="EK214" s="83"/>
      <c r="EL214" s="83"/>
      <c r="EM214" s="83"/>
      <c r="EN214" s="83"/>
      <c r="EO214" s="83"/>
      <c r="EP214" s="83"/>
      <c r="EQ214" s="83"/>
      <c r="ER214" s="83"/>
      <c r="ES214" s="83"/>
      <c r="ET214" s="83"/>
      <c r="EU214" s="83"/>
      <c r="EV214" s="83"/>
      <c r="EW214" s="83"/>
      <c r="EX214" s="83"/>
      <c r="EY214" s="83"/>
      <c r="EZ214" s="83"/>
      <c r="FA214" s="83"/>
      <c r="FB214" s="83"/>
      <c r="FC214" s="83"/>
      <c r="FD214" s="83"/>
      <c r="FE214" s="83"/>
      <c r="FF214" s="83"/>
      <c r="FG214" s="83"/>
      <c r="FH214" s="83"/>
      <c r="FI214" s="83"/>
      <c r="FJ214" s="83"/>
      <c r="FK214" s="83"/>
      <c r="FL214" s="83"/>
      <c r="FM214" s="83"/>
      <c r="FN214" s="83"/>
      <c r="FO214" s="83"/>
      <c r="FP214" s="83"/>
      <c r="FQ214" s="83"/>
      <c r="FR214" s="83"/>
      <c r="FS214" s="83"/>
      <c r="FT214" s="83"/>
      <c r="FU214" s="83"/>
      <c r="FV214" s="83"/>
      <c r="FW214" s="83"/>
      <c r="FX214" s="83"/>
      <c r="FY214" s="83"/>
      <c r="FZ214" s="83"/>
      <c r="GA214" s="83"/>
      <c r="GB214" s="83"/>
      <c r="GC214" s="83"/>
      <c r="GD214" s="83"/>
      <c r="GE214" s="83"/>
      <c r="GF214" s="83"/>
      <c r="GG214" s="83"/>
      <c r="GH214" s="83"/>
      <c r="GI214" s="83"/>
      <c r="GJ214" s="83"/>
      <c r="GK214" s="83"/>
      <c r="GL214" s="83"/>
      <c r="GM214" s="83"/>
      <c r="GN214" s="83"/>
      <c r="GO214" s="83"/>
      <c r="GP214" s="83"/>
      <c r="GQ214" s="83"/>
      <c r="GR214" s="83"/>
      <c r="GS214" s="83"/>
      <c r="GT214" s="83"/>
      <c r="GU214" s="83"/>
      <c r="GV214" s="83"/>
      <c r="GW214" s="83"/>
      <c r="GX214" s="83"/>
      <c r="GY214" s="83"/>
      <c r="GZ214" s="83"/>
      <c r="HA214" s="83"/>
      <c r="HB214" s="83"/>
      <c r="HC214" s="83"/>
      <c r="HD214" s="83"/>
      <c r="HE214" s="83"/>
      <c r="HF214" s="83"/>
      <c r="HG214" s="83"/>
      <c r="HH214" s="83"/>
      <c r="HI214" s="83"/>
      <c r="HJ214" s="83"/>
      <c r="HK214" s="83"/>
      <c r="HL214" s="83"/>
      <c r="HM214" s="83"/>
      <c r="HN214" s="83"/>
      <c r="HO214" s="83"/>
      <c r="HP214" s="83"/>
      <c r="HQ214" s="83"/>
      <c r="HR214" s="83"/>
      <c r="HS214" s="83"/>
      <c r="HT214" s="83"/>
      <c r="HU214" s="83"/>
      <c r="HV214" s="83"/>
      <c r="HW214" s="83"/>
      <c r="HX214" s="83"/>
      <c r="HY214" s="83"/>
      <c r="HZ214" s="83"/>
      <c r="IA214" s="83"/>
      <c r="IB214" s="83"/>
      <c r="IC214" s="83"/>
      <c r="ID214" s="83"/>
      <c r="IE214" s="83"/>
      <c r="IF214" s="83"/>
      <c r="IG214" s="83"/>
      <c r="IH214" s="83"/>
      <c r="II214" s="83"/>
      <c r="IJ214" s="83"/>
      <c r="IK214" s="83"/>
      <c r="IL214" s="83"/>
      <c r="IM214" s="83"/>
      <c r="IN214" s="83"/>
      <c r="IO214" s="83"/>
      <c r="IP214" s="83"/>
      <c r="IQ214" s="83"/>
      <c r="IR214" s="83"/>
      <c r="IS214" s="83"/>
      <c r="IT214" s="83"/>
      <c r="IU214" s="83"/>
      <c r="IV214" s="83"/>
    </row>
    <row r="215" spans="1:256">
      <c r="K215" s="95"/>
      <c r="L215" s="97"/>
      <c r="M215" s="97"/>
      <c r="N215" s="97"/>
      <c r="O215" s="97"/>
      <c r="P215" s="97"/>
      <c r="Q215" s="97"/>
      <c r="R215" s="96"/>
      <c r="S215" s="13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c r="BI215" s="83"/>
      <c r="BJ215" s="83"/>
      <c r="BK215" s="83"/>
      <c r="BL215" s="83"/>
      <c r="BM215" s="83"/>
      <c r="BN215" s="83"/>
      <c r="BO215" s="83"/>
      <c r="BP215" s="83"/>
      <c r="BQ215" s="83"/>
      <c r="BR215" s="83"/>
      <c r="BS215" s="83"/>
      <c r="BT215" s="83"/>
      <c r="BU215" s="83"/>
      <c r="BV215" s="83"/>
      <c r="BW215" s="83"/>
      <c r="BX215" s="83"/>
      <c r="BY215" s="83"/>
      <c r="BZ215" s="83"/>
      <c r="CA215" s="83"/>
      <c r="CB215" s="83"/>
      <c r="CC215" s="83"/>
      <c r="CD215" s="83"/>
      <c r="CE215" s="83"/>
      <c r="CF215" s="83"/>
      <c r="CG215" s="83"/>
      <c r="CH215" s="83"/>
      <c r="CI215" s="83"/>
      <c r="CJ215" s="83"/>
      <c r="CK215" s="83"/>
      <c r="CL215" s="83"/>
      <c r="CM215" s="83"/>
      <c r="CN215" s="83"/>
      <c r="CO215" s="83"/>
      <c r="CP215" s="83"/>
      <c r="CQ215" s="83"/>
      <c r="CR215" s="83"/>
      <c r="CS215" s="83"/>
      <c r="CT215" s="83"/>
      <c r="CU215" s="83"/>
      <c r="CV215" s="83"/>
      <c r="CW215" s="83"/>
      <c r="CX215" s="83"/>
      <c r="CY215" s="83"/>
      <c r="CZ215" s="83"/>
      <c r="DA215" s="83"/>
      <c r="DB215" s="83"/>
      <c r="DC215" s="83"/>
      <c r="DD215" s="83"/>
      <c r="DE215" s="83"/>
      <c r="DF215" s="83"/>
      <c r="DG215" s="83"/>
      <c r="DH215" s="83"/>
      <c r="DI215" s="83"/>
      <c r="DJ215" s="83"/>
      <c r="DK215" s="83"/>
      <c r="DL215" s="83"/>
      <c r="DM215" s="83"/>
      <c r="DN215" s="83"/>
      <c r="DO215" s="83"/>
      <c r="DP215" s="83"/>
      <c r="DQ215" s="83"/>
      <c r="DR215" s="83"/>
      <c r="DS215" s="83"/>
      <c r="DT215" s="83"/>
      <c r="DU215" s="83"/>
      <c r="DV215" s="83"/>
      <c r="DW215" s="83"/>
      <c r="DX215" s="83"/>
      <c r="DY215" s="83"/>
      <c r="DZ215" s="83"/>
      <c r="EA215" s="83"/>
      <c r="EB215" s="83"/>
      <c r="EC215" s="83"/>
      <c r="ED215" s="83"/>
      <c r="EE215" s="83"/>
      <c r="EF215" s="83"/>
      <c r="EG215" s="83"/>
      <c r="EH215" s="83"/>
      <c r="EI215" s="83"/>
      <c r="EJ215" s="83"/>
      <c r="EK215" s="83"/>
      <c r="EL215" s="83"/>
      <c r="EM215" s="83"/>
      <c r="EN215" s="83"/>
      <c r="EO215" s="83"/>
      <c r="EP215" s="83"/>
      <c r="EQ215" s="83"/>
      <c r="ER215" s="83"/>
      <c r="ES215" s="83"/>
      <c r="ET215" s="83"/>
      <c r="EU215" s="83"/>
      <c r="EV215" s="83"/>
      <c r="EW215" s="83"/>
      <c r="EX215" s="83"/>
      <c r="EY215" s="83"/>
      <c r="EZ215" s="83"/>
      <c r="FA215" s="83"/>
      <c r="FB215" s="83"/>
      <c r="FC215" s="83"/>
      <c r="FD215" s="83"/>
      <c r="FE215" s="83"/>
      <c r="FF215" s="83"/>
      <c r="FG215" s="83"/>
      <c r="FH215" s="83"/>
      <c r="FI215" s="83"/>
      <c r="FJ215" s="83"/>
      <c r="FK215" s="83"/>
      <c r="FL215" s="83"/>
      <c r="FM215" s="83"/>
      <c r="FN215" s="83"/>
      <c r="FO215" s="83"/>
      <c r="FP215" s="83"/>
      <c r="FQ215" s="83"/>
      <c r="FR215" s="83"/>
      <c r="FS215" s="83"/>
      <c r="FT215" s="83"/>
      <c r="FU215" s="83"/>
      <c r="FV215" s="83"/>
      <c r="FW215" s="83"/>
      <c r="FX215" s="83"/>
      <c r="FY215" s="83"/>
      <c r="FZ215" s="83"/>
      <c r="GA215" s="83"/>
      <c r="GB215" s="83"/>
      <c r="GC215" s="83"/>
      <c r="GD215" s="83"/>
      <c r="GE215" s="83"/>
      <c r="GF215" s="83"/>
      <c r="GG215" s="83"/>
      <c r="GH215" s="83"/>
      <c r="GI215" s="83"/>
      <c r="GJ215" s="83"/>
      <c r="GK215" s="83"/>
      <c r="GL215" s="83"/>
      <c r="GM215" s="83"/>
      <c r="GN215" s="83"/>
      <c r="GO215" s="83"/>
      <c r="GP215" s="83"/>
      <c r="GQ215" s="83"/>
      <c r="GR215" s="83"/>
      <c r="GS215" s="83"/>
      <c r="GT215" s="83"/>
      <c r="GU215" s="83"/>
      <c r="GV215" s="83"/>
      <c r="GW215" s="83"/>
      <c r="GX215" s="83"/>
      <c r="GY215" s="83"/>
      <c r="GZ215" s="83"/>
      <c r="HA215" s="83"/>
      <c r="HB215" s="83"/>
      <c r="HC215" s="83"/>
      <c r="HD215" s="83"/>
      <c r="HE215" s="83"/>
      <c r="HF215" s="83"/>
      <c r="HG215" s="83"/>
      <c r="HH215" s="83"/>
      <c r="HI215" s="83"/>
      <c r="HJ215" s="83"/>
      <c r="HK215" s="83"/>
      <c r="HL215" s="83"/>
      <c r="HM215" s="83"/>
      <c r="HN215" s="83"/>
      <c r="HO215" s="83"/>
      <c r="HP215" s="83"/>
      <c r="HQ215" s="83"/>
      <c r="HR215" s="83"/>
      <c r="HS215" s="83"/>
      <c r="HT215" s="83"/>
      <c r="HU215" s="83"/>
      <c r="HV215" s="83"/>
      <c r="HW215" s="83"/>
      <c r="HX215" s="83"/>
      <c r="HY215" s="83"/>
      <c r="HZ215" s="83"/>
      <c r="IA215" s="83"/>
      <c r="IB215" s="83"/>
      <c r="IC215" s="83"/>
      <c r="ID215" s="83"/>
      <c r="IE215" s="83"/>
      <c r="IF215" s="83"/>
      <c r="IG215" s="83"/>
      <c r="IH215" s="83"/>
      <c r="II215" s="83"/>
      <c r="IJ215" s="83"/>
      <c r="IK215" s="83"/>
      <c r="IL215" s="83"/>
      <c r="IM215" s="83"/>
      <c r="IN215" s="83"/>
      <c r="IO215" s="83"/>
      <c r="IP215" s="83"/>
      <c r="IQ215" s="83"/>
      <c r="IR215" s="83"/>
      <c r="IS215" s="83"/>
      <c r="IT215" s="83"/>
      <c r="IU215" s="83"/>
      <c r="IV215" s="83"/>
    </row>
    <row r="216" spans="1:256">
      <c r="K216" s="95"/>
      <c r="L216" s="97"/>
      <c r="M216" s="97"/>
      <c r="N216" s="97"/>
      <c r="O216" s="97"/>
      <c r="P216" s="97"/>
      <c r="Q216" s="97"/>
      <c r="R216" s="96"/>
      <c r="S216" s="13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c r="BI216" s="83"/>
      <c r="BJ216" s="83"/>
      <c r="BK216" s="83"/>
      <c r="BL216" s="83"/>
      <c r="BM216" s="83"/>
      <c r="BN216" s="83"/>
      <c r="BO216" s="83"/>
      <c r="BP216" s="83"/>
      <c r="BQ216" s="83"/>
      <c r="BR216" s="83"/>
      <c r="BS216" s="83"/>
      <c r="BT216" s="83"/>
      <c r="BU216" s="83"/>
      <c r="BV216" s="83"/>
      <c r="BW216" s="83"/>
      <c r="BX216" s="83"/>
      <c r="BY216" s="83"/>
      <c r="BZ216" s="83"/>
      <c r="CA216" s="83"/>
      <c r="CB216" s="83"/>
      <c r="CC216" s="83"/>
      <c r="CD216" s="83"/>
      <c r="CE216" s="83"/>
      <c r="CF216" s="83"/>
      <c r="CG216" s="83"/>
      <c r="CH216" s="83"/>
      <c r="CI216" s="83"/>
      <c r="CJ216" s="83"/>
      <c r="CK216" s="83"/>
      <c r="CL216" s="83"/>
      <c r="CM216" s="83"/>
      <c r="CN216" s="83"/>
      <c r="CO216" s="83"/>
      <c r="CP216" s="83"/>
      <c r="CQ216" s="83"/>
      <c r="CR216" s="83"/>
      <c r="CS216" s="83"/>
      <c r="CT216" s="83"/>
      <c r="CU216" s="83"/>
      <c r="CV216" s="83"/>
      <c r="CW216" s="83"/>
      <c r="CX216" s="83"/>
      <c r="CY216" s="83"/>
      <c r="CZ216" s="83"/>
      <c r="DA216" s="83"/>
      <c r="DB216" s="83"/>
      <c r="DC216" s="83"/>
      <c r="DD216" s="83"/>
      <c r="DE216" s="83"/>
      <c r="DF216" s="83"/>
      <c r="DG216" s="83"/>
      <c r="DH216" s="83"/>
      <c r="DI216" s="83"/>
      <c r="DJ216" s="83"/>
      <c r="DK216" s="83"/>
      <c r="DL216" s="83"/>
      <c r="DM216" s="83"/>
      <c r="DN216" s="83"/>
      <c r="DO216" s="83"/>
      <c r="DP216" s="83"/>
      <c r="DQ216" s="83"/>
      <c r="DR216" s="83"/>
      <c r="DS216" s="83"/>
      <c r="DT216" s="83"/>
      <c r="DU216" s="83"/>
      <c r="DV216" s="83"/>
      <c r="DW216" s="83"/>
      <c r="DX216" s="83"/>
      <c r="DY216" s="83"/>
      <c r="DZ216" s="83"/>
      <c r="EA216" s="83"/>
      <c r="EB216" s="83"/>
      <c r="EC216" s="83"/>
      <c r="ED216" s="83"/>
      <c r="EE216" s="83"/>
      <c r="EF216" s="83"/>
      <c r="EG216" s="83"/>
      <c r="EH216" s="83"/>
      <c r="EI216" s="83"/>
      <c r="EJ216" s="83"/>
      <c r="EK216" s="83"/>
      <c r="EL216" s="83"/>
      <c r="EM216" s="83"/>
      <c r="EN216" s="83"/>
      <c r="EO216" s="83"/>
      <c r="EP216" s="83"/>
      <c r="EQ216" s="83"/>
      <c r="ER216" s="83"/>
      <c r="ES216" s="83"/>
      <c r="ET216" s="83"/>
      <c r="EU216" s="83"/>
      <c r="EV216" s="83"/>
      <c r="EW216" s="83"/>
      <c r="EX216" s="83"/>
      <c r="EY216" s="83"/>
      <c r="EZ216" s="83"/>
      <c r="FA216" s="83"/>
      <c r="FB216" s="83"/>
      <c r="FC216" s="83"/>
      <c r="FD216" s="83"/>
      <c r="FE216" s="83"/>
      <c r="FF216" s="83"/>
      <c r="FG216" s="83"/>
      <c r="FH216" s="83"/>
      <c r="FI216" s="83"/>
      <c r="FJ216" s="83"/>
      <c r="FK216" s="83"/>
      <c r="FL216" s="83"/>
      <c r="FM216" s="83"/>
      <c r="FN216" s="83"/>
      <c r="FO216" s="83"/>
      <c r="FP216" s="83"/>
      <c r="FQ216" s="83"/>
      <c r="FR216" s="83"/>
      <c r="FS216" s="83"/>
      <c r="FT216" s="83"/>
      <c r="FU216" s="83"/>
      <c r="FV216" s="83"/>
      <c r="FW216" s="83"/>
      <c r="FX216" s="83"/>
      <c r="FY216" s="83"/>
      <c r="FZ216" s="83"/>
      <c r="GA216" s="83"/>
      <c r="GB216" s="83"/>
      <c r="GC216" s="83"/>
      <c r="GD216" s="83"/>
      <c r="GE216" s="83"/>
      <c r="GF216" s="83"/>
      <c r="GG216" s="83"/>
      <c r="GH216" s="83"/>
      <c r="GI216" s="83"/>
      <c r="GJ216" s="83"/>
      <c r="GK216" s="83"/>
      <c r="GL216" s="83"/>
      <c r="GM216" s="83"/>
      <c r="GN216" s="83"/>
      <c r="GO216" s="83"/>
      <c r="GP216" s="83"/>
      <c r="GQ216" s="83"/>
      <c r="GR216" s="83"/>
      <c r="GS216" s="83"/>
      <c r="GT216" s="83"/>
      <c r="GU216" s="83"/>
      <c r="GV216" s="83"/>
      <c r="GW216" s="83"/>
      <c r="GX216" s="83"/>
      <c r="GY216" s="83"/>
      <c r="GZ216" s="83"/>
      <c r="HA216" s="83"/>
      <c r="HB216" s="83"/>
      <c r="HC216" s="83"/>
      <c r="HD216" s="83"/>
      <c r="HE216" s="83"/>
      <c r="HF216" s="83"/>
      <c r="HG216" s="83"/>
      <c r="HH216" s="83"/>
      <c r="HI216" s="83"/>
      <c r="HJ216" s="83"/>
      <c r="HK216" s="83"/>
      <c r="HL216" s="83"/>
      <c r="HM216" s="83"/>
      <c r="HN216" s="83"/>
      <c r="HO216" s="83"/>
      <c r="HP216" s="83"/>
      <c r="HQ216" s="83"/>
      <c r="HR216" s="83"/>
      <c r="HS216" s="83"/>
      <c r="HT216" s="83"/>
      <c r="HU216" s="83"/>
      <c r="HV216" s="83"/>
      <c r="HW216" s="83"/>
      <c r="HX216" s="83"/>
      <c r="HY216" s="83"/>
      <c r="HZ216" s="83"/>
      <c r="IA216" s="83"/>
      <c r="IB216" s="83"/>
      <c r="IC216" s="83"/>
      <c r="ID216" s="83"/>
      <c r="IE216" s="83"/>
      <c r="IF216" s="83"/>
      <c r="IG216" s="83"/>
      <c r="IH216" s="83"/>
      <c r="II216" s="83"/>
      <c r="IJ216" s="83"/>
      <c r="IK216" s="83"/>
      <c r="IL216" s="83"/>
      <c r="IM216" s="83"/>
      <c r="IN216" s="83"/>
      <c r="IO216" s="83"/>
      <c r="IP216" s="83"/>
      <c r="IQ216" s="83"/>
      <c r="IR216" s="83"/>
      <c r="IS216" s="83"/>
      <c r="IT216" s="83"/>
      <c r="IU216" s="83"/>
      <c r="IV216" s="83"/>
    </row>
    <row r="217" spans="1:256" ht="13.8" thickBot="1">
      <c r="B217" s="85" t="s">
        <v>333</v>
      </c>
      <c r="C217" s="85"/>
      <c r="D217" s="85"/>
      <c r="E217" s="85"/>
      <c r="F217" s="85"/>
      <c r="G217" s="85"/>
      <c r="H217" s="85"/>
      <c r="K217" s="85"/>
      <c r="L217" s="134"/>
      <c r="M217" s="134"/>
      <c r="N217" s="134"/>
      <c r="O217" s="134"/>
      <c r="P217" s="134"/>
      <c r="Q217" s="134"/>
      <c r="R217" s="134"/>
      <c r="S217" s="13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c r="BI217" s="83"/>
      <c r="BJ217" s="83"/>
      <c r="BK217" s="83"/>
      <c r="BL217" s="83"/>
      <c r="BM217" s="83"/>
      <c r="BN217" s="83"/>
      <c r="BO217" s="83"/>
      <c r="BP217" s="83"/>
      <c r="BQ217" s="83"/>
      <c r="BR217" s="83"/>
      <c r="BS217" s="83"/>
      <c r="BT217" s="83"/>
      <c r="BU217" s="83"/>
      <c r="BV217" s="83"/>
      <c r="BW217" s="83"/>
      <c r="BX217" s="83"/>
      <c r="BY217" s="83"/>
      <c r="BZ217" s="83"/>
      <c r="CA217" s="83"/>
      <c r="CB217" s="83"/>
      <c r="CC217" s="83"/>
      <c r="CD217" s="83"/>
      <c r="CE217" s="83"/>
      <c r="CF217" s="83"/>
      <c r="CG217" s="83"/>
      <c r="CH217" s="83"/>
      <c r="CI217" s="83"/>
      <c r="CJ217" s="83"/>
      <c r="CK217" s="83"/>
      <c r="CL217" s="83"/>
      <c r="CM217" s="83"/>
      <c r="CN217" s="83"/>
      <c r="CO217" s="83"/>
      <c r="CP217" s="83"/>
      <c r="CQ217" s="83"/>
      <c r="CR217" s="83"/>
      <c r="CS217" s="83"/>
      <c r="CT217" s="83"/>
      <c r="CU217" s="83"/>
      <c r="CV217" s="83"/>
      <c r="CW217" s="83"/>
      <c r="CX217" s="83"/>
      <c r="CY217" s="83"/>
      <c r="CZ217" s="83"/>
      <c r="DA217" s="83"/>
      <c r="DB217" s="83"/>
      <c r="DC217" s="83"/>
      <c r="DD217" s="83"/>
      <c r="DE217" s="83"/>
      <c r="DF217" s="83"/>
      <c r="DG217" s="83"/>
      <c r="DH217" s="83"/>
      <c r="DI217" s="83"/>
      <c r="DJ217" s="83"/>
      <c r="DK217" s="83"/>
      <c r="DL217" s="83"/>
      <c r="DM217" s="83"/>
      <c r="DN217" s="83"/>
      <c r="DO217" s="83"/>
      <c r="DP217" s="83"/>
      <c r="DQ217" s="83"/>
      <c r="DR217" s="83"/>
      <c r="DS217" s="83"/>
      <c r="DT217" s="83"/>
      <c r="DU217" s="83"/>
      <c r="DV217" s="83"/>
      <c r="DW217" s="83"/>
      <c r="DX217" s="83"/>
      <c r="DY217" s="83"/>
      <c r="DZ217" s="83"/>
      <c r="EA217" s="83"/>
      <c r="EB217" s="83"/>
      <c r="EC217" s="83"/>
      <c r="ED217" s="83"/>
      <c r="EE217" s="83"/>
      <c r="EF217" s="83"/>
      <c r="EG217" s="83"/>
      <c r="EH217" s="83"/>
      <c r="EI217" s="83"/>
      <c r="EJ217" s="83"/>
      <c r="EK217" s="83"/>
      <c r="EL217" s="83"/>
      <c r="EM217" s="83"/>
      <c r="EN217" s="83"/>
      <c r="EO217" s="83"/>
      <c r="EP217" s="83"/>
      <c r="EQ217" s="83"/>
      <c r="ER217" s="83"/>
      <c r="ES217" s="83"/>
      <c r="ET217" s="83"/>
      <c r="EU217" s="83"/>
      <c r="EV217" s="83"/>
      <c r="EW217" s="83"/>
      <c r="EX217" s="83"/>
      <c r="EY217" s="83"/>
      <c r="EZ217" s="83"/>
      <c r="FA217" s="83"/>
      <c r="FB217" s="83"/>
      <c r="FC217" s="83"/>
      <c r="FD217" s="83"/>
      <c r="FE217" s="83"/>
      <c r="FF217" s="83"/>
      <c r="FG217" s="83"/>
      <c r="FH217" s="83"/>
      <c r="FI217" s="83"/>
      <c r="FJ217" s="83"/>
      <c r="FK217" s="83"/>
      <c r="FL217" s="83"/>
      <c r="FM217" s="83"/>
      <c r="FN217" s="83"/>
      <c r="FO217" s="83"/>
      <c r="FP217" s="83"/>
      <c r="FQ217" s="83"/>
      <c r="FR217" s="83"/>
      <c r="FS217" s="83"/>
      <c r="FT217" s="83"/>
      <c r="FU217" s="83"/>
      <c r="FV217" s="83"/>
      <c r="FW217" s="83"/>
      <c r="FX217" s="83"/>
      <c r="FY217" s="83"/>
      <c r="FZ217" s="83"/>
      <c r="GA217" s="83"/>
      <c r="GB217" s="83"/>
      <c r="GC217" s="83"/>
      <c r="GD217" s="83"/>
      <c r="GE217" s="83"/>
      <c r="GF217" s="83"/>
      <c r="GG217" s="83"/>
      <c r="GH217" s="83"/>
      <c r="GI217" s="83"/>
      <c r="GJ217" s="83"/>
      <c r="GK217" s="83"/>
      <c r="GL217" s="83"/>
      <c r="GM217" s="83"/>
      <c r="GN217" s="83"/>
      <c r="GO217" s="83"/>
      <c r="GP217" s="83"/>
      <c r="GQ217" s="83"/>
      <c r="GR217" s="83"/>
      <c r="GS217" s="83"/>
      <c r="GT217" s="83"/>
      <c r="GU217" s="83"/>
      <c r="GV217" s="83"/>
      <c r="GW217" s="83"/>
      <c r="GX217" s="83"/>
      <c r="GY217" s="83"/>
      <c r="GZ217" s="83"/>
      <c r="HA217" s="83"/>
      <c r="HB217" s="83"/>
      <c r="HC217" s="83"/>
      <c r="HD217" s="83"/>
      <c r="HE217" s="83"/>
      <c r="HF217" s="83"/>
      <c r="HG217" s="83"/>
      <c r="HH217" s="83"/>
      <c r="HI217" s="83"/>
      <c r="HJ217" s="83"/>
      <c r="HK217" s="83"/>
      <c r="HL217" s="83"/>
      <c r="HM217" s="83"/>
      <c r="HN217" s="83"/>
      <c r="HO217" s="83"/>
      <c r="HP217" s="83"/>
      <c r="HQ217" s="83"/>
      <c r="HR217" s="83"/>
      <c r="HS217" s="83"/>
      <c r="HT217" s="83"/>
      <c r="HU217" s="83"/>
      <c r="HV217" s="83"/>
      <c r="HW217" s="83"/>
      <c r="HX217" s="83"/>
      <c r="HY217" s="83"/>
      <c r="HZ217" s="83"/>
      <c r="IA217" s="83"/>
      <c r="IB217" s="83"/>
      <c r="IC217" s="83"/>
      <c r="ID217" s="83"/>
      <c r="IE217" s="83"/>
      <c r="IF217" s="83"/>
      <c r="IG217" s="83"/>
      <c r="IH217" s="83"/>
      <c r="II217" s="83"/>
      <c r="IJ217" s="83"/>
      <c r="IK217" s="83"/>
      <c r="IL217" s="83"/>
      <c r="IM217" s="83"/>
      <c r="IN217" s="83"/>
      <c r="IO217" s="83"/>
      <c r="IP217" s="83"/>
      <c r="IQ217" s="83"/>
      <c r="IR217" s="83"/>
      <c r="IS217" s="83"/>
      <c r="IT217" s="83"/>
      <c r="IU217" s="83"/>
      <c r="IV217" s="83"/>
    </row>
    <row r="218" spans="1:256">
      <c r="A218" s="129"/>
      <c r="B218" s="535"/>
      <c r="C218" s="536"/>
      <c r="D218" s="536"/>
      <c r="E218" s="536"/>
      <c r="F218" s="536"/>
      <c r="G218" s="536"/>
      <c r="H218" s="536"/>
      <c r="I218" s="536"/>
      <c r="K218" s="85"/>
      <c r="L218" s="134"/>
      <c r="M218" s="134"/>
      <c r="N218" s="134"/>
      <c r="O218" s="134"/>
      <c r="P218" s="134"/>
      <c r="Q218" s="134"/>
      <c r="R218" s="134"/>
      <c r="S218" s="13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c r="BI218" s="83"/>
      <c r="BJ218" s="83"/>
      <c r="BK218" s="83"/>
      <c r="BL218" s="83"/>
      <c r="BM218" s="83"/>
      <c r="BN218" s="83"/>
      <c r="BO218" s="83"/>
      <c r="BP218" s="83"/>
      <c r="BQ218" s="83"/>
      <c r="BR218" s="83"/>
      <c r="BS218" s="83"/>
      <c r="BT218" s="83"/>
      <c r="BU218" s="83"/>
      <c r="BV218" s="83"/>
      <c r="BW218" s="83"/>
      <c r="BX218" s="83"/>
      <c r="BY218" s="83"/>
      <c r="BZ218" s="83"/>
      <c r="CA218" s="83"/>
      <c r="CB218" s="83"/>
      <c r="CC218" s="83"/>
      <c r="CD218" s="83"/>
      <c r="CE218" s="83"/>
      <c r="CF218" s="83"/>
      <c r="CG218" s="83"/>
      <c r="CH218" s="83"/>
      <c r="CI218" s="83"/>
      <c r="CJ218" s="83"/>
      <c r="CK218" s="83"/>
      <c r="CL218" s="83"/>
      <c r="CM218" s="83"/>
      <c r="CN218" s="83"/>
      <c r="CO218" s="83"/>
      <c r="CP218" s="83"/>
      <c r="CQ218" s="83"/>
      <c r="CR218" s="83"/>
      <c r="CS218" s="83"/>
      <c r="CT218" s="83"/>
      <c r="CU218" s="83"/>
      <c r="CV218" s="83"/>
      <c r="CW218" s="83"/>
      <c r="CX218" s="83"/>
      <c r="CY218" s="83"/>
      <c r="CZ218" s="83"/>
      <c r="DA218" s="83"/>
      <c r="DB218" s="83"/>
      <c r="DC218" s="83"/>
      <c r="DD218" s="83"/>
      <c r="DE218" s="83"/>
      <c r="DF218" s="83"/>
      <c r="DG218" s="83"/>
      <c r="DH218" s="83"/>
      <c r="DI218" s="83"/>
      <c r="DJ218" s="83"/>
      <c r="DK218" s="83"/>
      <c r="DL218" s="83"/>
      <c r="DM218" s="83"/>
      <c r="DN218" s="83"/>
      <c r="DO218" s="83"/>
      <c r="DP218" s="83"/>
      <c r="DQ218" s="83"/>
      <c r="DR218" s="83"/>
      <c r="DS218" s="83"/>
      <c r="DT218" s="83"/>
      <c r="DU218" s="83"/>
      <c r="DV218" s="83"/>
      <c r="DW218" s="83"/>
      <c r="DX218" s="83"/>
      <c r="DY218" s="83"/>
      <c r="DZ218" s="83"/>
      <c r="EA218" s="83"/>
      <c r="EB218" s="83"/>
      <c r="EC218" s="83"/>
      <c r="ED218" s="83"/>
      <c r="EE218" s="83"/>
      <c r="EF218" s="83"/>
      <c r="EG218" s="83"/>
      <c r="EH218" s="83"/>
      <c r="EI218" s="83"/>
      <c r="EJ218" s="83"/>
      <c r="EK218" s="83"/>
      <c r="EL218" s="83"/>
      <c r="EM218" s="83"/>
      <c r="EN218" s="83"/>
      <c r="EO218" s="83"/>
      <c r="EP218" s="83"/>
      <c r="EQ218" s="83"/>
      <c r="ER218" s="83"/>
      <c r="ES218" s="83"/>
      <c r="ET218" s="83"/>
      <c r="EU218" s="83"/>
      <c r="EV218" s="83"/>
      <c r="EW218" s="83"/>
      <c r="EX218" s="83"/>
      <c r="EY218" s="83"/>
      <c r="EZ218" s="83"/>
      <c r="FA218" s="83"/>
      <c r="FB218" s="83"/>
      <c r="FC218" s="83"/>
      <c r="FD218" s="83"/>
      <c r="FE218" s="83"/>
      <c r="FF218" s="83"/>
      <c r="FG218" s="83"/>
      <c r="FH218" s="83"/>
      <c r="FI218" s="83"/>
      <c r="FJ218" s="83"/>
      <c r="FK218" s="83"/>
      <c r="FL218" s="83"/>
      <c r="FM218" s="83"/>
      <c r="FN218" s="83"/>
      <c r="FO218" s="83"/>
      <c r="FP218" s="83"/>
      <c r="FQ218" s="83"/>
      <c r="FR218" s="83"/>
      <c r="FS218" s="83"/>
      <c r="FT218" s="83"/>
      <c r="FU218" s="83"/>
      <c r="FV218" s="83"/>
      <c r="FW218" s="83"/>
      <c r="FX218" s="83"/>
      <c r="FY218" s="83"/>
      <c r="FZ218" s="83"/>
      <c r="GA218" s="83"/>
      <c r="GB218" s="83"/>
      <c r="GC218" s="83"/>
      <c r="GD218" s="83"/>
      <c r="GE218" s="83"/>
      <c r="GF218" s="83"/>
      <c r="GG218" s="83"/>
      <c r="GH218" s="83"/>
      <c r="GI218" s="83"/>
      <c r="GJ218" s="83"/>
      <c r="GK218" s="83"/>
      <c r="GL218" s="83"/>
      <c r="GM218" s="83"/>
      <c r="GN218" s="83"/>
      <c r="GO218" s="83"/>
      <c r="GP218" s="83"/>
      <c r="GQ218" s="83"/>
      <c r="GR218" s="83"/>
      <c r="GS218" s="83"/>
      <c r="GT218" s="83"/>
      <c r="GU218" s="83"/>
      <c r="GV218" s="83"/>
      <c r="GW218" s="83"/>
      <c r="GX218" s="83"/>
      <c r="GY218" s="83"/>
      <c r="GZ218" s="83"/>
      <c r="HA218" s="83"/>
      <c r="HB218" s="83"/>
      <c r="HC218" s="83"/>
      <c r="HD218" s="83"/>
      <c r="HE218" s="83"/>
      <c r="HF218" s="83"/>
      <c r="HG218" s="83"/>
      <c r="HH218" s="83"/>
      <c r="HI218" s="83"/>
      <c r="HJ218" s="83"/>
      <c r="HK218" s="83"/>
      <c r="HL218" s="83"/>
      <c r="HM218" s="83"/>
      <c r="HN218" s="83"/>
      <c r="HO218" s="83"/>
      <c r="HP218" s="83"/>
      <c r="HQ218" s="83"/>
      <c r="HR218" s="83"/>
      <c r="HS218" s="83"/>
      <c r="HT218" s="83"/>
      <c r="HU218" s="83"/>
      <c r="HV218" s="83"/>
      <c r="HW218" s="83"/>
      <c r="HX218" s="83"/>
      <c r="HY218" s="83"/>
      <c r="HZ218" s="83"/>
      <c r="IA218" s="83"/>
      <c r="IB218" s="83"/>
      <c r="IC218" s="83"/>
      <c r="ID218" s="83"/>
      <c r="IE218" s="83"/>
      <c r="IF218" s="83"/>
      <c r="IG218" s="83"/>
      <c r="IH218" s="83"/>
      <c r="II218" s="83"/>
      <c r="IJ218" s="83"/>
      <c r="IK218" s="83"/>
      <c r="IL218" s="83"/>
      <c r="IM218" s="83"/>
      <c r="IN218" s="83"/>
      <c r="IO218" s="83"/>
      <c r="IP218" s="83"/>
      <c r="IQ218" s="83"/>
      <c r="IR218" s="83"/>
      <c r="IS218" s="83"/>
      <c r="IT218" s="83"/>
      <c r="IU218" s="83"/>
      <c r="IV218" s="83"/>
    </row>
    <row r="219" spans="1:256">
      <c r="B219" s="128"/>
      <c r="I219" s="127"/>
      <c r="K219" s="85"/>
      <c r="L219" s="134"/>
      <c r="M219" s="134"/>
      <c r="N219" s="134"/>
      <c r="O219" s="134"/>
      <c r="P219" s="134"/>
      <c r="Q219" s="134"/>
      <c r="R219" s="134"/>
      <c r="S219" s="13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c r="BI219" s="83"/>
      <c r="BJ219" s="83"/>
      <c r="BK219" s="83"/>
      <c r="BL219" s="83"/>
      <c r="BM219" s="83"/>
      <c r="BN219" s="83"/>
      <c r="BO219" s="83"/>
      <c r="BP219" s="83"/>
      <c r="BQ219" s="83"/>
      <c r="BR219" s="83"/>
      <c r="BS219" s="83"/>
      <c r="BT219" s="83"/>
      <c r="BU219" s="83"/>
      <c r="BV219" s="83"/>
      <c r="BW219" s="83"/>
      <c r="BX219" s="83"/>
      <c r="BY219" s="83"/>
      <c r="BZ219" s="83"/>
      <c r="CA219" s="83"/>
      <c r="CB219" s="83"/>
      <c r="CC219" s="83"/>
      <c r="CD219" s="83"/>
      <c r="CE219" s="83"/>
      <c r="CF219" s="83"/>
      <c r="CG219" s="83"/>
      <c r="CH219" s="83"/>
      <c r="CI219" s="83"/>
      <c r="CJ219" s="83"/>
      <c r="CK219" s="83"/>
      <c r="CL219" s="83"/>
      <c r="CM219" s="83"/>
      <c r="CN219" s="83"/>
      <c r="CO219" s="83"/>
      <c r="CP219" s="83"/>
      <c r="CQ219" s="83"/>
      <c r="CR219" s="83"/>
      <c r="CS219" s="83"/>
      <c r="CT219" s="83"/>
      <c r="CU219" s="83"/>
      <c r="CV219" s="83"/>
      <c r="CW219" s="83"/>
      <c r="CX219" s="83"/>
      <c r="CY219" s="83"/>
      <c r="CZ219" s="83"/>
      <c r="DA219" s="83"/>
      <c r="DB219" s="83"/>
      <c r="DC219" s="83"/>
      <c r="DD219" s="83"/>
      <c r="DE219" s="83"/>
      <c r="DF219" s="83"/>
      <c r="DG219" s="83"/>
      <c r="DH219" s="83"/>
      <c r="DI219" s="83"/>
      <c r="DJ219" s="83"/>
      <c r="DK219" s="83"/>
      <c r="DL219" s="83"/>
      <c r="DM219" s="83"/>
      <c r="DN219" s="83"/>
      <c r="DO219" s="83"/>
      <c r="DP219" s="83"/>
      <c r="DQ219" s="83"/>
      <c r="DR219" s="83"/>
      <c r="DS219" s="83"/>
      <c r="DT219" s="83"/>
      <c r="DU219" s="83"/>
      <c r="DV219" s="83"/>
      <c r="DW219" s="83"/>
      <c r="DX219" s="83"/>
      <c r="DY219" s="83"/>
      <c r="DZ219" s="83"/>
      <c r="EA219" s="83"/>
      <c r="EB219" s="83"/>
      <c r="EC219" s="83"/>
      <c r="ED219" s="83"/>
      <c r="EE219" s="83"/>
      <c r="EF219" s="83"/>
      <c r="EG219" s="83"/>
      <c r="EH219" s="83"/>
      <c r="EI219" s="83"/>
      <c r="EJ219" s="83"/>
      <c r="EK219" s="83"/>
      <c r="EL219" s="83"/>
      <c r="EM219" s="83"/>
      <c r="EN219" s="83"/>
      <c r="EO219" s="83"/>
      <c r="EP219" s="83"/>
      <c r="EQ219" s="83"/>
      <c r="ER219" s="83"/>
      <c r="ES219" s="83"/>
      <c r="ET219" s="83"/>
      <c r="EU219" s="83"/>
      <c r="EV219" s="83"/>
      <c r="EW219" s="83"/>
      <c r="EX219" s="83"/>
      <c r="EY219" s="83"/>
      <c r="EZ219" s="83"/>
      <c r="FA219" s="83"/>
      <c r="FB219" s="83"/>
      <c r="FC219" s="83"/>
      <c r="FD219" s="83"/>
      <c r="FE219" s="83"/>
      <c r="FF219" s="83"/>
      <c r="FG219" s="83"/>
      <c r="FH219" s="83"/>
      <c r="FI219" s="83"/>
      <c r="FJ219" s="83"/>
      <c r="FK219" s="83"/>
      <c r="FL219" s="83"/>
      <c r="FM219" s="83"/>
      <c r="FN219" s="83"/>
      <c r="FO219" s="83"/>
      <c r="FP219" s="83"/>
      <c r="FQ219" s="83"/>
      <c r="FR219" s="83"/>
      <c r="FS219" s="83"/>
      <c r="FT219" s="83"/>
      <c r="FU219" s="83"/>
      <c r="FV219" s="83"/>
      <c r="FW219" s="83"/>
      <c r="FX219" s="83"/>
      <c r="FY219" s="83"/>
      <c r="FZ219" s="83"/>
      <c r="GA219" s="83"/>
      <c r="GB219" s="83"/>
      <c r="GC219" s="83"/>
      <c r="GD219" s="83"/>
      <c r="GE219" s="83"/>
      <c r="GF219" s="83"/>
      <c r="GG219" s="83"/>
      <c r="GH219" s="83"/>
      <c r="GI219" s="83"/>
      <c r="GJ219" s="83"/>
      <c r="GK219" s="83"/>
      <c r="GL219" s="83"/>
      <c r="GM219" s="83"/>
      <c r="GN219" s="83"/>
      <c r="GO219" s="83"/>
      <c r="GP219" s="83"/>
      <c r="GQ219" s="83"/>
      <c r="GR219" s="83"/>
      <c r="GS219" s="83"/>
      <c r="GT219" s="83"/>
      <c r="GU219" s="83"/>
      <c r="GV219" s="83"/>
      <c r="GW219" s="83"/>
      <c r="GX219" s="83"/>
      <c r="GY219" s="83"/>
      <c r="GZ219" s="83"/>
      <c r="HA219" s="83"/>
      <c r="HB219" s="83"/>
      <c r="HC219" s="83"/>
      <c r="HD219" s="83"/>
      <c r="HE219" s="83"/>
      <c r="HF219" s="83"/>
      <c r="HG219" s="83"/>
      <c r="HH219" s="83"/>
      <c r="HI219" s="83"/>
      <c r="HJ219" s="83"/>
      <c r="HK219" s="83"/>
      <c r="HL219" s="83"/>
      <c r="HM219" s="83"/>
      <c r="HN219" s="83"/>
      <c r="HO219" s="83"/>
      <c r="HP219" s="83"/>
      <c r="HQ219" s="83"/>
      <c r="HR219" s="83"/>
      <c r="HS219" s="83"/>
      <c r="HT219" s="83"/>
      <c r="HU219" s="83"/>
      <c r="HV219" s="83"/>
      <c r="HW219" s="83"/>
      <c r="HX219" s="83"/>
      <c r="HY219" s="83"/>
      <c r="HZ219" s="83"/>
      <c r="IA219" s="83"/>
      <c r="IB219" s="83"/>
      <c r="IC219" s="83"/>
      <c r="ID219" s="83"/>
      <c r="IE219" s="83"/>
      <c r="IF219" s="83"/>
      <c r="IG219" s="83"/>
      <c r="IH219" s="83"/>
      <c r="II219" s="83"/>
      <c r="IJ219" s="83"/>
      <c r="IK219" s="83"/>
      <c r="IL219" s="83"/>
      <c r="IM219" s="83"/>
      <c r="IN219" s="83"/>
      <c r="IO219" s="83"/>
      <c r="IP219" s="83"/>
      <c r="IQ219" s="83"/>
      <c r="IR219" s="83"/>
      <c r="IS219" s="83"/>
      <c r="IT219" s="83"/>
      <c r="IU219" s="83"/>
      <c r="IV219" s="83"/>
    </row>
    <row r="220" spans="1:256">
      <c r="B220" s="126" t="s">
        <v>161</v>
      </c>
      <c r="C220" s="125" t="s">
        <v>160</v>
      </c>
      <c r="D220" s="125" t="s">
        <v>159</v>
      </c>
      <c r="E220" s="125" t="s">
        <v>156</v>
      </c>
      <c r="F220" s="125" t="s">
        <v>155</v>
      </c>
      <c r="G220" s="125" t="s">
        <v>158</v>
      </c>
      <c r="H220" s="124" t="s">
        <v>157</v>
      </c>
      <c r="I220" s="123" t="s">
        <v>163</v>
      </c>
      <c r="K220" s="85"/>
      <c r="L220" s="134"/>
      <c r="M220" s="134"/>
      <c r="N220" s="134"/>
      <c r="O220" s="134"/>
      <c r="P220" s="134"/>
      <c r="Q220" s="134"/>
      <c r="R220" s="134"/>
      <c r="S220" s="13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c r="BI220" s="83"/>
      <c r="BJ220" s="83"/>
      <c r="BK220" s="83"/>
      <c r="BL220" s="83"/>
      <c r="BM220" s="83"/>
      <c r="BN220" s="83"/>
      <c r="BO220" s="83"/>
      <c r="BP220" s="83"/>
      <c r="BQ220" s="83"/>
      <c r="BR220" s="83"/>
      <c r="BS220" s="83"/>
      <c r="BT220" s="83"/>
      <c r="BU220" s="83"/>
      <c r="BV220" s="83"/>
      <c r="BW220" s="83"/>
      <c r="BX220" s="83"/>
      <c r="BY220" s="83"/>
      <c r="BZ220" s="83"/>
      <c r="CA220" s="83"/>
      <c r="CB220" s="83"/>
      <c r="CC220" s="83"/>
      <c r="CD220" s="83"/>
      <c r="CE220" s="83"/>
      <c r="CF220" s="83"/>
      <c r="CG220" s="83"/>
      <c r="CH220" s="83"/>
      <c r="CI220" s="83"/>
      <c r="CJ220" s="83"/>
      <c r="CK220" s="83"/>
      <c r="CL220" s="83"/>
      <c r="CM220" s="83"/>
      <c r="CN220" s="83"/>
      <c r="CO220" s="83"/>
      <c r="CP220" s="83"/>
      <c r="CQ220" s="83"/>
      <c r="CR220" s="83"/>
      <c r="CS220" s="83"/>
      <c r="CT220" s="83"/>
      <c r="CU220" s="83"/>
      <c r="CV220" s="83"/>
      <c r="CW220" s="83"/>
      <c r="CX220" s="83"/>
      <c r="CY220" s="83"/>
      <c r="CZ220" s="83"/>
      <c r="DA220" s="83"/>
      <c r="DB220" s="83"/>
      <c r="DC220" s="83"/>
      <c r="DD220" s="83"/>
      <c r="DE220" s="83"/>
      <c r="DF220" s="83"/>
      <c r="DG220" s="83"/>
      <c r="DH220" s="83"/>
      <c r="DI220" s="83"/>
      <c r="DJ220" s="83"/>
      <c r="DK220" s="83"/>
      <c r="DL220" s="83"/>
      <c r="DM220" s="83"/>
      <c r="DN220" s="83"/>
      <c r="DO220" s="83"/>
      <c r="DP220" s="83"/>
      <c r="DQ220" s="83"/>
      <c r="DR220" s="83"/>
      <c r="DS220" s="83"/>
      <c r="DT220" s="83"/>
      <c r="DU220" s="83"/>
      <c r="DV220" s="83"/>
      <c r="DW220" s="83"/>
      <c r="DX220" s="83"/>
      <c r="DY220" s="83"/>
      <c r="DZ220" s="83"/>
      <c r="EA220" s="83"/>
      <c r="EB220" s="83"/>
      <c r="EC220" s="83"/>
      <c r="ED220" s="83"/>
      <c r="EE220" s="83"/>
      <c r="EF220" s="83"/>
      <c r="EG220" s="83"/>
      <c r="EH220" s="83"/>
      <c r="EI220" s="83"/>
      <c r="EJ220" s="83"/>
      <c r="EK220" s="83"/>
      <c r="EL220" s="83"/>
      <c r="EM220" s="83"/>
      <c r="EN220" s="83"/>
      <c r="EO220" s="83"/>
      <c r="EP220" s="83"/>
      <c r="EQ220" s="83"/>
      <c r="ER220" s="83"/>
      <c r="ES220" s="83"/>
      <c r="ET220" s="83"/>
      <c r="EU220" s="83"/>
      <c r="EV220" s="83"/>
      <c r="EW220" s="83"/>
      <c r="EX220" s="83"/>
      <c r="EY220" s="83"/>
      <c r="EZ220" s="83"/>
      <c r="FA220" s="83"/>
      <c r="FB220" s="83"/>
      <c r="FC220" s="83"/>
      <c r="FD220" s="83"/>
      <c r="FE220" s="83"/>
      <c r="FF220" s="83"/>
      <c r="FG220" s="83"/>
      <c r="FH220" s="83"/>
      <c r="FI220" s="83"/>
      <c r="FJ220" s="83"/>
      <c r="FK220" s="83"/>
      <c r="FL220" s="83"/>
      <c r="FM220" s="83"/>
      <c r="FN220" s="83"/>
      <c r="FO220" s="83"/>
      <c r="FP220" s="83"/>
      <c r="FQ220" s="83"/>
      <c r="FR220" s="83"/>
      <c r="FS220" s="83"/>
      <c r="FT220" s="83"/>
      <c r="FU220" s="83"/>
      <c r="FV220" s="83"/>
      <c r="FW220" s="83"/>
      <c r="FX220" s="83"/>
      <c r="FY220" s="83"/>
      <c r="FZ220" s="83"/>
      <c r="GA220" s="83"/>
      <c r="GB220" s="83"/>
      <c r="GC220" s="83"/>
      <c r="GD220" s="83"/>
      <c r="GE220" s="83"/>
      <c r="GF220" s="83"/>
      <c r="GG220" s="83"/>
      <c r="GH220" s="83"/>
      <c r="GI220" s="83"/>
      <c r="GJ220" s="83"/>
      <c r="GK220" s="83"/>
      <c r="GL220" s="83"/>
      <c r="GM220" s="83"/>
      <c r="GN220" s="83"/>
      <c r="GO220" s="83"/>
      <c r="GP220" s="83"/>
      <c r="GQ220" s="83"/>
      <c r="GR220" s="83"/>
      <c r="GS220" s="83"/>
      <c r="GT220" s="83"/>
      <c r="GU220" s="83"/>
      <c r="GV220" s="83"/>
      <c r="GW220" s="83"/>
      <c r="GX220" s="83"/>
      <c r="GY220" s="83"/>
      <c r="GZ220" s="83"/>
      <c r="HA220" s="83"/>
      <c r="HB220" s="83"/>
      <c r="HC220" s="83"/>
      <c r="HD220" s="83"/>
      <c r="HE220" s="83"/>
      <c r="HF220" s="83"/>
      <c r="HG220" s="83"/>
      <c r="HH220" s="83"/>
      <c r="HI220" s="83"/>
      <c r="HJ220" s="83"/>
      <c r="HK220" s="83"/>
      <c r="HL220" s="83"/>
      <c r="HM220" s="83"/>
      <c r="HN220" s="83"/>
      <c r="HO220" s="83"/>
      <c r="HP220" s="83"/>
      <c r="HQ220" s="83"/>
      <c r="HR220" s="83"/>
      <c r="HS220" s="83"/>
      <c r="HT220" s="83"/>
      <c r="HU220" s="83"/>
      <c r="HV220" s="83"/>
      <c r="HW220" s="83"/>
      <c r="HX220" s="83"/>
      <c r="HY220" s="83"/>
      <c r="HZ220" s="83"/>
      <c r="IA220" s="83"/>
      <c r="IB220" s="83"/>
      <c r="IC220" s="83"/>
      <c r="ID220" s="83"/>
      <c r="IE220" s="83"/>
      <c r="IF220" s="83"/>
      <c r="IG220" s="83"/>
      <c r="IH220" s="83"/>
      <c r="II220" s="83"/>
      <c r="IJ220" s="83"/>
      <c r="IK220" s="83"/>
      <c r="IL220" s="83"/>
      <c r="IM220" s="83"/>
      <c r="IN220" s="83"/>
      <c r="IO220" s="83"/>
      <c r="IP220" s="83"/>
      <c r="IQ220" s="83"/>
      <c r="IR220" s="83"/>
      <c r="IS220" s="83"/>
      <c r="IT220" s="83"/>
      <c r="IU220" s="83"/>
      <c r="IV220" s="83"/>
    </row>
    <row r="221" spans="1:256">
      <c r="B221" s="121">
        <v>37.869999999999997</v>
      </c>
      <c r="C221" s="120">
        <v>0.15</v>
      </c>
      <c r="D221" s="120">
        <v>1</v>
      </c>
      <c r="E221" s="119">
        <v>1</v>
      </c>
      <c r="F221" s="119">
        <v>1</v>
      </c>
      <c r="G221" s="119">
        <v>1</v>
      </c>
      <c r="H221" s="122">
        <f>B221*C221*D221*E221*F221*G221</f>
        <v>5.6804999999999994</v>
      </c>
      <c r="I221" s="294" t="s">
        <v>252</v>
      </c>
      <c r="K221" s="85"/>
      <c r="L221" s="134"/>
      <c r="M221" s="134"/>
      <c r="N221" s="134"/>
      <c r="O221" s="134"/>
      <c r="P221" s="134"/>
      <c r="Q221" s="134"/>
      <c r="R221" s="134"/>
      <c r="S221" s="13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c r="BI221" s="83"/>
      <c r="BJ221" s="83"/>
      <c r="BK221" s="83"/>
      <c r="BL221" s="83"/>
      <c r="BM221" s="83"/>
      <c r="BN221" s="83"/>
      <c r="BO221" s="83"/>
      <c r="BP221" s="83"/>
      <c r="BQ221" s="83"/>
      <c r="BR221" s="83"/>
      <c r="BS221" s="83"/>
      <c r="BT221" s="83"/>
      <c r="BU221" s="83"/>
      <c r="BV221" s="83"/>
      <c r="BW221" s="83"/>
      <c r="BX221" s="83"/>
      <c r="BY221" s="83"/>
      <c r="BZ221" s="83"/>
      <c r="CA221" s="83"/>
      <c r="CB221" s="83"/>
      <c r="CC221" s="83"/>
      <c r="CD221" s="83"/>
      <c r="CE221" s="83"/>
      <c r="CF221" s="83"/>
      <c r="CG221" s="83"/>
      <c r="CH221" s="83"/>
      <c r="CI221" s="83"/>
      <c r="CJ221" s="83"/>
      <c r="CK221" s="83"/>
      <c r="CL221" s="83"/>
      <c r="CM221" s="83"/>
      <c r="CN221" s="83"/>
      <c r="CO221" s="83"/>
      <c r="CP221" s="83"/>
      <c r="CQ221" s="83"/>
      <c r="CR221" s="83"/>
      <c r="CS221" s="83"/>
      <c r="CT221" s="83"/>
      <c r="CU221" s="83"/>
      <c r="CV221" s="83"/>
      <c r="CW221" s="83"/>
      <c r="CX221" s="83"/>
      <c r="CY221" s="83"/>
      <c r="CZ221" s="83"/>
      <c r="DA221" s="83"/>
      <c r="DB221" s="83"/>
      <c r="DC221" s="83"/>
      <c r="DD221" s="83"/>
      <c r="DE221" s="83"/>
      <c r="DF221" s="83"/>
      <c r="DG221" s="83"/>
      <c r="DH221" s="83"/>
      <c r="DI221" s="83"/>
      <c r="DJ221" s="83"/>
      <c r="DK221" s="83"/>
      <c r="DL221" s="83"/>
      <c r="DM221" s="83"/>
      <c r="DN221" s="83"/>
      <c r="DO221" s="83"/>
      <c r="DP221" s="83"/>
      <c r="DQ221" s="83"/>
      <c r="DR221" s="83"/>
      <c r="DS221" s="83"/>
      <c r="DT221" s="83"/>
      <c r="DU221" s="83"/>
      <c r="DV221" s="83"/>
      <c r="DW221" s="83"/>
      <c r="DX221" s="83"/>
      <c r="DY221" s="83"/>
      <c r="DZ221" s="83"/>
      <c r="EA221" s="83"/>
      <c r="EB221" s="83"/>
      <c r="EC221" s="83"/>
      <c r="ED221" s="83"/>
      <c r="EE221" s="83"/>
      <c r="EF221" s="83"/>
      <c r="EG221" s="83"/>
      <c r="EH221" s="83"/>
      <c r="EI221" s="83"/>
      <c r="EJ221" s="83"/>
      <c r="EK221" s="83"/>
      <c r="EL221" s="83"/>
      <c r="EM221" s="83"/>
      <c r="EN221" s="83"/>
      <c r="EO221" s="83"/>
      <c r="EP221" s="83"/>
      <c r="EQ221" s="83"/>
      <c r="ER221" s="83"/>
      <c r="ES221" s="83"/>
      <c r="ET221" s="83"/>
      <c r="EU221" s="83"/>
      <c r="EV221" s="83"/>
      <c r="EW221" s="83"/>
      <c r="EX221" s="83"/>
      <c r="EY221" s="83"/>
      <c r="EZ221" s="83"/>
      <c r="FA221" s="83"/>
      <c r="FB221" s="83"/>
      <c r="FC221" s="83"/>
      <c r="FD221" s="83"/>
      <c r="FE221" s="83"/>
      <c r="FF221" s="83"/>
      <c r="FG221" s="83"/>
      <c r="FH221" s="83"/>
      <c r="FI221" s="83"/>
      <c r="FJ221" s="83"/>
      <c r="FK221" s="83"/>
      <c r="FL221" s="83"/>
      <c r="FM221" s="83"/>
      <c r="FN221" s="83"/>
      <c r="FO221" s="83"/>
      <c r="FP221" s="83"/>
      <c r="FQ221" s="83"/>
      <c r="FR221" s="83"/>
      <c r="FS221" s="83"/>
      <c r="FT221" s="83"/>
      <c r="FU221" s="83"/>
      <c r="FV221" s="83"/>
      <c r="FW221" s="83"/>
      <c r="FX221" s="83"/>
      <c r="FY221" s="83"/>
      <c r="FZ221" s="83"/>
      <c r="GA221" s="83"/>
      <c r="GB221" s="83"/>
      <c r="GC221" s="83"/>
      <c r="GD221" s="83"/>
      <c r="GE221" s="83"/>
      <c r="GF221" s="83"/>
      <c r="GG221" s="83"/>
      <c r="GH221" s="83"/>
      <c r="GI221" s="83"/>
      <c r="GJ221" s="83"/>
      <c r="GK221" s="83"/>
      <c r="GL221" s="83"/>
      <c r="GM221" s="83"/>
      <c r="GN221" s="83"/>
      <c r="GO221" s="83"/>
      <c r="GP221" s="83"/>
      <c r="GQ221" s="83"/>
      <c r="GR221" s="83"/>
      <c r="GS221" s="83"/>
      <c r="GT221" s="83"/>
      <c r="GU221" s="83"/>
      <c r="GV221" s="83"/>
      <c r="GW221" s="83"/>
      <c r="GX221" s="83"/>
      <c r="GY221" s="83"/>
      <c r="GZ221" s="83"/>
      <c r="HA221" s="83"/>
      <c r="HB221" s="83"/>
      <c r="HC221" s="83"/>
      <c r="HD221" s="83"/>
      <c r="HE221" s="83"/>
      <c r="HF221" s="83"/>
      <c r="HG221" s="83"/>
      <c r="HH221" s="83"/>
      <c r="HI221" s="83"/>
      <c r="HJ221" s="83"/>
      <c r="HK221" s="83"/>
      <c r="HL221" s="83"/>
      <c r="HM221" s="83"/>
      <c r="HN221" s="83"/>
      <c r="HO221" s="83"/>
      <c r="HP221" s="83"/>
      <c r="HQ221" s="83"/>
      <c r="HR221" s="83"/>
      <c r="HS221" s="83"/>
      <c r="HT221" s="83"/>
      <c r="HU221" s="83"/>
      <c r="HV221" s="83"/>
      <c r="HW221" s="83"/>
      <c r="HX221" s="83"/>
      <c r="HY221" s="83"/>
      <c r="HZ221" s="83"/>
      <c r="IA221" s="83"/>
      <c r="IB221" s="83"/>
      <c r="IC221" s="83"/>
      <c r="ID221" s="83"/>
      <c r="IE221" s="83"/>
      <c r="IF221" s="83"/>
      <c r="IG221" s="83"/>
      <c r="IH221" s="83"/>
      <c r="II221" s="83"/>
      <c r="IJ221" s="83"/>
      <c r="IK221" s="83"/>
      <c r="IL221" s="83"/>
      <c r="IM221" s="83"/>
      <c r="IN221" s="83"/>
      <c r="IO221" s="83"/>
      <c r="IP221" s="83"/>
      <c r="IQ221" s="83"/>
      <c r="IR221" s="83"/>
      <c r="IS221" s="83"/>
      <c r="IT221" s="83"/>
      <c r="IU221" s="83"/>
      <c r="IV221" s="83"/>
    </row>
    <row r="222" spans="1:256">
      <c r="B222" s="121">
        <v>3.47</v>
      </c>
      <c r="C222" s="120">
        <v>0.15</v>
      </c>
      <c r="D222" s="120">
        <v>1</v>
      </c>
      <c r="E222" s="119">
        <v>3</v>
      </c>
      <c r="F222" s="119">
        <v>1</v>
      </c>
      <c r="G222" s="119">
        <v>1</v>
      </c>
      <c r="H222" s="122">
        <f t="shared" ref="H222:H236" si="4">B222*C222*D222*E222*F222*G222</f>
        <v>1.5614999999999999</v>
      </c>
      <c r="I222" s="294" t="s">
        <v>253</v>
      </c>
      <c r="K222" s="85"/>
      <c r="L222" s="134"/>
      <c r="M222" s="134"/>
      <c r="N222" s="134"/>
      <c r="O222" s="134"/>
      <c r="P222" s="134"/>
      <c r="Q222" s="134"/>
      <c r="R222" s="134"/>
      <c r="S222" s="13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c r="BI222" s="83"/>
      <c r="BJ222" s="83"/>
      <c r="BK222" s="83"/>
      <c r="BL222" s="83"/>
      <c r="BM222" s="83"/>
      <c r="BN222" s="83"/>
      <c r="BO222" s="83"/>
      <c r="BP222" s="83"/>
      <c r="BQ222" s="83"/>
      <c r="BR222" s="83"/>
      <c r="BS222" s="83"/>
      <c r="BT222" s="83"/>
      <c r="BU222" s="83"/>
      <c r="BV222" s="83"/>
      <c r="BW222" s="83"/>
      <c r="BX222" s="83"/>
      <c r="BY222" s="83"/>
      <c r="BZ222" s="83"/>
      <c r="CA222" s="83"/>
      <c r="CB222" s="83"/>
      <c r="CC222" s="83"/>
      <c r="CD222" s="83"/>
      <c r="CE222" s="83"/>
      <c r="CF222" s="83"/>
      <c r="CG222" s="83"/>
      <c r="CH222" s="83"/>
      <c r="CI222" s="83"/>
      <c r="CJ222" s="83"/>
      <c r="CK222" s="83"/>
      <c r="CL222" s="83"/>
      <c r="CM222" s="83"/>
      <c r="CN222" s="83"/>
      <c r="CO222" s="83"/>
      <c r="CP222" s="83"/>
      <c r="CQ222" s="83"/>
      <c r="CR222" s="83"/>
      <c r="CS222" s="83"/>
      <c r="CT222" s="83"/>
      <c r="CU222" s="83"/>
      <c r="CV222" s="83"/>
      <c r="CW222" s="83"/>
      <c r="CX222" s="83"/>
      <c r="CY222" s="83"/>
      <c r="CZ222" s="83"/>
      <c r="DA222" s="83"/>
      <c r="DB222" s="83"/>
      <c r="DC222" s="83"/>
      <c r="DD222" s="83"/>
      <c r="DE222" s="83"/>
      <c r="DF222" s="83"/>
      <c r="DG222" s="83"/>
      <c r="DH222" s="83"/>
      <c r="DI222" s="83"/>
      <c r="DJ222" s="83"/>
      <c r="DK222" s="83"/>
      <c r="DL222" s="83"/>
      <c r="DM222" s="83"/>
      <c r="DN222" s="83"/>
      <c r="DO222" s="83"/>
      <c r="DP222" s="83"/>
      <c r="DQ222" s="83"/>
      <c r="DR222" s="83"/>
      <c r="DS222" s="83"/>
      <c r="DT222" s="83"/>
      <c r="DU222" s="83"/>
      <c r="DV222" s="83"/>
      <c r="DW222" s="83"/>
      <c r="DX222" s="83"/>
      <c r="DY222" s="83"/>
      <c r="DZ222" s="83"/>
      <c r="EA222" s="83"/>
      <c r="EB222" s="83"/>
      <c r="EC222" s="83"/>
      <c r="ED222" s="83"/>
      <c r="EE222" s="83"/>
      <c r="EF222" s="83"/>
      <c r="EG222" s="83"/>
      <c r="EH222" s="83"/>
      <c r="EI222" s="83"/>
      <c r="EJ222" s="83"/>
      <c r="EK222" s="83"/>
      <c r="EL222" s="83"/>
      <c r="EM222" s="83"/>
      <c r="EN222" s="83"/>
      <c r="EO222" s="83"/>
      <c r="EP222" s="83"/>
      <c r="EQ222" s="83"/>
      <c r="ER222" s="83"/>
      <c r="ES222" s="83"/>
      <c r="ET222" s="83"/>
      <c r="EU222" s="83"/>
      <c r="EV222" s="83"/>
      <c r="EW222" s="83"/>
      <c r="EX222" s="83"/>
      <c r="EY222" s="83"/>
      <c r="EZ222" s="83"/>
      <c r="FA222" s="83"/>
      <c r="FB222" s="83"/>
      <c r="FC222" s="83"/>
      <c r="FD222" s="83"/>
      <c r="FE222" s="83"/>
      <c r="FF222" s="83"/>
      <c r="FG222" s="83"/>
      <c r="FH222" s="83"/>
      <c r="FI222" s="83"/>
      <c r="FJ222" s="83"/>
      <c r="FK222" s="83"/>
      <c r="FL222" s="83"/>
      <c r="FM222" s="83"/>
      <c r="FN222" s="83"/>
      <c r="FO222" s="83"/>
      <c r="FP222" s="83"/>
      <c r="FQ222" s="83"/>
      <c r="FR222" s="83"/>
      <c r="FS222" s="83"/>
      <c r="FT222" s="83"/>
      <c r="FU222" s="83"/>
      <c r="FV222" s="83"/>
      <c r="FW222" s="83"/>
      <c r="FX222" s="83"/>
      <c r="FY222" s="83"/>
      <c r="FZ222" s="83"/>
      <c r="GA222" s="83"/>
      <c r="GB222" s="83"/>
      <c r="GC222" s="83"/>
      <c r="GD222" s="83"/>
      <c r="GE222" s="83"/>
      <c r="GF222" s="83"/>
      <c r="GG222" s="83"/>
      <c r="GH222" s="83"/>
      <c r="GI222" s="83"/>
      <c r="GJ222" s="83"/>
      <c r="GK222" s="83"/>
      <c r="GL222" s="83"/>
      <c r="GM222" s="83"/>
      <c r="GN222" s="83"/>
      <c r="GO222" s="83"/>
      <c r="GP222" s="83"/>
      <c r="GQ222" s="83"/>
      <c r="GR222" s="83"/>
      <c r="GS222" s="83"/>
      <c r="GT222" s="83"/>
      <c r="GU222" s="83"/>
      <c r="GV222" s="83"/>
      <c r="GW222" s="83"/>
      <c r="GX222" s="83"/>
      <c r="GY222" s="83"/>
      <c r="GZ222" s="83"/>
      <c r="HA222" s="83"/>
      <c r="HB222" s="83"/>
      <c r="HC222" s="83"/>
      <c r="HD222" s="83"/>
      <c r="HE222" s="83"/>
      <c r="HF222" s="83"/>
      <c r="HG222" s="83"/>
      <c r="HH222" s="83"/>
      <c r="HI222" s="83"/>
      <c r="HJ222" s="83"/>
      <c r="HK222" s="83"/>
      <c r="HL222" s="83"/>
      <c r="HM222" s="83"/>
      <c r="HN222" s="83"/>
      <c r="HO222" s="83"/>
      <c r="HP222" s="83"/>
      <c r="HQ222" s="83"/>
      <c r="HR222" s="83"/>
      <c r="HS222" s="83"/>
      <c r="HT222" s="83"/>
      <c r="HU222" s="83"/>
      <c r="HV222" s="83"/>
      <c r="HW222" s="83"/>
      <c r="HX222" s="83"/>
      <c r="HY222" s="83"/>
      <c r="HZ222" s="83"/>
      <c r="IA222" s="83"/>
      <c r="IB222" s="83"/>
      <c r="IC222" s="83"/>
      <c r="ID222" s="83"/>
      <c r="IE222" s="83"/>
      <c r="IF222" s="83"/>
      <c r="IG222" s="83"/>
      <c r="IH222" s="83"/>
      <c r="II222" s="83"/>
      <c r="IJ222" s="83"/>
      <c r="IK222" s="83"/>
      <c r="IL222" s="83"/>
      <c r="IM222" s="83"/>
      <c r="IN222" s="83"/>
      <c r="IO222" s="83"/>
      <c r="IP222" s="83"/>
      <c r="IQ222" s="83"/>
      <c r="IR222" s="83"/>
      <c r="IS222" s="83"/>
      <c r="IT222" s="83"/>
      <c r="IU222" s="83"/>
      <c r="IV222" s="83"/>
    </row>
    <row r="223" spans="1:256">
      <c r="B223" s="121">
        <v>51.59</v>
      </c>
      <c r="C223" s="120">
        <v>0.15</v>
      </c>
      <c r="D223" s="120">
        <v>1</v>
      </c>
      <c r="E223" s="119">
        <v>1</v>
      </c>
      <c r="F223" s="119">
        <v>1</v>
      </c>
      <c r="G223" s="119">
        <v>1</v>
      </c>
      <c r="H223" s="122">
        <f t="shared" si="4"/>
        <v>7.7385000000000002</v>
      </c>
      <c r="I223" s="294" t="s">
        <v>254</v>
      </c>
      <c r="K223" s="85"/>
      <c r="L223" s="134"/>
      <c r="M223" s="134"/>
      <c r="N223" s="134"/>
      <c r="O223" s="134"/>
      <c r="P223" s="134"/>
      <c r="Q223" s="134"/>
      <c r="R223" s="134"/>
      <c r="S223" s="13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c r="BI223" s="83"/>
      <c r="BJ223" s="83"/>
      <c r="BK223" s="83"/>
      <c r="BL223" s="83"/>
      <c r="BM223" s="83"/>
      <c r="BN223" s="83"/>
      <c r="BO223" s="83"/>
      <c r="BP223" s="83"/>
      <c r="BQ223" s="83"/>
      <c r="BR223" s="83"/>
      <c r="BS223" s="83"/>
      <c r="BT223" s="83"/>
      <c r="BU223" s="83"/>
      <c r="BV223" s="83"/>
      <c r="BW223" s="83"/>
      <c r="BX223" s="83"/>
      <c r="BY223" s="83"/>
      <c r="BZ223" s="83"/>
      <c r="CA223" s="83"/>
      <c r="CB223" s="83"/>
      <c r="CC223" s="83"/>
      <c r="CD223" s="83"/>
      <c r="CE223" s="83"/>
      <c r="CF223" s="83"/>
      <c r="CG223" s="83"/>
      <c r="CH223" s="83"/>
      <c r="CI223" s="83"/>
      <c r="CJ223" s="83"/>
      <c r="CK223" s="83"/>
      <c r="CL223" s="83"/>
      <c r="CM223" s="83"/>
      <c r="CN223" s="83"/>
      <c r="CO223" s="83"/>
      <c r="CP223" s="83"/>
      <c r="CQ223" s="83"/>
      <c r="CR223" s="83"/>
      <c r="CS223" s="83"/>
      <c r="CT223" s="83"/>
      <c r="CU223" s="83"/>
      <c r="CV223" s="83"/>
      <c r="CW223" s="83"/>
      <c r="CX223" s="83"/>
      <c r="CY223" s="83"/>
      <c r="CZ223" s="83"/>
      <c r="DA223" s="83"/>
      <c r="DB223" s="83"/>
      <c r="DC223" s="83"/>
      <c r="DD223" s="83"/>
      <c r="DE223" s="83"/>
      <c r="DF223" s="83"/>
      <c r="DG223" s="83"/>
      <c r="DH223" s="83"/>
      <c r="DI223" s="83"/>
      <c r="DJ223" s="83"/>
      <c r="DK223" s="83"/>
      <c r="DL223" s="83"/>
      <c r="DM223" s="83"/>
      <c r="DN223" s="83"/>
      <c r="DO223" s="83"/>
      <c r="DP223" s="83"/>
      <c r="DQ223" s="83"/>
      <c r="DR223" s="83"/>
      <c r="DS223" s="83"/>
      <c r="DT223" s="83"/>
      <c r="DU223" s="83"/>
      <c r="DV223" s="83"/>
      <c r="DW223" s="83"/>
      <c r="DX223" s="83"/>
      <c r="DY223" s="83"/>
      <c r="DZ223" s="83"/>
      <c r="EA223" s="83"/>
      <c r="EB223" s="83"/>
      <c r="EC223" s="83"/>
      <c r="ED223" s="83"/>
      <c r="EE223" s="83"/>
      <c r="EF223" s="83"/>
      <c r="EG223" s="83"/>
      <c r="EH223" s="83"/>
      <c r="EI223" s="83"/>
      <c r="EJ223" s="83"/>
      <c r="EK223" s="83"/>
      <c r="EL223" s="83"/>
      <c r="EM223" s="83"/>
      <c r="EN223" s="83"/>
      <c r="EO223" s="83"/>
      <c r="EP223" s="83"/>
      <c r="EQ223" s="83"/>
      <c r="ER223" s="83"/>
      <c r="ES223" s="83"/>
      <c r="ET223" s="83"/>
      <c r="EU223" s="83"/>
      <c r="EV223" s="83"/>
      <c r="EW223" s="83"/>
      <c r="EX223" s="83"/>
      <c r="EY223" s="83"/>
      <c r="EZ223" s="83"/>
      <c r="FA223" s="83"/>
      <c r="FB223" s="83"/>
      <c r="FC223" s="83"/>
      <c r="FD223" s="83"/>
      <c r="FE223" s="83"/>
      <c r="FF223" s="83"/>
      <c r="FG223" s="83"/>
      <c r="FH223" s="83"/>
      <c r="FI223" s="83"/>
      <c r="FJ223" s="83"/>
      <c r="FK223" s="83"/>
      <c r="FL223" s="83"/>
      <c r="FM223" s="83"/>
      <c r="FN223" s="83"/>
      <c r="FO223" s="83"/>
      <c r="FP223" s="83"/>
      <c r="FQ223" s="83"/>
      <c r="FR223" s="83"/>
      <c r="FS223" s="83"/>
      <c r="FT223" s="83"/>
      <c r="FU223" s="83"/>
      <c r="FV223" s="83"/>
      <c r="FW223" s="83"/>
      <c r="FX223" s="83"/>
      <c r="FY223" s="83"/>
      <c r="FZ223" s="83"/>
      <c r="GA223" s="83"/>
      <c r="GB223" s="83"/>
      <c r="GC223" s="83"/>
      <c r="GD223" s="83"/>
      <c r="GE223" s="83"/>
      <c r="GF223" s="83"/>
      <c r="GG223" s="83"/>
      <c r="GH223" s="83"/>
      <c r="GI223" s="83"/>
      <c r="GJ223" s="83"/>
      <c r="GK223" s="83"/>
      <c r="GL223" s="83"/>
      <c r="GM223" s="83"/>
      <c r="GN223" s="83"/>
      <c r="GO223" s="83"/>
      <c r="GP223" s="83"/>
      <c r="GQ223" s="83"/>
      <c r="GR223" s="83"/>
      <c r="GS223" s="83"/>
      <c r="GT223" s="83"/>
      <c r="GU223" s="83"/>
      <c r="GV223" s="83"/>
      <c r="GW223" s="83"/>
      <c r="GX223" s="83"/>
      <c r="GY223" s="83"/>
      <c r="GZ223" s="83"/>
      <c r="HA223" s="83"/>
      <c r="HB223" s="83"/>
      <c r="HC223" s="83"/>
      <c r="HD223" s="83"/>
      <c r="HE223" s="83"/>
      <c r="HF223" s="83"/>
      <c r="HG223" s="83"/>
      <c r="HH223" s="83"/>
      <c r="HI223" s="83"/>
      <c r="HJ223" s="83"/>
      <c r="HK223" s="83"/>
      <c r="HL223" s="83"/>
      <c r="HM223" s="83"/>
      <c r="HN223" s="83"/>
      <c r="HO223" s="83"/>
      <c r="HP223" s="83"/>
      <c r="HQ223" s="83"/>
      <c r="HR223" s="83"/>
      <c r="HS223" s="83"/>
      <c r="HT223" s="83"/>
      <c r="HU223" s="83"/>
      <c r="HV223" s="83"/>
      <c r="HW223" s="83"/>
      <c r="HX223" s="83"/>
      <c r="HY223" s="83"/>
      <c r="HZ223" s="83"/>
      <c r="IA223" s="83"/>
      <c r="IB223" s="83"/>
      <c r="IC223" s="83"/>
      <c r="ID223" s="83"/>
      <c r="IE223" s="83"/>
      <c r="IF223" s="83"/>
      <c r="IG223" s="83"/>
      <c r="IH223" s="83"/>
      <c r="II223" s="83"/>
      <c r="IJ223" s="83"/>
      <c r="IK223" s="83"/>
      <c r="IL223" s="83"/>
      <c r="IM223" s="83"/>
      <c r="IN223" s="83"/>
      <c r="IO223" s="83"/>
      <c r="IP223" s="83"/>
      <c r="IQ223" s="83"/>
      <c r="IR223" s="83"/>
      <c r="IS223" s="83"/>
      <c r="IT223" s="83"/>
      <c r="IU223" s="83"/>
      <c r="IV223" s="83"/>
    </row>
    <row r="224" spans="1:256">
      <c r="B224" s="121">
        <v>3.47</v>
      </c>
      <c r="C224" s="120">
        <v>0.15</v>
      </c>
      <c r="D224" s="120">
        <v>1</v>
      </c>
      <c r="E224" s="119">
        <v>5</v>
      </c>
      <c r="F224" s="119">
        <v>1</v>
      </c>
      <c r="G224" s="119">
        <v>1</v>
      </c>
      <c r="H224" s="122">
        <f t="shared" si="4"/>
        <v>2.6025</v>
      </c>
      <c r="I224" s="294" t="s">
        <v>255</v>
      </c>
      <c r="K224" s="85"/>
      <c r="L224" s="134"/>
      <c r="M224" s="134"/>
      <c r="N224" s="134"/>
      <c r="O224" s="134"/>
      <c r="P224" s="134"/>
      <c r="Q224" s="134"/>
      <c r="R224" s="134"/>
      <c r="S224" s="13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c r="BI224" s="83"/>
      <c r="BJ224" s="83"/>
      <c r="BK224" s="83"/>
      <c r="BL224" s="83"/>
      <c r="BM224" s="83"/>
      <c r="BN224" s="83"/>
      <c r="BO224" s="83"/>
      <c r="BP224" s="83"/>
      <c r="BQ224" s="83"/>
      <c r="BR224" s="83"/>
      <c r="BS224" s="83"/>
      <c r="BT224" s="83"/>
      <c r="BU224" s="83"/>
      <c r="BV224" s="83"/>
      <c r="BW224" s="83"/>
      <c r="BX224" s="83"/>
      <c r="BY224" s="83"/>
      <c r="BZ224" s="83"/>
      <c r="CA224" s="83"/>
      <c r="CB224" s="83"/>
      <c r="CC224" s="83"/>
      <c r="CD224" s="83"/>
      <c r="CE224" s="83"/>
      <c r="CF224" s="83"/>
      <c r="CG224" s="83"/>
      <c r="CH224" s="83"/>
      <c r="CI224" s="83"/>
      <c r="CJ224" s="83"/>
      <c r="CK224" s="83"/>
      <c r="CL224" s="83"/>
      <c r="CM224" s="83"/>
      <c r="CN224" s="83"/>
      <c r="CO224" s="83"/>
      <c r="CP224" s="83"/>
      <c r="CQ224" s="83"/>
      <c r="CR224" s="83"/>
      <c r="CS224" s="83"/>
      <c r="CT224" s="83"/>
      <c r="CU224" s="83"/>
      <c r="CV224" s="83"/>
      <c r="CW224" s="83"/>
      <c r="CX224" s="83"/>
      <c r="CY224" s="83"/>
      <c r="CZ224" s="83"/>
      <c r="DA224" s="83"/>
      <c r="DB224" s="83"/>
      <c r="DC224" s="83"/>
      <c r="DD224" s="83"/>
      <c r="DE224" s="83"/>
      <c r="DF224" s="83"/>
      <c r="DG224" s="83"/>
      <c r="DH224" s="83"/>
      <c r="DI224" s="83"/>
      <c r="DJ224" s="83"/>
      <c r="DK224" s="83"/>
      <c r="DL224" s="83"/>
      <c r="DM224" s="83"/>
      <c r="DN224" s="83"/>
      <c r="DO224" s="83"/>
      <c r="DP224" s="83"/>
      <c r="DQ224" s="83"/>
      <c r="DR224" s="83"/>
      <c r="DS224" s="83"/>
      <c r="DT224" s="83"/>
      <c r="DU224" s="83"/>
      <c r="DV224" s="83"/>
      <c r="DW224" s="83"/>
      <c r="DX224" s="83"/>
      <c r="DY224" s="83"/>
      <c r="DZ224" s="83"/>
      <c r="EA224" s="83"/>
      <c r="EB224" s="83"/>
      <c r="EC224" s="83"/>
      <c r="ED224" s="83"/>
      <c r="EE224" s="83"/>
      <c r="EF224" s="83"/>
      <c r="EG224" s="83"/>
      <c r="EH224" s="83"/>
      <c r="EI224" s="83"/>
      <c r="EJ224" s="83"/>
      <c r="EK224" s="83"/>
      <c r="EL224" s="83"/>
      <c r="EM224" s="83"/>
      <c r="EN224" s="83"/>
      <c r="EO224" s="83"/>
      <c r="EP224" s="83"/>
      <c r="EQ224" s="83"/>
      <c r="ER224" s="83"/>
      <c r="ES224" s="83"/>
      <c r="ET224" s="83"/>
      <c r="EU224" s="83"/>
      <c r="EV224" s="83"/>
      <c r="EW224" s="83"/>
      <c r="EX224" s="83"/>
      <c r="EY224" s="83"/>
      <c r="EZ224" s="83"/>
      <c r="FA224" s="83"/>
      <c r="FB224" s="83"/>
      <c r="FC224" s="83"/>
      <c r="FD224" s="83"/>
      <c r="FE224" s="83"/>
      <c r="FF224" s="83"/>
      <c r="FG224" s="83"/>
      <c r="FH224" s="83"/>
      <c r="FI224" s="83"/>
      <c r="FJ224" s="83"/>
      <c r="FK224" s="83"/>
      <c r="FL224" s="83"/>
      <c r="FM224" s="83"/>
      <c r="FN224" s="83"/>
      <c r="FO224" s="83"/>
      <c r="FP224" s="83"/>
      <c r="FQ224" s="83"/>
      <c r="FR224" s="83"/>
      <c r="FS224" s="83"/>
      <c r="FT224" s="83"/>
      <c r="FU224" s="83"/>
      <c r="FV224" s="83"/>
      <c r="FW224" s="83"/>
      <c r="FX224" s="83"/>
      <c r="FY224" s="83"/>
      <c r="FZ224" s="83"/>
      <c r="GA224" s="83"/>
      <c r="GB224" s="83"/>
      <c r="GC224" s="83"/>
      <c r="GD224" s="83"/>
      <c r="GE224" s="83"/>
      <c r="GF224" s="83"/>
      <c r="GG224" s="83"/>
      <c r="GH224" s="83"/>
      <c r="GI224" s="83"/>
      <c r="GJ224" s="83"/>
      <c r="GK224" s="83"/>
      <c r="GL224" s="83"/>
      <c r="GM224" s="83"/>
      <c r="GN224" s="83"/>
      <c r="GO224" s="83"/>
      <c r="GP224" s="83"/>
      <c r="GQ224" s="83"/>
      <c r="GR224" s="83"/>
      <c r="GS224" s="83"/>
      <c r="GT224" s="83"/>
      <c r="GU224" s="83"/>
      <c r="GV224" s="83"/>
      <c r="GW224" s="83"/>
      <c r="GX224" s="83"/>
      <c r="GY224" s="83"/>
      <c r="GZ224" s="83"/>
      <c r="HA224" s="83"/>
      <c r="HB224" s="83"/>
      <c r="HC224" s="83"/>
      <c r="HD224" s="83"/>
      <c r="HE224" s="83"/>
      <c r="HF224" s="83"/>
      <c r="HG224" s="83"/>
      <c r="HH224" s="83"/>
      <c r="HI224" s="83"/>
      <c r="HJ224" s="83"/>
      <c r="HK224" s="83"/>
      <c r="HL224" s="83"/>
      <c r="HM224" s="83"/>
      <c r="HN224" s="83"/>
      <c r="HO224" s="83"/>
      <c r="HP224" s="83"/>
      <c r="HQ224" s="83"/>
      <c r="HR224" s="83"/>
      <c r="HS224" s="83"/>
      <c r="HT224" s="83"/>
      <c r="HU224" s="83"/>
      <c r="HV224" s="83"/>
      <c r="HW224" s="83"/>
      <c r="HX224" s="83"/>
      <c r="HY224" s="83"/>
      <c r="HZ224" s="83"/>
      <c r="IA224" s="83"/>
      <c r="IB224" s="83"/>
      <c r="IC224" s="83"/>
      <c r="ID224" s="83"/>
      <c r="IE224" s="83"/>
      <c r="IF224" s="83"/>
      <c r="IG224" s="83"/>
      <c r="IH224" s="83"/>
      <c r="II224" s="83"/>
      <c r="IJ224" s="83"/>
      <c r="IK224" s="83"/>
      <c r="IL224" s="83"/>
      <c r="IM224" s="83"/>
      <c r="IN224" s="83"/>
      <c r="IO224" s="83"/>
      <c r="IP224" s="83"/>
      <c r="IQ224" s="83"/>
      <c r="IR224" s="83"/>
      <c r="IS224" s="83"/>
      <c r="IT224" s="83"/>
      <c r="IU224" s="83"/>
      <c r="IV224" s="83"/>
    </row>
    <row r="225" spans="1:256">
      <c r="B225" s="121">
        <v>29.46</v>
      </c>
      <c r="C225" s="120">
        <v>0.15</v>
      </c>
      <c r="D225" s="120">
        <v>1</v>
      </c>
      <c r="E225" s="119">
        <v>1</v>
      </c>
      <c r="F225" s="119">
        <v>1</v>
      </c>
      <c r="G225" s="119">
        <v>1</v>
      </c>
      <c r="H225" s="122">
        <f t="shared" si="4"/>
        <v>4.4189999999999996</v>
      </c>
      <c r="I225" s="294" t="s">
        <v>256</v>
      </c>
      <c r="K225" s="85"/>
      <c r="L225" s="134"/>
      <c r="M225" s="134"/>
      <c r="N225" s="134"/>
      <c r="O225" s="134"/>
      <c r="P225" s="134"/>
      <c r="Q225" s="134"/>
      <c r="R225" s="134"/>
      <c r="S225" s="13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c r="BI225" s="83"/>
      <c r="BJ225" s="83"/>
      <c r="BK225" s="83"/>
      <c r="BL225" s="83"/>
      <c r="BM225" s="83"/>
      <c r="BN225" s="83"/>
      <c r="BO225" s="83"/>
      <c r="BP225" s="83"/>
      <c r="BQ225" s="83"/>
      <c r="BR225" s="83"/>
      <c r="BS225" s="83"/>
      <c r="BT225" s="83"/>
      <c r="BU225" s="83"/>
      <c r="BV225" s="83"/>
      <c r="BW225" s="83"/>
      <c r="BX225" s="83"/>
      <c r="BY225" s="83"/>
      <c r="BZ225" s="83"/>
      <c r="CA225" s="83"/>
      <c r="CB225" s="83"/>
      <c r="CC225" s="83"/>
      <c r="CD225" s="83"/>
      <c r="CE225" s="83"/>
      <c r="CF225" s="83"/>
      <c r="CG225" s="83"/>
      <c r="CH225" s="83"/>
      <c r="CI225" s="83"/>
      <c r="CJ225" s="83"/>
      <c r="CK225" s="83"/>
      <c r="CL225" s="83"/>
      <c r="CM225" s="83"/>
      <c r="CN225" s="83"/>
      <c r="CO225" s="83"/>
      <c r="CP225" s="83"/>
      <c r="CQ225" s="83"/>
      <c r="CR225" s="83"/>
      <c r="CS225" s="83"/>
      <c r="CT225" s="83"/>
      <c r="CU225" s="83"/>
      <c r="CV225" s="83"/>
      <c r="CW225" s="83"/>
      <c r="CX225" s="83"/>
      <c r="CY225" s="83"/>
      <c r="CZ225" s="83"/>
      <c r="DA225" s="83"/>
      <c r="DB225" s="83"/>
      <c r="DC225" s="83"/>
      <c r="DD225" s="83"/>
      <c r="DE225" s="83"/>
      <c r="DF225" s="83"/>
      <c r="DG225" s="83"/>
      <c r="DH225" s="83"/>
      <c r="DI225" s="83"/>
      <c r="DJ225" s="83"/>
      <c r="DK225" s="83"/>
      <c r="DL225" s="83"/>
      <c r="DM225" s="83"/>
      <c r="DN225" s="83"/>
      <c r="DO225" s="83"/>
      <c r="DP225" s="83"/>
      <c r="DQ225" s="83"/>
      <c r="DR225" s="83"/>
      <c r="DS225" s="83"/>
      <c r="DT225" s="83"/>
      <c r="DU225" s="83"/>
      <c r="DV225" s="83"/>
      <c r="DW225" s="83"/>
      <c r="DX225" s="83"/>
      <c r="DY225" s="83"/>
      <c r="DZ225" s="83"/>
      <c r="EA225" s="83"/>
      <c r="EB225" s="83"/>
      <c r="EC225" s="83"/>
      <c r="ED225" s="83"/>
      <c r="EE225" s="83"/>
      <c r="EF225" s="83"/>
      <c r="EG225" s="83"/>
      <c r="EH225" s="83"/>
      <c r="EI225" s="83"/>
      <c r="EJ225" s="83"/>
      <c r="EK225" s="83"/>
      <c r="EL225" s="83"/>
      <c r="EM225" s="83"/>
      <c r="EN225" s="83"/>
      <c r="EO225" s="83"/>
      <c r="EP225" s="83"/>
      <c r="EQ225" s="83"/>
      <c r="ER225" s="83"/>
      <c r="ES225" s="83"/>
      <c r="ET225" s="83"/>
      <c r="EU225" s="83"/>
      <c r="EV225" s="83"/>
      <c r="EW225" s="83"/>
      <c r="EX225" s="83"/>
      <c r="EY225" s="83"/>
      <c r="EZ225" s="83"/>
      <c r="FA225" s="83"/>
      <c r="FB225" s="83"/>
      <c r="FC225" s="83"/>
      <c r="FD225" s="83"/>
      <c r="FE225" s="83"/>
      <c r="FF225" s="83"/>
      <c r="FG225" s="83"/>
      <c r="FH225" s="83"/>
      <c r="FI225" s="83"/>
      <c r="FJ225" s="83"/>
      <c r="FK225" s="83"/>
      <c r="FL225" s="83"/>
      <c r="FM225" s="83"/>
      <c r="FN225" s="83"/>
      <c r="FO225" s="83"/>
      <c r="FP225" s="83"/>
      <c r="FQ225" s="83"/>
      <c r="FR225" s="83"/>
      <c r="FS225" s="83"/>
      <c r="FT225" s="83"/>
      <c r="FU225" s="83"/>
      <c r="FV225" s="83"/>
      <c r="FW225" s="83"/>
      <c r="FX225" s="83"/>
      <c r="FY225" s="83"/>
      <c r="FZ225" s="83"/>
      <c r="GA225" s="83"/>
      <c r="GB225" s="83"/>
      <c r="GC225" s="83"/>
      <c r="GD225" s="83"/>
      <c r="GE225" s="83"/>
      <c r="GF225" s="83"/>
      <c r="GG225" s="83"/>
      <c r="GH225" s="83"/>
      <c r="GI225" s="83"/>
      <c r="GJ225" s="83"/>
      <c r="GK225" s="83"/>
      <c r="GL225" s="83"/>
      <c r="GM225" s="83"/>
      <c r="GN225" s="83"/>
      <c r="GO225" s="83"/>
      <c r="GP225" s="83"/>
      <c r="GQ225" s="83"/>
      <c r="GR225" s="83"/>
      <c r="GS225" s="83"/>
      <c r="GT225" s="83"/>
      <c r="GU225" s="83"/>
      <c r="GV225" s="83"/>
      <c r="GW225" s="83"/>
      <c r="GX225" s="83"/>
      <c r="GY225" s="83"/>
      <c r="GZ225" s="83"/>
      <c r="HA225" s="83"/>
      <c r="HB225" s="83"/>
      <c r="HC225" s="83"/>
      <c r="HD225" s="83"/>
      <c r="HE225" s="83"/>
      <c r="HF225" s="83"/>
      <c r="HG225" s="83"/>
      <c r="HH225" s="83"/>
      <c r="HI225" s="83"/>
      <c r="HJ225" s="83"/>
      <c r="HK225" s="83"/>
      <c r="HL225" s="83"/>
      <c r="HM225" s="83"/>
      <c r="HN225" s="83"/>
      <c r="HO225" s="83"/>
      <c r="HP225" s="83"/>
      <c r="HQ225" s="83"/>
      <c r="HR225" s="83"/>
      <c r="HS225" s="83"/>
      <c r="HT225" s="83"/>
      <c r="HU225" s="83"/>
      <c r="HV225" s="83"/>
      <c r="HW225" s="83"/>
      <c r="HX225" s="83"/>
      <c r="HY225" s="83"/>
      <c r="HZ225" s="83"/>
      <c r="IA225" s="83"/>
      <c r="IB225" s="83"/>
      <c r="IC225" s="83"/>
      <c r="ID225" s="83"/>
      <c r="IE225" s="83"/>
      <c r="IF225" s="83"/>
      <c r="IG225" s="83"/>
      <c r="IH225" s="83"/>
      <c r="II225" s="83"/>
      <c r="IJ225" s="83"/>
      <c r="IK225" s="83"/>
      <c r="IL225" s="83"/>
      <c r="IM225" s="83"/>
      <c r="IN225" s="83"/>
      <c r="IO225" s="83"/>
      <c r="IP225" s="83"/>
      <c r="IQ225" s="83"/>
      <c r="IR225" s="83"/>
      <c r="IS225" s="83"/>
      <c r="IT225" s="83"/>
      <c r="IU225" s="83"/>
      <c r="IV225" s="83"/>
    </row>
    <row r="226" spans="1:256">
      <c r="B226" s="121">
        <v>3.46</v>
      </c>
      <c r="C226" s="120">
        <v>0.15</v>
      </c>
      <c r="D226" s="120">
        <v>1</v>
      </c>
      <c r="E226" s="119">
        <v>3</v>
      </c>
      <c r="F226" s="119">
        <v>1</v>
      </c>
      <c r="G226" s="119">
        <v>1</v>
      </c>
      <c r="H226" s="122">
        <f t="shared" si="4"/>
        <v>1.5569999999999999</v>
      </c>
      <c r="I226" s="294" t="s">
        <v>257</v>
      </c>
      <c r="K226" s="85"/>
      <c r="L226" s="134"/>
      <c r="M226" s="134"/>
      <c r="N226" s="134"/>
      <c r="O226" s="134"/>
      <c r="P226" s="134"/>
      <c r="Q226" s="134"/>
      <c r="R226" s="134"/>
      <c r="S226" s="13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c r="BI226" s="83"/>
      <c r="BJ226" s="83"/>
      <c r="BK226" s="83"/>
      <c r="BL226" s="83"/>
      <c r="BM226" s="83"/>
      <c r="BN226" s="83"/>
      <c r="BO226" s="83"/>
      <c r="BP226" s="83"/>
      <c r="BQ226" s="83"/>
      <c r="BR226" s="83"/>
      <c r="BS226" s="83"/>
      <c r="BT226" s="83"/>
      <c r="BU226" s="83"/>
      <c r="BV226" s="83"/>
      <c r="BW226" s="83"/>
      <c r="BX226" s="83"/>
      <c r="BY226" s="83"/>
      <c r="BZ226" s="83"/>
      <c r="CA226" s="83"/>
      <c r="CB226" s="83"/>
      <c r="CC226" s="83"/>
      <c r="CD226" s="83"/>
      <c r="CE226" s="83"/>
      <c r="CF226" s="83"/>
      <c r="CG226" s="83"/>
      <c r="CH226" s="83"/>
      <c r="CI226" s="83"/>
      <c r="CJ226" s="83"/>
      <c r="CK226" s="83"/>
      <c r="CL226" s="83"/>
      <c r="CM226" s="83"/>
      <c r="CN226" s="83"/>
      <c r="CO226" s="83"/>
      <c r="CP226" s="83"/>
      <c r="CQ226" s="83"/>
      <c r="CR226" s="83"/>
      <c r="CS226" s="83"/>
      <c r="CT226" s="83"/>
      <c r="CU226" s="83"/>
      <c r="CV226" s="83"/>
      <c r="CW226" s="83"/>
      <c r="CX226" s="83"/>
      <c r="CY226" s="83"/>
      <c r="CZ226" s="83"/>
      <c r="DA226" s="83"/>
      <c r="DB226" s="83"/>
      <c r="DC226" s="83"/>
      <c r="DD226" s="83"/>
      <c r="DE226" s="83"/>
      <c r="DF226" s="83"/>
      <c r="DG226" s="83"/>
      <c r="DH226" s="83"/>
      <c r="DI226" s="83"/>
      <c r="DJ226" s="83"/>
      <c r="DK226" s="83"/>
      <c r="DL226" s="83"/>
      <c r="DM226" s="83"/>
      <c r="DN226" s="83"/>
      <c r="DO226" s="83"/>
      <c r="DP226" s="83"/>
      <c r="DQ226" s="83"/>
      <c r="DR226" s="83"/>
      <c r="DS226" s="83"/>
      <c r="DT226" s="83"/>
      <c r="DU226" s="83"/>
      <c r="DV226" s="83"/>
      <c r="DW226" s="83"/>
      <c r="DX226" s="83"/>
      <c r="DY226" s="83"/>
      <c r="DZ226" s="83"/>
      <c r="EA226" s="83"/>
      <c r="EB226" s="83"/>
      <c r="EC226" s="83"/>
      <c r="ED226" s="83"/>
      <c r="EE226" s="83"/>
      <c r="EF226" s="83"/>
      <c r="EG226" s="83"/>
      <c r="EH226" s="83"/>
      <c r="EI226" s="83"/>
      <c r="EJ226" s="83"/>
      <c r="EK226" s="83"/>
      <c r="EL226" s="83"/>
      <c r="EM226" s="83"/>
      <c r="EN226" s="83"/>
      <c r="EO226" s="83"/>
      <c r="EP226" s="83"/>
      <c r="EQ226" s="83"/>
      <c r="ER226" s="83"/>
      <c r="ES226" s="83"/>
      <c r="ET226" s="83"/>
      <c r="EU226" s="83"/>
      <c r="EV226" s="83"/>
      <c r="EW226" s="83"/>
      <c r="EX226" s="83"/>
      <c r="EY226" s="83"/>
      <c r="EZ226" s="83"/>
      <c r="FA226" s="83"/>
      <c r="FB226" s="83"/>
      <c r="FC226" s="83"/>
      <c r="FD226" s="83"/>
      <c r="FE226" s="83"/>
      <c r="FF226" s="83"/>
      <c r="FG226" s="83"/>
      <c r="FH226" s="83"/>
      <c r="FI226" s="83"/>
      <c r="FJ226" s="83"/>
      <c r="FK226" s="83"/>
      <c r="FL226" s="83"/>
      <c r="FM226" s="83"/>
      <c r="FN226" s="83"/>
      <c r="FO226" s="83"/>
      <c r="FP226" s="83"/>
      <c r="FQ226" s="83"/>
      <c r="FR226" s="83"/>
      <c r="FS226" s="83"/>
      <c r="FT226" s="83"/>
      <c r="FU226" s="83"/>
      <c r="FV226" s="83"/>
      <c r="FW226" s="83"/>
      <c r="FX226" s="83"/>
      <c r="FY226" s="83"/>
      <c r="FZ226" s="83"/>
      <c r="GA226" s="83"/>
      <c r="GB226" s="83"/>
      <c r="GC226" s="83"/>
      <c r="GD226" s="83"/>
      <c r="GE226" s="83"/>
      <c r="GF226" s="83"/>
      <c r="GG226" s="83"/>
      <c r="GH226" s="83"/>
      <c r="GI226" s="83"/>
      <c r="GJ226" s="83"/>
      <c r="GK226" s="83"/>
      <c r="GL226" s="83"/>
      <c r="GM226" s="83"/>
      <c r="GN226" s="83"/>
      <c r="GO226" s="83"/>
      <c r="GP226" s="83"/>
      <c r="GQ226" s="83"/>
      <c r="GR226" s="83"/>
      <c r="GS226" s="83"/>
      <c r="GT226" s="83"/>
      <c r="GU226" s="83"/>
      <c r="GV226" s="83"/>
      <c r="GW226" s="83"/>
      <c r="GX226" s="83"/>
      <c r="GY226" s="83"/>
      <c r="GZ226" s="83"/>
      <c r="HA226" s="83"/>
      <c r="HB226" s="83"/>
      <c r="HC226" s="83"/>
      <c r="HD226" s="83"/>
      <c r="HE226" s="83"/>
      <c r="HF226" s="83"/>
      <c r="HG226" s="83"/>
      <c r="HH226" s="83"/>
      <c r="HI226" s="83"/>
      <c r="HJ226" s="83"/>
      <c r="HK226" s="83"/>
      <c r="HL226" s="83"/>
      <c r="HM226" s="83"/>
      <c r="HN226" s="83"/>
      <c r="HO226" s="83"/>
      <c r="HP226" s="83"/>
      <c r="HQ226" s="83"/>
      <c r="HR226" s="83"/>
      <c r="HS226" s="83"/>
      <c r="HT226" s="83"/>
      <c r="HU226" s="83"/>
      <c r="HV226" s="83"/>
      <c r="HW226" s="83"/>
      <c r="HX226" s="83"/>
      <c r="HY226" s="83"/>
      <c r="HZ226" s="83"/>
      <c r="IA226" s="83"/>
      <c r="IB226" s="83"/>
      <c r="IC226" s="83"/>
      <c r="ID226" s="83"/>
      <c r="IE226" s="83"/>
      <c r="IF226" s="83"/>
      <c r="IG226" s="83"/>
      <c r="IH226" s="83"/>
      <c r="II226" s="83"/>
      <c r="IJ226" s="83"/>
      <c r="IK226" s="83"/>
      <c r="IL226" s="83"/>
      <c r="IM226" s="83"/>
      <c r="IN226" s="83"/>
      <c r="IO226" s="83"/>
      <c r="IP226" s="83"/>
      <c r="IQ226" s="83"/>
      <c r="IR226" s="83"/>
      <c r="IS226" s="83"/>
      <c r="IT226" s="83"/>
      <c r="IU226" s="83"/>
      <c r="IV226" s="83"/>
    </row>
    <row r="227" spans="1:256">
      <c r="B227" s="121">
        <v>36.340000000000003</v>
      </c>
      <c r="C227" s="120">
        <v>0.15</v>
      </c>
      <c r="D227" s="120">
        <v>1</v>
      </c>
      <c r="E227" s="119">
        <v>1</v>
      </c>
      <c r="F227" s="119">
        <v>1</v>
      </c>
      <c r="G227" s="119">
        <v>1</v>
      </c>
      <c r="H227" s="122">
        <f t="shared" si="4"/>
        <v>5.4510000000000005</v>
      </c>
      <c r="I227" s="294" t="s">
        <v>258</v>
      </c>
      <c r="K227" s="85"/>
      <c r="L227" s="134"/>
      <c r="M227" s="134"/>
      <c r="N227" s="134"/>
      <c r="O227" s="134"/>
      <c r="P227" s="134"/>
      <c r="Q227" s="134"/>
      <c r="R227" s="134"/>
      <c r="S227" s="13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c r="BI227" s="83"/>
      <c r="BJ227" s="83"/>
      <c r="BK227" s="83"/>
      <c r="BL227" s="83"/>
      <c r="BM227" s="83"/>
      <c r="BN227" s="83"/>
      <c r="BO227" s="83"/>
      <c r="BP227" s="83"/>
      <c r="BQ227" s="83"/>
      <c r="BR227" s="83"/>
      <c r="BS227" s="83"/>
      <c r="BT227" s="83"/>
      <c r="BU227" s="83"/>
      <c r="BV227" s="83"/>
      <c r="BW227" s="83"/>
      <c r="BX227" s="83"/>
      <c r="BY227" s="83"/>
      <c r="BZ227" s="83"/>
      <c r="CA227" s="83"/>
      <c r="CB227" s="83"/>
      <c r="CC227" s="83"/>
      <c r="CD227" s="83"/>
      <c r="CE227" s="83"/>
      <c r="CF227" s="83"/>
      <c r="CG227" s="83"/>
      <c r="CH227" s="83"/>
      <c r="CI227" s="83"/>
      <c r="CJ227" s="83"/>
      <c r="CK227" s="83"/>
      <c r="CL227" s="83"/>
      <c r="CM227" s="83"/>
      <c r="CN227" s="83"/>
      <c r="CO227" s="83"/>
      <c r="CP227" s="83"/>
      <c r="CQ227" s="83"/>
      <c r="CR227" s="83"/>
      <c r="CS227" s="83"/>
      <c r="CT227" s="83"/>
      <c r="CU227" s="83"/>
      <c r="CV227" s="83"/>
      <c r="CW227" s="83"/>
      <c r="CX227" s="83"/>
      <c r="CY227" s="83"/>
      <c r="CZ227" s="83"/>
      <c r="DA227" s="83"/>
      <c r="DB227" s="83"/>
      <c r="DC227" s="83"/>
      <c r="DD227" s="83"/>
      <c r="DE227" s="83"/>
      <c r="DF227" s="83"/>
      <c r="DG227" s="83"/>
      <c r="DH227" s="83"/>
      <c r="DI227" s="83"/>
      <c r="DJ227" s="83"/>
      <c r="DK227" s="83"/>
      <c r="DL227" s="83"/>
      <c r="DM227" s="83"/>
      <c r="DN227" s="83"/>
      <c r="DO227" s="83"/>
      <c r="DP227" s="83"/>
      <c r="DQ227" s="83"/>
      <c r="DR227" s="83"/>
      <c r="DS227" s="83"/>
      <c r="DT227" s="83"/>
      <c r="DU227" s="83"/>
      <c r="DV227" s="83"/>
      <c r="DW227" s="83"/>
      <c r="DX227" s="83"/>
      <c r="DY227" s="83"/>
      <c r="DZ227" s="83"/>
      <c r="EA227" s="83"/>
      <c r="EB227" s="83"/>
      <c r="EC227" s="83"/>
      <c r="ED227" s="83"/>
      <c r="EE227" s="83"/>
      <c r="EF227" s="83"/>
      <c r="EG227" s="83"/>
      <c r="EH227" s="83"/>
      <c r="EI227" s="83"/>
      <c r="EJ227" s="83"/>
      <c r="EK227" s="83"/>
      <c r="EL227" s="83"/>
      <c r="EM227" s="83"/>
      <c r="EN227" s="83"/>
      <c r="EO227" s="83"/>
      <c r="EP227" s="83"/>
      <c r="EQ227" s="83"/>
      <c r="ER227" s="83"/>
      <c r="ES227" s="83"/>
      <c r="ET227" s="83"/>
      <c r="EU227" s="83"/>
      <c r="EV227" s="83"/>
      <c r="EW227" s="83"/>
      <c r="EX227" s="83"/>
      <c r="EY227" s="83"/>
      <c r="EZ227" s="83"/>
      <c r="FA227" s="83"/>
      <c r="FB227" s="83"/>
      <c r="FC227" s="83"/>
      <c r="FD227" s="83"/>
      <c r="FE227" s="83"/>
      <c r="FF227" s="83"/>
      <c r="FG227" s="83"/>
      <c r="FH227" s="83"/>
      <c r="FI227" s="83"/>
      <c r="FJ227" s="83"/>
      <c r="FK227" s="83"/>
      <c r="FL227" s="83"/>
      <c r="FM227" s="83"/>
      <c r="FN227" s="83"/>
      <c r="FO227" s="83"/>
      <c r="FP227" s="83"/>
      <c r="FQ227" s="83"/>
      <c r="FR227" s="83"/>
      <c r="FS227" s="83"/>
      <c r="FT227" s="83"/>
      <c r="FU227" s="83"/>
      <c r="FV227" s="83"/>
      <c r="FW227" s="83"/>
      <c r="FX227" s="83"/>
      <c r="FY227" s="83"/>
      <c r="FZ227" s="83"/>
      <c r="GA227" s="83"/>
      <c r="GB227" s="83"/>
      <c r="GC227" s="83"/>
      <c r="GD227" s="83"/>
      <c r="GE227" s="83"/>
      <c r="GF227" s="83"/>
      <c r="GG227" s="83"/>
      <c r="GH227" s="83"/>
      <c r="GI227" s="83"/>
      <c r="GJ227" s="83"/>
      <c r="GK227" s="83"/>
      <c r="GL227" s="83"/>
      <c r="GM227" s="83"/>
      <c r="GN227" s="83"/>
      <c r="GO227" s="83"/>
      <c r="GP227" s="83"/>
      <c r="GQ227" s="83"/>
      <c r="GR227" s="83"/>
      <c r="GS227" s="83"/>
      <c r="GT227" s="83"/>
      <c r="GU227" s="83"/>
      <c r="GV227" s="83"/>
      <c r="GW227" s="83"/>
      <c r="GX227" s="83"/>
      <c r="GY227" s="83"/>
      <c r="GZ227" s="83"/>
      <c r="HA227" s="83"/>
      <c r="HB227" s="83"/>
      <c r="HC227" s="83"/>
      <c r="HD227" s="83"/>
      <c r="HE227" s="83"/>
      <c r="HF227" s="83"/>
      <c r="HG227" s="83"/>
      <c r="HH227" s="83"/>
      <c r="HI227" s="83"/>
      <c r="HJ227" s="83"/>
      <c r="HK227" s="83"/>
      <c r="HL227" s="83"/>
      <c r="HM227" s="83"/>
      <c r="HN227" s="83"/>
      <c r="HO227" s="83"/>
      <c r="HP227" s="83"/>
      <c r="HQ227" s="83"/>
      <c r="HR227" s="83"/>
      <c r="HS227" s="83"/>
      <c r="HT227" s="83"/>
      <c r="HU227" s="83"/>
      <c r="HV227" s="83"/>
      <c r="HW227" s="83"/>
      <c r="HX227" s="83"/>
      <c r="HY227" s="83"/>
      <c r="HZ227" s="83"/>
      <c r="IA227" s="83"/>
      <c r="IB227" s="83"/>
      <c r="IC227" s="83"/>
      <c r="ID227" s="83"/>
      <c r="IE227" s="83"/>
      <c r="IF227" s="83"/>
      <c r="IG227" s="83"/>
      <c r="IH227" s="83"/>
      <c r="II227" s="83"/>
      <c r="IJ227" s="83"/>
      <c r="IK227" s="83"/>
      <c r="IL227" s="83"/>
      <c r="IM227" s="83"/>
      <c r="IN227" s="83"/>
      <c r="IO227" s="83"/>
      <c r="IP227" s="83"/>
      <c r="IQ227" s="83"/>
      <c r="IR227" s="83"/>
      <c r="IS227" s="83"/>
      <c r="IT227" s="83"/>
      <c r="IU227" s="83"/>
      <c r="IV227" s="83"/>
    </row>
    <row r="228" spans="1:256">
      <c r="B228" s="121">
        <v>3.45</v>
      </c>
      <c r="C228" s="120">
        <v>0.15</v>
      </c>
      <c r="D228" s="120">
        <v>1</v>
      </c>
      <c r="E228" s="119">
        <v>3</v>
      </c>
      <c r="F228" s="119">
        <v>1</v>
      </c>
      <c r="G228" s="119">
        <v>1</v>
      </c>
      <c r="H228" s="122">
        <f t="shared" si="4"/>
        <v>1.5524999999999998</v>
      </c>
      <c r="I228" s="294" t="s">
        <v>259</v>
      </c>
      <c r="K228" s="85"/>
      <c r="L228" s="134"/>
      <c r="M228" s="134"/>
      <c r="N228" s="134"/>
      <c r="O228" s="134"/>
      <c r="P228" s="134"/>
      <c r="Q228" s="134"/>
      <c r="R228" s="134"/>
      <c r="S228" s="13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c r="BI228" s="83"/>
      <c r="BJ228" s="83"/>
      <c r="BK228" s="83"/>
      <c r="BL228" s="83"/>
      <c r="BM228" s="83"/>
      <c r="BN228" s="83"/>
      <c r="BO228" s="83"/>
      <c r="BP228" s="83"/>
      <c r="BQ228" s="83"/>
      <c r="BR228" s="83"/>
      <c r="BS228" s="83"/>
      <c r="BT228" s="83"/>
      <c r="BU228" s="83"/>
      <c r="BV228" s="83"/>
      <c r="BW228" s="83"/>
      <c r="BX228" s="83"/>
      <c r="BY228" s="83"/>
      <c r="BZ228" s="83"/>
      <c r="CA228" s="83"/>
      <c r="CB228" s="83"/>
      <c r="CC228" s="83"/>
      <c r="CD228" s="83"/>
      <c r="CE228" s="83"/>
      <c r="CF228" s="83"/>
      <c r="CG228" s="83"/>
      <c r="CH228" s="83"/>
      <c r="CI228" s="83"/>
      <c r="CJ228" s="83"/>
      <c r="CK228" s="83"/>
      <c r="CL228" s="83"/>
      <c r="CM228" s="83"/>
      <c r="CN228" s="83"/>
      <c r="CO228" s="83"/>
      <c r="CP228" s="83"/>
      <c r="CQ228" s="83"/>
      <c r="CR228" s="83"/>
      <c r="CS228" s="83"/>
      <c r="CT228" s="83"/>
      <c r="CU228" s="83"/>
      <c r="CV228" s="83"/>
      <c r="CW228" s="83"/>
      <c r="CX228" s="83"/>
      <c r="CY228" s="83"/>
      <c r="CZ228" s="83"/>
      <c r="DA228" s="83"/>
      <c r="DB228" s="83"/>
      <c r="DC228" s="83"/>
      <c r="DD228" s="83"/>
      <c r="DE228" s="83"/>
      <c r="DF228" s="83"/>
      <c r="DG228" s="83"/>
      <c r="DH228" s="83"/>
      <c r="DI228" s="83"/>
      <c r="DJ228" s="83"/>
      <c r="DK228" s="83"/>
      <c r="DL228" s="83"/>
      <c r="DM228" s="83"/>
      <c r="DN228" s="83"/>
      <c r="DO228" s="83"/>
      <c r="DP228" s="83"/>
      <c r="DQ228" s="83"/>
      <c r="DR228" s="83"/>
      <c r="DS228" s="83"/>
      <c r="DT228" s="83"/>
      <c r="DU228" s="83"/>
      <c r="DV228" s="83"/>
      <c r="DW228" s="83"/>
      <c r="DX228" s="83"/>
      <c r="DY228" s="83"/>
      <c r="DZ228" s="83"/>
      <c r="EA228" s="83"/>
      <c r="EB228" s="83"/>
      <c r="EC228" s="83"/>
      <c r="ED228" s="83"/>
      <c r="EE228" s="83"/>
      <c r="EF228" s="83"/>
      <c r="EG228" s="83"/>
      <c r="EH228" s="83"/>
      <c r="EI228" s="83"/>
      <c r="EJ228" s="83"/>
      <c r="EK228" s="83"/>
      <c r="EL228" s="83"/>
      <c r="EM228" s="83"/>
      <c r="EN228" s="83"/>
      <c r="EO228" s="83"/>
      <c r="EP228" s="83"/>
      <c r="EQ228" s="83"/>
      <c r="ER228" s="83"/>
      <c r="ES228" s="83"/>
      <c r="ET228" s="83"/>
      <c r="EU228" s="83"/>
      <c r="EV228" s="83"/>
      <c r="EW228" s="83"/>
      <c r="EX228" s="83"/>
      <c r="EY228" s="83"/>
      <c r="EZ228" s="83"/>
      <c r="FA228" s="83"/>
      <c r="FB228" s="83"/>
      <c r="FC228" s="83"/>
      <c r="FD228" s="83"/>
      <c r="FE228" s="83"/>
      <c r="FF228" s="83"/>
      <c r="FG228" s="83"/>
      <c r="FH228" s="83"/>
      <c r="FI228" s="83"/>
      <c r="FJ228" s="83"/>
      <c r="FK228" s="83"/>
      <c r="FL228" s="83"/>
      <c r="FM228" s="83"/>
      <c r="FN228" s="83"/>
      <c r="FO228" s="83"/>
      <c r="FP228" s="83"/>
      <c r="FQ228" s="83"/>
      <c r="FR228" s="83"/>
      <c r="FS228" s="83"/>
      <c r="FT228" s="83"/>
      <c r="FU228" s="83"/>
      <c r="FV228" s="83"/>
      <c r="FW228" s="83"/>
      <c r="FX228" s="83"/>
      <c r="FY228" s="83"/>
      <c r="FZ228" s="83"/>
      <c r="GA228" s="83"/>
      <c r="GB228" s="83"/>
      <c r="GC228" s="83"/>
      <c r="GD228" s="83"/>
      <c r="GE228" s="83"/>
      <c r="GF228" s="83"/>
      <c r="GG228" s="83"/>
      <c r="GH228" s="83"/>
      <c r="GI228" s="83"/>
      <c r="GJ228" s="83"/>
      <c r="GK228" s="83"/>
      <c r="GL228" s="83"/>
      <c r="GM228" s="83"/>
      <c r="GN228" s="83"/>
      <c r="GO228" s="83"/>
      <c r="GP228" s="83"/>
      <c r="GQ228" s="83"/>
      <c r="GR228" s="83"/>
      <c r="GS228" s="83"/>
      <c r="GT228" s="83"/>
      <c r="GU228" s="83"/>
      <c r="GV228" s="83"/>
      <c r="GW228" s="83"/>
      <c r="GX228" s="83"/>
      <c r="GY228" s="83"/>
      <c r="GZ228" s="83"/>
      <c r="HA228" s="83"/>
      <c r="HB228" s="83"/>
      <c r="HC228" s="83"/>
      <c r="HD228" s="83"/>
      <c r="HE228" s="83"/>
      <c r="HF228" s="83"/>
      <c r="HG228" s="83"/>
      <c r="HH228" s="83"/>
      <c r="HI228" s="83"/>
      <c r="HJ228" s="83"/>
      <c r="HK228" s="83"/>
      <c r="HL228" s="83"/>
      <c r="HM228" s="83"/>
      <c r="HN228" s="83"/>
      <c r="HO228" s="83"/>
      <c r="HP228" s="83"/>
      <c r="HQ228" s="83"/>
      <c r="HR228" s="83"/>
      <c r="HS228" s="83"/>
      <c r="HT228" s="83"/>
      <c r="HU228" s="83"/>
      <c r="HV228" s="83"/>
      <c r="HW228" s="83"/>
      <c r="HX228" s="83"/>
      <c r="HY228" s="83"/>
      <c r="HZ228" s="83"/>
      <c r="IA228" s="83"/>
      <c r="IB228" s="83"/>
      <c r="IC228" s="83"/>
      <c r="ID228" s="83"/>
      <c r="IE228" s="83"/>
      <c r="IF228" s="83"/>
      <c r="IG228" s="83"/>
      <c r="IH228" s="83"/>
      <c r="II228" s="83"/>
      <c r="IJ228" s="83"/>
      <c r="IK228" s="83"/>
      <c r="IL228" s="83"/>
      <c r="IM228" s="83"/>
      <c r="IN228" s="83"/>
      <c r="IO228" s="83"/>
      <c r="IP228" s="83"/>
      <c r="IQ228" s="83"/>
      <c r="IR228" s="83"/>
      <c r="IS228" s="83"/>
      <c r="IT228" s="83"/>
      <c r="IU228" s="83"/>
      <c r="IV228" s="83"/>
    </row>
    <row r="229" spans="1:256">
      <c r="B229" s="121">
        <v>22.13</v>
      </c>
      <c r="C229" s="120">
        <v>0.15</v>
      </c>
      <c r="D229" s="120">
        <v>1</v>
      </c>
      <c r="E229" s="119">
        <v>1</v>
      </c>
      <c r="F229" s="119">
        <v>1</v>
      </c>
      <c r="G229" s="119">
        <v>1</v>
      </c>
      <c r="H229" s="122">
        <f t="shared" si="4"/>
        <v>3.3194999999999997</v>
      </c>
      <c r="I229" s="294" t="s">
        <v>260</v>
      </c>
      <c r="K229" s="85"/>
      <c r="L229" s="134"/>
      <c r="M229" s="134"/>
      <c r="N229" s="134"/>
      <c r="O229" s="134"/>
      <c r="P229" s="134"/>
      <c r="Q229" s="134"/>
      <c r="R229" s="134"/>
      <c r="S229" s="13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c r="BI229" s="83"/>
      <c r="BJ229" s="83"/>
      <c r="BK229" s="83"/>
      <c r="BL229" s="83"/>
      <c r="BM229" s="83"/>
      <c r="BN229" s="83"/>
      <c r="BO229" s="83"/>
      <c r="BP229" s="83"/>
      <c r="BQ229" s="83"/>
      <c r="BR229" s="83"/>
      <c r="BS229" s="83"/>
      <c r="BT229" s="83"/>
      <c r="BU229" s="83"/>
      <c r="BV229" s="83"/>
      <c r="BW229" s="83"/>
      <c r="BX229" s="83"/>
      <c r="BY229" s="83"/>
      <c r="BZ229" s="83"/>
      <c r="CA229" s="83"/>
      <c r="CB229" s="83"/>
      <c r="CC229" s="83"/>
      <c r="CD229" s="83"/>
      <c r="CE229" s="83"/>
      <c r="CF229" s="83"/>
      <c r="CG229" s="83"/>
      <c r="CH229" s="83"/>
      <c r="CI229" s="83"/>
      <c r="CJ229" s="83"/>
      <c r="CK229" s="83"/>
      <c r="CL229" s="83"/>
      <c r="CM229" s="83"/>
      <c r="CN229" s="83"/>
      <c r="CO229" s="83"/>
      <c r="CP229" s="83"/>
      <c r="CQ229" s="83"/>
      <c r="CR229" s="83"/>
      <c r="CS229" s="83"/>
      <c r="CT229" s="83"/>
      <c r="CU229" s="83"/>
      <c r="CV229" s="83"/>
      <c r="CW229" s="83"/>
      <c r="CX229" s="83"/>
      <c r="CY229" s="83"/>
      <c r="CZ229" s="83"/>
      <c r="DA229" s="83"/>
      <c r="DB229" s="83"/>
      <c r="DC229" s="83"/>
      <c r="DD229" s="83"/>
      <c r="DE229" s="83"/>
      <c r="DF229" s="83"/>
      <c r="DG229" s="83"/>
      <c r="DH229" s="83"/>
      <c r="DI229" s="83"/>
      <c r="DJ229" s="83"/>
      <c r="DK229" s="83"/>
      <c r="DL229" s="83"/>
      <c r="DM229" s="83"/>
      <c r="DN229" s="83"/>
      <c r="DO229" s="83"/>
      <c r="DP229" s="83"/>
      <c r="DQ229" s="83"/>
      <c r="DR229" s="83"/>
      <c r="DS229" s="83"/>
      <c r="DT229" s="83"/>
      <c r="DU229" s="83"/>
      <c r="DV229" s="83"/>
      <c r="DW229" s="83"/>
      <c r="DX229" s="83"/>
      <c r="DY229" s="83"/>
      <c r="DZ229" s="83"/>
      <c r="EA229" s="83"/>
      <c r="EB229" s="83"/>
      <c r="EC229" s="83"/>
      <c r="ED229" s="83"/>
      <c r="EE229" s="83"/>
      <c r="EF229" s="83"/>
      <c r="EG229" s="83"/>
      <c r="EH229" s="83"/>
      <c r="EI229" s="83"/>
      <c r="EJ229" s="83"/>
      <c r="EK229" s="83"/>
      <c r="EL229" s="83"/>
      <c r="EM229" s="83"/>
      <c r="EN229" s="83"/>
      <c r="EO229" s="83"/>
      <c r="EP229" s="83"/>
      <c r="EQ229" s="83"/>
      <c r="ER229" s="83"/>
      <c r="ES229" s="83"/>
      <c r="ET229" s="83"/>
      <c r="EU229" s="83"/>
      <c r="EV229" s="83"/>
      <c r="EW229" s="83"/>
      <c r="EX229" s="83"/>
      <c r="EY229" s="83"/>
      <c r="EZ229" s="83"/>
      <c r="FA229" s="83"/>
      <c r="FB229" s="83"/>
      <c r="FC229" s="83"/>
      <c r="FD229" s="83"/>
      <c r="FE229" s="83"/>
      <c r="FF229" s="83"/>
      <c r="FG229" s="83"/>
      <c r="FH229" s="83"/>
      <c r="FI229" s="83"/>
      <c r="FJ229" s="83"/>
      <c r="FK229" s="83"/>
      <c r="FL229" s="83"/>
      <c r="FM229" s="83"/>
      <c r="FN229" s="83"/>
      <c r="FO229" s="83"/>
      <c r="FP229" s="83"/>
      <c r="FQ229" s="83"/>
      <c r="FR229" s="83"/>
      <c r="FS229" s="83"/>
      <c r="FT229" s="83"/>
      <c r="FU229" s="83"/>
      <c r="FV229" s="83"/>
      <c r="FW229" s="83"/>
      <c r="FX229" s="83"/>
      <c r="FY229" s="83"/>
      <c r="FZ229" s="83"/>
      <c r="GA229" s="83"/>
      <c r="GB229" s="83"/>
      <c r="GC229" s="83"/>
      <c r="GD229" s="83"/>
      <c r="GE229" s="83"/>
      <c r="GF229" s="83"/>
      <c r="GG229" s="83"/>
      <c r="GH229" s="83"/>
      <c r="GI229" s="83"/>
      <c r="GJ229" s="83"/>
      <c r="GK229" s="83"/>
      <c r="GL229" s="83"/>
      <c r="GM229" s="83"/>
      <c r="GN229" s="83"/>
      <c r="GO229" s="83"/>
      <c r="GP229" s="83"/>
      <c r="GQ229" s="83"/>
      <c r="GR229" s="83"/>
      <c r="GS229" s="83"/>
      <c r="GT229" s="83"/>
      <c r="GU229" s="83"/>
      <c r="GV229" s="83"/>
      <c r="GW229" s="83"/>
      <c r="GX229" s="83"/>
      <c r="GY229" s="83"/>
      <c r="GZ229" s="83"/>
      <c r="HA229" s="83"/>
      <c r="HB229" s="83"/>
      <c r="HC229" s="83"/>
      <c r="HD229" s="83"/>
      <c r="HE229" s="83"/>
      <c r="HF229" s="83"/>
      <c r="HG229" s="83"/>
      <c r="HH229" s="83"/>
      <c r="HI229" s="83"/>
      <c r="HJ229" s="83"/>
      <c r="HK229" s="83"/>
      <c r="HL229" s="83"/>
      <c r="HM229" s="83"/>
      <c r="HN229" s="83"/>
      <c r="HO229" s="83"/>
      <c r="HP229" s="83"/>
      <c r="HQ229" s="83"/>
      <c r="HR229" s="83"/>
      <c r="HS229" s="83"/>
      <c r="HT229" s="83"/>
      <c r="HU229" s="83"/>
      <c r="HV229" s="83"/>
      <c r="HW229" s="83"/>
      <c r="HX229" s="83"/>
      <c r="HY229" s="83"/>
      <c r="HZ229" s="83"/>
      <c r="IA229" s="83"/>
      <c r="IB229" s="83"/>
      <c r="IC229" s="83"/>
      <c r="ID229" s="83"/>
      <c r="IE229" s="83"/>
      <c r="IF229" s="83"/>
      <c r="IG229" s="83"/>
      <c r="IH229" s="83"/>
      <c r="II229" s="83"/>
      <c r="IJ229" s="83"/>
      <c r="IK229" s="83"/>
      <c r="IL229" s="83"/>
      <c r="IM229" s="83"/>
      <c r="IN229" s="83"/>
      <c r="IO229" s="83"/>
      <c r="IP229" s="83"/>
      <c r="IQ229" s="83"/>
      <c r="IR229" s="83"/>
      <c r="IS229" s="83"/>
      <c r="IT229" s="83"/>
      <c r="IU229" s="83"/>
      <c r="IV229" s="83"/>
    </row>
    <row r="230" spans="1:256">
      <c r="B230" s="121">
        <v>3.47</v>
      </c>
      <c r="C230" s="120">
        <v>0.15</v>
      </c>
      <c r="D230" s="120">
        <v>1</v>
      </c>
      <c r="E230" s="119">
        <v>1</v>
      </c>
      <c r="F230" s="119">
        <v>1</v>
      </c>
      <c r="G230" s="119">
        <v>1</v>
      </c>
      <c r="H230" s="122">
        <f t="shared" si="4"/>
        <v>0.52049999999999996</v>
      </c>
      <c r="I230" s="294" t="s">
        <v>261</v>
      </c>
      <c r="K230" s="85"/>
      <c r="L230" s="134"/>
      <c r="M230" s="134"/>
      <c r="N230" s="134"/>
      <c r="O230" s="134"/>
      <c r="P230" s="134"/>
      <c r="Q230" s="134"/>
      <c r="R230" s="134"/>
      <c r="S230" s="13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c r="BI230" s="83"/>
      <c r="BJ230" s="83"/>
      <c r="BK230" s="83"/>
      <c r="BL230" s="83"/>
      <c r="BM230" s="83"/>
      <c r="BN230" s="83"/>
      <c r="BO230" s="83"/>
      <c r="BP230" s="83"/>
      <c r="BQ230" s="83"/>
      <c r="BR230" s="83"/>
      <c r="BS230" s="83"/>
      <c r="BT230" s="83"/>
      <c r="BU230" s="83"/>
      <c r="BV230" s="83"/>
      <c r="BW230" s="83"/>
      <c r="BX230" s="83"/>
      <c r="BY230" s="83"/>
      <c r="BZ230" s="83"/>
      <c r="CA230" s="83"/>
      <c r="CB230" s="83"/>
      <c r="CC230" s="83"/>
      <c r="CD230" s="83"/>
      <c r="CE230" s="83"/>
      <c r="CF230" s="83"/>
      <c r="CG230" s="83"/>
      <c r="CH230" s="83"/>
      <c r="CI230" s="83"/>
      <c r="CJ230" s="83"/>
      <c r="CK230" s="83"/>
      <c r="CL230" s="83"/>
      <c r="CM230" s="83"/>
      <c r="CN230" s="83"/>
      <c r="CO230" s="83"/>
      <c r="CP230" s="83"/>
      <c r="CQ230" s="83"/>
      <c r="CR230" s="83"/>
      <c r="CS230" s="83"/>
      <c r="CT230" s="83"/>
      <c r="CU230" s="83"/>
      <c r="CV230" s="83"/>
      <c r="CW230" s="83"/>
      <c r="CX230" s="83"/>
      <c r="CY230" s="83"/>
      <c r="CZ230" s="83"/>
      <c r="DA230" s="83"/>
      <c r="DB230" s="83"/>
      <c r="DC230" s="83"/>
      <c r="DD230" s="83"/>
      <c r="DE230" s="83"/>
      <c r="DF230" s="83"/>
      <c r="DG230" s="83"/>
      <c r="DH230" s="83"/>
      <c r="DI230" s="83"/>
      <c r="DJ230" s="83"/>
      <c r="DK230" s="83"/>
      <c r="DL230" s="83"/>
      <c r="DM230" s="83"/>
      <c r="DN230" s="83"/>
      <c r="DO230" s="83"/>
      <c r="DP230" s="83"/>
      <c r="DQ230" s="83"/>
      <c r="DR230" s="83"/>
      <c r="DS230" s="83"/>
      <c r="DT230" s="83"/>
      <c r="DU230" s="83"/>
      <c r="DV230" s="83"/>
      <c r="DW230" s="83"/>
      <c r="DX230" s="83"/>
      <c r="DY230" s="83"/>
      <c r="DZ230" s="83"/>
      <c r="EA230" s="83"/>
      <c r="EB230" s="83"/>
      <c r="EC230" s="83"/>
      <c r="ED230" s="83"/>
      <c r="EE230" s="83"/>
      <c r="EF230" s="83"/>
      <c r="EG230" s="83"/>
      <c r="EH230" s="83"/>
      <c r="EI230" s="83"/>
      <c r="EJ230" s="83"/>
      <c r="EK230" s="83"/>
      <c r="EL230" s="83"/>
      <c r="EM230" s="83"/>
      <c r="EN230" s="83"/>
      <c r="EO230" s="83"/>
      <c r="EP230" s="83"/>
      <c r="EQ230" s="83"/>
      <c r="ER230" s="83"/>
      <c r="ES230" s="83"/>
      <c r="ET230" s="83"/>
      <c r="EU230" s="83"/>
      <c r="EV230" s="83"/>
      <c r="EW230" s="83"/>
      <c r="EX230" s="83"/>
      <c r="EY230" s="83"/>
      <c r="EZ230" s="83"/>
      <c r="FA230" s="83"/>
      <c r="FB230" s="83"/>
      <c r="FC230" s="83"/>
      <c r="FD230" s="83"/>
      <c r="FE230" s="83"/>
      <c r="FF230" s="83"/>
      <c r="FG230" s="83"/>
      <c r="FH230" s="83"/>
      <c r="FI230" s="83"/>
      <c r="FJ230" s="83"/>
      <c r="FK230" s="83"/>
      <c r="FL230" s="83"/>
      <c r="FM230" s="83"/>
      <c r="FN230" s="83"/>
      <c r="FO230" s="83"/>
      <c r="FP230" s="83"/>
      <c r="FQ230" s="83"/>
      <c r="FR230" s="83"/>
      <c r="FS230" s="83"/>
      <c r="FT230" s="83"/>
      <c r="FU230" s="83"/>
      <c r="FV230" s="83"/>
      <c r="FW230" s="83"/>
      <c r="FX230" s="83"/>
      <c r="FY230" s="83"/>
      <c r="FZ230" s="83"/>
      <c r="GA230" s="83"/>
      <c r="GB230" s="83"/>
      <c r="GC230" s="83"/>
      <c r="GD230" s="83"/>
      <c r="GE230" s="83"/>
      <c r="GF230" s="83"/>
      <c r="GG230" s="83"/>
      <c r="GH230" s="83"/>
      <c r="GI230" s="83"/>
      <c r="GJ230" s="83"/>
      <c r="GK230" s="83"/>
      <c r="GL230" s="83"/>
      <c r="GM230" s="83"/>
      <c r="GN230" s="83"/>
      <c r="GO230" s="83"/>
      <c r="GP230" s="83"/>
      <c r="GQ230" s="83"/>
      <c r="GR230" s="83"/>
      <c r="GS230" s="83"/>
      <c r="GT230" s="83"/>
      <c r="GU230" s="83"/>
      <c r="GV230" s="83"/>
      <c r="GW230" s="83"/>
      <c r="GX230" s="83"/>
      <c r="GY230" s="83"/>
      <c r="GZ230" s="83"/>
      <c r="HA230" s="83"/>
      <c r="HB230" s="83"/>
      <c r="HC230" s="83"/>
      <c r="HD230" s="83"/>
      <c r="HE230" s="83"/>
      <c r="HF230" s="83"/>
      <c r="HG230" s="83"/>
      <c r="HH230" s="83"/>
      <c r="HI230" s="83"/>
      <c r="HJ230" s="83"/>
      <c r="HK230" s="83"/>
      <c r="HL230" s="83"/>
      <c r="HM230" s="83"/>
      <c r="HN230" s="83"/>
      <c r="HO230" s="83"/>
      <c r="HP230" s="83"/>
      <c r="HQ230" s="83"/>
      <c r="HR230" s="83"/>
      <c r="HS230" s="83"/>
      <c r="HT230" s="83"/>
      <c r="HU230" s="83"/>
      <c r="HV230" s="83"/>
      <c r="HW230" s="83"/>
      <c r="HX230" s="83"/>
      <c r="HY230" s="83"/>
      <c r="HZ230" s="83"/>
      <c r="IA230" s="83"/>
      <c r="IB230" s="83"/>
      <c r="IC230" s="83"/>
      <c r="ID230" s="83"/>
      <c r="IE230" s="83"/>
      <c r="IF230" s="83"/>
      <c r="IG230" s="83"/>
      <c r="IH230" s="83"/>
      <c r="II230" s="83"/>
      <c r="IJ230" s="83"/>
      <c r="IK230" s="83"/>
      <c r="IL230" s="83"/>
      <c r="IM230" s="83"/>
      <c r="IN230" s="83"/>
      <c r="IO230" s="83"/>
      <c r="IP230" s="83"/>
      <c r="IQ230" s="83"/>
      <c r="IR230" s="83"/>
      <c r="IS230" s="83"/>
      <c r="IT230" s="83"/>
      <c r="IU230" s="83"/>
      <c r="IV230" s="83"/>
    </row>
    <row r="231" spans="1:256">
      <c r="B231" s="121">
        <v>51.58</v>
      </c>
      <c r="C231" s="120">
        <v>0.15</v>
      </c>
      <c r="D231" s="120">
        <v>1</v>
      </c>
      <c r="E231" s="119">
        <v>1</v>
      </c>
      <c r="F231" s="119">
        <v>1</v>
      </c>
      <c r="G231" s="119">
        <v>1</v>
      </c>
      <c r="H231" s="122">
        <f t="shared" si="4"/>
        <v>7.7369999999999992</v>
      </c>
      <c r="I231" s="294" t="s">
        <v>262</v>
      </c>
      <c r="K231" s="85"/>
      <c r="L231" s="134"/>
      <c r="M231" s="134"/>
      <c r="N231" s="134"/>
      <c r="O231" s="134"/>
      <c r="P231" s="134"/>
      <c r="Q231" s="134"/>
      <c r="R231" s="134"/>
      <c r="S231" s="13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c r="BI231" s="83"/>
      <c r="BJ231" s="83"/>
      <c r="BK231" s="83"/>
      <c r="BL231" s="83"/>
      <c r="BM231" s="83"/>
      <c r="BN231" s="83"/>
      <c r="BO231" s="83"/>
      <c r="BP231" s="83"/>
      <c r="BQ231" s="83"/>
      <c r="BR231" s="83"/>
      <c r="BS231" s="83"/>
      <c r="BT231" s="83"/>
      <c r="BU231" s="83"/>
      <c r="BV231" s="83"/>
      <c r="BW231" s="83"/>
      <c r="BX231" s="83"/>
      <c r="BY231" s="83"/>
      <c r="BZ231" s="83"/>
      <c r="CA231" s="83"/>
      <c r="CB231" s="83"/>
      <c r="CC231" s="83"/>
      <c r="CD231" s="83"/>
      <c r="CE231" s="83"/>
      <c r="CF231" s="83"/>
      <c r="CG231" s="83"/>
      <c r="CH231" s="83"/>
      <c r="CI231" s="83"/>
      <c r="CJ231" s="83"/>
      <c r="CK231" s="83"/>
      <c r="CL231" s="83"/>
      <c r="CM231" s="83"/>
      <c r="CN231" s="83"/>
      <c r="CO231" s="83"/>
      <c r="CP231" s="83"/>
      <c r="CQ231" s="83"/>
      <c r="CR231" s="83"/>
      <c r="CS231" s="83"/>
      <c r="CT231" s="83"/>
      <c r="CU231" s="83"/>
      <c r="CV231" s="83"/>
      <c r="CW231" s="83"/>
      <c r="CX231" s="83"/>
      <c r="CY231" s="83"/>
      <c r="CZ231" s="83"/>
      <c r="DA231" s="83"/>
      <c r="DB231" s="83"/>
      <c r="DC231" s="83"/>
      <c r="DD231" s="83"/>
      <c r="DE231" s="83"/>
      <c r="DF231" s="83"/>
      <c r="DG231" s="83"/>
      <c r="DH231" s="83"/>
      <c r="DI231" s="83"/>
      <c r="DJ231" s="83"/>
      <c r="DK231" s="83"/>
      <c r="DL231" s="83"/>
      <c r="DM231" s="83"/>
      <c r="DN231" s="83"/>
      <c r="DO231" s="83"/>
      <c r="DP231" s="83"/>
      <c r="DQ231" s="83"/>
      <c r="DR231" s="83"/>
      <c r="DS231" s="83"/>
      <c r="DT231" s="83"/>
      <c r="DU231" s="83"/>
      <c r="DV231" s="83"/>
      <c r="DW231" s="83"/>
      <c r="DX231" s="83"/>
      <c r="DY231" s="83"/>
      <c r="DZ231" s="83"/>
      <c r="EA231" s="83"/>
      <c r="EB231" s="83"/>
      <c r="EC231" s="83"/>
      <c r="ED231" s="83"/>
      <c r="EE231" s="83"/>
      <c r="EF231" s="83"/>
      <c r="EG231" s="83"/>
      <c r="EH231" s="83"/>
      <c r="EI231" s="83"/>
      <c r="EJ231" s="83"/>
      <c r="EK231" s="83"/>
      <c r="EL231" s="83"/>
      <c r="EM231" s="83"/>
      <c r="EN231" s="83"/>
      <c r="EO231" s="83"/>
      <c r="EP231" s="83"/>
      <c r="EQ231" s="83"/>
      <c r="ER231" s="83"/>
      <c r="ES231" s="83"/>
      <c r="ET231" s="83"/>
      <c r="EU231" s="83"/>
      <c r="EV231" s="83"/>
      <c r="EW231" s="83"/>
      <c r="EX231" s="83"/>
      <c r="EY231" s="83"/>
      <c r="EZ231" s="83"/>
      <c r="FA231" s="83"/>
      <c r="FB231" s="83"/>
      <c r="FC231" s="83"/>
      <c r="FD231" s="83"/>
      <c r="FE231" s="83"/>
      <c r="FF231" s="83"/>
      <c r="FG231" s="83"/>
      <c r="FH231" s="83"/>
      <c r="FI231" s="83"/>
      <c r="FJ231" s="83"/>
      <c r="FK231" s="83"/>
      <c r="FL231" s="83"/>
      <c r="FM231" s="83"/>
      <c r="FN231" s="83"/>
      <c r="FO231" s="83"/>
      <c r="FP231" s="83"/>
      <c r="FQ231" s="83"/>
      <c r="FR231" s="83"/>
      <c r="FS231" s="83"/>
      <c r="FT231" s="83"/>
      <c r="FU231" s="83"/>
      <c r="FV231" s="83"/>
      <c r="FW231" s="83"/>
      <c r="FX231" s="83"/>
      <c r="FY231" s="83"/>
      <c r="FZ231" s="83"/>
      <c r="GA231" s="83"/>
      <c r="GB231" s="83"/>
      <c r="GC231" s="83"/>
      <c r="GD231" s="83"/>
      <c r="GE231" s="83"/>
      <c r="GF231" s="83"/>
      <c r="GG231" s="83"/>
      <c r="GH231" s="83"/>
      <c r="GI231" s="83"/>
      <c r="GJ231" s="83"/>
      <c r="GK231" s="83"/>
      <c r="GL231" s="83"/>
      <c r="GM231" s="83"/>
      <c r="GN231" s="83"/>
      <c r="GO231" s="83"/>
      <c r="GP231" s="83"/>
      <c r="GQ231" s="83"/>
      <c r="GR231" s="83"/>
      <c r="GS231" s="83"/>
      <c r="GT231" s="83"/>
      <c r="GU231" s="83"/>
      <c r="GV231" s="83"/>
      <c r="GW231" s="83"/>
      <c r="GX231" s="83"/>
      <c r="GY231" s="83"/>
      <c r="GZ231" s="83"/>
      <c r="HA231" s="83"/>
      <c r="HB231" s="83"/>
      <c r="HC231" s="83"/>
      <c r="HD231" s="83"/>
      <c r="HE231" s="83"/>
      <c r="HF231" s="83"/>
      <c r="HG231" s="83"/>
      <c r="HH231" s="83"/>
      <c r="HI231" s="83"/>
      <c r="HJ231" s="83"/>
      <c r="HK231" s="83"/>
      <c r="HL231" s="83"/>
      <c r="HM231" s="83"/>
      <c r="HN231" s="83"/>
      <c r="HO231" s="83"/>
      <c r="HP231" s="83"/>
      <c r="HQ231" s="83"/>
      <c r="HR231" s="83"/>
      <c r="HS231" s="83"/>
      <c r="HT231" s="83"/>
      <c r="HU231" s="83"/>
      <c r="HV231" s="83"/>
      <c r="HW231" s="83"/>
      <c r="HX231" s="83"/>
      <c r="HY231" s="83"/>
      <c r="HZ231" s="83"/>
      <c r="IA231" s="83"/>
      <c r="IB231" s="83"/>
      <c r="IC231" s="83"/>
      <c r="ID231" s="83"/>
      <c r="IE231" s="83"/>
      <c r="IF231" s="83"/>
      <c r="IG231" s="83"/>
      <c r="IH231" s="83"/>
      <c r="II231" s="83"/>
      <c r="IJ231" s="83"/>
      <c r="IK231" s="83"/>
      <c r="IL231" s="83"/>
      <c r="IM231" s="83"/>
      <c r="IN231" s="83"/>
      <c r="IO231" s="83"/>
      <c r="IP231" s="83"/>
      <c r="IQ231" s="83"/>
      <c r="IR231" s="83"/>
      <c r="IS231" s="83"/>
      <c r="IT231" s="83"/>
      <c r="IU231" s="83"/>
      <c r="IV231" s="83"/>
    </row>
    <row r="232" spans="1:256">
      <c r="B232" s="121">
        <v>3.47</v>
      </c>
      <c r="C232" s="120">
        <v>0.15</v>
      </c>
      <c r="D232" s="120">
        <v>1</v>
      </c>
      <c r="E232" s="119">
        <v>5</v>
      </c>
      <c r="F232" s="119">
        <v>1</v>
      </c>
      <c r="G232" s="119">
        <v>1</v>
      </c>
      <c r="H232" s="122">
        <f t="shared" si="4"/>
        <v>2.6025</v>
      </c>
      <c r="I232" s="294" t="s">
        <v>263</v>
      </c>
      <c r="K232" s="85"/>
      <c r="L232" s="134"/>
      <c r="M232" s="134"/>
      <c r="N232" s="134"/>
      <c r="O232" s="134"/>
      <c r="P232" s="134"/>
      <c r="Q232" s="134"/>
      <c r="R232" s="134"/>
      <c r="S232" s="13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c r="BI232" s="83"/>
      <c r="BJ232" s="83"/>
      <c r="BK232" s="83"/>
      <c r="BL232" s="83"/>
      <c r="BM232" s="83"/>
      <c r="BN232" s="83"/>
      <c r="BO232" s="83"/>
      <c r="BP232" s="83"/>
      <c r="BQ232" s="83"/>
      <c r="BR232" s="83"/>
      <c r="BS232" s="83"/>
      <c r="BT232" s="83"/>
      <c r="BU232" s="83"/>
      <c r="BV232" s="83"/>
      <c r="BW232" s="83"/>
      <c r="BX232" s="83"/>
      <c r="BY232" s="83"/>
      <c r="BZ232" s="83"/>
      <c r="CA232" s="83"/>
      <c r="CB232" s="83"/>
      <c r="CC232" s="83"/>
      <c r="CD232" s="83"/>
      <c r="CE232" s="83"/>
      <c r="CF232" s="83"/>
      <c r="CG232" s="83"/>
      <c r="CH232" s="83"/>
      <c r="CI232" s="83"/>
      <c r="CJ232" s="83"/>
      <c r="CK232" s="83"/>
      <c r="CL232" s="83"/>
      <c r="CM232" s="83"/>
      <c r="CN232" s="83"/>
      <c r="CO232" s="83"/>
      <c r="CP232" s="83"/>
      <c r="CQ232" s="83"/>
      <c r="CR232" s="83"/>
      <c r="CS232" s="83"/>
      <c r="CT232" s="83"/>
      <c r="CU232" s="83"/>
      <c r="CV232" s="83"/>
      <c r="CW232" s="83"/>
      <c r="CX232" s="83"/>
      <c r="CY232" s="83"/>
      <c r="CZ232" s="83"/>
      <c r="DA232" s="83"/>
      <c r="DB232" s="83"/>
      <c r="DC232" s="83"/>
      <c r="DD232" s="83"/>
      <c r="DE232" s="83"/>
      <c r="DF232" s="83"/>
      <c r="DG232" s="83"/>
      <c r="DH232" s="83"/>
      <c r="DI232" s="83"/>
      <c r="DJ232" s="83"/>
      <c r="DK232" s="83"/>
      <c r="DL232" s="83"/>
      <c r="DM232" s="83"/>
      <c r="DN232" s="83"/>
      <c r="DO232" s="83"/>
      <c r="DP232" s="83"/>
      <c r="DQ232" s="83"/>
      <c r="DR232" s="83"/>
      <c r="DS232" s="83"/>
      <c r="DT232" s="83"/>
      <c r="DU232" s="83"/>
      <c r="DV232" s="83"/>
      <c r="DW232" s="83"/>
      <c r="DX232" s="83"/>
      <c r="DY232" s="83"/>
      <c r="DZ232" s="83"/>
      <c r="EA232" s="83"/>
      <c r="EB232" s="83"/>
      <c r="EC232" s="83"/>
      <c r="ED232" s="83"/>
      <c r="EE232" s="83"/>
      <c r="EF232" s="83"/>
      <c r="EG232" s="83"/>
      <c r="EH232" s="83"/>
      <c r="EI232" s="83"/>
      <c r="EJ232" s="83"/>
      <c r="EK232" s="83"/>
      <c r="EL232" s="83"/>
      <c r="EM232" s="83"/>
      <c r="EN232" s="83"/>
      <c r="EO232" s="83"/>
      <c r="EP232" s="83"/>
      <c r="EQ232" s="83"/>
      <c r="ER232" s="83"/>
      <c r="ES232" s="83"/>
      <c r="ET232" s="83"/>
      <c r="EU232" s="83"/>
      <c r="EV232" s="83"/>
      <c r="EW232" s="83"/>
      <c r="EX232" s="83"/>
      <c r="EY232" s="83"/>
      <c r="EZ232" s="83"/>
      <c r="FA232" s="83"/>
      <c r="FB232" s="83"/>
      <c r="FC232" s="83"/>
      <c r="FD232" s="83"/>
      <c r="FE232" s="83"/>
      <c r="FF232" s="83"/>
      <c r="FG232" s="83"/>
      <c r="FH232" s="83"/>
      <c r="FI232" s="83"/>
      <c r="FJ232" s="83"/>
      <c r="FK232" s="83"/>
      <c r="FL232" s="83"/>
      <c r="FM232" s="83"/>
      <c r="FN232" s="83"/>
      <c r="FO232" s="83"/>
      <c r="FP232" s="83"/>
      <c r="FQ232" s="83"/>
      <c r="FR232" s="83"/>
      <c r="FS232" s="83"/>
      <c r="FT232" s="83"/>
      <c r="FU232" s="83"/>
      <c r="FV232" s="83"/>
      <c r="FW232" s="83"/>
      <c r="FX232" s="83"/>
      <c r="FY232" s="83"/>
      <c r="FZ232" s="83"/>
      <c r="GA232" s="83"/>
      <c r="GB232" s="83"/>
      <c r="GC232" s="83"/>
      <c r="GD232" s="83"/>
      <c r="GE232" s="83"/>
      <c r="GF232" s="83"/>
      <c r="GG232" s="83"/>
      <c r="GH232" s="83"/>
      <c r="GI232" s="83"/>
      <c r="GJ232" s="83"/>
      <c r="GK232" s="83"/>
      <c r="GL232" s="83"/>
      <c r="GM232" s="83"/>
      <c r="GN232" s="83"/>
      <c r="GO232" s="83"/>
      <c r="GP232" s="83"/>
      <c r="GQ232" s="83"/>
      <c r="GR232" s="83"/>
      <c r="GS232" s="83"/>
      <c r="GT232" s="83"/>
      <c r="GU232" s="83"/>
      <c r="GV232" s="83"/>
      <c r="GW232" s="83"/>
      <c r="GX232" s="83"/>
      <c r="GY232" s="83"/>
      <c r="GZ232" s="83"/>
      <c r="HA232" s="83"/>
      <c r="HB232" s="83"/>
      <c r="HC232" s="83"/>
      <c r="HD232" s="83"/>
      <c r="HE232" s="83"/>
      <c r="HF232" s="83"/>
      <c r="HG232" s="83"/>
      <c r="HH232" s="83"/>
      <c r="HI232" s="83"/>
      <c r="HJ232" s="83"/>
      <c r="HK232" s="83"/>
      <c r="HL232" s="83"/>
      <c r="HM232" s="83"/>
      <c r="HN232" s="83"/>
      <c r="HO232" s="83"/>
      <c r="HP232" s="83"/>
      <c r="HQ232" s="83"/>
      <c r="HR232" s="83"/>
      <c r="HS232" s="83"/>
      <c r="HT232" s="83"/>
      <c r="HU232" s="83"/>
      <c r="HV232" s="83"/>
      <c r="HW232" s="83"/>
      <c r="HX232" s="83"/>
      <c r="HY232" s="83"/>
      <c r="HZ232" s="83"/>
      <c r="IA232" s="83"/>
      <c r="IB232" s="83"/>
      <c r="IC232" s="83"/>
      <c r="ID232" s="83"/>
      <c r="IE232" s="83"/>
      <c r="IF232" s="83"/>
      <c r="IG232" s="83"/>
      <c r="IH232" s="83"/>
      <c r="II232" s="83"/>
      <c r="IJ232" s="83"/>
      <c r="IK232" s="83"/>
      <c r="IL232" s="83"/>
      <c r="IM232" s="83"/>
      <c r="IN232" s="83"/>
      <c r="IO232" s="83"/>
      <c r="IP232" s="83"/>
      <c r="IQ232" s="83"/>
      <c r="IR232" s="83"/>
      <c r="IS232" s="83"/>
      <c r="IT232" s="83"/>
      <c r="IU232" s="83"/>
      <c r="IV232" s="83"/>
    </row>
    <row r="233" spans="1:256">
      <c r="B233" s="121">
        <v>28.99</v>
      </c>
      <c r="C233" s="120">
        <v>0.15</v>
      </c>
      <c r="D233" s="120">
        <v>1</v>
      </c>
      <c r="E233" s="119">
        <v>1</v>
      </c>
      <c r="F233" s="119">
        <v>1</v>
      </c>
      <c r="G233" s="119">
        <v>1</v>
      </c>
      <c r="H233" s="122">
        <f t="shared" si="4"/>
        <v>4.3484999999999996</v>
      </c>
      <c r="I233" s="294" t="s">
        <v>264</v>
      </c>
      <c r="K233" s="85"/>
      <c r="L233" s="134"/>
      <c r="M233" s="134"/>
      <c r="N233" s="134"/>
      <c r="O233" s="134"/>
      <c r="P233" s="134"/>
      <c r="Q233" s="134"/>
      <c r="R233" s="134"/>
      <c r="S233" s="13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c r="BI233" s="83"/>
      <c r="BJ233" s="83"/>
      <c r="BK233" s="83"/>
      <c r="BL233" s="83"/>
      <c r="BM233" s="83"/>
      <c r="BN233" s="83"/>
      <c r="BO233" s="83"/>
      <c r="BP233" s="83"/>
      <c r="BQ233" s="83"/>
      <c r="BR233" s="83"/>
      <c r="BS233" s="83"/>
      <c r="BT233" s="83"/>
      <c r="BU233" s="83"/>
      <c r="BV233" s="83"/>
      <c r="BW233" s="83"/>
      <c r="BX233" s="83"/>
      <c r="BY233" s="83"/>
      <c r="BZ233" s="83"/>
      <c r="CA233" s="83"/>
      <c r="CB233" s="83"/>
      <c r="CC233" s="83"/>
      <c r="CD233" s="83"/>
      <c r="CE233" s="83"/>
      <c r="CF233" s="83"/>
      <c r="CG233" s="83"/>
      <c r="CH233" s="83"/>
      <c r="CI233" s="83"/>
      <c r="CJ233" s="83"/>
      <c r="CK233" s="83"/>
      <c r="CL233" s="83"/>
      <c r="CM233" s="83"/>
      <c r="CN233" s="83"/>
      <c r="CO233" s="83"/>
      <c r="CP233" s="83"/>
      <c r="CQ233" s="83"/>
      <c r="CR233" s="83"/>
      <c r="CS233" s="83"/>
      <c r="CT233" s="83"/>
      <c r="CU233" s="83"/>
      <c r="CV233" s="83"/>
      <c r="CW233" s="83"/>
      <c r="CX233" s="83"/>
      <c r="CY233" s="83"/>
      <c r="CZ233" s="83"/>
      <c r="DA233" s="83"/>
      <c r="DB233" s="83"/>
      <c r="DC233" s="83"/>
      <c r="DD233" s="83"/>
      <c r="DE233" s="83"/>
      <c r="DF233" s="83"/>
      <c r="DG233" s="83"/>
      <c r="DH233" s="83"/>
      <c r="DI233" s="83"/>
      <c r="DJ233" s="83"/>
      <c r="DK233" s="83"/>
      <c r="DL233" s="83"/>
      <c r="DM233" s="83"/>
      <c r="DN233" s="83"/>
      <c r="DO233" s="83"/>
      <c r="DP233" s="83"/>
      <c r="DQ233" s="83"/>
      <c r="DR233" s="83"/>
      <c r="DS233" s="83"/>
      <c r="DT233" s="83"/>
      <c r="DU233" s="83"/>
      <c r="DV233" s="83"/>
      <c r="DW233" s="83"/>
      <c r="DX233" s="83"/>
      <c r="DY233" s="83"/>
      <c r="DZ233" s="83"/>
      <c r="EA233" s="83"/>
      <c r="EB233" s="83"/>
      <c r="EC233" s="83"/>
      <c r="ED233" s="83"/>
      <c r="EE233" s="83"/>
      <c r="EF233" s="83"/>
      <c r="EG233" s="83"/>
      <c r="EH233" s="83"/>
      <c r="EI233" s="83"/>
      <c r="EJ233" s="83"/>
      <c r="EK233" s="83"/>
      <c r="EL233" s="83"/>
      <c r="EM233" s="83"/>
      <c r="EN233" s="83"/>
      <c r="EO233" s="83"/>
      <c r="EP233" s="83"/>
      <c r="EQ233" s="83"/>
      <c r="ER233" s="83"/>
      <c r="ES233" s="83"/>
      <c r="ET233" s="83"/>
      <c r="EU233" s="83"/>
      <c r="EV233" s="83"/>
      <c r="EW233" s="83"/>
      <c r="EX233" s="83"/>
      <c r="EY233" s="83"/>
      <c r="EZ233" s="83"/>
      <c r="FA233" s="83"/>
      <c r="FB233" s="83"/>
      <c r="FC233" s="83"/>
      <c r="FD233" s="83"/>
      <c r="FE233" s="83"/>
      <c r="FF233" s="83"/>
      <c r="FG233" s="83"/>
      <c r="FH233" s="83"/>
      <c r="FI233" s="83"/>
      <c r="FJ233" s="83"/>
      <c r="FK233" s="83"/>
      <c r="FL233" s="83"/>
      <c r="FM233" s="83"/>
      <c r="FN233" s="83"/>
      <c r="FO233" s="83"/>
      <c r="FP233" s="83"/>
      <c r="FQ233" s="83"/>
      <c r="FR233" s="83"/>
      <c r="FS233" s="83"/>
      <c r="FT233" s="83"/>
      <c r="FU233" s="83"/>
      <c r="FV233" s="83"/>
      <c r="FW233" s="83"/>
      <c r="FX233" s="83"/>
      <c r="FY233" s="83"/>
      <c r="FZ233" s="83"/>
      <c r="GA233" s="83"/>
      <c r="GB233" s="83"/>
      <c r="GC233" s="83"/>
      <c r="GD233" s="83"/>
      <c r="GE233" s="83"/>
      <c r="GF233" s="83"/>
      <c r="GG233" s="83"/>
      <c r="GH233" s="83"/>
      <c r="GI233" s="83"/>
      <c r="GJ233" s="83"/>
      <c r="GK233" s="83"/>
      <c r="GL233" s="83"/>
      <c r="GM233" s="83"/>
      <c r="GN233" s="83"/>
      <c r="GO233" s="83"/>
      <c r="GP233" s="83"/>
      <c r="GQ233" s="83"/>
      <c r="GR233" s="83"/>
      <c r="GS233" s="83"/>
      <c r="GT233" s="83"/>
      <c r="GU233" s="83"/>
      <c r="GV233" s="83"/>
      <c r="GW233" s="83"/>
      <c r="GX233" s="83"/>
      <c r="GY233" s="83"/>
      <c r="GZ233" s="83"/>
      <c r="HA233" s="83"/>
      <c r="HB233" s="83"/>
      <c r="HC233" s="83"/>
      <c r="HD233" s="83"/>
      <c r="HE233" s="83"/>
      <c r="HF233" s="83"/>
      <c r="HG233" s="83"/>
      <c r="HH233" s="83"/>
      <c r="HI233" s="83"/>
      <c r="HJ233" s="83"/>
      <c r="HK233" s="83"/>
      <c r="HL233" s="83"/>
      <c r="HM233" s="83"/>
      <c r="HN233" s="83"/>
      <c r="HO233" s="83"/>
      <c r="HP233" s="83"/>
      <c r="HQ233" s="83"/>
      <c r="HR233" s="83"/>
      <c r="HS233" s="83"/>
      <c r="HT233" s="83"/>
      <c r="HU233" s="83"/>
      <c r="HV233" s="83"/>
      <c r="HW233" s="83"/>
      <c r="HX233" s="83"/>
      <c r="HY233" s="83"/>
      <c r="HZ233" s="83"/>
      <c r="IA233" s="83"/>
      <c r="IB233" s="83"/>
      <c r="IC233" s="83"/>
      <c r="ID233" s="83"/>
      <c r="IE233" s="83"/>
      <c r="IF233" s="83"/>
      <c r="IG233" s="83"/>
      <c r="IH233" s="83"/>
      <c r="II233" s="83"/>
      <c r="IJ233" s="83"/>
      <c r="IK233" s="83"/>
      <c r="IL233" s="83"/>
      <c r="IM233" s="83"/>
      <c r="IN233" s="83"/>
      <c r="IO233" s="83"/>
      <c r="IP233" s="83"/>
      <c r="IQ233" s="83"/>
      <c r="IR233" s="83"/>
      <c r="IS233" s="83"/>
      <c r="IT233" s="83"/>
      <c r="IU233" s="83"/>
      <c r="IV233" s="83"/>
    </row>
    <row r="234" spans="1:256">
      <c r="B234" s="121">
        <v>3.5</v>
      </c>
      <c r="C234" s="120">
        <v>0.15</v>
      </c>
      <c r="D234" s="120">
        <v>1</v>
      </c>
      <c r="E234" s="119">
        <v>2</v>
      </c>
      <c r="F234" s="119">
        <v>1</v>
      </c>
      <c r="G234" s="119">
        <v>1</v>
      </c>
      <c r="H234" s="122">
        <f t="shared" si="4"/>
        <v>1.05</v>
      </c>
      <c r="I234" s="294" t="s">
        <v>265</v>
      </c>
      <c r="K234" s="85"/>
      <c r="L234" s="134"/>
      <c r="M234" s="134"/>
      <c r="N234" s="134"/>
      <c r="O234" s="134"/>
      <c r="P234" s="134"/>
      <c r="Q234" s="134"/>
      <c r="R234" s="134"/>
      <c r="S234" s="13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c r="BI234" s="83"/>
      <c r="BJ234" s="83"/>
      <c r="BK234" s="83"/>
      <c r="BL234" s="83"/>
      <c r="BM234" s="83"/>
      <c r="BN234" s="83"/>
      <c r="BO234" s="83"/>
      <c r="BP234" s="83"/>
      <c r="BQ234" s="83"/>
      <c r="BR234" s="83"/>
      <c r="BS234" s="83"/>
      <c r="BT234" s="83"/>
      <c r="BU234" s="83"/>
      <c r="BV234" s="83"/>
      <c r="BW234" s="83"/>
      <c r="BX234" s="83"/>
      <c r="BY234" s="83"/>
      <c r="BZ234" s="83"/>
      <c r="CA234" s="83"/>
      <c r="CB234" s="83"/>
      <c r="CC234" s="83"/>
      <c r="CD234" s="83"/>
      <c r="CE234" s="83"/>
      <c r="CF234" s="83"/>
      <c r="CG234" s="83"/>
      <c r="CH234" s="83"/>
      <c r="CI234" s="83"/>
      <c r="CJ234" s="83"/>
      <c r="CK234" s="83"/>
      <c r="CL234" s="83"/>
      <c r="CM234" s="83"/>
      <c r="CN234" s="83"/>
      <c r="CO234" s="83"/>
      <c r="CP234" s="83"/>
      <c r="CQ234" s="83"/>
      <c r="CR234" s="83"/>
      <c r="CS234" s="83"/>
      <c r="CT234" s="83"/>
      <c r="CU234" s="83"/>
      <c r="CV234" s="83"/>
      <c r="CW234" s="83"/>
      <c r="CX234" s="83"/>
      <c r="CY234" s="83"/>
      <c r="CZ234" s="83"/>
      <c r="DA234" s="83"/>
      <c r="DB234" s="83"/>
      <c r="DC234" s="83"/>
      <c r="DD234" s="83"/>
      <c r="DE234" s="83"/>
      <c r="DF234" s="83"/>
      <c r="DG234" s="83"/>
      <c r="DH234" s="83"/>
      <c r="DI234" s="83"/>
      <c r="DJ234" s="83"/>
      <c r="DK234" s="83"/>
      <c r="DL234" s="83"/>
      <c r="DM234" s="83"/>
      <c r="DN234" s="83"/>
      <c r="DO234" s="83"/>
      <c r="DP234" s="83"/>
      <c r="DQ234" s="83"/>
      <c r="DR234" s="83"/>
      <c r="DS234" s="83"/>
      <c r="DT234" s="83"/>
      <c r="DU234" s="83"/>
      <c r="DV234" s="83"/>
      <c r="DW234" s="83"/>
      <c r="DX234" s="83"/>
      <c r="DY234" s="83"/>
      <c r="DZ234" s="83"/>
      <c r="EA234" s="83"/>
      <c r="EB234" s="83"/>
      <c r="EC234" s="83"/>
      <c r="ED234" s="83"/>
      <c r="EE234" s="83"/>
      <c r="EF234" s="83"/>
      <c r="EG234" s="83"/>
      <c r="EH234" s="83"/>
      <c r="EI234" s="83"/>
      <c r="EJ234" s="83"/>
      <c r="EK234" s="83"/>
      <c r="EL234" s="83"/>
      <c r="EM234" s="83"/>
      <c r="EN234" s="83"/>
      <c r="EO234" s="83"/>
      <c r="EP234" s="83"/>
      <c r="EQ234" s="83"/>
      <c r="ER234" s="83"/>
      <c r="ES234" s="83"/>
      <c r="ET234" s="83"/>
      <c r="EU234" s="83"/>
      <c r="EV234" s="83"/>
      <c r="EW234" s="83"/>
      <c r="EX234" s="83"/>
      <c r="EY234" s="83"/>
      <c r="EZ234" s="83"/>
      <c r="FA234" s="83"/>
      <c r="FB234" s="83"/>
      <c r="FC234" s="83"/>
      <c r="FD234" s="83"/>
      <c r="FE234" s="83"/>
      <c r="FF234" s="83"/>
      <c r="FG234" s="83"/>
      <c r="FH234" s="83"/>
      <c r="FI234" s="83"/>
      <c r="FJ234" s="83"/>
      <c r="FK234" s="83"/>
      <c r="FL234" s="83"/>
      <c r="FM234" s="83"/>
      <c r="FN234" s="83"/>
      <c r="FO234" s="83"/>
      <c r="FP234" s="83"/>
      <c r="FQ234" s="83"/>
      <c r="FR234" s="83"/>
      <c r="FS234" s="83"/>
      <c r="FT234" s="83"/>
      <c r="FU234" s="83"/>
      <c r="FV234" s="83"/>
      <c r="FW234" s="83"/>
      <c r="FX234" s="83"/>
      <c r="FY234" s="83"/>
      <c r="FZ234" s="83"/>
      <c r="GA234" s="83"/>
      <c r="GB234" s="83"/>
      <c r="GC234" s="83"/>
      <c r="GD234" s="83"/>
      <c r="GE234" s="83"/>
      <c r="GF234" s="83"/>
      <c r="GG234" s="83"/>
      <c r="GH234" s="83"/>
      <c r="GI234" s="83"/>
      <c r="GJ234" s="83"/>
      <c r="GK234" s="83"/>
      <c r="GL234" s="83"/>
      <c r="GM234" s="83"/>
      <c r="GN234" s="83"/>
      <c r="GO234" s="83"/>
      <c r="GP234" s="83"/>
      <c r="GQ234" s="83"/>
      <c r="GR234" s="83"/>
      <c r="GS234" s="83"/>
      <c r="GT234" s="83"/>
      <c r="GU234" s="83"/>
      <c r="GV234" s="83"/>
      <c r="GW234" s="83"/>
      <c r="GX234" s="83"/>
      <c r="GY234" s="83"/>
      <c r="GZ234" s="83"/>
      <c r="HA234" s="83"/>
      <c r="HB234" s="83"/>
      <c r="HC234" s="83"/>
      <c r="HD234" s="83"/>
      <c r="HE234" s="83"/>
      <c r="HF234" s="83"/>
      <c r="HG234" s="83"/>
      <c r="HH234" s="83"/>
      <c r="HI234" s="83"/>
      <c r="HJ234" s="83"/>
      <c r="HK234" s="83"/>
      <c r="HL234" s="83"/>
      <c r="HM234" s="83"/>
      <c r="HN234" s="83"/>
      <c r="HO234" s="83"/>
      <c r="HP234" s="83"/>
      <c r="HQ234" s="83"/>
      <c r="HR234" s="83"/>
      <c r="HS234" s="83"/>
      <c r="HT234" s="83"/>
      <c r="HU234" s="83"/>
      <c r="HV234" s="83"/>
      <c r="HW234" s="83"/>
      <c r="HX234" s="83"/>
      <c r="HY234" s="83"/>
      <c r="HZ234" s="83"/>
      <c r="IA234" s="83"/>
      <c r="IB234" s="83"/>
      <c r="IC234" s="83"/>
      <c r="ID234" s="83"/>
      <c r="IE234" s="83"/>
      <c r="IF234" s="83"/>
      <c r="IG234" s="83"/>
      <c r="IH234" s="83"/>
      <c r="II234" s="83"/>
      <c r="IJ234" s="83"/>
      <c r="IK234" s="83"/>
      <c r="IL234" s="83"/>
      <c r="IM234" s="83"/>
      <c r="IN234" s="83"/>
      <c r="IO234" s="83"/>
      <c r="IP234" s="83"/>
      <c r="IQ234" s="83"/>
      <c r="IR234" s="83"/>
      <c r="IS234" s="83"/>
      <c r="IT234" s="83"/>
      <c r="IU234" s="83"/>
      <c r="IV234" s="83"/>
    </row>
    <row r="235" spans="1:256">
      <c r="B235" s="121">
        <v>37</v>
      </c>
      <c r="C235" s="120">
        <v>0.15</v>
      </c>
      <c r="D235" s="120">
        <v>1</v>
      </c>
      <c r="E235" s="119">
        <v>1</v>
      </c>
      <c r="F235" s="119">
        <v>1</v>
      </c>
      <c r="G235" s="119">
        <v>1</v>
      </c>
      <c r="H235" s="122">
        <f t="shared" si="4"/>
        <v>5.55</v>
      </c>
      <c r="I235" s="294" t="s">
        <v>266</v>
      </c>
      <c r="K235" s="85"/>
      <c r="L235" s="134"/>
      <c r="M235" s="134"/>
      <c r="N235" s="134"/>
      <c r="O235" s="134"/>
      <c r="P235" s="134"/>
      <c r="Q235" s="134"/>
      <c r="R235" s="134"/>
      <c r="S235" s="13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c r="BI235" s="83"/>
      <c r="BJ235" s="83"/>
      <c r="BK235" s="83"/>
      <c r="BL235" s="83"/>
      <c r="BM235" s="83"/>
      <c r="BN235" s="83"/>
      <c r="BO235" s="83"/>
      <c r="BP235" s="83"/>
      <c r="BQ235" s="83"/>
      <c r="BR235" s="83"/>
      <c r="BS235" s="83"/>
      <c r="BT235" s="83"/>
      <c r="BU235" s="83"/>
      <c r="BV235" s="83"/>
      <c r="BW235" s="83"/>
      <c r="BX235" s="83"/>
      <c r="BY235" s="83"/>
      <c r="BZ235" s="83"/>
      <c r="CA235" s="83"/>
      <c r="CB235" s="83"/>
      <c r="CC235" s="83"/>
      <c r="CD235" s="83"/>
      <c r="CE235" s="83"/>
      <c r="CF235" s="83"/>
      <c r="CG235" s="83"/>
      <c r="CH235" s="83"/>
      <c r="CI235" s="83"/>
      <c r="CJ235" s="83"/>
      <c r="CK235" s="83"/>
      <c r="CL235" s="83"/>
      <c r="CM235" s="83"/>
      <c r="CN235" s="83"/>
      <c r="CO235" s="83"/>
      <c r="CP235" s="83"/>
      <c r="CQ235" s="83"/>
      <c r="CR235" s="83"/>
      <c r="CS235" s="83"/>
      <c r="CT235" s="83"/>
      <c r="CU235" s="83"/>
      <c r="CV235" s="83"/>
      <c r="CW235" s="83"/>
      <c r="CX235" s="83"/>
      <c r="CY235" s="83"/>
      <c r="CZ235" s="83"/>
      <c r="DA235" s="83"/>
      <c r="DB235" s="83"/>
      <c r="DC235" s="83"/>
      <c r="DD235" s="83"/>
      <c r="DE235" s="83"/>
      <c r="DF235" s="83"/>
      <c r="DG235" s="83"/>
      <c r="DH235" s="83"/>
      <c r="DI235" s="83"/>
      <c r="DJ235" s="83"/>
      <c r="DK235" s="83"/>
      <c r="DL235" s="83"/>
      <c r="DM235" s="83"/>
      <c r="DN235" s="83"/>
      <c r="DO235" s="83"/>
      <c r="DP235" s="83"/>
      <c r="DQ235" s="83"/>
      <c r="DR235" s="83"/>
      <c r="DS235" s="83"/>
      <c r="DT235" s="83"/>
      <c r="DU235" s="83"/>
      <c r="DV235" s="83"/>
      <c r="DW235" s="83"/>
      <c r="DX235" s="83"/>
      <c r="DY235" s="83"/>
      <c r="DZ235" s="83"/>
      <c r="EA235" s="83"/>
      <c r="EB235" s="83"/>
      <c r="EC235" s="83"/>
      <c r="ED235" s="83"/>
      <c r="EE235" s="83"/>
      <c r="EF235" s="83"/>
      <c r="EG235" s="83"/>
      <c r="EH235" s="83"/>
      <c r="EI235" s="83"/>
      <c r="EJ235" s="83"/>
      <c r="EK235" s="83"/>
      <c r="EL235" s="83"/>
      <c r="EM235" s="83"/>
      <c r="EN235" s="83"/>
      <c r="EO235" s="83"/>
      <c r="EP235" s="83"/>
      <c r="EQ235" s="83"/>
      <c r="ER235" s="83"/>
      <c r="ES235" s="83"/>
      <c r="ET235" s="83"/>
      <c r="EU235" s="83"/>
      <c r="EV235" s="83"/>
      <c r="EW235" s="83"/>
      <c r="EX235" s="83"/>
      <c r="EY235" s="83"/>
      <c r="EZ235" s="83"/>
      <c r="FA235" s="83"/>
      <c r="FB235" s="83"/>
      <c r="FC235" s="83"/>
      <c r="FD235" s="83"/>
      <c r="FE235" s="83"/>
      <c r="FF235" s="83"/>
      <c r="FG235" s="83"/>
      <c r="FH235" s="83"/>
      <c r="FI235" s="83"/>
      <c r="FJ235" s="83"/>
      <c r="FK235" s="83"/>
      <c r="FL235" s="83"/>
      <c r="FM235" s="83"/>
      <c r="FN235" s="83"/>
      <c r="FO235" s="83"/>
      <c r="FP235" s="83"/>
      <c r="FQ235" s="83"/>
      <c r="FR235" s="83"/>
      <c r="FS235" s="83"/>
      <c r="FT235" s="83"/>
      <c r="FU235" s="83"/>
      <c r="FV235" s="83"/>
      <c r="FW235" s="83"/>
      <c r="FX235" s="83"/>
      <c r="FY235" s="83"/>
      <c r="FZ235" s="83"/>
      <c r="GA235" s="83"/>
      <c r="GB235" s="83"/>
      <c r="GC235" s="83"/>
      <c r="GD235" s="83"/>
      <c r="GE235" s="83"/>
      <c r="GF235" s="83"/>
      <c r="GG235" s="83"/>
      <c r="GH235" s="83"/>
      <c r="GI235" s="83"/>
      <c r="GJ235" s="83"/>
      <c r="GK235" s="83"/>
      <c r="GL235" s="83"/>
      <c r="GM235" s="83"/>
      <c r="GN235" s="83"/>
      <c r="GO235" s="83"/>
      <c r="GP235" s="83"/>
      <c r="GQ235" s="83"/>
      <c r="GR235" s="83"/>
      <c r="GS235" s="83"/>
      <c r="GT235" s="83"/>
      <c r="GU235" s="83"/>
      <c r="GV235" s="83"/>
      <c r="GW235" s="83"/>
      <c r="GX235" s="83"/>
      <c r="GY235" s="83"/>
      <c r="GZ235" s="83"/>
      <c r="HA235" s="83"/>
      <c r="HB235" s="83"/>
      <c r="HC235" s="83"/>
      <c r="HD235" s="83"/>
      <c r="HE235" s="83"/>
      <c r="HF235" s="83"/>
      <c r="HG235" s="83"/>
      <c r="HH235" s="83"/>
      <c r="HI235" s="83"/>
      <c r="HJ235" s="83"/>
      <c r="HK235" s="83"/>
      <c r="HL235" s="83"/>
      <c r="HM235" s="83"/>
      <c r="HN235" s="83"/>
      <c r="HO235" s="83"/>
      <c r="HP235" s="83"/>
      <c r="HQ235" s="83"/>
      <c r="HR235" s="83"/>
      <c r="HS235" s="83"/>
      <c r="HT235" s="83"/>
      <c r="HU235" s="83"/>
      <c r="HV235" s="83"/>
      <c r="HW235" s="83"/>
      <c r="HX235" s="83"/>
      <c r="HY235" s="83"/>
      <c r="HZ235" s="83"/>
      <c r="IA235" s="83"/>
      <c r="IB235" s="83"/>
      <c r="IC235" s="83"/>
      <c r="ID235" s="83"/>
      <c r="IE235" s="83"/>
      <c r="IF235" s="83"/>
      <c r="IG235" s="83"/>
      <c r="IH235" s="83"/>
      <c r="II235" s="83"/>
      <c r="IJ235" s="83"/>
      <c r="IK235" s="83"/>
      <c r="IL235" s="83"/>
      <c r="IM235" s="83"/>
      <c r="IN235" s="83"/>
      <c r="IO235" s="83"/>
      <c r="IP235" s="83"/>
      <c r="IQ235" s="83"/>
      <c r="IR235" s="83"/>
      <c r="IS235" s="83"/>
      <c r="IT235" s="83"/>
      <c r="IU235" s="83"/>
      <c r="IV235" s="83"/>
    </row>
    <row r="236" spans="1:256">
      <c r="B236" s="121">
        <v>3.45</v>
      </c>
      <c r="C236" s="120">
        <v>0.15</v>
      </c>
      <c r="D236" s="120">
        <v>1</v>
      </c>
      <c r="E236" s="119">
        <v>3</v>
      </c>
      <c r="F236" s="119">
        <v>1</v>
      </c>
      <c r="G236" s="119">
        <v>1</v>
      </c>
      <c r="H236" s="122">
        <f t="shared" si="4"/>
        <v>1.5524999999999998</v>
      </c>
      <c r="I236" s="294" t="s">
        <v>267</v>
      </c>
      <c r="K236" s="85"/>
      <c r="L236" s="134"/>
      <c r="M236" s="134"/>
      <c r="N236" s="134"/>
      <c r="O236" s="134"/>
      <c r="P236" s="134"/>
      <c r="Q236" s="134"/>
      <c r="R236" s="134"/>
      <c r="S236" s="13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c r="BI236" s="83"/>
      <c r="BJ236" s="83"/>
      <c r="BK236" s="83"/>
      <c r="BL236" s="83"/>
      <c r="BM236" s="83"/>
      <c r="BN236" s="83"/>
      <c r="BO236" s="83"/>
      <c r="BP236" s="83"/>
      <c r="BQ236" s="83"/>
      <c r="BR236" s="83"/>
      <c r="BS236" s="83"/>
      <c r="BT236" s="83"/>
      <c r="BU236" s="83"/>
      <c r="BV236" s="83"/>
      <c r="BW236" s="83"/>
      <c r="BX236" s="83"/>
      <c r="BY236" s="83"/>
      <c r="BZ236" s="83"/>
      <c r="CA236" s="83"/>
      <c r="CB236" s="83"/>
      <c r="CC236" s="83"/>
      <c r="CD236" s="83"/>
      <c r="CE236" s="83"/>
      <c r="CF236" s="83"/>
      <c r="CG236" s="83"/>
      <c r="CH236" s="83"/>
      <c r="CI236" s="83"/>
      <c r="CJ236" s="83"/>
      <c r="CK236" s="83"/>
      <c r="CL236" s="83"/>
      <c r="CM236" s="83"/>
      <c r="CN236" s="83"/>
      <c r="CO236" s="83"/>
      <c r="CP236" s="83"/>
      <c r="CQ236" s="83"/>
      <c r="CR236" s="83"/>
      <c r="CS236" s="83"/>
      <c r="CT236" s="83"/>
      <c r="CU236" s="83"/>
      <c r="CV236" s="83"/>
      <c r="CW236" s="83"/>
      <c r="CX236" s="83"/>
      <c r="CY236" s="83"/>
      <c r="CZ236" s="83"/>
      <c r="DA236" s="83"/>
      <c r="DB236" s="83"/>
      <c r="DC236" s="83"/>
      <c r="DD236" s="83"/>
      <c r="DE236" s="83"/>
      <c r="DF236" s="83"/>
      <c r="DG236" s="83"/>
      <c r="DH236" s="83"/>
      <c r="DI236" s="83"/>
      <c r="DJ236" s="83"/>
      <c r="DK236" s="83"/>
      <c r="DL236" s="83"/>
      <c r="DM236" s="83"/>
      <c r="DN236" s="83"/>
      <c r="DO236" s="83"/>
      <c r="DP236" s="83"/>
      <c r="DQ236" s="83"/>
      <c r="DR236" s="83"/>
      <c r="DS236" s="83"/>
      <c r="DT236" s="83"/>
      <c r="DU236" s="83"/>
      <c r="DV236" s="83"/>
      <c r="DW236" s="83"/>
      <c r="DX236" s="83"/>
      <c r="DY236" s="83"/>
      <c r="DZ236" s="83"/>
      <c r="EA236" s="83"/>
      <c r="EB236" s="83"/>
      <c r="EC236" s="83"/>
      <c r="ED236" s="83"/>
      <c r="EE236" s="83"/>
      <c r="EF236" s="83"/>
      <c r="EG236" s="83"/>
      <c r="EH236" s="83"/>
      <c r="EI236" s="83"/>
      <c r="EJ236" s="83"/>
      <c r="EK236" s="83"/>
      <c r="EL236" s="83"/>
      <c r="EM236" s="83"/>
      <c r="EN236" s="83"/>
      <c r="EO236" s="83"/>
      <c r="EP236" s="83"/>
      <c r="EQ236" s="83"/>
      <c r="ER236" s="83"/>
      <c r="ES236" s="83"/>
      <c r="ET236" s="83"/>
      <c r="EU236" s="83"/>
      <c r="EV236" s="83"/>
      <c r="EW236" s="83"/>
      <c r="EX236" s="83"/>
      <c r="EY236" s="83"/>
      <c r="EZ236" s="83"/>
      <c r="FA236" s="83"/>
      <c r="FB236" s="83"/>
      <c r="FC236" s="83"/>
      <c r="FD236" s="83"/>
      <c r="FE236" s="83"/>
      <c r="FF236" s="83"/>
      <c r="FG236" s="83"/>
      <c r="FH236" s="83"/>
      <c r="FI236" s="83"/>
      <c r="FJ236" s="83"/>
      <c r="FK236" s="83"/>
      <c r="FL236" s="83"/>
      <c r="FM236" s="83"/>
      <c r="FN236" s="83"/>
      <c r="FO236" s="83"/>
      <c r="FP236" s="83"/>
      <c r="FQ236" s="83"/>
      <c r="FR236" s="83"/>
      <c r="FS236" s="83"/>
      <c r="FT236" s="83"/>
      <c r="FU236" s="83"/>
      <c r="FV236" s="83"/>
      <c r="FW236" s="83"/>
      <c r="FX236" s="83"/>
      <c r="FY236" s="83"/>
      <c r="FZ236" s="83"/>
      <c r="GA236" s="83"/>
      <c r="GB236" s="83"/>
      <c r="GC236" s="83"/>
      <c r="GD236" s="83"/>
      <c r="GE236" s="83"/>
      <c r="GF236" s="83"/>
      <c r="GG236" s="83"/>
      <c r="GH236" s="83"/>
      <c r="GI236" s="83"/>
      <c r="GJ236" s="83"/>
      <c r="GK236" s="83"/>
      <c r="GL236" s="83"/>
      <c r="GM236" s="83"/>
      <c r="GN236" s="83"/>
      <c r="GO236" s="83"/>
      <c r="GP236" s="83"/>
      <c r="GQ236" s="83"/>
      <c r="GR236" s="83"/>
      <c r="GS236" s="83"/>
      <c r="GT236" s="83"/>
      <c r="GU236" s="83"/>
      <c r="GV236" s="83"/>
      <c r="GW236" s="83"/>
      <c r="GX236" s="83"/>
      <c r="GY236" s="83"/>
      <c r="GZ236" s="83"/>
      <c r="HA236" s="83"/>
      <c r="HB236" s="83"/>
      <c r="HC236" s="83"/>
      <c r="HD236" s="83"/>
      <c r="HE236" s="83"/>
      <c r="HF236" s="83"/>
      <c r="HG236" s="83"/>
      <c r="HH236" s="83"/>
      <c r="HI236" s="83"/>
      <c r="HJ236" s="83"/>
      <c r="HK236" s="83"/>
      <c r="HL236" s="83"/>
      <c r="HM236" s="83"/>
      <c r="HN236" s="83"/>
      <c r="HO236" s="83"/>
      <c r="HP236" s="83"/>
      <c r="HQ236" s="83"/>
      <c r="HR236" s="83"/>
      <c r="HS236" s="83"/>
      <c r="HT236" s="83"/>
      <c r="HU236" s="83"/>
      <c r="HV236" s="83"/>
      <c r="HW236" s="83"/>
      <c r="HX236" s="83"/>
      <c r="HY236" s="83"/>
      <c r="HZ236" s="83"/>
      <c r="IA236" s="83"/>
      <c r="IB236" s="83"/>
      <c r="IC236" s="83"/>
      <c r="ID236" s="83"/>
      <c r="IE236" s="83"/>
      <c r="IF236" s="83"/>
      <c r="IG236" s="83"/>
      <c r="IH236" s="83"/>
      <c r="II236" s="83"/>
      <c r="IJ236" s="83"/>
      <c r="IK236" s="83"/>
      <c r="IL236" s="83"/>
      <c r="IM236" s="83"/>
      <c r="IN236" s="83"/>
      <c r="IO236" s="83"/>
      <c r="IP236" s="83"/>
      <c r="IQ236" s="83"/>
      <c r="IR236" s="83"/>
      <c r="IS236" s="83"/>
      <c r="IT236" s="83"/>
      <c r="IU236" s="83"/>
      <c r="IV236" s="83"/>
    </row>
    <row r="237" spans="1:256">
      <c r="B237" s="132"/>
      <c r="C237" s="131"/>
      <c r="D237" s="131"/>
      <c r="E237" s="131"/>
      <c r="F237" s="131"/>
      <c r="G237" s="131"/>
      <c r="H237" s="122"/>
      <c r="I237" s="294"/>
    </row>
    <row r="238" spans="1:256">
      <c r="B238" s="130" t="s">
        <v>157</v>
      </c>
      <c r="C238" s="124" t="s">
        <v>156</v>
      </c>
      <c r="D238" s="124" t="s">
        <v>155</v>
      </c>
      <c r="E238" s="124" t="s">
        <v>154</v>
      </c>
      <c r="F238" s="124" t="s">
        <v>153</v>
      </c>
      <c r="G238" s="124" t="s">
        <v>152</v>
      </c>
      <c r="H238" s="118" t="s">
        <v>151</v>
      </c>
      <c r="I238" s="174"/>
    </row>
    <row r="239" spans="1:256">
      <c r="A239" s="85" t="s">
        <v>150</v>
      </c>
      <c r="B239" s="117">
        <f>SUM(H221:H237)</f>
        <v>57.242999999999995</v>
      </c>
      <c r="C239" s="116">
        <v>1</v>
      </c>
      <c r="D239" s="116">
        <v>1</v>
      </c>
      <c r="E239" s="115">
        <v>1</v>
      </c>
      <c r="F239" s="115">
        <v>1</v>
      </c>
      <c r="G239" s="115">
        <v>1</v>
      </c>
      <c r="H239" s="114">
        <f>(B239*C239*D239)/(E239*F239*G239)</f>
        <v>57.242999999999995</v>
      </c>
      <c r="I239" s="174"/>
    </row>
    <row r="240" spans="1:256">
      <c r="B240" s="113"/>
      <c r="H240" s="112"/>
      <c r="I240" s="174"/>
    </row>
    <row r="241" spans="1:256">
      <c r="A241" s="95"/>
      <c r="B241" s="98" t="s">
        <v>162</v>
      </c>
      <c r="C241" s="110"/>
      <c r="D241" s="110"/>
      <c r="E241" s="110"/>
      <c r="F241" s="110"/>
      <c r="G241" s="110"/>
      <c r="H241" s="109"/>
      <c r="I241" s="174"/>
    </row>
    <row r="242" spans="1:256">
      <c r="A242" s="95"/>
      <c r="B242" s="111"/>
      <c r="C242" s="110"/>
      <c r="D242" s="110"/>
      <c r="E242" s="110"/>
      <c r="F242" s="110"/>
      <c r="G242" s="110"/>
      <c r="H242" s="109"/>
      <c r="I242" s="174"/>
    </row>
    <row r="243" spans="1:256">
      <c r="A243" s="95"/>
      <c r="B243" s="108" t="s">
        <v>161</v>
      </c>
      <c r="C243" s="107" t="s">
        <v>160</v>
      </c>
      <c r="D243" s="107" t="s">
        <v>159</v>
      </c>
      <c r="E243" s="107" t="s">
        <v>156</v>
      </c>
      <c r="F243" s="107" t="s">
        <v>155</v>
      </c>
      <c r="G243" s="107" t="s">
        <v>158</v>
      </c>
      <c r="H243" s="97" t="s">
        <v>157</v>
      </c>
      <c r="I243" s="174"/>
    </row>
    <row r="244" spans="1:256">
      <c r="A244" s="95"/>
      <c r="B244" s="106">
        <v>0</v>
      </c>
      <c r="C244" s="105">
        <v>0</v>
      </c>
      <c r="D244" s="104">
        <v>0</v>
      </c>
      <c r="E244" s="103">
        <v>5</v>
      </c>
      <c r="F244" s="103">
        <v>1</v>
      </c>
      <c r="G244" s="103">
        <v>1</v>
      </c>
      <c r="H244" s="102">
        <f>B244*C244*D244*E244*F244*G244</f>
        <v>0</v>
      </c>
      <c r="I244" s="174"/>
    </row>
    <row r="245" spans="1:256">
      <c r="A245" s="95"/>
      <c r="B245" s="101"/>
      <c r="C245" s="100"/>
      <c r="D245" s="100"/>
      <c r="E245" s="100"/>
      <c r="F245" s="100"/>
      <c r="G245" s="100"/>
      <c r="H245" s="99">
        <f>B245*C245*D245*E245*F245*G245</f>
        <v>0</v>
      </c>
      <c r="I245" s="174"/>
    </row>
    <row r="246" spans="1:256">
      <c r="A246" s="95"/>
      <c r="B246" s="98" t="s">
        <v>157</v>
      </c>
      <c r="C246" s="97" t="s">
        <v>156</v>
      </c>
      <c r="D246" s="97" t="s">
        <v>155</v>
      </c>
      <c r="E246" s="97" t="s">
        <v>154</v>
      </c>
      <c r="F246" s="97" t="s">
        <v>153</v>
      </c>
      <c r="G246" s="97" t="s">
        <v>152</v>
      </c>
      <c r="H246" s="96" t="s">
        <v>151</v>
      </c>
      <c r="I246" s="174"/>
    </row>
    <row r="247" spans="1:256">
      <c r="A247" s="95" t="s">
        <v>150</v>
      </c>
      <c r="B247" s="94">
        <f>SUM(H244:H245)</f>
        <v>0</v>
      </c>
      <c r="C247" s="93">
        <v>1</v>
      </c>
      <c r="D247" s="93">
        <v>1</v>
      </c>
      <c r="E247" s="92">
        <v>1</v>
      </c>
      <c r="F247" s="92">
        <v>1</v>
      </c>
      <c r="G247" s="92">
        <v>1</v>
      </c>
      <c r="H247" s="91">
        <f>(B247*C247*D247)/(E247*F247*G247)</f>
        <v>0</v>
      </c>
      <c r="I247" s="174"/>
    </row>
    <row r="248" spans="1:256">
      <c r="I248" s="174"/>
    </row>
    <row r="249" spans="1:256" ht="13.8" thickBot="1">
      <c r="A249" s="90"/>
      <c r="B249" s="89" t="s">
        <v>149</v>
      </c>
      <c r="C249" s="89"/>
      <c r="D249" s="89"/>
      <c r="E249" s="89"/>
      <c r="F249" s="88"/>
      <c r="G249" s="88"/>
      <c r="H249" s="87">
        <f>H239-H247</f>
        <v>57.242999999999995</v>
      </c>
      <c r="I249" s="86"/>
    </row>
    <row r="250" spans="1:256">
      <c r="B250" s="147"/>
      <c r="C250" s="147"/>
      <c r="D250" s="147"/>
      <c r="E250" s="147"/>
      <c r="F250" s="146"/>
      <c r="G250" s="146"/>
      <c r="H250" s="145"/>
    </row>
    <row r="251" spans="1:256">
      <c r="B251" s="147"/>
      <c r="C251" s="147"/>
      <c r="D251" s="147"/>
      <c r="E251" s="147"/>
      <c r="F251" s="146"/>
      <c r="G251" s="146"/>
      <c r="H251" s="145"/>
    </row>
    <row r="252" spans="1:256" ht="13.8" thickBot="1">
      <c r="B252" s="85" t="s">
        <v>334</v>
      </c>
      <c r="C252" s="85"/>
      <c r="D252" s="85"/>
      <c r="E252" s="85"/>
      <c r="F252" s="85"/>
      <c r="G252" s="85"/>
      <c r="H252" s="85"/>
      <c r="K252" s="85"/>
      <c r="L252" s="134"/>
      <c r="M252" s="134"/>
      <c r="N252" s="134"/>
      <c r="O252" s="134"/>
      <c r="P252" s="134"/>
      <c r="Q252" s="134"/>
      <c r="R252" s="134"/>
      <c r="S252" s="133"/>
      <c r="T252" s="83"/>
      <c r="U252" s="83"/>
      <c r="V252" s="83"/>
      <c r="W252" s="83"/>
      <c r="X252" s="83"/>
      <c r="Y252" s="83"/>
      <c r="Z252" s="83"/>
      <c r="AA252" s="83"/>
      <c r="AB252" s="83"/>
      <c r="AC252" s="83"/>
      <c r="AD252" s="83"/>
      <c r="AE252" s="83"/>
      <c r="AF252" s="83"/>
      <c r="AG252" s="83"/>
      <c r="AH252" s="83"/>
      <c r="AI252" s="83"/>
      <c r="AJ252" s="83"/>
      <c r="AK252" s="83"/>
      <c r="AL252" s="83"/>
      <c r="AM252" s="83"/>
      <c r="AN252" s="83"/>
      <c r="AO252" s="83"/>
      <c r="AP252" s="83"/>
      <c r="AQ252" s="83"/>
      <c r="AR252" s="83"/>
      <c r="AS252" s="83"/>
      <c r="AT252" s="83"/>
      <c r="AU252" s="83"/>
      <c r="AV252" s="83"/>
      <c r="AW252" s="83"/>
      <c r="AX252" s="83"/>
      <c r="AY252" s="83"/>
      <c r="AZ252" s="83"/>
      <c r="BA252" s="83"/>
      <c r="BB252" s="83"/>
      <c r="BC252" s="83"/>
      <c r="BD252" s="83"/>
      <c r="BE252" s="83"/>
      <c r="BF252" s="83"/>
      <c r="BG252" s="83"/>
      <c r="BH252" s="83"/>
      <c r="BI252" s="83"/>
      <c r="BJ252" s="83"/>
      <c r="BK252" s="83"/>
      <c r="BL252" s="83"/>
      <c r="BM252" s="83"/>
      <c r="BN252" s="83"/>
      <c r="BO252" s="83"/>
      <c r="BP252" s="83"/>
      <c r="BQ252" s="83"/>
      <c r="BR252" s="83"/>
      <c r="BS252" s="83"/>
      <c r="BT252" s="83"/>
      <c r="BU252" s="83"/>
      <c r="BV252" s="83"/>
      <c r="BW252" s="83"/>
      <c r="BX252" s="83"/>
      <c r="BY252" s="83"/>
      <c r="BZ252" s="83"/>
      <c r="CA252" s="83"/>
      <c r="CB252" s="83"/>
      <c r="CC252" s="83"/>
      <c r="CD252" s="83"/>
      <c r="CE252" s="83"/>
      <c r="CF252" s="83"/>
      <c r="CG252" s="83"/>
      <c r="CH252" s="83"/>
      <c r="CI252" s="83"/>
      <c r="CJ252" s="83"/>
      <c r="CK252" s="83"/>
      <c r="CL252" s="83"/>
      <c r="CM252" s="83"/>
      <c r="CN252" s="83"/>
      <c r="CO252" s="83"/>
      <c r="CP252" s="83"/>
      <c r="CQ252" s="83"/>
      <c r="CR252" s="83"/>
      <c r="CS252" s="83"/>
      <c r="CT252" s="83"/>
      <c r="CU252" s="83"/>
      <c r="CV252" s="83"/>
      <c r="CW252" s="83"/>
      <c r="CX252" s="83"/>
      <c r="CY252" s="83"/>
      <c r="CZ252" s="83"/>
      <c r="DA252" s="83"/>
      <c r="DB252" s="83"/>
      <c r="DC252" s="83"/>
      <c r="DD252" s="83"/>
      <c r="DE252" s="83"/>
      <c r="DF252" s="83"/>
      <c r="DG252" s="83"/>
      <c r="DH252" s="83"/>
      <c r="DI252" s="83"/>
      <c r="DJ252" s="83"/>
      <c r="DK252" s="83"/>
      <c r="DL252" s="83"/>
      <c r="DM252" s="83"/>
      <c r="DN252" s="83"/>
      <c r="DO252" s="83"/>
      <c r="DP252" s="83"/>
      <c r="DQ252" s="83"/>
      <c r="DR252" s="83"/>
      <c r="DS252" s="83"/>
      <c r="DT252" s="83"/>
      <c r="DU252" s="83"/>
      <c r="DV252" s="83"/>
      <c r="DW252" s="83"/>
      <c r="DX252" s="83"/>
      <c r="DY252" s="83"/>
      <c r="DZ252" s="83"/>
      <c r="EA252" s="83"/>
      <c r="EB252" s="83"/>
      <c r="EC252" s="83"/>
      <c r="ED252" s="83"/>
      <c r="EE252" s="83"/>
      <c r="EF252" s="83"/>
      <c r="EG252" s="83"/>
      <c r="EH252" s="83"/>
      <c r="EI252" s="83"/>
      <c r="EJ252" s="83"/>
      <c r="EK252" s="83"/>
      <c r="EL252" s="83"/>
      <c r="EM252" s="83"/>
      <c r="EN252" s="83"/>
      <c r="EO252" s="83"/>
      <c r="EP252" s="83"/>
      <c r="EQ252" s="83"/>
      <c r="ER252" s="83"/>
      <c r="ES252" s="83"/>
      <c r="ET252" s="83"/>
      <c r="EU252" s="83"/>
      <c r="EV252" s="83"/>
      <c r="EW252" s="83"/>
      <c r="EX252" s="83"/>
      <c r="EY252" s="83"/>
      <c r="EZ252" s="83"/>
      <c r="FA252" s="83"/>
      <c r="FB252" s="83"/>
      <c r="FC252" s="83"/>
      <c r="FD252" s="83"/>
      <c r="FE252" s="83"/>
      <c r="FF252" s="83"/>
      <c r="FG252" s="83"/>
      <c r="FH252" s="83"/>
      <c r="FI252" s="83"/>
      <c r="FJ252" s="83"/>
      <c r="FK252" s="83"/>
      <c r="FL252" s="83"/>
      <c r="FM252" s="83"/>
      <c r="FN252" s="83"/>
      <c r="FO252" s="83"/>
      <c r="FP252" s="83"/>
      <c r="FQ252" s="83"/>
      <c r="FR252" s="83"/>
      <c r="FS252" s="83"/>
      <c r="FT252" s="83"/>
      <c r="FU252" s="83"/>
      <c r="FV252" s="83"/>
      <c r="FW252" s="83"/>
      <c r="FX252" s="83"/>
      <c r="FY252" s="83"/>
      <c r="FZ252" s="83"/>
      <c r="GA252" s="83"/>
      <c r="GB252" s="83"/>
      <c r="GC252" s="83"/>
      <c r="GD252" s="83"/>
      <c r="GE252" s="83"/>
      <c r="GF252" s="83"/>
      <c r="GG252" s="83"/>
      <c r="GH252" s="83"/>
      <c r="GI252" s="83"/>
      <c r="GJ252" s="83"/>
      <c r="GK252" s="83"/>
      <c r="GL252" s="83"/>
      <c r="GM252" s="83"/>
      <c r="GN252" s="83"/>
      <c r="GO252" s="83"/>
      <c r="GP252" s="83"/>
      <c r="GQ252" s="83"/>
      <c r="GR252" s="83"/>
      <c r="GS252" s="83"/>
      <c r="GT252" s="83"/>
      <c r="GU252" s="83"/>
      <c r="GV252" s="83"/>
      <c r="GW252" s="83"/>
      <c r="GX252" s="83"/>
      <c r="GY252" s="83"/>
      <c r="GZ252" s="83"/>
      <c r="HA252" s="83"/>
      <c r="HB252" s="83"/>
      <c r="HC252" s="83"/>
      <c r="HD252" s="83"/>
      <c r="HE252" s="83"/>
      <c r="HF252" s="83"/>
      <c r="HG252" s="83"/>
      <c r="HH252" s="83"/>
      <c r="HI252" s="83"/>
      <c r="HJ252" s="83"/>
      <c r="HK252" s="83"/>
      <c r="HL252" s="83"/>
      <c r="HM252" s="83"/>
      <c r="HN252" s="83"/>
      <c r="HO252" s="83"/>
      <c r="HP252" s="83"/>
      <c r="HQ252" s="83"/>
      <c r="HR252" s="83"/>
      <c r="HS252" s="83"/>
      <c r="HT252" s="83"/>
      <c r="HU252" s="83"/>
      <c r="HV252" s="83"/>
      <c r="HW252" s="83"/>
      <c r="HX252" s="83"/>
      <c r="HY252" s="83"/>
      <c r="HZ252" s="83"/>
      <c r="IA252" s="83"/>
      <c r="IB252" s="83"/>
      <c r="IC252" s="83"/>
      <c r="ID252" s="83"/>
      <c r="IE252" s="83"/>
      <c r="IF252" s="83"/>
      <c r="IG252" s="83"/>
      <c r="IH252" s="83"/>
      <c r="II252" s="83"/>
      <c r="IJ252" s="83"/>
      <c r="IK252" s="83"/>
      <c r="IL252" s="83"/>
      <c r="IM252" s="83"/>
      <c r="IN252" s="83"/>
      <c r="IO252" s="83"/>
      <c r="IP252" s="83"/>
      <c r="IQ252" s="83"/>
      <c r="IR252" s="83"/>
      <c r="IS252" s="83"/>
      <c r="IT252" s="83"/>
      <c r="IU252" s="83"/>
      <c r="IV252" s="83"/>
    </row>
    <row r="253" spans="1:256">
      <c r="A253" s="129"/>
      <c r="B253" s="535"/>
      <c r="C253" s="536"/>
      <c r="D253" s="536"/>
      <c r="E253" s="536"/>
      <c r="F253" s="536"/>
      <c r="G253" s="536"/>
      <c r="H253" s="536"/>
      <c r="I253" s="536"/>
      <c r="K253" s="85"/>
      <c r="L253" s="134"/>
      <c r="M253" s="134"/>
      <c r="N253" s="134"/>
      <c r="O253" s="134"/>
      <c r="P253" s="134"/>
      <c r="Q253" s="134"/>
      <c r="R253" s="134"/>
      <c r="S253" s="133"/>
      <c r="T253" s="83"/>
      <c r="U253" s="83"/>
      <c r="V253" s="83"/>
      <c r="W253" s="83"/>
      <c r="X253" s="83"/>
      <c r="Y253" s="83"/>
      <c r="Z253" s="83"/>
      <c r="AA253" s="83"/>
      <c r="AB253" s="83"/>
      <c r="AC253" s="83"/>
      <c r="AD253" s="83"/>
      <c r="AE253" s="83"/>
      <c r="AF253" s="83"/>
      <c r="AG253" s="83"/>
      <c r="AH253" s="83"/>
      <c r="AI253" s="83"/>
      <c r="AJ253" s="83"/>
      <c r="AK253" s="83"/>
      <c r="AL253" s="83"/>
      <c r="AM253" s="83"/>
      <c r="AN253" s="83"/>
      <c r="AO253" s="83"/>
      <c r="AP253" s="83"/>
      <c r="AQ253" s="83"/>
      <c r="AR253" s="83"/>
      <c r="AS253" s="83"/>
      <c r="AT253" s="83"/>
      <c r="AU253" s="83"/>
      <c r="AV253" s="83"/>
      <c r="AW253" s="83"/>
      <c r="AX253" s="83"/>
      <c r="AY253" s="83"/>
      <c r="AZ253" s="83"/>
      <c r="BA253" s="83"/>
      <c r="BB253" s="83"/>
      <c r="BC253" s="83"/>
      <c r="BD253" s="83"/>
      <c r="BE253" s="83"/>
      <c r="BF253" s="83"/>
      <c r="BG253" s="83"/>
      <c r="BH253" s="83"/>
      <c r="BI253" s="83"/>
      <c r="BJ253" s="83"/>
      <c r="BK253" s="83"/>
      <c r="BL253" s="83"/>
      <c r="BM253" s="83"/>
      <c r="BN253" s="83"/>
      <c r="BO253" s="83"/>
      <c r="BP253" s="83"/>
      <c r="BQ253" s="83"/>
      <c r="BR253" s="83"/>
      <c r="BS253" s="83"/>
      <c r="BT253" s="83"/>
      <c r="BU253" s="83"/>
      <c r="BV253" s="83"/>
      <c r="BW253" s="83"/>
      <c r="BX253" s="83"/>
      <c r="BY253" s="83"/>
      <c r="BZ253" s="83"/>
      <c r="CA253" s="83"/>
      <c r="CB253" s="83"/>
      <c r="CC253" s="83"/>
      <c r="CD253" s="83"/>
      <c r="CE253" s="83"/>
      <c r="CF253" s="83"/>
      <c r="CG253" s="83"/>
      <c r="CH253" s="83"/>
      <c r="CI253" s="83"/>
      <c r="CJ253" s="83"/>
      <c r="CK253" s="83"/>
      <c r="CL253" s="83"/>
      <c r="CM253" s="83"/>
      <c r="CN253" s="83"/>
      <c r="CO253" s="83"/>
      <c r="CP253" s="83"/>
      <c r="CQ253" s="83"/>
      <c r="CR253" s="83"/>
      <c r="CS253" s="83"/>
      <c r="CT253" s="83"/>
      <c r="CU253" s="83"/>
      <c r="CV253" s="83"/>
      <c r="CW253" s="83"/>
      <c r="CX253" s="83"/>
      <c r="CY253" s="83"/>
      <c r="CZ253" s="83"/>
      <c r="DA253" s="83"/>
      <c r="DB253" s="83"/>
      <c r="DC253" s="83"/>
      <c r="DD253" s="83"/>
      <c r="DE253" s="83"/>
      <c r="DF253" s="83"/>
      <c r="DG253" s="83"/>
      <c r="DH253" s="83"/>
      <c r="DI253" s="83"/>
      <c r="DJ253" s="83"/>
      <c r="DK253" s="83"/>
      <c r="DL253" s="83"/>
      <c r="DM253" s="83"/>
      <c r="DN253" s="83"/>
      <c r="DO253" s="83"/>
      <c r="DP253" s="83"/>
      <c r="DQ253" s="83"/>
      <c r="DR253" s="83"/>
      <c r="DS253" s="83"/>
      <c r="DT253" s="83"/>
      <c r="DU253" s="83"/>
      <c r="DV253" s="83"/>
      <c r="DW253" s="83"/>
      <c r="DX253" s="83"/>
      <c r="DY253" s="83"/>
      <c r="DZ253" s="83"/>
      <c r="EA253" s="83"/>
      <c r="EB253" s="83"/>
      <c r="EC253" s="83"/>
      <c r="ED253" s="83"/>
      <c r="EE253" s="83"/>
      <c r="EF253" s="83"/>
      <c r="EG253" s="83"/>
      <c r="EH253" s="83"/>
      <c r="EI253" s="83"/>
      <c r="EJ253" s="83"/>
      <c r="EK253" s="83"/>
      <c r="EL253" s="83"/>
      <c r="EM253" s="83"/>
      <c r="EN253" s="83"/>
      <c r="EO253" s="83"/>
      <c r="EP253" s="83"/>
      <c r="EQ253" s="83"/>
      <c r="ER253" s="83"/>
      <c r="ES253" s="83"/>
      <c r="ET253" s="83"/>
      <c r="EU253" s="83"/>
      <c r="EV253" s="83"/>
      <c r="EW253" s="83"/>
      <c r="EX253" s="83"/>
      <c r="EY253" s="83"/>
      <c r="EZ253" s="83"/>
      <c r="FA253" s="83"/>
      <c r="FB253" s="83"/>
      <c r="FC253" s="83"/>
      <c r="FD253" s="83"/>
      <c r="FE253" s="83"/>
      <c r="FF253" s="83"/>
      <c r="FG253" s="83"/>
      <c r="FH253" s="83"/>
      <c r="FI253" s="83"/>
      <c r="FJ253" s="83"/>
      <c r="FK253" s="83"/>
      <c r="FL253" s="83"/>
      <c r="FM253" s="83"/>
      <c r="FN253" s="83"/>
      <c r="FO253" s="83"/>
      <c r="FP253" s="83"/>
      <c r="FQ253" s="83"/>
      <c r="FR253" s="83"/>
      <c r="FS253" s="83"/>
      <c r="FT253" s="83"/>
      <c r="FU253" s="83"/>
      <c r="FV253" s="83"/>
      <c r="FW253" s="83"/>
      <c r="FX253" s="83"/>
      <c r="FY253" s="83"/>
      <c r="FZ253" s="83"/>
      <c r="GA253" s="83"/>
      <c r="GB253" s="83"/>
      <c r="GC253" s="83"/>
      <c r="GD253" s="83"/>
      <c r="GE253" s="83"/>
      <c r="GF253" s="83"/>
      <c r="GG253" s="83"/>
      <c r="GH253" s="83"/>
      <c r="GI253" s="83"/>
      <c r="GJ253" s="83"/>
      <c r="GK253" s="83"/>
      <c r="GL253" s="83"/>
      <c r="GM253" s="83"/>
      <c r="GN253" s="83"/>
      <c r="GO253" s="83"/>
      <c r="GP253" s="83"/>
      <c r="GQ253" s="83"/>
      <c r="GR253" s="83"/>
      <c r="GS253" s="83"/>
      <c r="GT253" s="83"/>
      <c r="GU253" s="83"/>
      <c r="GV253" s="83"/>
      <c r="GW253" s="83"/>
      <c r="GX253" s="83"/>
      <c r="GY253" s="83"/>
      <c r="GZ253" s="83"/>
      <c r="HA253" s="83"/>
      <c r="HB253" s="83"/>
      <c r="HC253" s="83"/>
      <c r="HD253" s="83"/>
      <c r="HE253" s="83"/>
      <c r="HF253" s="83"/>
      <c r="HG253" s="83"/>
      <c r="HH253" s="83"/>
      <c r="HI253" s="83"/>
      <c r="HJ253" s="83"/>
      <c r="HK253" s="83"/>
      <c r="HL253" s="83"/>
      <c r="HM253" s="83"/>
      <c r="HN253" s="83"/>
      <c r="HO253" s="83"/>
      <c r="HP253" s="83"/>
      <c r="HQ253" s="83"/>
      <c r="HR253" s="83"/>
      <c r="HS253" s="83"/>
      <c r="HT253" s="83"/>
      <c r="HU253" s="83"/>
      <c r="HV253" s="83"/>
      <c r="HW253" s="83"/>
      <c r="HX253" s="83"/>
      <c r="HY253" s="83"/>
      <c r="HZ253" s="83"/>
      <c r="IA253" s="83"/>
      <c r="IB253" s="83"/>
      <c r="IC253" s="83"/>
      <c r="ID253" s="83"/>
      <c r="IE253" s="83"/>
      <c r="IF253" s="83"/>
      <c r="IG253" s="83"/>
      <c r="IH253" s="83"/>
      <c r="II253" s="83"/>
      <c r="IJ253" s="83"/>
      <c r="IK253" s="83"/>
      <c r="IL253" s="83"/>
      <c r="IM253" s="83"/>
      <c r="IN253" s="83"/>
      <c r="IO253" s="83"/>
      <c r="IP253" s="83"/>
      <c r="IQ253" s="83"/>
      <c r="IR253" s="83"/>
      <c r="IS253" s="83"/>
      <c r="IT253" s="83"/>
      <c r="IU253" s="83"/>
      <c r="IV253" s="83"/>
    </row>
    <row r="254" spans="1:256">
      <c r="B254" s="128"/>
      <c r="I254" s="127"/>
      <c r="K254" s="85"/>
      <c r="L254" s="134"/>
      <c r="M254" s="134"/>
      <c r="N254" s="134"/>
      <c r="O254" s="134"/>
      <c r="P254" s="134"/>
      <c r="Q254" s="134"/>
      <c r="R254" s="134"/>
      <c r="S254" s="133"/>
      <c r="T254" s="83"/>
      <c r="U254" s="83"/>
      <c r="V254" s="83"/>
      <c r="W254" s="83"/>
      <c r="X254" s="83"/>
      <c r="Y254" s="83"/>
      <c r="Z254" s="83"/>
      <c r="AA254" s="83"/>
      <c r="AB254" s="83"/>
      <c r="AC254" s="83"/>
      <c r="AD254" s="83"/>
      <c r="AE254" s="83"/>
      <c r="AF254" s="83"/>
      <c r="AG254" s="83"/>
      <c r="AH254" s="83"/>
      <c r="AI254" s="83"/>
      <c r="AJ254" s="83"/>
      <c r="AK254" s="83"/>
      <c r="AL254" s="83"/>
      <c r="AM254" s="83"/>
      <c r="AN254" s="83"/>
      <c r="AO254" s="83"/>
      <c r="AP254" s="83"/>
      <c r="AQ254" s="83"/>
      <c r="AR254" s="83"/>
      <c r="AS254" s="83"/>
      <c r="AT254" s="83"/>
      <c r="AU254" s="83"/>
      <c r="AV254" s="83"/>
      <c r="AW254" s="83"/>
      <c r="AX254" s="83"/>
      <c r="AY254" s="83"/>
      <c r="AZ254" s="83"/>
      <c r="BA254" s="83"/>
      <c r="BB254" s="83"/>
      <c r="BC254" s="83"/>
      <c r="BD254" s="83"/>
      <c r="BE254" s="83"/>
      <c r="BF254" s="83"/>
      <c r="BG254" s="83"/>
      <c r="BH254" s="83"/>
      <c r="BI254" s="83"/>
      <c r="BJ254" s="83"/>
      <c r="BK254" s="83"/>
      <c r="BL254" s="83"/>
      <c r="BM254" s="83"/>
      <c r="BN254" s="83"/>
      <c r="BO254" s="83"/>
      <c r="BP254" s="83"/>
      <c r="BQ254" s="83"/>
      <c r="BR254" s="83"/>
      <c r="BS254" s="83"/>
      <c r="BT254" s="83"/>
      <c r="BU254" s="83"/>
      <c r="BV254" s="83"/>
      <c r="BW254" s="83"/>
      <c r="BX254" s="83"/>
      <c r="BY254" s="83"/>
      <c r="BZ254" s="83"/>
      <c r="CA254" s="83"/>
      <c r="CB254" s="83"/>
      <c r="CC254" s="83"/>
      <c r="CD254" s="83"/>
      <c r="CE254" s="83"/>
      <c r="CF254" s="83"/>
      <c r="CG254" s="83"/>
      <c r="CH254" s="83"/>
      <c r="CI254" s="83"/>
      <c r="CJ254" s="83"/>
      <c r="CK254" s="83"/>
      <c r="CL254" s="83"/>
      <c r="CM254" s="83"/>
      <c r="CN254" s="83"/>
      <c r="CO254" s="83"/>
      <c r="CP254" s="83"/>
      <c r="CQ254" s="83"/>
      <c r="CR254" s="83"/>
      <c r="CS254" s="83"/>
      <c r="CT254" s="83"/>
      <c r="CU254" s="83"/>
      <c r="CV254" s="83"/>
      <c r="CW254" s="83"/>
      <c r="CX254" s="83"/>
      <c r="CY254" s="83"/>
      <c r="CZ254" s="83"/>
      <c r="DA254" s="83"/>
      <c r="DB254" s="83"/>
      <c r="DC254" s="83"/>
      <c r="DD254" s="83"/>
      <c r="DE254" s="83"/>
      <c r="DF254" s="83"/>
      <c r="DG254" s="83"/>
      <c r="DH254" s="83"/>
      <c r="DI254" s="83"/>
      <c r="DJ254" s="83"/>
      <c r="DK254" s="83"/>
      <c r="DL254" s="83"/>
      <c r="DM254" s="83"/>
      <c r="DN254" s="83"/>
      <c r="DO254" s="83"/>
      <c r="DP254" s="83"/>
      <c r="DQ254" s="83"/>
      <c r="DR254" s="83"/>
      <c r="DS254" s="83"/>
      <c r="DT254" s="83"/>
      <c r="DU254" s="83"/>
      <c r="DV254" s="83"/>
      <c r="DW254" s="83"/>
      <c r="DX254" s="83"/>
      <c r="DY254" s="83"/>
      <c r="DZ254" s="83"/>
      <c r="EA254" s="83"/>
      <c r="EB254" s="83"/>
      <c r="EC254" s="83"/>
      <c r="ED254" s="83"/>
      <c r="EE254" s="83"/>
      <c r="EF254" s="83"/>
      <c r="EG254" s="83"/>
      <c r="EH254" s="83"/>
      <c r="EI254" s="83"/>
      <c r="EJ254" s="83"/>
      <c r="EK254" s="83"/>
      <c r="EL254" s="83"/>
      <c r="EM254" s="83"/>
      <c r="EN254" s="83"/>
      <c r="EO254" s="83"/>
      <c r="EP254" s="83"/>
      <c r="EQ254" s="83"/>
      <c r="ER254" s="83"/>
      <c r="ES254" s="83"/>
      <c r="ET254" s="83"/>
      <c r="EU254" s="83"/>
      <c r="EV254" s="83"/>
      <c r="EW254" s="83"/>
      <c r="EX254" s="83"/>
      <c r="EY254" s="83"/>
      <c r="EZ254" s="83"/>
      <c r="FA254" s="83"/>
      <c r="FB254" s="83"/>
      <c r="FC254" s="83"/>
      <c r="FD254" s="83"/>
      <c r="FE254" s="83"/>
      <c r="FF254" s="83"/>
      <c r="FG254" s="83"/>
      <c r="FH254" s="83"/>
      <c r="FI254" s="83"/>
      <c r="FJ254" s="83"/>
      <c r="FK254" s="83"/>
      <c r="FL254" s="83"/>
      <c r="FM254" s="83"/>
      <c r="FN254" s="83"/>
      <c r="FO254" s="83"/>
      <c r="FP254" s="83"/>
      <c r="FQ254" s="83"/>
      <c r="FR254" s="83"/>
      <c r="FS254" s="83"/>
      <c r="FT254" s="83"/>
      <c r="FU254" s="83"/>
      <c r="FV254" s="83"/>
      <c r="FW254" s="83"/>
      <c r="FX254" s="83"/>
      <c r="FY254" s="83"/>
      <c r="FZ254" s="83"/>
      <c r="GA254" s="83"/>
      <c r="GB254" s="83"/>
      <c r="GC254" s="83"/>
      <c r="GD254" s="83"/>
      <c r="GE254" s="83"/>
      <c r="GF254" s="83"/>
      <c r="GG254" s="83"/>
      <c r="GH254" s="83"/>
      <c r="GI254" s="83"/>
      <c r="GJ254" s="83"/>
      <c r="GK254" s="83"/>
      <c r="GL254" s="83"/>
      <c r="GM254" s="83"/>
      <c r="GN254" s="83"/>
      <c r="GO254" s="83"/>
      <c r="GP254" s="83"/>
      <c r="GQ254" s="83"/>
      <c r="GR254" s="83"/>
      <c r="GS254" s="83"/>
      <c r="GT254" s="83"/>
      <c r="GU254" s="83"/>
      <c r="GV254" s="83"/>
      <c r="GW254" s="83"/>
      <c r="GX254" s="83"/>
      <c r="GY254" s="83"/>
      <c r="GZ254" s="83"/>
      <c r="HA254" s="83"/>
      <c r="HB254" s="83"/>
      <c r="HC254" s="83"/>
      <c r="HD254" s="83"/>
      <c r="HE254" s="83"/>
      <c r="HF254" s="83"/>
      <c r="HG254" s="83"/>
      <c r="HH254" s="83"/>
      <c r="HI254" s="83"/>
      <c r="HJ254" s="83"/>
      <c r="HK254" s="83"/>
      <c r="HL254" s="83"/>
      <c r="HM254" s="83"/>
      <c r="HN254" s="83"/>
      <c r="HO254" s="83"/>
      <c r="HP254" s="83"/>
      <c r="HQ254" s="83"/>
      <c r="HR254" s="83"/>
      <c r="HS254" s="83"/>
      <c r="HT254" s="83"/>
      <c r="HU254" s="83"/>
      <c r="HV254" s="83"/>
      <c r="HW254" s="83"/>
      <c r="HX254" s="83"/>
      <c r="HY254" s="83"/>
      <c r="HZ254" s="83"/>
      <c r="IA254" s="83"/>
      <c r="IB254" s="83"/>
      <c r="IC254" s="83"/>
      <c r="ID254" s="83"/>
      <c r="IE254" s="83"/>
      <c r="IF254" s="83"/>
      <c r="IG254" s="83"/>
      <c r="IH254" s="83"/>
      <c r="II254" s="83"/>
      <c r="IJ254" s="83"/>
      <c r="IK254" s="83"/>
      <c r="IL254" s="83"/>
      <c r="IM254" s="83"/>
      <c r="IN254" s="83"/>
      <c r="IO254" s="83"/>
      <c r="IP254" s="83"/>
      <c r="IQ254" s="83"/>
      <c r="IR254" s="83"/>
      <c r="IS254" s="83"/>
      <c r="IT254" s="83"/>
      <c r="IU254" s="83"/>
      <c r="IV254" s="83"/>
    </row>
    <row r="255" spans="1:256">
      <c r="B255" s="126" t="s">
        <v>161</v>
      </c>
      <c r="C255" s="125" t="s">
        <v>160</v>
      </c>
      <c r="D255" s="125" t="s">
        <v>159</v>
      </c>
      <c r="E255" s="125" t="s">
        <v>156</v>
      </c>
      <c r="F255" s="125" t="s">
        <v>155</v>
      </c>
      <c r="G255" s="125" t="s">
        <v>158</v>
      </c>
      <c r="H255" s="124" t="s">
        <v>157</v>
      </c>
      <c r="I255" s="123" t="s">
        <v>163</v>
      </c>
      <c r="K255" s="85"/>
      <c r="L255" s="134"/>
      <c r="M255" s="134"/>
      <c r="N255" s="134"/>
      <c r="O255" s="134"/>
      <c r="P255" s="134"/>
      <c r="Q255" s="134"/>
      <c r="R255" s="134"/>
      <c r="S255" s="133"/>
      <c r="T255" s="83"/>
      <c r="U255" s="83"/>
      <c r="V255" s="83"/>
      <c r="W255" s="83"/>
      <c r="X255" s="83"/>
      <c r="Y255" s="83"/>
      <c r="Z255" s="83"/>
      <c r="AA255" s="83"/>
      <c r="AB255" s="83"/>
      <c r="AC255" s="83"/>
      <c r="AD255" s="83"/>
      <c r="AE255" s="83"/>
      <c r="AF255" s="83"/>
      <c r="AG255" s="83"/>
      <c r="AH255" s="83"/>
      <c r="AI255" s="83"/>
      <c r="AJ255" s="83"/>
      <c r="AK255" s="83"/>
      <c r="AL255" s="83"/>
      <c r="AM255" s="83"/>
      <c r="AN255" s="83"/>
      <c r="AO255" s="83"/>
      <c r="AP255" s="83"/>
      <c r="AQ255" s="83"/>
      <c r="AR255" s="83"/>
      <c r="AS255" s="83"/>
      <c r="AT255" s="83"/>
      <c r="AU255" s="83"/>
      <c r="AV255" s="83"/>
      <c r="AW255" s="83"/>
      <c r="AX255" s="83"/>
      <c r="AY255" s="83"/>
      <c r="AZ255" s="83"/>
      <c r="BA255" s="83"/>
      <c r="BB255" s="83"/>
      <c r="BC255" s="83"/>
      <c r="BD255" s="83"/>
      <c r="BE255" s="83"/>
      <c r="BF255" s="83"/>
      <c r="BG255" s="83"/>
      <c r="BH255" s="83"/>
      <c r="BI255" s="83"/>
      <c r="BJ255" s="83"/>
      <c r="BK255" s="83"/>
      <c r="BL255" s="83"/>
      <c r="BM255" s="83"/>
      <c r="BN255" s="83"/>
      <c r="BO255" s="83"/>
      <c r="BP255" s="83"/>
      <c r="BQ255" s="83"/>
      <c r="BR255" s="83"/>
      <c r="BS255" s="83"/>
      <c r="BT255" s="83"/>
      <c r="BU255" s="83"/>
      <c r="BV255" s="83"/>
      <c r="BW255" s="83"/>
      <c r="BX255" s="83"/>
      <c r="BY255" s="83"/>
      <c r="BZ255" s="83"/>
      <c r="CA255" s="83"/>
      <c r="CB255" s="83"/>
      <c r="CC255" s="83"/>
      <c r="CD255" s="83"/>
      <c r="CE255" s="83"/>
      <c r="CF255" s="83"/>
      <c r="CG255" s="83"/>
      <c r="CH255" s="83"/>
      <c r="CI255" s="83"/>
      <c r="CJ255" s="83"/>
      <c r="CK255" s="83"/>
      <c r="CL255" s="83"/>
      <c r="CM255" s="83"/>
      <c r="CN255" s="83"/>
      <c r="CO255" s="83"/>
      <c r="CP255" s="83"/>
      <c r="CQ255" s="83"/>
      <c r="CR255" s="83"/>
      <c r="CS255" s="83"/>
      <c r="CT255" s="83"/>
      <c r="CU255" s="83"/>
      <c r="CV255" s="83"/>
      <c r="CW255" s="83"/>
      <c r="CX255" s="83"/>
      <c r="CY255" s="83"/>
      <c r="CZ255" s="83"/>
      <c r="DA255" s="83"/>
      <c r="DB255" s="83"/>
      <c r="DC255" s="83"/>
      <c r="DD255" s="83"/>
      <c r="DE255" s="83"/>
      <c r="DF255" s="83"/>
      <c r="DG255" s="83"/>
      <c r="DH255" s="83"/>
      <c r="DI255" s="83"/>
      <c r="DJ255" s="83"/>
      <c r="DK255" s="83"/>
      <c r="DL255" s="83"/>
      <c r="DM255" s="83"/>
      <c r="DN255" s="83"/>
      <c r="DO255" s="83"/>
      <c r="DP255" s="83"/>
      <c r="DQ255" s="83"/>
      <c r="DR255" s="83"/>
      <c r="DS255" s="83"/>
      <c r="DT255" s="83"/>
      <c r="DU255" s="83"/>
      <c r="DV255" s="83"/>
      <c r="DW255" s="83"/>
      <c r="DX255" s="83"/>
      <c r="DY255" s="83"/>
      <c r="DZ255" s="83"/>
      <c r="EA255" s="83"/>
      <c r="EB255" s="83"/>
      <c r="EC255" s="83"/>
      <c r="ED255" s="83"/>
      <c r="EE255" s="83"/>
      <c r="EF255" s="83"/>
      <c r="EG255" s="83"/>
      <c r="EH255" s="83"/>
      <c r="EI255" s="83"/>
      <c r="EJ255" s="83"/>
      <c r="EK255" s="83"/>
      <c r="EL255" s="83"/>
      <c r="EM255" s="83"/>
      <c r="EN255" s="83"/>
      <c r="EO255" s="83"/>
      <c r="EP255" s="83"/>
      <c r="EQ255" s="83"/>
      <c r="ER255" s="83"/>
      <c r="ES255" s="83"/>
      <c r="ET255" s="83"/>
      <c r="EU255" s="83"/>
      <c r="EV255" s="83"/>
      <c r="EW255" s="83"/>
      <c r="EX255" s="83"/>
      <c r="EY255" s="83"/>
      <c r="EZ255" s="83"/>
      <c r="FA255" s="83"/>
      <c r="FB255" s="83"/>
      <c r="FC255" s="83"/>
      <c r="FD255" s="83"/>
      <c r="FE255" s="83"/>
      <c r="FF255" s="83"/>
      <c r="FG255" s="83"/>
      <c r="FH255" s="83"/>
      <c r="FI255" s="83"/>
      <c r="FJ255" s="83"/>
      <c r="FK255" s="83"/>
      <c r="FL255" s="83"/>
      <c r="FM255" s="83"/>
      <c r="FN255" s="83"/>
      <c r="FO255" s="83"/>
      <c r="FP255" s="83"/>
      <c r="FQ255" s="83"/>
      <c r="FR255" s="83"/>
      <c r="FS255" s="83"/>
      <c r="FT255" s="83"/>
      <c r="FU255" s="83"/>
      <c r="FV255" s="83"/>
      <c r="FW255" s="83"/>
      <c r="FX255" s="83"/>
      <c r="FY255" s="83"/>
      <c r="FZ255" s="83"/>
      <c r="GA255" s="83"/>
      <c r="GB255" s="83"/>
      <c r="GC255" s="83"/>
      <c r="GD255" s="83"/>
      <c r="GE255" s="83"/>
      <c r="GF255" s="83"/>
      <c r="GG255" s="83"/>
      <c r="GH255" s="83"/>
      <c r="GI255" s="83"/>
      <c r="GJ255" s="83"/>
      <c r="GK255" s="83"/>
      <c r="GL255" s="83"/>
      <c r="GM255" s="83"/>
      <c r="GN255" s="83"/>
      <c r="GO255" s="83"/>
      <c r="GP255" s="83"/>
      <c r="GQ255" s="83"/>
      <c r="GR255" s="83"/>
      <c r="GS255" s="83"/>
      <c r="GT255" s="83"/>
      <c r="GU255" s="83"/>
      <c r="GV255" s="83"/>
      <c r="GW255" s="83"/>
      <c r="GX255" s="83"/>
      <c r="GY255" s="83"/>
      <c r="GZ255" s="83"/>
      <c r="HA255" s="83"/>
      <c r="HB255" s="83"/>
      <c r="HC255" s="83"/>
      <c r="HD255" s="83"/>
      <c r="HE255" s="83"/>
      <c r="HF255" s="83"/>
      <c r="HG255" s="83"/>
      <c r="HH255" s="83"/>
      <c r="HI255" s="83"/>
      <c r="HJ255" s="83"/>
      <c r="HK255" s="83"/>
      <c r="HL255" s="83"/>
      <c r="HM255" s="83"/>
      <c r="HN255" s="83"/>
      <c r="HO255" s="83"/>
      <c r="HP255" s="83"/>
      <c r="HQ255" s="83"/>
      <c r="HR255" s="83"/>
      <c r="HS255" s="83"/>
      <c r="HT255" s="83"/>
      <c r="HU255" s="83"/>
      <c r="HV255" s="83"/>
      <c r="HW255" s="83"/>
      <c r="HX255" s="83"/>
      <c r="HY255" s="83"/>
      <c r="HZ255" s="83"/>
      <c r="IA255" s="83"/>
      <c r="IB255" s="83"/>
      <c r="IC255" s="83"/>
      <c r="ID255" s="83"/>
      <c r="IE255" s="83"/>
      <c r="IF255" s="83"/>
      <c r="IG255" s="83"/>
      <c r="IH255" s="83"/>
      <c r="II255" s="83"/>
      <c r="IJ255" s="83"/>
      <c r="IK255" s="83"/>
      <c r="IL255" s="83"/>
      <c r="IM255" s="83"/>
      <c r="IN255" s="83"/>
      <c r="IO255" s="83"/>
      <c r="IP255" s="83"/>
      <c r="IQ255" s="83"/>
      <c r="IR255" s="83"/>
      <c r="IS255" s="83"/>
      <c r="IT255" s="83"/>
      <c r="IU255" s="83"/>
      <c r="IV255" s="83"/>
    </row>
    <row r="256" spans="1:256">
      <c r="B256" s="121">
        <v>9.1999999999999993</v>
      </c>
      <c r="C256" s="120">
        <v>0.15</v>
      </c>
      <c r="D256" s="120">
        <v>1</v>
      </c>
      <c r="E256" s="119">
        <v>2</v>
      </c>
      <c r="F256" s="119">
        <v>1</v>
      </c>
      <c r="G256" s="119">
        <v>1</v>
      </c>
      <c r="H256" s="122">
        <f>B256*C256*D256*E256*F256*G256</f>
        <v>2.76</v>
      </c>
      <c r="I256" s="294" t="s">
        <v>268</v>
      </c>
      <c r="K256" s="85"/>
      <c r="L256" s="134"/>
      <c r="M256" s="134"/>
      <c r="N256" s="134"/>
      <c r="O256" s="134"/>
      <c r="P256" s="134"/>
      <c r="Q256" s="134"/>
      <c r="R256" s="134"/>
      <c r="S256" s="133"/>
      <c r="T256" s="83"/>
      <c r="U256" s="83"/>
      <c r="V256" s="83"/>
      <c r="W256" s="83"/>
      <c r="X256" s="83"/>
      <c r="Y256" s="83"/>
      <c r="Z256" s="83"/>
      <c r="AA256" s="83"/>
      <c r="AB256" s="83"/>
      <c r="AC256" s="83"/>
      <c r="AD256" s="83"/>
      <c r="AE256" s="83"/>
      <c r="AF256" s="83"/>
      <c r="AG256" s="83"/>
      <c r="AH256" s="83"/>
      <c r="AI256" s="83"/>
      <c r="AJ256" s="83"/>
      <c r="AK256" s="83"/>
      <c r="AL256" s="83"/>
      <c r="AM256" s="83"/>
      <c r="AN256" s="83"/>
      <c r="AO256" s="83"/>
      <c r="AP256" s="83"/>
      <c r="AQ256" s="83"/>
      <c r="AR256" s="83"/>
      <c r="AS256" s="83"/>
      <c r="AT256" s="83"/>
      <c r="AU256" s="83"/>
      <c r="AV256" s="83"/>
      <c r="AW256" s="83"/>
      <c r="AX256" s="83"/>
      <c r="AY256" s="83"/>
      <c r="AZ256" s="83"/>
      <c r="BA256" s="83"/>
      <c r="BB256" s="83"/>
      <c r="BC256" s="83"/>
      <c r="BD256" s="83"/>
      <c r="BE256" s="83"/>
      <c r="BF256" s="83"/>
      <c r="BG256" s="83"/>
      <c r="BH256" s="83"/>
      <c r="BI256" s="83"/>
      <c r="BJ256" s="83"/>
      <c r="BK256" s="83"/>
      <c r="BL256" s="83"/>
      <c r="BM256" s="83"/>
      <c r="BN256" s="83"/>
      <c r="BO256" s="83"/>
      <c r="BP256" s="83"/>
      <c r="BQ256" s="83"/>
      <c r="BR256" s="83"/>
      <c r="BS256" s="83"/>
      <c r="BT256" s="83"/>
      <c r="BU256" s="83"/>
      <c r="BV256" s="83"/>
      <c r="BW256" s="83"/>
      <c r="BX256" s="83"/>
      <c r="BY256" s="83"/>
      <c r="BZ256" s="83"/>
      <c r="CA256" s="83"/>
      <c r="CB256" s="83"/>
      <c r="CC256" s="83"/>
      <c r="CD256" s="83"/>
      <c r="CE256" s="83"/>
      <c r="CF256" s="83"/>
      <c r="CG256" s="83"/>
      <c r="CH256" s="83"/>
      <c r="CI256" s="83"/>
      <c r="CJ256" s="83"/>
      <c r="CK256" s="83"/>
      <c r="CL256" s="83"/>
      <c r="CM256" s="83"/>
      <c r="CN256" s="83"/>
      <c r="CO256" s="83"/>
      <c r="CP256" s="83"/>
      <c r="CQ256" s="83"/>
      <c r="CR256" s="83"/>
      <c r="CS256" s="83"/>
      <c r="CT256" s="83"/>
      <c r="CU256" s="83"/>
      <c r="CV256" s="83"/>
      <c r="CW256" s="83"/>
      <c r="CX256" s="83"/>
      <c r="CY256" s="83"/>
      <c r="CZ256" s="83"/>
      <c r="DA256" s="83"/>
      <c r="DB256" s="83"/>
      <c r="DC256" s="83"/>
      <c r="DD256" s="83"/>
      <c r="DE256" s="83"/>
      <c r="DF256" s="83"/>
      <c r="DG256" s="83"/>
      <c r="DH256" s="83"/>
      <c r="DI256" s="83"/>
      <c r="DJ256" s="83"/>
      <c r="DK256" s="83"/>
      <c r="DL256" s="83"/>
      <c r="DM256" s="83"/>
      <c r="DN256" s="83"/>
      <c r="DO256" s="83"/>
      <c r="DP256" s="83"/>
      <c r="DQ256" s="83"/>
      <c r="DR256" s="83"/>
      <c r="DS256" s="83"/>
      <c r="DT256" s="83"/>
      <c r="DU256" s="83"/>
      <c r="DV256" s="83"/>
      <c r="DW256" s="83"/>
      <c r="DX256" s="83"/>
      <c r="DY256" s="83"/>
      <c r="DZ256" s="83"/>
      <c r="EA256" s="83"/>
      <c r="EB256" s="83"/>
      <c r="EC256" s="83"/>
      <c r="ED256" s="83"/>
      <c r="EE256" s="83"/>
      <c r="EF256" s="83"/>
      <c r="EG256" s="83"/>
      <c r="EH256" s="83"/>
      <c r="EI256" s="83"/>
      <c r="EJ256" s="83"/>
      <c r="EK256" s="83"/>
      <c r="EL256" s="83"/>
      <c r="EM256" s="83"/>
      <c r="EN256" s="83"/>
      <c r="EO256" s="83"/>
      <c r="EP256" s="83"/>
      <c r="EQ256" s="83"/>
      <c r="ER256" s="83"/>
      <c r="ES256" s="83"/>
      <c r="ET256" s="83"/>
      <c r="EU256" s="83"/>
      <c r="EV256" s="83"/>
      <c r="EW256" s="83"/>
      <c r="EX256" s="83"/>
      <c r="EY256" s="83"/>
      <c r="EZ256" s="83"/>
      <c r="FA256" s="83"/>
      <c r="FB256" s="83"/>
      <c r="FC256" s="83"/>
      <c r="FD256" s="83"/>
      <c r="FE256" s="83"/>
      <c r="FF256" s="83"/>
      <c r="FG256" s="83"/>
      <c r="FH256" s="83"/>
      <c r="FI256" s="83"/>
      <c r="FJ256" s="83"/>
      <c r="FK256" s="83"/>
      <c r="FL256" s="83"/>
      <c r="FM256" s="83"/>
      <c r="FN256" s="83"/>
      <c r="FO256" s="83"/>
      <c r="FP256" s="83"/>
      <c r="FQ256" s="83"/>
      <c r="FR256" s="83"/>
      <c r="FS256" s="83"/>
      <c r="FT256" s="83"/>
      <c r="FU256" s="83"/>
      <c r="FV256" s="83"/>
      <c r="FW256" s="83"/>
      <c r="FX256" s="83"/>
      <c r="FY256" s="83"/>
      <c r="FZ256" s="83"/>
      <c r="GA256" s="83"/>
      <c r="GB256" s="83"/>
      <c r="GC256" s="83"/>
      <c r="GD256" s="83"/>
      <c r="GE256" s="83"/>
      <c r="GF256" s="83"/>
      <c r="GG256" s="83"/>
      <c r="GH256" s="83"/>
      <c r="GI256" s="83"/>
      <c r="GJ256" s="83"/>
      <c r="GK256" s="83"/>
      <c r="GL256" s="83"/>
      <c r="GM256" s="83"/>
      <c r="GN256" s="83"/>
      <c r="GO256" s="83"/>
      <c r="GP256" s="83"/>
      <c r="GQ256" s="83"/>
      <c r="GR256" s="83"/>
      <c r="GS256" s="83"/>
      <c r="GT256" s="83"/>
      <c r="GU256" s="83"/>
      <c r="GV256" s="83"/>
      <c r="GW256" s="83"/>
      <c r="GX256" s="83"/>
      <c r="GY256" s="83"/>
      <c r="GZ256" s="83"/>
      <c r="HA256" s="83"/>
      <c r="HB256" s="83"/>
      <c r="HC256" s="83"/>
      <c r="HD256" s="83"/>
      <c r="HE256" s="83"/>
      <c r="HF256" s="83"/>
      <c r="HG256" s="83"/>
      <c r="HH256" s="83"/>
      <c r="HI256" s="83"/>
      <c r="HJ256" s="83"/>
      <c r="HK256" s="83"/>
      <c r="HL256" s="83"/>
      <c r="HM256" s="83"/>
      <c r="HN256" s="83"/>
      <c r="HO256" s="83"/>
      <c r="HP256" s="83"/>
      <c r="HQ256" s="83"/>
      <c r="HR256" s="83"/>
      <c r="HS256" s="83"/>
      <c r="HT256" s="83"/>
      <c r="HU256" s="83"/>
      <c r="HV256" s="83"/>
      <c r="HW256" s="83"/>
      <c r="HX256" s="83"/>
      <c r="HY256" s="83"/>
      <c r="HZ256" s="83"/>
      <c r="IA256" s="83"/>
      <c r="IB256" s="83"/>
      <c r="IC256" s="83"/>
      <c r="ID256" s="83"/>
      <c r="IE256" s="83"/>
      <c r="IF256" s="83"/>
      <c r="IG256" s="83"/>
      <c r="IH256" s="83"/>
      <c r="II256" s="83"/>
      <c r="IJ256" s="83"/>
      <c r="IK256" s="83"/>
      <c r="IL256" s="83"/>
      <c r="IM256" s="83"/>
      <c r="IN256" s="83"/>
      <c r="IO256" s="83"/>
      <c r="IP256" s="83"/>
      <c r="IQ256" s="83"/>
      <c r="IR256" s="83"/>
      <c r="IS256" s="83"/>
      <c r="IT256" s="83"/>
      <c r="IU256" s="83"/>
      <c r="IV256" s="83"/>
    </row>
    <row r="257" spans="1:256">
      <c r="B257" s="121">
        <v>1.5</v>
      </c>
      <c r="C257" s="120">
        <v>0.15</v>
      </c>
      <c r="D257" s="120">
        <v>1</v>
      </c>
      <c r="E257" s="119">
        <v>8</v>
      </c>
      <c r="F257" s="119">
        <v>1</v>
      </c>
      <c r="G257" s="119">
        <v>1</v>
      </c>
      <c r="H257" s="122">
        <f t="shared" ref="H257:H262" si="5">B257*C257*D257*E257*F257*G257</f>
        <v>1.7999999999999998</v>
      </c>
      <c r="I257" s="294" t="s">
        <v>269</v>
      </c>
      <c r="K257" s="85"/>
      <c r="L257" s="134"/>
      <c r="M257" s="134"/>
      <c r="N257" s="134"/>
      <c r="O257" s="134"/>
      <c r="P257" s="134"/>
      <c r="Q257" s="134"/>
      <c r="R257" s="134"/>
      <c r="S257" s="133"/>
      <c r="T257" s="83"/>
      <c r="U257" s="83"/>
      <c r="V257" s="83"/>
      <c r="W257" s="83"/>
      <c r="X257" s="83"/>
      <c r="Y257" s="83"/>
      <c r="Z257" s="83"/>
      <c r="AA257" s="83"/>
      <c r="AB257" s="83"/>
      <c r="AC257" s="83"/>
      <c r="AD257" s="83"/>
      <c r="AE257" s="83"/>
      <c r="AF257" s="83"/>
      <c r="AG257" s="83"/>
      <c r="AH257" s="83"/>
      <c r="AI257" s="83"/>
      <c r="AJ257" s="83"/>
      <c r="AK257" s="83"/>
      <c r="AL257" s="83"/>
      <c r="AM257" s="83"/>
      <c r="AN257" s="83"/>
      <c r="AO257" s="83"/>
      <c r="AP257" s="83"/>
      <c r="AQ257" s="83"/>
      <c r="AR257" s="83"/>
      <c r="AS257" s="83"/>
      <c r="AT257" s="83"/>
      <c r="AU257" s="83"/>
      <c r="AV257" s="83"/>
      <c r="AW257" s="83"/>
      <c r="AX257" s="83"/>
      <c r="AY257" s="83"/>
      <c r="AZ257" s="83"/>
      <c r="BA257" s="83"/>
      <c r="BB257" s="83"/>
      <c r="BC257" s="83"/>
      <c r="BD257" s="83"/>
      <c r="BE257" s="83"/>
      <c r="BF257" s="83"/>
      <c r="BG257" s="83"/>
      <c r="BH257" s="83"/>
      <c r="BI257" s="83"/>
      <c r="BJ257" s="83"/>
      <c r="BK257" s="83"/>
      <c r="BL257" s="83"/>
      <c r="BM257" s="83"/>
      <c r="BN257" s="83"/>
      <c r="BO257" s="83"/>
      <c r="BP257" s="83"/>
      <c r="BQ257" s="83"/>
      <c r="BR257" s="83"/>
      <c r="BS257" s="83"/>
      <c r="BT257" s="83"/>
      <c r="BU257" s="83"/>
      <c r="BV257" s="83"/>
      <c r="BW257" s="83"/>
      <c r="BX257" s="83"/>
      <c r="BY257" s="83"/>
      <c r="BZ257" s="83"/>
      <c r="CA257" s="83"/>
      <c r="CB257" s="83"/>
      <c r="CC257" s="83"/>
      <c r="CD257" s="83"/>
      <c r="CE257" s="83"/>
      <c r="CF257" s="83"/>
      <c r="CG257" s="83"/>
      <c r="CH257" s="83"/>
      <c r="CI257" s="83"/>
      <c r="CJ257" s="83"/>
      <c r="CK257" s="83"/>
      <c r="CL257" s="83"/>
      <c r="CM257" s="83"/>
      <c r="CN257" s="83"/>
      <c r="CO257" s="83"/>
      <c r="CP257" s="83"/>
      <c r="CQ257" s="83"/>
      <c r="CR257" s="83"/>
      <c r="CS257" s="83"/>
      <c r="CT257" s="83"/>
      <c r="CU257" s="83"/>
      <c r="CV257" s="83"/>
      <c r="CW257" s="83"/>
      <c r="CX257" s="83"/>
      <c r="CY257" s="83"/>
      <c r="CZ257" s="83"/>
      <c r="DA257" s="83"/>
      <c r="DB257" s="83"/>
      <c r="DC257" s="83"/>
      <c r="DD257" s="83"/>
      <c r="DE257" s="83"/>
      <c r="DF257" s="83"/>
      <c r="DG257" s="83"/>
      <c r="DH257" s="83"/>
      <c r="DI257" s="83"/>
      <c r="DJ257" s="83"/>
      <c r="DK257" s="83"/>
      <c r="DL257" s="83"/>
      <c r="DM257" s="83"/>
      <c r="DN257" s="83"/>
      <c r="DO257" s="83"/>
      <c r="DP257" s="83"/>
      <c r="DQ257" s="83"/>
      <c r="DR257" s="83"/>
      <c r="DS257" s="83"/>
      <c r="DT257" s="83"/>
      <c r="DU257" s="83"/>
      <c r="DV257" s="83"/>
      <c r="DW257" s="83"/>
      <c r="DX257" s="83"/>
      <c r="DY257" s="83"/>
      <c r="DZ257" s="83"/>
      <c r="EA257" s="83"/>
      <c r="EB257" s="83"/>
      <c r="EC257" s="83"/>
      <c r="ED257" s="83"/>
      <c r="EE257" s="83"/>
      <c r="EF257" s="83"/>
      <c r="EG257" s="83"/>
      <c r="EH257" s="83"/>
      <c r="EI257" s="83"/>
      <c r="EJ257" s="83"/>
      <c r="EK257" s="83"/>
      <c r="EL257" s="83"/>
      <c r="EM257" s="83"/>
      <c r="EN257" s="83"/>
      <c r="EO257" s="83"/>
      <c r="EP257" s="83"/>
      <c r="EQ257" s="83"/>
      <c r="ER257" s="83"/>
      <c r="ES257" s="83"/>
      <c r="ET257" s="83"/>
      <c r="EU257" s="83"/>
      <c r="EV257" s="83"/>
      <c r="EW257" s="83"/>
      <c r="EX257" s="83"/>
      <c r="EY257" s="83"/>
      <c r="EZ257" s="83"/>
      <c r="FA257" s="83"/>
      <c r="FB257" s="83"/>
      <c r="FC257" s="83"/>
      <c r="FD257" s="83"/>
      <c r="FE257" s="83"/>
      <c r="FF257" s="83"/>
      <c r="FG257" s="83"/>
      <c r="FH257" s="83"/>
      <c r="FI257" s="83"/>
      <c r="FJ257" s="83"/>
      <c r="FK257" s="83"/>
      <c r="FL257" s="83"/>
      <c r="FM257" s="83"/>
      <c r="FN257" s="83"/>
      <c r="FO257" s="83"/>
      <c r="FP257" s="83"/>
      <c r="FQ257" s="83"/>
      <c r="FR257" s="83"/>
      <c r="FS257" s="83"/>
      <c r="FT257" s="83"/>
      <c r="FU257" s="83"/>
      <c r="FV257" s="83"/>
      <c r="FW257" s="83"/>
      <c r="FX257" s="83"/>
      <c r="FY257" s="83"/>
      <c r="FZ257" s="83"/>
      <c r="GA257" s="83"/>
      <c r="GB257" s="83"/>
      <c r="GC257" s="83"/>
      <c r="GD257" s="83"/>
      <c r="GE257" s="83"/>
      <c r="GF257" s="83"/>
      <c r="GG257" s="83"/>
      <c r="GH257" s="83"/>
      <c r="GI257" s="83"/>
      <c r="GJ257" s="83"/>
      <c r="GK257" s="83"/>
      <c r="GL257" s="83"/>
      <c r="GM257" s="83"/>
      <c r="GN257" s="83"/>
      <c r="GO257" s="83"/>
      <c r="GP257" s="83"/>
      <c r="GQ257" s="83"/>
      <c r="GR257" s="83"/>
      <c r="GS257" s="83"/>
      <c r="GT257" s="83"/>
      <c r="GU257" s="83"/>
      <c r="GV257" s="83"/>
      <c r="GW257" s="83"/>
      <c r="GX257" s="83"/>
      <c r="GY257" s="83"/>
      <c r="GZ257" s="83"/>
      <c r="HA257" s="83"/>
      <c r="HB257" s="83"/>
      <c r="HC257" s="83"/>
      <c r="HD257" s="83"/>
      <c r="HE257" s="83"/>
      <c r="HF257" s="83"/>
      <c r="HG257" s="83"/>
      <c r="HH257" s="83"/>
      <c r="HI257" s="83"/>
      <c r="HJ257" s="83"/>
      <c r="HK257" s="83"/>
      <c r="HL257" s="83"/>
      <c r="HM257" s="83"/>
      <c r="HN257" s="83"/>
      <c r="HO257" s="83"/>
      <c r="HP257" s="83"/>
      <c r="HQ257" s="83"/>
      <c r="HR257" s="83"/>
      <c r="HS257" s="83"/>
      <c r="HT257" s="83"/>
      <c r="HU257" s="83"/>
      <c r="HV257" s="83"/>
      <c r="HW257" s="83"/>
      <c r="HX257" s="83"/>
      <c r="HY257" s="83"/>
      <c r="HZ257" s="83"/>
      <c r="IA257" s="83"/>
      <c r="IB257" s="83"/>
      <c r="IC257" s="83"/>
      <c r="ID257" s="83"/>
      <c r="IE257" s="83"/>
      <c r="IF257" s="83"/>
      <c r="IG257" s="83"/>
      <c r="IH257" s="83"/>
      <c r="II257" s="83"/>
      <c r="IJ257" s="83"/>
      <c r="IK257" s="83"/>
      <c r="IL257" s="83"/>
      <c r="IM257" s="83"/>
      <c r="IN257" s="83"/>
      <c r="IO257" s="83"/>
      <c r="IP257" s="83"/>
      <c r="IQ257" s="83"/>
      <c r="IR257" s="83"/>
      <c r="IS257" s="83"/>
      <c r="IT257" s="83"/>
      <c r="IU257" s="83"/>
      <c r="IV257" s="83"/>
    </row>
    <row r="258" spans="1:256">
      <c r="B258" s="121">
        <v>2.1</v>
      </c>
      <c r="C258" s="120">
        <v>0.15</v>
      </c>
      <c r="D258" s="120">
        <v>1</v>
      </c>
      <c r="E258" s="119">
        <v>7</v>
      </c>
      <c r="F258" s="119">
        <v>1</v>
      </c>
      <c r="G258" s="119">
        <v>1</v>
      </c>
      <c r="H258" s="122">
        <f t="shared" si="5"/>
        <v>2.2050000000000001</v>
      </c>
      <c r="I258" s="294" t="s">
        <v>270</v>
      </c>
      <c r="K258" s="85"/>
      <c r="L258" s="134"/>
      <c r="M258" s="134"/>
      <c r="N258" s="134"/>
      <c r="O258" s="134"/>
      <c r="P258" s="134"/>
      <c r="Q258" s="134"/>
      <c r="R258" s="134"/>
      <c r="S258" s="133"/>
      <c r="T258" s="83"/>
      <c r="U258" s="83"/>
      <c r="V258" s="83"/>
      <c r="W258" s="83"/>
      <c r="X258" s="83"/>
      <c r="Y258" s="83"/>
      <c r="Z258" s="83"/>
      <c r="AA258" s="83"/>
      <c r="AB258" s="83"/>
      <c r="AC258" s="83"/>
      <c r="AD258" s="83"/>
      <c r="AE258" s="83"/>
      <c r="AF258" s="83"/>
      <c r="AG258" s="83"/>
      <c r="AH258" s="83"/>
      <c r="AI258" s="83"/>
      <c r="AJ258" s="83"/>
      <c r="AK258" s="83"/>
      <c r="AL258" s="83"/>
      <c r="AM258" s="83"/>
      <c r="AN258" s="83"/>
      <c r="AO258" s="83"/>
      <c r="AP258" s="83"/>
      <c r="AQ258" s="83"/>
      <c r="AR258" s="83"/>
      <c r="AS258" s="83"/>
      <c r="AT258" s="83"/>
      <c r="AU258" s="83"/>
      <c r="AV258" s="83"/>
      <c r="AW258" s="83"/>
      <c r="AX258" s="83"/>
      <c r="AY258" s="83"/>
      <c r="AZ258" s="83"/>
      <c r="BA258" s="83"/>
      <c r="BB258" s="83"/>
      <c r="BC258" s="83"/>
      <c r="BD258" s="83"/>
      <c r="BE258" s="83"/>
      <c r="BF258" s="83"/>
      <c r="BG258" s="83"/>
      <c r="BH258" s="83"/>
      <c r="BI258" s="83"/>
      <c r="BJ258" s="83"/>
      <c r="BK258" s="83"/>
      <c r="BL258" s="83"/>
      <c r="BM258" s="83"/>
      <c r="BN258" s="83"/>
      <c r="BO258" s="83"/>
      <c r="BP258" s="83"/>
      <c r="BQ258" s="83"/>
      <c r="BR258" s="83"/>
      <c r="BS258" s="83"/>
      <c r="BT258" s="83"/>
      <c r="BU258" s="83"/>
      <c r="BV258" s="83"/>
      <c r="BW258" s="83"/>
      <c r="BX258" s="83"/>
      <c r="BY258" s="83"/>
      <c r="BZ258" s="83"/>
      <c r="CA258" s="83"/>
      <c r="CB258" s="83"/>
      <c r="CC258" s="83"/>
      <c r="CD258" s="83"/>
      <c r="CE258" s="83"/>
      <c r="CF258" s="83"/>
      <c r="CG258" s="83"/>
      <c r="CH258" s="83"/>
      <c r="CI258" s="83"/>
      <c r="CJ258" s="83"/>
      <c r="CK258" s="83"/>
      <c r="CL258" s="83"/>
      <c r="CM258" s="83"/>
      <c r="CN258" s="83"/>
      <c r="CO258" s="83"/>
      <c r="CP258" s="83"/>
      <c r="CQ258" s="83"/>
      <c r="CR258" s="83"/>
      <c r="CS258" s="83"/>
      <c r="CT258" s="83"/>
      <c r="CU258" s="83"/>
      <c r="CV258" s="83"/>
      <c r="CW258" s="83"/>
      <c r="CX258" s="83"/>
      <c r="CY258" s="83"/>
      <c r="CZ258" s="83"/>
      <c r="DA258" s="83"/>
      <c r="DB258" s="83"/>
      <c r="DC258" s="83"/>
      <c r="DD258" s="83"/>
      <c r="DE258" s="83"/>
      <c r="DF258" s="83"/>
      <c r="DG258" s="83"/>
      <c r="DH258" s="83"/>
      <c r="DI258" s="83"/>
      <c r="DJ258" s="83"/>
      <c r="DK258" s="83"/>
      <c r="DL258" s="83"/>
      <c r="DM258" s="83"/>
      <c r="DN258" s="83"/>
      <c r="DO258" s="83"/>
      <c r="DP258" s="83"/>
      <c r="DQ258" s="83"/>
      <c r="DR258" s="83"/>
      <c r="DS258" s="83"/>
      <c r="DT258" s="83"/>
      <c r="DU258" s="83"/>
      <c r="DV258" s="83"/>
      <c r="DW258" s="83"/>
      <c r="DX258" s="83"/>
      <c r="DY258" s="83"/>
      <c r="DZ258" s="83"/>
      <c r="EA258" s="83"/>
      <c r="EB258" s="83"/>
      <c r="EC258" s="83"/>
      <c r="ED258" s="83"/>
      <c r="EE258" s="83"/>
      <c r="EF258" s="83"/>
      <c r="EG258" s="83"/>
      <c r="EH258" s="83"/>
      <c r="EI258" s="83"/>
      <c r="EJ258" s="83"/>
      <c r="EK258" s="83"/>
      <c r="EL258" s="83"/>
      <c r="EM258" s="83"/>
      <c r="EN258" s="83"/>
      <c r="EO258" s="83"/>
      <c r="EP258" s="83"/>
      <c r="EQ258" s="83"/>
      <c r="ER258" s="83"/>
      <c r="ES258" s="83"/>
      <c r="ET258" s="83"/>
      <c r="EU258" s="83"/>
      <c r="EV258" s="83"/>
      <c r="EW258" s="83"/>
      <c r="EX258" s="83"/>
      <c r="EY258" s="83"/>
      <c r="EZ258" s="83"/>
      <c r="FA258" s="83"/>
      <c r="FB258" s="83"/>
      <c r="FC258" s="83"/>
      <c r="FD258" s="83"/>
      <c r="FE258" s="83"/>
      <c r="FF258" s="83"/>
      <c r="FG258" s="83"/>
      <c r="FH258" s="83"/>
      <c r="FI258" s="83"/>
      <c r="FJ258" s="83"/>
      <c r="FK258" s="83"/>
      <c r="FL258" s="83"/>
      <c r="FM258" s="83"/>
      <c r="FN258" s="83"/>
      <c r="FO258" s="83"/>
      <c r="FP258" s="83"/>
      <c r="FQ258" s="83"/>
      <c r="FR258" s="83"/>
      <c r="FS258" s="83"/>
      <c r="FT258" s="83"/>
      <c r="FU258" s="83"/>
      <c r="FV258" s="83"/>
      <c r="FW258" s="83"/>
      <c r="FX258" s="83"/>
      <c r="FY258" s="83"/>
      <c r="FZ258" s="83"/>
      <c r="GA258" s="83"/>
      <c r="GB258" s="83"/>
      <c r="GC258" s="83"/>
      <c r="GD258" s="83"/>
      <c r="GE258" s="83"/>
      <c r="GF258" s="83"/>
      <c r="GG258" s="83"/>
      <c r="GH258" s="83"/>
      <c r="GI258" s="83"/>
      <c r="GJ258" s="83"/>
      <c r="GK258" s="83"/>
      <c r="GL258" s="83"/>
      <c r="GM258" s="83"/>
      <c r="GN258" s="83"/>
      <c r="GO258" s="83"/>
      <c r="GP258" s="83"/>
      <c r="GQ258" s="83"/>
      <c r="GR258" s="83"/>
      <c r="GS258" s="83"/>
      <c r="GT258" s="83"/>
      <c r="GU258" s="83"/>
      <c r="GV258" s="83"/>
      <c r="GW258" s="83"/>
      <c r="GX258" s="83"/>
      <c r="GY258" s="83"/>
      <c r="GZ258" s="83"/>
      <c r="HA258" s="83"/>
      <c r="HB258" s="83"/>
      <c r="HC258" s="83"/>
      <c r="HD258" s="83"/>
      <c r="HE258" s="83"/>
      <c r="HF258" s="83"/>
      <c r="HG258" s="83"/>
      <c r="HH258" s="83"/>
      <c r="HI258" s="83"/>
      <c r="HJ258" s="83"/>
      <c r="HK258" s="83"/>
      <c r="HL258" s="83"/>
      <c r="HM258" s="83"/>
      <c r="HN258" s="83"/>
      <c r="HO258" s="83"/>
      <c r="HP258" s="83"/>
      <c r="HQ258" s="83"/>
      <c r="HR258" s="83"/>
      <c r="HS258" s="83"/>
      <c r="HT258" s="83"/>
      <c r="HU258" s="83"/>
      <c r="HV258" s="83"/>
      <c r="HW258" s="83"/>
      <c r="HX258" s="83"/>
      <c r="HY258" s="83"/>
      <c r="HZ258" s="83"/>
      <c r="IA258" s="83"/>
      <c r="IB258" s="83"/>
      <c r="IC258" s="83"/>
      <c r="ID258" s="83"/>
      <c r="IE258" s="83"/>
      <c r="IF258" s="83"/>
      <c r="IG258" s="83"/>
      <c r="IH258" s="83"/>
      <c r="II258" s="83"/>
      <c r="IJ258" s="83"/>
      <c r="IK258" s="83"/>
      <c r="IL258" s="83"/>
      <c r="IM258" s="83"/>
      <c r="IN258" s="83"/>
      <c r="IO258" s="83"/>
      <c r="IP258" s="83"/>
      <c r="IQ258" s="83"/>
      <c r="IR258" s="83"/>
      <c r="IS258" s="83"/>
      <c r="IT258" s="83"/>
      <c r="IU258" s="83"/>
      <c r="IV258" s="83"/>
    </row>
    <row r="259" spans="1:256">
      <c r="B259" s="121">
        <v>21.1</v>
      </c>
      <c r="C259" s="120">
        <v>0.15</v>
      </c>
      <c r="D259" s="120">
        <v>1</v>
      </c>
      <c r="E259" s="119">
        <v>1</v>
      </c>
      <c r="F259" s="119">
        <v>1</v>
      </c>
      <c r="G259" s="119">
        <v>1</v>
      </c>
      <c r="H259" s="122">
        <f t="shared" si="5"/>
        <v>3.165</v>
      </c>
      <c r="I259" s="294" t="s">
        <v>272</v>
      </c>
      <c r="K259" s="85"/>
      <c r="L259" s="134"/>
      <c r="M259" s="134"/>
      <c r="N259" s="134"/>
      <c r="O259" s="134"/>
      <c r="P259" s="134"/>
      <c r="Q259" s="134"/>
      <c r="R259" s="134"/>
      <c r="S259" s="133"/>
      <c r="T259" s="83"/>
      <c r="U259" s="83"/>
      <c r="V259" s="83"/>
      <c r="W259" s="83"/>
      <c r="X259" s="83"/>
      <c r="Y259" s="83"/>
      <c r="Z259" s="83"/>
      <c r="AA259" s="83"/>
      <c r="AB259" s="83"/>
      <c r="AC259" s="83"/>
      <c r="AD259" s="83"/>
      <c r="AE259" s="83"/>
      <c r="AF259" s="83"/>
      <c r="AG259" s="83"/>
      <c r="AH259" s="83"/>
      <c r="AI259" s="83"/>
      <c r="AJ259" s="83"/>
      <c r="AK259" s="83"/>
      <c r="AL259" s="83"/>
      <c r="AM259" s="83"/>
      <c r="AN259" s="83"/>
      <c r="AO259" s="83"/>
      <c r="AP259" s="83"/>
      <c r="AQ259" s="83"/>
      <c r="AR259" s="83"/>
      <c r="AS259" s="83"/>
      <c r="AT259" s="83"/>
      <c r="AU259" s="83"/>
      <c r="AV259" s="83"/>
      <c r="AW259" s="83"/>
      <c r="AX259" s="83"/>
      <c r="AY259" s="83"/>
      <c r="AZ259" s="83"/>
      <c r="BA259" s="83"/>
      <c r="BB259" s="83"/>
      <c r="BC259" s="83"/>
      <c r="BD259" s="83"/>
      <c r="BE259" s="83"/>
      <c r="BF259" s="83"/>
      <c r="BG259" s="83"/>
      <c r="BH259" s="83"/>
      <c r="BI259" s="83"/>
      <c r="BJ259" s="83"/>
      <c r="BK259" s="83"/>
      <c r="BL259" s="83"/>
      <c r="BM259" s="83"/>
      <c r="BN259" s="83"/>
      <c r="BO259" s="83"/>
      <c r="BP259" s="83"/>
      <c r="BQ259" s="83"/>
      <c r="BR259" s="83"/>
      <c r="BS259" s="83"/>
      <c r="BT259" s="83"/>
      <c r="BU259" s="83"/>
      <c r="BV259" s="83"/>
      <c r="BW259" s="83"/>
      <c r="BX259" s="83"/>
      <c r="BY259" s="83"/>
      <c r="BZ259" s="83"/>
      <c r="CA259" s="83"/>
      <c r="CB259" s="83"/>
      <c r="CC259" s="83"/>
      <c r="CD259" s="83"/>
      <c r="CE259" s="83"/>
      <c r="CF259" s="83"/>
      <c r="CG259" s="83"/>
      <c r="CH259" s="83"/>
      <c r="CI259" s="83"/>
      <c r="CJ259" s="83"/>
      <c r="CK259" s="83"/>
      <c r="CL259" s="83"/>
      <c r="CM259" s="83"/>
      <c r="CN259" s="83"/>
      <c r="CO259" s="83"/>
      <c r="CP259" s="83"/>
      <c r="CQ259" s="83"/>
      <c r="CR259" s="83"/>
      <c r="CS259" s="83"/>
      <c r="CT259" s="83"/>
      <c r="CU259" s="83"/>
      <c r="CV259" s="83"/>
      <c r="CW259" s="83"/>
      <c r="CX259" s="83"/>
      <c r="CY259" s="83"/>
      <c r="CZ259" s="83"/>
      <c r="DA259" s="83"/>
      <c r="DB259" s="83"/>
      <c r="DC259" s="83"/>
      <c r="DD259" s="83"/>
      <c r="DE259" s="83"/>
      <c r="DF259" s="83"/>
      <c r="DG259" s="83"/>
      <c r="DH259" s="83"/>
      <c r="DI259" s="83"/>
      <c r="DJ259" s="83"/>
      <c r="DK259" s="83"/>
      <c r="DL259" s="83"/>
      <c r="DM259" s="83"/>
      <c r="DN259" s="83"/>
      <c r="DO259" s="83"/>
      <c r="DP259" s="83"/>
      <c r="DQ259" s="83"/>
      <c r="DR259" s="83"/>
      <c r="DS259" s="83"/>
      <c r="DT259" s="83"/>
      <c r="DU259" s="83"/>
      <c r="DV259" s="83"/>
      <c r="DW259" s="83"/>
      <c r="DX259" s="83"/>
      <c r="DY259" s="83"/>
      <c r="DZ259" s="83"/>
      <c r="EA259" s="83"/>
      <c r="EB259" s="83"/>
      <c r="EC259" s="83"/>
      <c r="ED259" s="83"/>
      <c r="EE259" s="83"/>
      <c r="EF259" s="83"/>
      <c r="EG259" s="83"/>
      <c r="EH259" s="83"/>
      <c r="EI259" s="83"/>
      <c r="EJ259" s="83"/>
      <c r="EK259" s="83"/>
      <c r="EL259" s="83"/>
      <c r="EM259" s="83"/>
      <c r="EN259" s="83"/>
      <c r="EO259" s="83"/>
      <c r="EP259" s="83"/>
      <c r="EQ259" s="83"/>
      <c r="ER259" s="83"/>
      <c r="ES259" s="83"/>
      <c r="ET259" s="83"/>
      <c r="EU259" s="83"/>
      <c r="EV259" s="83"/>
      <c r="EW259" s="83"/>
      <c r="EX259" s="83"/>
      <c r="EY259" s="83"/>
      <c r="EZ259" s="83"/>
      <c r="FA259" s="83"/>
      <c r="FB259" s="83"/>
      <c r="FC259" s="83"/>
      <c r="FD259" s="83"/>
      <c r="FE259" s="83"/>
      <c r="FF259" s="83"/>
      <c r="FG259" s="83"/>
      <c r="FH259" s="83"/>
      <c r="FI259" s="83"/>
      <c r="FJ259" s="83"/>
      <c r="FK259" s="83"/>
      <c r="FL259" s="83"/>
      <c r="FM259" s="83"/>
      <c r="FN259" s="83"/>
      <c r="FO259" s="83"/>
      <c r="FP259" s="83"/>
      <c r="FQ259" s="83"/>
      <c r="FR259" s="83"/>
      <c r="FS259" s="83"/>
      <c r="FT259" s="83"/>
      <c r="FU259" s="83"/>
      <c r="FV259" s="83"/>
      <c r="FW259" s="83"/>
      <c r="FX259" s="83"/>
      <c r="FY259" s="83"/>
      <c r="FZ259" s="83"/>
      <c r="GA259" s="83"/>
      <c r="GB259" s="83"/>
      <c r="GC259" s="83"/>
      <c r="GD259" s="83"/>
      <c r="GE259" s="83"/>
      <c r="GF259" s="83"/>
      <c r="GG259" s="83"/>
      <c r="GH259" s="83"/>
      <c r="GI259" s="83"/>
      <c r="GJ259" s="83"/>
      <c r="GK259" s="83"/>
      <c r="GL259" s="83"/>
      <c r="GM259" s="83"/>
      <c r="GN259" s="83"/>
      <c r="GO259" s="83"/>
      <c r="GP259" s="83"/>
      <c r="GQ259" s="83"/>
      <c r="GR259" s="83"/>
      <c r="GS259" s="83"/>
      <c r="GT259" s="83"/>
      <c r="GU259" s="83"/>
      <c r="GV259" s="83"/>
      <c r="GW259" s="83"/>
      <c r="GX259" s="83"/>
      <c r="GY259" s="83"/>
      <c r="GZ259" s="83"/>
      <c r="HA259" s="83"/>
      <c r="HB259" s="83"/>
      <c r="HC259" s="83"/>
      <c r="HD259" s="83"/>
      <c r="HE259" s="83"/>
      <c r="HF259" s="83"/>
      <c r="HG259" s="83"/>
      <c r="HH259" s="83"/>
      <c r="HI259" s="83"/>
      <c r="HJ259" s="83"/>
      <c r="HK259" s="83"/>
      <c r="HL259" s="83"/>
      <c r="HM259" s="83"/>
      <c r="HN259" s="83"/>
      <c r="HO259" s="83"/>
      <c r="HP259" s="83"/>
      <c r="HQ259" s="83"/>
      <c r="HR259" s="83"/>
      <c r="HS259" s="83"/>
      <c r="HT259" s="83"/>
      <c r="HU259" s="83"/>
      <c r="HV259" s="83"/>
      <c r="HW259" s="83"/>
      <c r="HX259" s="83"/>
      <c r="HY259" s="83"/>
      <c r="HZ259" s="83"/>
      <c r="IA259" s="83"/>
      <c r="IB259" s="83"/>
      <c r="IC259" s="83"/>
      <c r="ID259" s="83"/>
      <c r="IE259" s="83"/>
      <c r="IF259" s="83"/>
      <c r="IG259" s="83"/>
      <c r="IH259" s="83"/>
      <c r="II259" s="83"/>
      <c r="IJ259" s="83"/>
      <c r="IK259" s="83"/>
      <c r="IL259" s="83"/>
      <c r="IM259" s="83"/>
      <c r="IN259" s="83"/>
      <c r="IO259" s="83"/>
      <c r="IP259" s="83"/>
      <c r="IQ259" s="83"/>
      <c r="IR259" s="83"/>
      <c r="IS259" s="83"/>
      <c r="IT259" s="83"/>
      <c r="IU259" s="83"/>
      <c r="IV259" s="83"/>
    </row>
    <row r="260" spans="1:256">
      <c r="B260" s="121">
        <v>1.8</v>
      </c>
      <c r="C260" s="120">
        <v>0.15</v>
      </c>
      <c r="D260" s="120">
        <v>1</v>
      </c>
      <c r="E260" s="119">
        <v>2</v>
      </c>
      <c r="F260" s="119">
        <v>1</v>
      </c>
      <c r="G260" s="119">
        <v>1</v>
      </c>
      <c r="H260" s="122">
        <f t="shared" si="5"/>
        <v>0.54</v>
      </c>
      <c r="I260" s="294" t="s">
        <v>273</v>
      </c>
      <c r="K260" s="85"/>
      <c r="L260" s="134"/>
      <c r="M260" s="134"/>
      <c r="N260" s="134"/>
      <c r="O260" s="134"/>
      <c r="P260" s="134"/>
      <c r="Q260" s="134"/>
      <c r="R260" s="134"/>
      <c r="S260" s="133"/>
      <c r="T260" s="83"/>
      <c r="U260" s="83"/>
      <c r="V260" s="83"/>
      <c r="W260" s="83"/>
      <c r="X260" s="83"/>
      <c r="Y260" s="83"/>
      <c r="Z260" s="83"/>
      <c r="AA260" s="83"/>
      <c r="AB260" s="83"/>
      <c r="AC260" s="83"/>
      <c r="AD260" s="83"/>
      <c r="AE260" s="83"/>
      <c r="AF260" s="83"/>
      <c r="AG260" s="83"/>
      <c r="AH260" s="83"/>
      <c r="AI260" s="83"/>
      <c r="AJ260" s="83"/>
      <c r="AK260" s="83"/>
      <c r="AL260" s="83"/>
      <c r="AM260" s="83"/>
      <c r="AN260" s="83"/>
      <c r="AO260" s="83"/>
      <c r="AP260" s="83"/>
      <c r="AQ260" s="83"/>
      <c r="AR260" s="83"/>
      <c r="AS260" s="83"/>
      <c r="AT260" s="83"/>
      <c r="AU260" s="83"/>
      <c r="AV260" s="83"/>
      <c r="AW260" s="83"/>
      <c r="AX260" s="83"/>
      <c r="AY260" s="83"/>
      <c r="AZ260" s="83"/>
      <c r="BA260" s="83"/>
      <c r="BB260" s="83"/>
      <c r="BC260" s="83"/>
      <c r="BD260" s="83"/>
      <c r="BE260" s="83"/>
      <c r="BF260" s="83"/>
      <c r="BG260" s="83"/>
      <c r="BH260" s="83"/>
      <c r="BI260" s="83"/>
      <c r="BJ260" s="83"/>
      <c r="BK260" s="83"/>
      <c r="BL260" s="83"/>
      <c r="BM260" s="83"/>
      <c r="BN260" s="83"/>
      <c r="BO260" s="83"/>
      <c r="BP260" s="83"/>
      <c r="BQ260" s="83"/>
      <c r="BR260" s="83"/>
      <c r="BS260" s="83"/>
      <c r="BT260" s="83"/>
      <c r="BU260" s="83"/>
      <c r="BV260" s="83"/>
      <c r="BW260" s="83"/>
      <c r="BX260" s="83"/>
      <c r="BY260" s="83"/>
      <c r="BZ260" s="83"/>
      <c r="CA260" s="83"/>
      <c r="CB260" s="83"/>
      <c r="CC260" s="83"/>
      <c r="CD260" s="83"/>
      <c r="CE260" s="83"/>
      <c r="CF260" s="83"/>
      <c r="CG260" s="83"/>
      <c r="CH260" s="83"/>
      <c r="CI260" s="83"/>
      <c r="CJ260" s="83"/>
      <c r="CK260" s="83"/>
      <c r="CL260" s="83"/>
      <c r="CM260" s="83"/>
      <c r="CN260" s="83"/>
      <c r="CO260" s="83"/>
      <c r="CP260" s="83"/>
      <c r="CQ260" s="83"/>
      <c r="CR260" s="83"/>
      <c r="CS260" s="83"/>
      <c r="CT260" s="83"/>
      <c r="CU260" s="83"/>
      <c r="CV260" s="83"/>
      <c r="CW260" s="83"/>
      <c r="CX260" s="83"/>
      <c r="CY260" s="83"/>
      <c r="CZ260" s="83"/>
      <c r="DA260" s="83"/>
      <c r="DB260" s="83"/>
      <c r="DC260" s="83"/>
      <c r="DD260" s="83"/>
      <c r="DE260" s="83"/>
      <c r="DF260" s="83"/>
      <c r="DG260" s="83"/>
      <c r="DH260" s="83"/>
      <c r="DI260" s="83"/>
      <c r="DJ260" s="83"/>
      <c r="DK260" s="83"/>
      <c r="DL260" s="83"/>
      <c r="DM260" s="83"/>
      <c r="DN260" s="83"/>
      <c r="DO260" s="83"/>
      <c r="DP260" s="83"/>
      <c r="DQ260" s="83"/>
      <c r="DR260" s="83"/>
      <c r="DS260" s="83"/>
      <c r="DT260" s="83"/>
      <c r="DU260" s="83"/>
      <c r="DV260" s="83"/>
      <c r="DW260" s="83"/>
      <c r="DX260" s="83"/>
      <c r="DY260" s="83"/>
      <c r="DZ260" s="83"/>
      <c r="EA260" s="83"/>
      <c r="EB260" s="83"/>
      <c r="EC260" s="83"/>
      <c r="ED260" s="83"/>
      <c r="EE260" s="83"/>
      <c r="EF260" s="83"/>
      <c r="EG260" s="83"/>
      <c r="EH260" s="83"/>
      <c r="EI260" s="83"/>
      <c r="EJ260" s="83"/>
      <c r="EK260" s="83"/>
      <c r="EL260" s="83"/>
      <c r="EM260" s="83"/>
      <c r="EN260" s="83"/>
      <c r="EO260" s="83"/>
      <c r="EP260" s="83"/>
      <c r="EQ260" s="83"/>
      <c r="ER260" s="83"/>
      <c r="ES260" s="83"/>
      <c r="ET260" s="83"/>
      <c r="EU260" s="83"/>
      <c r="EV260" s="83"/>
      <c r="EW260" s="83"/>
      <c r="EX260" s="83"/>
      <c r="EY260" s="83"/>
      <c r="EZ260" s="83"/>
      <c r="FA260" s="83"/>
      <c r="FB260" s="83"/>
      <c r="FC260" s="83"/>
      <c r="FD260" s="83"/>
      <c r="FE260" s="83"/>
      <c r="FF260" s="83"/>
      <c r="FG260" s="83"/>
      <c r="FH260" s="83"/>
      <c r="FI260" s="83"/>
      <c r="FJ260" s="83"/>
      <c r="FK260" s="83"/>
      <c r="FL260" s="83"/>
      <c r="FM260" s="83"/>
      <c r="FN260" s="83"/>
      <c r="FO260" s="83"/>
      <c r="FP260" s="83"/>
      <c r="FQ260" s="83"/>
      <c r="FR260" s="83"/>
      <c r="FS260" s="83"/>
      <c r="FT260" s="83"/>
      <c r="FU260" s="83"/>
      <c r="FV260" s="83"/>
      <c r="FW260" s="83"/>
      <c r="FX260" s="83"/>
      <c r="FY260" s="83"/>
      <c r="FZ260" s="83"/>
      <c r="GA260" s="83"/>
      <c r="GB260" s="83"/>
      <c r="GC260" s="83"/>
      <c r="GD260" s="83"/>
      <c r="GE260" s="83"/>
      <c r="GF260" s="83"/>
      <c r="GG260" s="83"/>
      <c r="GH260" s="83"/>
      <c r="GI260" s="83"/>
      <c r="GJ260" s="83"/>
      <c r="GK260" s="83"/>
      <c r="GL260" s="83"/>
      <c r="GM260" s="83"/>
      <c r="GN260" s="83"/>
      <c r="GO260" s="83"/>
      <c r="GP260" s="83"/>
      <c r="GQ260" s="83"/>
      <c r="GR260" s="83"/>
      <c r="GS260" s="83"/>
      <c r="GT260" s="83"/>
      <c r="GU260" s="83"/>
      <c r="GV260" s="83"/>
      <c r="GW260" s="83"/>
      <c r="GX260" s="83"/>
      <c r="GY260" s="83"/>
      <c r="GZ260" s="83"/>
      <c r="HA260" s="83"/>
      <c r="HB260" s="83"/>
      <c r="HC260" s="83"/>
      <c r="HD260" s="83"/>
      <c r="HE260" s="83"/>
      <c r="HF260" s="83"/>
      <c r="HG260" s="83"/>
      <c r="HH260" s="83"/>
      <c r="HI260" s="83"/>
      <c r="HJ260" s="83"/>
      <c r="HK260" s="83"/>
      <c r="HL260" s="83"/>
      <c r="HM260" s="83"/>
      <c r="HN260" s="83"/>
      <c r="HO260" s="83"/>
      <c r="HP260" s="83"/>
      <c r="HQ260" s="83"/>
      <c r="HR260" s="83"/>
      <c r="HS260" s="83"/>
      <c r="HT260" s="83"/>
      <c r="HU260" s="83"/>
      <c r="HV260" s="83"/>
      <c r="HW260" s="83"/>
      <c r="HX260" s="83"/>
      <c r="HY260" s="83"/>
      <c r="HZ260" s="83"/>
      <c r="IA260" s="83"/>
      <c r="IB260" s="83"/>
      <c r="IC260" s="83"/>
      <c r="ID260" s="83"/>
      <c r="IE260" s="83"/>
      <c r="IF260" s="83"/>
      <c r="IG260" s="83"/>
      <c r="IH260" s="83"/>
      <c r="II260" s="83"/>
      <c r="IJ260" s="83"/>
      <c r="IK260" s="83"/>
      <c r="IL260" s="83"/>
      <c r="IM260" s="83"/>
      <c r="IN260" s="83"/>
      <c r="IO260" s="83"/>
      <c r="IP260" s="83"/>
      <c r="IQ260" s="83"/>
      <c r="IR260" s="83"/>
      <c r="IS260" s="83"/>
      <c r="IT260" s="83"/>
      <c r="IU260" s="83"/>
      <c r="IV260" s="83"/>
    </row>
    <row r="261" spans="1:256">
      <c r="B261" s="121">
        <v>37.9</v>
      </c>
      <c r="C261" s="120">
        <v>0.15</v>
      </c>
      <c r="D261" s="120">
        <v>1</v>
      </c>
      <c r="E261" s="119">
        <v>1</v>
      </c>
      <c r="F261" s="119">
        <v>1</v>
      </c>
      <c r="G261" s="119">
        <v>1</v>
      </c>
      <c r="H261" s="122">
        <f t="shared" si="5"/>
        <v>5.6849999999999996</v>
      </c>
      <c r="I261" s="294" t="s">
        <v>274</v>
      </c>
      <c r="K261" s="85"/>
      <c r="L261" s="134"/>
      <c r="M261" s="134"/>
      <c r="N261" s="134"/>
      <c r="O261" s="134"/>
      <c r="P261" s="134"/>
      <c r="Q261" s="134"/>
      <c r="R261" s="134"/>
      <c r="S261" s="133"/>
      <c r="T261" s="83"/>
      <c r="U261" s="83"/>
      <c r="V261" s="83"/>
      <c r="W261" s="83"/>
      <c r="X261" s="83"/>
      <c r="Y261" s="83"/>
      <c r="Z261" s="83"/>
      <c r="AA261" s="83"/>
      <c r="AB261" s="83"/>
      <c r="AC261" s="83"/>
      <c r="AD261" s="83"/>
      <c r="AE261" s="83"/>
      <c r="AF261" s="83"/>
      <c r="AG261" s="83"/>
      <c r="AH261" s="83"/>
      <c r="AI261" s="83"/>
      <c r="AJ261" s="83"/>
      <c r="AK261" s="83"/>
      <c r="AL261" s="83"/>
      <c r="AM261" s="83"/>
      <c r="AN261" s="83"/>
      <c r="AO261" s="83"/>
      <c r="AP261" s="83"/>
      <c r="AQ261" s="83"/>
      <c r="AR261" s="83"/>
      <c r="AS261" s="83"/>
      <c r="AT261" s="83"/>
      <c r="AU261" s="83"/>
      <c r="AV261" s="83"/>
      <c r="AW261" s="83"/>
      <c r="AX261" s="83"/>
      <c r="AY261" s="83"/>
      <c r="AZ261" s="83"/>
      <c r="BA261" s="83"/>
      <c r="BB261" s="83"/>
      <c r="BC261" s="83"/>
      <c r="BD261" s="83"/>
      <c r="BE261" s="83"/>
      <c r="BF261" s="83"/>
      <c r="BG261" s="83"/>
      <c r="BH261" s="83"/>
      <c r="BI261" s="83"/>
      <c r="BJ261" s="83"/>
      <c r="BK261" s="83"/>
      <c r="BL261" s="83"/>
      <c r="BM261" s="83"/>
      <c r="BN261" s="83"/>
      <c r="BO261" s="83"/>
      <c r="BP261" s="83"/>
      <c r="BQ261" s="83"/>
      <c r="BR261" s="83"/>
      <c r="BS261" s="83"/>
      <c r="BT261" s="83"/>
      <c r="BU261" s="83"/>
      <c r="BV261" s="83"/>
      <c r="BW261" s="83"/>
      <c r="BX261" s="83"/>
      <c r="BY261" s="83"/>
      <c r="BZ261" s="83"/>
      <c r="CA261" s="83"/>
      <c r="CB261" s="83"/>
      <c r="CC261" s="83"/>
      <c r="CD261" s="83"/>
      <c r="CE261" s="83"/>
      <c r="CF261" s="83"/>
      <c r="CG261" s="83"/>
      <c r="CH261" s="83"/>
      <c r="CI261" s="83"/>
      <c r="CJ261" s="83"/>
      <c r="CK261" s="83"/>
      <c r="CL261" s="83"/>
      <c r="CM261" s="83"/>
      <c r="CN261" s="83"/>
      <c r="CO261" s="83"/>
      <c r="CP261" s="83"/>
      <c r="CQ261" s="83"/>
      <c r="CR261" s="83"/>
      <c r="CS261" s="83"/>
      <c r="CT261" s="83"/>
      <c r="CU261" s="83"/>
      <c r="CV261" s="83"/>
      <c r="CW261" s="83"/>
      <c r="CX261" s="83"/>
      <c r="CY261" s="83"/>
      <c r="CZ261" s="83"/>
      <c r="DA261" s="83"/>
      <c r="DB261" s="83"/>
      <c r="DC261" s="83"/>
      <c r="DD261" s="83"/>
      <c r="DE261" s="83"/>
      <c r="DF261" s="83"/>
      <c r="DG261" s="83"/>
      <c r="DH261" s="83"/>
      <c r="DI261" s="83"/>
      <c r="DJ261" s="83"/>
      <c r="DK261" s="83"/>
      <c r="DL261" s="83"/>
      <c r="DM261" s="83"/>
      <c r="DN261" s="83"/>
      <c r="DO261" s="83"/>
      <c r="DP261" s="83"/>
      <c r="DQ261" s="83"/>
      <c r="DR261" s="83"/>
      <c r="DS261" s="83"/>
      <c r="DT261" s="83"/>
      <c r="DU261" s="83"/>
      <c r="DV261" s="83"/>
      <c r="DW261" s="83"/>
      <c r="DX261" s="83"/>
      <c r="DY261" s="83"/>
      <c r="DZ261" s="83"/>
      <c r="EA261" s="83"/>
      <c r="EB261" s="83"/>
      <c r="EC261" s="83"/>
      <c r="ED261" s="83"/>
      <c r="EE261" s="83"/>
      <c r="EF261" s="83"/>
      <c r="EG261" s="83"/>
      <c r="EH261" s="83"/>
      <c r="EI261" s="83"/>
      <c r="EJ261" s="83"/>
      <c r="EK261" s="83"/>
      <c r="EL261" s="83"/>
      <c r="EM261" s="83"/>
      <c r="EN261" s="83"/>
      <c r="EO261" s="83"/>
      <c r="EP261" s="83"/>
      <c r="EQ261" s="83"/>
      <c r="ER261" s="83"/>
      <c r="ES261" s="83"/>
      <c r="ET261" s="83"/>
      <c r="EU261" s="83"/>
      <c r="EV261" s="83"/>
      <c r="EW261" s="83"/>
      <c r="EX261" s="83"/>
      <c r="EY261" s="83"/>
      <c r="EZ261" s="83"/>
      <c r="FA261" s="83"/>
      <c r="FB261" s="83"/>
      <c r="FC261" s="83"/>
      <c r="FD261" s="83"/>
      <c r="FE261" s="83"/>
      <c r="FF261" s="83"/>
      <c r="FG261" s="83"/>
      <c r="FH261" s="83"/>
      <c r="FI261" s="83"/>
      <c r="FJ261" s="83"/>
      <c r="FK261" s="83"/>
      <c r="FL261" s="83"/>
      <c r="FM261" s="83"/>
      <c r="FN261" s="83"/>
      <c r="FO261" s="83"/>
      <c r="FP261" s="83"/>
      <c r="FQ261" s="83"/>
      <c r="FR261" s="83"/>
      <c r="FS261" s="83"/>
      <c r="FT261" s="83"/>
      <c r="FU261" s="83"/>
      <c r="FV261" s="83"/>
      <c r="FW261" s="83"/>
      <c r="FX261" s="83"/>
      <c r="FY261" s="83"/>
      <c r="FZ261" s="83"/>
      <c r="GA261" s="83"/>
      <c r="GB261" s="83"/>
      <c r="GC261" s="83"/>
      <c r="GD261" s="83"/>
      <c r="GE261" s="83"/>
      <c r="GF261" s="83"/>
      <c r="GG261" s="83"/>
      <c r="GH261" s="83"/>
      <c r="GI261" s="83"/>
      <c r="GJ261" s="83"/>
      <c r="GK261" s="83"/>
      <c r="GL261" s="83"/>
      <c r="GM261" s="83"/>
      <c r="GN261" s="83"/>
      <c r="GO261" s="83"/>
      <c r="GP261" s="83"/>
      <c r="GQ261" s="83"/>
      <c r="GR261" s="83"/>
      <c r="GS261" s="83"/>
      <c r="GT261" s="83"/>
      <c r="GU261" s="83"/>
      <c r="GV261" s="83"/>
      <c r="GW261" s="83"/>
      <c r="GX261" s="83"/>
      <c r="GY261" s="83"/>
      <c r="GZ261" s="83"/>
      <c r="HA261" s="83"/>
      <c r="HB261" s="83"/>
      <c r="HC261" s="83"/>
      <c r="HD261" s="83"/>
      <c r="HE261" s="83"/>
      <c r="HF261" s="83"/>
      <c r="HG261" s="83"/>
      <c r="HH261" s="83"/>
      <c r="HI261" s="83"/>
      <c r="HJ261" s="83"/>
      <c r="HK261" s="83"/>
      <c r="HL261" s="83"/>
      <c r="HM261" s="83"/>
      <c r="HN261" s="83"/>
      <c r="HO261" s="83"/>
      <c r="HP261" s="83"/>
      <c r="HQ261" s="83"/>
      <c r="HR261" s="83"/>
      <c r="HS261" s="83"/>
      <c r="HT261" s="83"/>
      <c r="HU261" s="83"/>
      <c r="HV261" s="83"/>
      <c r="HW261" s="83"/>
      <c r="HX261" s="83"/>
      <c r="HY261" s="83"/>
      <c r="HZ261" s="83"/>
      <c r="IA261" s="83"/>
      <c r="IB261" s="83"/>
      <c r="IC261" s="83"/>
      <c r="ID261" s="83"/>
      <c r="IE261" s="83"/>
      <c r="IF261" s="83"/>
      <c r="IG261" s="83"/>
      <c r="IH261" s="83"/>
      <c r="II261" s="83"/>
      <c r="IJ261" s="83"/>
      <c r="IK261" s="83"/>
      <c r="IL261" s="83"/>
      <c r="IM261" s="83"/>
      <c r="IN261" s="83"/>
      <c r="IO261" s="83"/>
      <c r="IP261" s="83"/>
      <c r="IQ261" s="83"/>
      <c r="IR261" s="83"/>
      <c r="IS261" s="83"/>
      <c r="IT261" s="83"/>
      <c r="IU261" s="83"/>
      <c r="IV261" s="83"/>
    </row>
    <row r="262" spans="1:256">
      <c r="B262" s="121">
        <v>2.7</v>
      </c>
      <c r="C262" s="120">
        <v>0.15</v>
      </c>
      <c r="D262" s="120">
        <v>1</v>
      </c>
      <c r="E262" s="119">
        <v>2</v>
      </c>
      <c r="F262" s="119">
        <v>1</v>
      </c>
      <c r="G262" s="119">
        <v>1</v>
      </c>
      <c r="H262" s="122">
        <f t="shared" si="5"/>
        <v>0.81</v>
      </c>
      <c r="I262" s="294" t="s">
        <v>275</v>
      </c>
      <c r="K262" s="85"/>
      <c r="L262" s="134"/>
      <c r="M262" s="134"/>
      <c r="N262" s="134"/>
      <c r="O262" s="134"/>
      <c r="P262" s="134"/>
      <c r="Q262" s="134"/>
      <c r="R262" s="134"/>
      <c r="S262" s="133"/>
      <c r="T262" s="83"/>
      <c r="U262" s="83"/>
      <c r="V262" s="83"/>
      <c r="W262" s="83"/>
      <c r="X262" s="83"/>
      <c r="Y262" s="83"/>
      <c r="Z262" s="83"/>
      <c r="AA262" s="83"/>
      <c r="AB262" s="83"/>
      <c r="AC262" s="83"/>
      <c r="AD262" s="83"/>
      <c r="AE262" s="83"/>
      <c r="AF262" s="83"/>
      <c r="AG262" s="83"/>
      <c r="AH262" s="83"/>
      <c r="AI262" s="83"/>
      <c r="AJ262" s="83"/>
      <c r="AK262" s="83"/>
      <c r="AL262" s="83"/>
      <c r="AM262" s="83"/>
      <c r="AN262" s="83"/>
      <c r="AO262" s="83"/>
      <c r="AP262" s="83"/>
      <c r="AQ262" s="83"/>
      <c r="AR262" s="83"/>
      <c r="AS262" s="83"/>
      <c r="AT262" s="83"/>
      <c r="AU262" s="83"/>
      <c r="AV262" s="83"/>
      <c r="AW262" s="83"/>
      <c r="AX262" s="83"/>
      <c r="AY262" s="83"/>
      <c r="AZ262" s="83"/>
      <c r="BA262" s="83"/>
      <c r="BB262" s="83"/>
      <c r="BC262" s="83"/>
      <c r="BD262" s="83"/>
      <c r="BE262" s="83"/>
      <c r="BF262" s="83"/>
      <c r="BG262" s="83"/>
      <c r="BH262" s="83"/>
      <c r="BI262" s="83"/>
      <c r="BJ262" s="83"/>
      <c r="BK262" s="83"/>
      <c r="BL262" s="83"/>
      <c r="BM262" s="83"/>
      <c r="BN262" s="83"/>
      <c r="BO262" s="83"/>
      <c r="BP262" s="83"/>
      <c r="BQ262" s="83"/>
      <c r="BR262" s="83"/>
      <c r="BS262" s="83"/>
      <c r="BT262" s="83"/>
      <c r="BU262" s="83"/>
      <c r="BV262" s="83"/>
      <c r="BW262" s="83"/>
      <c r="BX262" s="83"/>
      <c r="BY262" s="83"/>
      <c r="BZ262" s="83"/>
      <c r="CA262" s="83"/>
      <c r="CB262" s="83"/>
      <c r="CC262" s="83"/>
      <c r="CD262" s="83"/>
      <c r="CE262" s="83"/>
      <c r="CF262" s="83"/>
      <c r="CG262" s="83"/>
      <c r="CH262" s="83"/>
      <c r="CI262" s="83"/>
      <c r="CJ262" s="83"/>
      <c r="CK262" s="83"/>
      <c r="CL262" s="83"/>
      <c r="CM262" s="83"/>
      <c r="CN262" s="83"/>
      <c r="CO262" s="83"/>
      <c r="CP262" s="83"/>
      <c r="CQ262" s="83"/>
      <c r="CR262" s="83"/>
      <c r="CS262" s="83"/>
      <c r="CT262" s="83"/>
      <c r="CU262" s="83"/>
      <c r="CV262" s="83"/>
      <c r="CW262" s="83"/>
      <c r="CX262" s="83"/>
      <c r="CY262" s="83"/>
      <c r="CZ262" s="83"/>
      <c r="DA262" s="83"/>
      <c r="DB262" s="83"/>
      <c r="DC262" s="83"/>
      <c r="DD262" s="83"/>
      <c r="DE262" s="83"/>
      <c r="DF262" s="83"/>
      <c r="DG262" s="83"/>
      <c r="DH262" s="83"/>
      <c r="DI262" s="83"/>
      <c r="DJ262" s="83"/>
      <c r="DK262" s="83"/>
      <c r="DL262" s="83"/>
      <c r="DM262" s="83"/>
      <c r="DN262" s="83"/>
      <c r="DO262" s="83"/>
      <c r="DP262" s="83"/>
      <c r="DQ262" s="83"/>
      <c r="DR262" s="83"/>
      <c r="DS262" s="83"/>
      <c r="DT262" s="83"/>
      <c r="DU262" s="83"/>
      <c r="DV262" s="83"/>
      <c r="DW262" s="83"/>
      <c r="DX262" s="83"/>
      <c r="DY262" s="83"/>
      <c r="DZ262" s="83"/>
      <c r="EA262" s="83"/>
      <c r="EB262" s="83"/>
      <c r="EC262" s="83"/>
      <c r="ED262" s="83"/>
      <c r="EE262" s="83"/>
      <c r="EF262" s="83"/>
      <c r="EG262" s="83"/>
      <c r="EH262" s="83"/>
      <c r="EI262" s="83"/>
      <c r="EJ262" s="83"/>
      <c r="EK262" s="83"/>
      <c r="EL262" s="83"/>
      <c r="EM262" s="83"/>
      <c r="EN262" s="83"/>
      <c r="EO262" s="83"/>
      <c r="EP262" s="83"/>
      <c r="EQ262" s="83"/>
      <c r="ER262" s="83"/>
      <c r="ES262" s="83"/>
      <c r="ET262" s="83"/>
      <c r="EU262" s="83"/>
      <c r="EV262" s="83"/>
      <c r="EW262" s="83"/>
      <c r="EX262" s="83"/>
      <c r="EY262" s="83"/>
      <c r="EZ262" s="83"/>
      <c r="FA262" s="83"/>
      <c r="FB262" s="83"/>
      <c r="FC262" s="83"/>
      <c r="FD262" s="83"/>
      <c r="FE262" s="83"/>
      <c r="FF262" s="83"/>
      <c r="FG262" s="83"/>
      <c r="FH262" s="83"/>
      <c r="FI262" s="83"/>
      <c r="FJ262" s="83"/>
      <c r="FK262" s="83"/>
      <c r="FL262" s="83"/>
      <c r="FM262" s="83"/>
      <c r="FN262" s="83"/>
      <c r="FO262" s="83"/>
      <c r="FP262" s="83"/>
      <c r="FQ262" s="83"/>
      <c r="FR262" s="83"/>
      <c r="FS262" s="83"/>
      <c r="FT262" s="83"/>
      <c r="FU262" s="83"/>
      <c r="FV262" s="83"/>
      <c r="FW262" s="83"/>
      <c r="FX262" s="83"/>
      <c r="FY262" s="83"/>
      <c r="FZ262" s="83"/>
      <c r="GA262" s="83"/>
      <c r="GB262" s="83"/>
      <c r="GC262" s="83"/>
      <c r="GD262" s="83"/>
      <c r="GE262" s="83"/>
      <c r="GF262" s="83"/>
      <c r="GG262" s="83"/>
      <c r="GH262" s="83"/>
      <c r="GI262" s="83"/>
      <c r="GJ262" s="83"/>
      <c r="GK262" s="83"/>
      <c r="GL262" s="83"/>
      <c r="GM262" s="83"/>
      <c r="GN262" s="83"/>
      <c r="GO262" s="83"/>
      <c r="GP262" s="83"/>
      <c r="GQ262" s="83"/>
      <c r="GR262" s="83"/>
      <c r="GS262" s="83"/>
      <c r="GT262" s="83"/>
      <c r="GU262" s="83"/>
      <c r="GV262" s="83"/>
      <c r="GW262" s="83"/>
      <c r="GX262" s="83"/>
      <c r="GY262" s="83"/>
      <c r="GZ262" s="83"/>
      <c r="HA262" s="83"/>
      <c r="HB262" s="83"/>
      <c r="HC262" s="83"/>
      <c r="HD262" s="83"/>
      <c r="HE262" s="83"/>
      <c r="HF262" s="83"/>
      <c r="HG262" s="83"/>
      <c r="HH262" s="83"/>
      <c r="HI262" s="83"/>
      <c r="HJ262" s="83"/>
      <c r="HK262" s="83"/>
      <c r="HL262" s="83"/>
      <c r="HM262" s="83"/>
      <c r="HN262" s="83"/>
      <c r="HO262" s="83"/>
      <c r="HP262" s="83"/>
      <c r="HQ262" s="83"/>
      <c r="HR262" s="83"/>
      <c r="HS262" s="83"/>
      <c r="HT262" s="83"/>
      <c r="HU262" s="83"/>
      <c r="HV262" s="83"/>
      <c r="HW262" s="83"/>
      <c r="HX262" s="83"/>
      <c r="HY262" s="83"/>
      <c r="HZ262" s="83"/>
      <c r="IA262" s="83"/>
      <c r="IB262" s="83"/>
      <c r="IC262" s="83"/>
      <c r="ID262" s="83"/>
      <c r="IE262" s="83"/>
      <c r="IF262" s="83"/>
      <c r="IG262" s="83"/>
      <c r="IH262" s="83"/>
      <c r="II262" s="83"/>
      <c r="IJ262" s="83"/>
      <c r="IK262" s="83"/>
      <c r="IL262" s="83"/>
      <c r="IM262" s="83"/>
      <c r="IN262" s="83"/>
      <c r="IO262" s="83"/>
      <c r="IP262" s="83"/>
      <c r="IQ262" s="83"/>
      <c r="IR262" s="83"/>
      <c r="IS262" s="83"/>
      <c r="IT262" s="83"/>
      <c r="IU262" s="83"/>
      <c r="IV262" s="83"/>
    </row>
    <row r="263" spans="1:256">
      <c r="B263" s="132"/>
      <c r="C263" s="131"/>
      <c r="D263" s="131"/>
      <c r="E263" s="131"/>
      <c r="F263" s="131"/>
      <c r="G263" s="131"/>
      <c r="H263" s="122"/>
      <c r="I263" s="294"/>
    </row>
    <row r="264" spans="1:256">
      <c r="B264" s="130" t="s">
        <v>157</v>
      </c>
      <c r="C264" s="124" t="s">
        <v>156</v>
      </c>
      <c r="D264" s="124" t="s">
        <v>155</v>
      </c>
      <c r="E264" s="124" t="s">
        <v>154</v>
      </c>
      <c r="F264" s="124" t="s">
        <v>153</v>
      </c>
      <c r="G264" s="124" t="s">
        <v>152</v>
      </c>
      <c r="H264" s="118" t="s">
        <v>151</v>
      </c>
      <c r="I264" s="174"/>
    </row>
    <row r="265" spans="1:256">
      <c r="A265" s="85" t="s">
        <v>150</v>
      </c>
      <c r="B265" s="117">
        <f>SUM(H256:H263)</f>
        <v>16.964999999999996</v>
      </c>
      <c r="C265" s="116">
        <v>1</v>
      </c>
      <c r="D265" s="116">
        <v>1</v>
      </c>
      <c r="E265" s="115">
        <v>1</v>
      </c>
      <c r="F265" s="115">
        <v>1</v>
      </c>
      <c r="G265" s="115">
        <v>1</v>
      </c>
      <c r="H265" s="114">
        <f>(B265*C265*D265)/(E265*F265*G265)</f>
        <v>16.964999999999996</v>
      </c>
      <c r="I265" s="174"/>
    </row>
    <row r="266" spans="1:256">
      <c r="B266" s="113"/>
      <c r="H266" s="112"/>
      <c r="I266" s="174"/>
    </row>
    <row r="267" spans="1:256">
      <c r="A267" s="95"/>
      <c r="B267" s="98" t="s">
        <v>162</v>
      </c>
      <c r="C267" s="110"/>
      <c r="D267" s="110"/>
      <c r="E267" s="110"/>
      <c r="F267" s="110"/>
      <c r="G267" s="110"/>
      <c r="H267" s="109"/>
      <c r="I267" s="174"/>
    </row>
    <row r="268" spans="1:256">
      <c r="A268" s="95"/>
      <c r="B268" s="111"/>
      <c r="C268" s="110"/>
      <c r="D268" s="110"/>
      <c r="E268" s="110"/>
      <c r="F268" s="110"/>
      <c r="G268" s="110"/>
      <c r="H268" s="109"/>
      <c r="I268" s="174"/>
    </row>
    <row r="269" spans="1:256">
      <c r="A269" s="95"/>
      <c r="B269" s="108" t="s">
        <v>161</v>
      </c>
      <c r="C269" s="107" t="s">
        <v>160</v>
      </c>
      <c r="D269" s="107" t="s">
        <v>159</v>
      </c>
      <c r="E269" s="107" t="s">
        <v>156</v>
      </c>
      <c r="F269" s="107" t="s">
        <v>155</v>
      </c>
      <c r="G269" s="107" t="s">
        <v>158</v>
      </c>
      <c r="H269" s="97" t="s">
        <v>157</v>
      </c>
      <c r="I269" s="174"/>
    </row>
    <row r="270" spans="1:256">
      <c r="A270" s="95"/>
      <c r="B270" s="106">
        <v>0</v>
      </c>
      <c r="C270" s="105">
        <v>0</v>
      </c>
      <c r="D270" s="104">
        <v>0</v>
      </c>
      <c r="E270" s="103">
        <v>5</v>
      </c>
      <c r="F270" s="103">
        <v>1</v>
      </c>
      <c r="G270" s="103">
        <v>1</v>
      </c>
      <c r="H270" s="102">
        <f>B270*C270*D270*E270*F270*G270</f>
        <v>0</v>
      </c>
      <c r="I270" s="174"/>
    </row>
    <row r="271" spans="1:256">
      <c r="A271" s="95"/>
      <c r="B271" s="101"/>
      <c r="C271" s="100"/>
      <c r="D271" s="100"/>
      <c r="E271" s="100"/>
      <c r="F271" s="100"/>
      <c r="G271" s="100"/>
      <c r="H271" s="99">
        <f>B271*C271*D271*E271*F271*G271</f>
        <v>0</v>
      </c>
      <c r="I271" s="174"/>
    </row>
    <row r="272" spans="1:256">
      <c r="A272" s="95"/>
      <c r="B272" s="98" t="s">
        <v>157</v>
      </c>
      <c r="C272" s="97" t="s">
        <v>156</v>
      </c>
      <c r="D272" s="97" t="s">
        <v>155</v>
      </c>
      <c r="E272" s="97" t="s">
        <v>154</v>
      </c>
      <c r="F272" s="97" t="s">
        <v>153</v>
      </c>
      <c r="G272" s="97" t="s">
        <v>152</v>
      </c>
      <c r="H272" s="96" t="s">
        <v>151</v>
      </c>
      <c r="I272" s="174"/>
    </row>
    <row r="273" spans="1:256">
      <c r="A273" s="95" t="s">
        <v>150</v>
      </c>
      <c r="B273" s="94">
        <f>SUM(H270:H271)</f>
        <v>0</v>
      </c>
      <c r="C273" s="93">
        <v>1</v>
      </c>
      <c r="D273" s="93">
        <v>1</v>
      </c>
      <c r="E273" s="92">
        <v>1</v>
      </c>
      <c r="F273" s="92">
        <v>1</v>
      </c>
      <c r="G273" s="92">
        <v>1</v>
      </c>
      <c r="H273" s="91">
        <f>(B273*C273*D273)/(E273*F273*G273)</f>
        <v>0</v>
      </c>
      <c r="I273" s="174"/>
    </row>
    <row r="274" spans="1:256">
      <c r="I274" s="174"/>
    </row>
    <row r="275" spans="1:256" ht="13.8" thickBot="1">
      <c r="A275" s="90"/>
      <c r="B275" s="89" t="s">
        <v>149</v>
      </c>
      <c r="C275" s="89"/>
      <c r="D275" s="89"/>
      <c r="E275" s="89"/>
      <c r="F275" s="88"/>
      <c r="G275" s="88"/>
      <c r="H275" s="87">
        <f>H265-H273</f>
        <v>16.964999999999996</v>
      </c>
      <c r="I275" s="86"/>
    </row>
    <row r="276" spans="1:256">
      <c r="B276" s="147"/>
      <c r="C276" s="147"/>
      <c r="D276" s="147"/>
      <c r="E276" s="147"/>
      <c r="F276" s="146"/>
      <c r="G276" s="146"/>
      <c r="H276" s="145"/>
    </row>
    <row r="277" spans="1:256" ht="13.8" thickBot="1">
      <c r="B277" s="85" t="s">
        <v>251</v>
      </c>
      <c r="C277" s="85"/>
      <c r="D277" s="85"/>
      <c r="E277" s="85"/>
      <c r="F277" s="85"/>
      <c r="G277" s="85"/>
      <c r="H277" s="85"/>
      <c r="K277" s="85"/>
      <c r="L277" s="134"/>
      <c r="M277" s="134"/>
      <c r="N277" s="134"/>
      <c r="O277" s="134"/>
      <c r="P277" s="134"/>
      <c r="Q277" s="134"/>
      <c r="R277" s="134"/>
      <c r="S277" s="133"/>
      <c r="T277" s="83"/>
      <c r="U277" s="83"/>
      <c r="V277" s="83"/>
      <c r="W277" s="83"/>
      <c r="X277" s="83"/>
      <c r="Y277" s="83"/>
      <c r="Z277" s="83"/>
      <c r="AA277" s="83"/>
      <c r="AB277" s="83"/>
      <c r="AC277" s="83"/>
      <c r="AD277" s="83"/>
      <c r="AE277" s="83"/>
      <c r="AF277" s="83"/>
      <c r="AG277" s="83"/>
      <c r="AH277" s="83"/>
      <c r="AI277" s="83"/>
      <c r="AJ277" s="83"/>
      <c r="AK277" s="83"/>
      <c r="AL277" s="83"/>
      <c r="AM277" s="83"/>
      <c r="AN277" s="83"/>
      <c r="AO277" s="83"/>
      <c r="AP277" s="83"/>
      <c r="AQ277" s="83"/>
      <c r="AR277" s="83"/>
      <c r="AS277" s="83"/>
      <c r="AT277" s="83"/>
      <c r="AU277" s="83"/>
      <c r="AV277" s="83"/>
      <c r="AW277" s="83"/>
      <c r="AX277" s="83"/>
      <c r="AY277" s="83"/>
      <c r="AZ277" s="83"/>
      <c r="BA277" s="83"/>
      <c r="BB277" s="83"/>
      <c r="BC277" s="83"/>
      <c r="BD277" s="83"/>
      <c r="BE277" s="83"/>
      <c r="BF277" s="83"/>
      <c r="BG277" s="83"/>
      <c r="BH277" s="83"/>
      <c r="BI277" s="83"/>
      <c r="BJ277" s="83"/>
      <c r="BK277" s="83"/>
      <c r="BL277" s="83"/>
      <c r="BM277" s="83"/>
      <c r="BN277" s="83"/>
      <c r="BO277" s="83"/>
      <c r="BP277" s="83"/>
      <c r="BQ277" s="83"/>
      <c r="BR277" s="83"/>
      <c r="BS277" s="83"/>
      <c r="BT277" s="83"/>
      <c r="BU277" s="83"/>
      <c r="BV277" s="83"/>
      <c r="BW277" s="83"/>
      <c r="BX277" s="83"/>
      <c r="BY277" s="83"/>
      <c r="BZ277" s="83"/>
      <c r="CA277" s="83"/>
      <c r="CB277" s="83"/>
      <c r="CC277" s="83"/>
      <c r="CD277" s="83"/>
      <c r="CE277" s="83"/>
      <c r="CF277" s="83"/>
      <c r="CG277" s="83"/>
      <c r="CH277" s="83"/>
      <c r="CI277" s="83"/>
      <c r="CJ277" s="83"/>
      <c r="CK277" s="83"/>
      <c r="CL277" s="83"/>
      <c r="CM277" s="83"/>
      <c r="CN277" s="83"/>
      <c r="CO277" s="83"/>
      <c r="CP277" s="83"/>
      <c r="CQ277" s="83"/>
      <c r="CR277" s="83"/>
      <c r="CS277" s="83"/>
      <c r="CT277" s="83"/>
      <c r="CU277" s="83"/>
      <c r="CV277" s="83"/>
      <c r="CW277" s="83"/>
      <c r="CX277" s="83"/>
      <c r="CY277" s="83"/>
      <c r="CZ277" s="83"/>
      <c r="DA277" s="83"/>
      <c r="DB277" s="83"/>
      <c r="DC277" s="83"/>
      <c r="DD277" s="83"/>
      <c r="DE277" s="83"/>
      <c r="DF277" s="83"/>
      <c r="DG277" s="83"/>
      <c r="DH277" s="83"/>
      <c r="DI277" s="83"/>
      <c r="DJ277" s="83"/>
      <c r="DK277" s="83"/>
      <c r="DL277" s="83"/>
      <c r="DM277" s="83"/>
      <c r="DN277" s="83"/>
      <c r="DO277" s="83"/>
      <c r="DP277" s="83"/>
      <c r="DQ277" s="83"/>
      <c r="DR277" s="83"/>
      <c r="DS277" s="83"/>
      <c r="DT277" s="83"/>
      <c r="DU277" s="83"/>
      <c r="DV277" s="83"/>
      <c r="DW277" s="83"/>
      <c r="DX277" s="83"/>
      <c r="DY277" s="83"/>
      <c r="DZ277" s="83"/>
      <c r="EA277" s="83"/>
      <c r="EB277" s="83"/>
      <c r="EC277" s="83"/>
      <c r="ED277" s="83"/>
      <c r="EE277" s="83"/>
      <c r="EF277" s="83"/>
      <c r="EG277" s="83"/>
      <c r="EH277" s="83"/>
      <c r="EI277" s="83"/>
      <c r="EJ277" s="83"/>
      <c r="EK277" s="83"/>
      <c r="EL277" s="83"/>
      <c r="EM277" s="83"/>
      <c r="EN277" s="83"/>
      <c r="EO277" s="83"/>
      <c r="EP277" s="83"/>
      <c r="EQ277" s="83"/>
      <c r="ER277" s="83"/>
      <c r="ES277" s="83"/>
      <c r="ET277" s="83"/>
      <c r="EU277" s="83"/>
      <c r="EV277" s="83"/>
      <c r="EW277" s="83"/>
      <c r="EX277" s="83"/>
      <c r="EY277" s="83"/>
      <c r="EZ277" s="83"/>
      <c r="FA277" s="83"/>
      <c r="FB277" s="83"/>
      <c r="FC277" s="83"/>
      <c r="FD277" s="83"/>
      <c r="FE277" s="83"/>
      <c r="FF277" s="83"/>
      <c r="FG277" s="83"/>
      <c r="FH277" s="83"/>
      <c r="FI277" s="83"/>
      <c r="FJ277" s="83"/>
      <c r="FK277" s="83"/>
      <c r="FL277" s="83"/>
      <c r="FM277" s="83"/>
      <c r="FN277" s="83"/>
      <c r="FO277" s="83"/>
      <c r="FP277" s="83"/>
      <c r="FQ277" s="83"/>
      <c r="FR277" s="83"/>
      <c r="FS277" s="83"/>
      <c r="FT277" s="83"/>
      <c r="FU277" s="83"/>
      <c r="FV277" s="83"/>
      <c r="FW277" s="83"/>
      <c r="FX277" s="83"/>
      <c r="FY277" s="83"/>
      <c r="FZ277" s="83"/>
      <c r="GA277" s="83"/>
      <c r="GB277" s="83"/>
      <c r="GC277" s="83"/>
      <c r="GD277" s="83"/>
      <c r="GE277" s="83"/>
      <c r="GF277" s="83"/>
      <c r="GG277" s="83"/>
      <c r="GH277" s="83"/>
      <c r="GI277" s="83"/>
      <c r="GJ277" s="83"/>
      <c r="GK277" s="83"/>
      <c r="GL277" s="83"/>
      <c r="GM277" s="83"/>
      <c r="GN277" s="83"/>
      <c r="GO277" s="83"/>
      <c r="GP277" s="83"/>
      <c r="GQ277" s="83"/>
      <c r="GR277" s="83"/>
      <c r="GS277" s="83"/>
      <c r="GT277" s="83"/>
      <c r="GU277" s="83"/>
      <c r="GV277" s="83"/>
      <c r="GW277" s="83"/>
      <c r="GX277" s="83"/>
      <c r="GY277" s="83"/>
      <c r="GZ277" s="83"/>
      <c r="HA277" s="83"/>
      <c r="HB277" s="83"/>
      <c r="HC277" s="83"/>
      <c r="HD277" s="83"/>
      <c r="HE277" s="83"/>
      <c r="HF277" s="83"/>
      <c r="HG277" s="83"/>
      <c r="HH277" s="83"/>
      <c r="HI277" s="83"/>
      <c r="HJ277" s="83"/>
      <c r="HK277" s="83"/>
      <c r="HL277" s="83"/>
      <c r="HM277" s="83"/>
      <c r="HN277" s="83"/>
      <c r="HO277" s="83"/>
      <c r="HP277" s="83"/>
      <c r="HQ277" s="83"/>
      <c r="HR277" s="83"/>
      <c r="HS277" s="83"/>
      <c r="HT277" s="83"/>
      <c r="HU277" s="83"/>
      <c r="HV277" s="83"/>
      <c r="HW277" s="83"/>
      <c r="HX277" s="83"/>
      <c r="HY277" s="83"/>
      <c r="HZ277" s="83"/>
      <c r="IA277" s="83"/>
      <c r="IB277" s="83"/>
      <c r="IC277" s="83"/>
      <c r="ID277" s="83"/>
      <c r="IE277" s="83"/>
      <c r="IF277" s="83"/>
      <c r="IG277" s="83"/>
      <c r="IH277" s="83"/>
      <c r="II277" s="83"/>
      <c r="IJ277" s="83"/>
      <c r="IK277" s="83"/>
      <c r="IL277" s="83"/>
      <c r="IM277" s="83"/>
      <c r="IN277" s="83"/>
      <c r="IO277" s="83"/>
      <c r="IP277" s="83"/>
      <c r="IQ277" s="83"/>
      <c r="IR277" s="83"/>
      <c r="IS277" s="83"/>
      <c r="IT277" s="83"/>
      <c r="IU277" s="83"/>
      <c r="IV277" s="83"/>
    </row>
    <row r="278" spans="1:256">
      <c r="A278" s="129"/>
      <c r="B278" s="535"/>
      <c r="C278" s="536"/>
      <c r="D278" s="536"/>
      <c r="E278" s="536"/>
      <c r="F278" s="536"/>
      <c r="G278" s="536"/>
      <c r="H278" s="536"/>
      <c r="I278" s="536"/>
      <c r="K278" s="85"/>
      <c r="L278" s="134"/>
      <c r="M278" s="134"/>
      <c r="N278" s="134"/>
      <c r="O278" s="134"/>
      <c r="P278" s="134"/>
      <c r="Q278" s="134"/>
      <c r="R278" s="134"/>
      <c r="S278" s="133"/>
      <c r="T278" s="83"/>
      <c r="U278" s="83"/>
      <c r="V278" s="83"/>
      <c r="W278" s="83"/>
      <c r="X278" s="83"/>
      <c r="Y278" s="83"/>
      <c r="Z278" s="83"/>
      <c r="AA278" s="83"/>
      <c r="AB278" s="83"/>
      <c r="AC278" s="83"/>
      <c r="AD278" s="83"/>
      <c r="AE278" s="83"/>
      <c r="AF278" s="83"/>
      <c r="AG278" s="83"/>
      <c r="AH278" s="83"/>
      <c r="AI278" s="83"/>
      <c r="AJ278" s="83"/>
      <c r="AK278" s="83"/>
      <c r="AL278" s="83"/>
      <c r="AM278" s="83"/>
      <c r="AN278" s="83"/>
      <c r="AO278" s="83"/>
      <c r="AP278" s="83"/>
      <c r="AQ278" s="83"/>
      <c r="AR278" s="83"/>
      <c r="AS278" s="83"/>
      <c r="AT278" s="83"/>
      <c r="AU278" s="83"/>
      <c r="AV278" s="83"/>
      <c r="AW278" s="83"/>
      <c r="AX278" s="83"/>
      <c r="AY278" s="83"/>
      <c r="AZ278" s="83"/>
      <c r="BA278" s="83"/>
      <c r="BB278" s="83"/>
      <c r="BC278" s="83"/>
      <c r="BD278" s="83"/>
      <c r="BE278" s="83"/>
      <c r="BF278" s="83"/>
      <c r="BG278" s="83"/>
      <c r="BH278" s="83"/>
      <c r="BI278" s="83"/>
      <c r="BJ278" s="83"/>
      <c r="BK278" s="83"/>
      <c r="BL278" s="83"/>
      <c r="BM278" s="83"/>
      <c r="BN278" s="83"/>
      <c r="BO278" s="83"/>
      <c r="BP278" s="83"/>
      <c r="BQ278" s="83"/>
      <c r="BR278" s="83"/>
      <c r="BS278" s="83"/>
      <c r="BT278" s="83"/>
      <c r="BU278" s="83"/>
      <c r="BV278" s="83"/>
      <c r="BW278" s="83"/>
      <c r="BX278" s="83"/>
      <c r="BY278" s="83"/>
      <c r="BZ278" s="83"/>
      <c r="CA278" s="83"/>
      <c r="CB278" s="83"/>
      <c r="CC278" s="83"/>
      <c r="CD278" s="83"/>
      <c r="CE278" s="83"/>
      <c r="CF278" s="83"/>
      <c r="CG278" s="83"/>
      <c r="CH278" s="83"/>
      <c r="CI278" s="83"/>
      <c r="CJ278" s="83"/>
      <c r="CK278" s="83"/>
      <c r="CL278" s="83"/>
      <c r="CM278" s="83"/>
      <c r="CN278" s="83"/>
      <c r="CO278" s="83"/>
      <c r="CP278" s="83"/>
      <c r="CQ278" s="83"/>
      <c r="CR278" s="83"/>
      <c r="CS278" s="83"/>
      <c r="CT278" s="83"/>
      <c r="CU278" s="83"/>
      <c r="CV278" s="83"/>
      <c r="CW278" s="83"/>
      <c r="CX278" s="83"/>
      <c r="CY278" s="83"/>
      <c r="CZ278" s="83"/>
      <c r="DA278" s="83"/>
      <c r="DB278" s="83"/>
      <c r="DC278" s="83"/>
      <c r="DD278" s="83"/>
      <c r="DE278" s="83"/>
      <c r="DF278" s="83"/>
      <c r="DG278" s="83"/>
      <c r="DH278" s="83"/>
      <c r="DI278" s="83"/>
      <c r="DJ278" s="83"/>
      <c r="DK278" s="83"/>
      <c r="DL278" s="83"/>
      <c r="DM278" s="83"/>
      <c r="DN278" s="83"/>
      <c r="DO278" s="83"/>
      <c r="DP278" s="83"/>
      <c r="DQ278" s="83"/>
      <c r="DR278" s="83"/>
      <c r="DS278" s="83"/>
      <c r="DT278" s="83"/>
      <c r="DU278" s="83"/>
      <c r="DV278" s="83"/>
      <c r="DW278" s="83"/>
      <c r="DX278" s="83"/>
      <c r="DY278" s="83"/>
      <c r="DZ278" s="83"/>
      <c r="EA278" s="83"/>
      <c r="EB278" s="83"/>
      <c r="EC278" s="83"/>
      <c r="ED278" s="83"/>
      <c r="EE278" s="83"/>
      <c r="EF278" s="83"/>
      <c r="EG278" s="83"/>
      <c r="EH278" s="83"/>
      <c r="EI278" s="83"/>
      <c r="EJ278" s="83"/>
      <c r="EK278" s="83"/>
      <c r="EL278" s="83"/>
      <c r="EM278" s="83"/>
      <c r="EN278" s="83"/>
      <c r="EO278" s="83"/>
      <c r="EP278" s="83"/>
      <c r="EQ278" s="83"/>
      <c r="ER278" s="83"/>
      <c r="ES278" s="83"/>
      <c r="ET278" s="83"/>
      <c r="EU278" s="83"/>
      <c r="EV278" s="83"/>
      <c r="EW278" s="83"/>
      <c r="EX278" s="83"/>
      <c r="EY278" s="83"/>
      <c r="EZ278" s="83"/>
      <c r="FA278" s="83"/>
      <c r="FB278" s="83"/>
      <c r="FC278" s="83"/>
      <c r="FD278" s="83"/>
      <c r="FE278" s="83"/>
      <c r="FF278" s="83"/>
      <c r="FG278" s="83"/>
      <c r="FH278" s="83"/>
      <c r="FI278" s="83"/>
      <c r="FJ278" s="83"/>
      <c r="FK278" s="83"/>
      <c r="FL278" s="83"/>
      <c r="FM278" s="83"/>
      <c r="FN278" s="83"/>
      <c r="FO278" s="83"/>
      <c r="FP278" s="83"/>
      <c r="FQ278" s="83"/>
      <c r="FR278" s="83"/>
      <c r="FS278" s="83"/>
      <c r="FT278" s="83"/>
      <c r="FU278" s="83"/>
      <c r="FV278" s="83"/>
      <c r="FW278" s="83"/>
      <c r="FX278" s="83"/>
      <c r="FY278" s="83"/>
      <c r="FZ278" s="83"/>
      <c r="GA278" s="83"/>
      <c r="GB278" s="83"/>
      <c r="GC278" s="83"/>
      <c r="GD278" s="83"/>
      <c r="GE278" s="83"/>
      <c r="GF278" s="83"/>
      <c r="GG278" s="83"/>
      <c r="GH278" s="83"/>
      <c r="GI278" s="83"/>
      <c r="GJ278" s="83"/>
      <c r="GK278" s="83"/>
      <c r="GL278" s="83"/>
      <c r="GM278" s="83"/>
      <c r="GN278" s="83"/>
      <c r="GO278" s="83"/>
      <c r="GP278" s="83"/>
      <c r="GQ278" s="83"/>
      <c r="GR278" s="83"/>
      <c r="GS278" s="83"/>
      <c r="GT278" s="83"/>
      <c r="GU278" s="83"/>
      <c r="GV278" s="83"/>
      <c r="GW278" s="83"/>
      <c r="GX278" s="83"/>
      <c r="GY278" s="83"/>
      <c r="GZ278" s="83"/>
      <c r="HA278" s="83"/>
      <c r="HB278" s="83"/>
      <c r="HC278" s="83"/>
      <c r="HD278" s="83"/>
      <c r="HE278" s="83"/>
      <c r="HF278" s="83"/>
      <c r="HG278" s="83"/>
      <c r="HH278" s="83"/>
      <c r="HI278" s="83"/>
      <c r="HJ278" s="83"/>
      <c r="HK278" s="83"/>
      <c r="HL278" s="83"/>
      <c r="HM278" s="83"/>
      <c r="HN278" s="83"/>
      <c r="HO278" s="83"/>
      <c r="HP278" s="83"/>
      <c r="HQ278" s="83"/>
      <c r="HR278" s="83"/>
      <c r="HS278" s="83"/>
      <c r="HT278" s="83"/>
      <c r="HU278" s="83"/>
      <c r="HV278" s="83"/>
      <c r="HW278" s="83"/>
      <c r="HX278" s="83"/>
      <c r="HY278" s="83"/>
      <c r="HZ278" s="83"/>
      <c r="IA278" s="83"/>
      <c r="IB278" s="83"/>
      <c r="IC278" s="83"/>
      <c r="ID278" s="83"/>
      <c r="IE278" s="83"/>
      <c r="IF278" s="83"/>
      <c r="IG278" s="83"/>
      <c r="IH278" s="83"/>
      <c r="II278" s="83"/>
      <c r="IJ278" s="83"/>
      <c r="IK278" s="83"/>
      <c r="IL278" s="83"/>
      <c r="IM278" s="83"/>
      <c r="IN278" s="83"/>
      <c r="IO278" s="83"/>
      <c r="IP278" s="83"/>
      <c r="IQ278" s="83"/>
      <c r="IR278" s="83"/>
      <c r="IS278" s="83"/>
      <c r="IT278" s="83"/>
      <c r="IU278" s="83"/>
      <c r="IV278" s="83"/>
    </row>
    <row r="279" spans="1:256">
      <c r="B279" s="128"/>
      <c r="I279" s="127"/>
      <c r="K279" s="85"/>
      <c r="L279" s="134"/>
      <c r="M279" s="134"/>
      <c r="N279" s="134"/>
      <c r="O279" s="134"/>
      <c r="P279" s="134"/>
      <c r="Q279" s="134"/>
      <c r="R279" s="134"/>
      <c r="S279" s="133"/>
      <c r="T279" s="83"/>
      <c r="U279" s="83"/>
      <c r="V279" s="83"/>
      <c r="W279" s="83"/>
      <c r="X279" s="83"/>
      <c r="Y279" s="83"/>
      <c r="Z279" s="83"/>
      <c r="AA279" s="83"/>
      <c r="AB279" s="83"/>
      <c r="AC279" s="83"/>
      <c r="AD279" s="83"/>
      <c r="AE279" s="83"/>
      <c r="AF279" s="83"/>
      <c r="AG279" s="83"/>
      <c r="AH279" s="83"/>
      <c r="AI279" s="83"/>
      <c r="AJ279" s="83"/>
      <c r="AK279" s="83"/>
      <c r="AL279" s="83"/>
      <c r="AM279" s="83"/>
      <c r="AN279" s="83"/>
      <c r="AO279" s="83"/>
      <c r="AP279" s="83"/>
      <c r="AQ279" s="83"/>
      <c r="AR279" s="83"/>
      <c r="AS279" s="83"/>
      <c r="AT279" s="83"/>
      <c r="AU279" s="83"/>
      <c r="AV279" s="83"/>
      <c r="AW279" s="83"/>
      <c r="AX279" s="83"/>
      <c r="AY279" s="83"/>
      <c r="AZ279" s="83"/>
      <c r="BA279" s="83"/>
      <c r="BB279" s="83"/>
      <c r="BC279" s="83"/>
      <c r="BD279" s="83"/>
      <c r="BE279" s="83"/>
      <c r="BF279" s="83"/>
      <c r="BG279" s="83"/>
      <c r="BH279" s="83"/>
      <c r="BI279" s="83"/>
      <c r="BJ279" s="83"/>
      <c r="BK279" s="83"/>
      <c r="BL279" s="83"/>
      <c r="BM279" s="83"/>
      <c r="BN279" s="83"/>
      <c r="BO279" s="83"/>
      <c r="BP279" s="83"/>
      <c r="BQ279" s="83"/>
      <c r="BR279" s="83"/>
      <c r="BS279" s="83"/>
      <c r="BT279" s="83"/>
      <c r="BU279" s="83"/>
      <c r="BV279" s="83"/>
      <c r="BW279" s="83"/>
      <c r="BX279" s="83"/>
      <c r="BY279" s="83"/>
      <c r="BZ279" s="83"/>
      <c r="CA279" s="83"/>
      <c r="CB279" s="83"/>
      <c r="CC279" s="83"/>
      <c r="CD279" s="83"/>
      <c r="CE279" s="83"/>
      <c r="CF279" s="83"/>
      <c r="CG279" s="83"/>
      <c r="CH279" s="83"/>
      <c r="CI279" s="83"/>
      <c r="CJ279" s="83"/>
      <c r="CK279" s="83"/>
      <c r="CL279" s="83"/>
      <c r="CM279" s="83"/>
      <c r="CN279" s="83"/>
      <c r="CO279" s="83"/>
      <c r="CP279" s="83"/>
      <c r="CQ279" s="83"/>
      <c r="CR279" s="83"/>
      <c r="CS279" s="83"/>
      <c r="CT279" s="83"/>
      <c r="CU279" s="83"/>
      <c r="CV279" s="83"/>
      <c r="CW279" s="83"/>
      <c r="CX279" s="83"/>
      <c r="CY279" s="83"/>
      <c r="CZ279" s="83"/>
      <c r="DA279" s="83"/>
      <c r="DB279" s="83"/>
      <c r="DC279" s="83"/>
      <c r="DD279" s="83"/>
      <c r="DE279" s="83"/>
      <c r="DF279" s="83"/>
      <c r="DG279" s="83"/>
      <c r="DH279" s="83"/>
      <c r="DI279" s="83"/>
      <c r="DJ279" s="83"/>
      <c r="DK279" s="83"/>
      <c r="DL279" s="83"/>
      <c r="DM279" s="83"/>
      <c r="DN279" s="83"/>
      <c r="DO279" s="83"/>
      <c r="DP279" s="83"/>
      <c r="DQ279" s="83"/>
      <c r="DR279" s="83"/>
      <c r="DS279" s="83"/>
      <c r="DT279" s="83"/>
      <c r="DU279" s="83"/>
      <c r="DV279" s="83"/>
      <c r="DW279" s="83"/>
      <c r="DX279" s="83"/>
      <c r="DY279" s="83"/>
      <c r="DZ279" s="83"/>
      <c r="EA279" s="83"/>
      <c r="EB279" s="83"/>
      <c r="EC279" s="83"/>
      <c r="ED279" s="83"/>
      <c r="EE279" s="83"/>
      <c r="EF279" s="83"/>
      <c r="EG279" s="83"/>
      <c r="EH279" s="83"/>
      <c r="EI279" s="83"/>
      <c r="EJ279" s="83"/>
      <c r="EK279" s="83"/>
      <c r="EL279" s="83"/>
      <c r="EM279" s="83"/>
      <c r="EN279" s="83"/>
      <c r="EO279" s="83"/>
      <c r="EP279" s="83"/>
      <c r="EQ279" s="83"/>
      <c r="ER279" s="83"/>
      <c r="ES279" s="83"/>
      <c r="ET279" s="83"/>
      <c r="EU279" s="83"/>
      <c r="EV279" s="83"/>
      <c r="EW279" s="83"/>
      <c r="EX279" s="83"/>
      <c r="EY279" s="83"/>
      <c r="EZ279" s="83"/>
      <c r="FA279" s="83"/>
      <c r="FB279" s="83"/>
      <c r="FC279" s="83"/>
      <c r="FD279" s="83"/>
      <c r="FE279" s="83"/>
      <c r="FF279" s="83"/>
      <c r="FG279" s="83"/>
      <c r="FH279" s="83"/>
      <c r="FI279" s="83"/>
      <c r="FJ279" s="83"/>
      <c r="FK279" s="83"/>
      <c r="FL279" s="83"/>
      <c r="FM279" s="83"/>
      <c r="FN279" s="83"/>
      <c r="FO279" s="83"/>
      <c r="FP279" s="83"/>
      <c r="FQ279" s="83"/>
      <c r="FR279" s="83"/>
      <c r="FS279" s="83"/>
      <c r="FT279" s="83"/>
      <c r="FU279" s="83"/>
      <c r="FV279" s="83"/>
      <c r="FW279" s="83"/>
      <c r="FX279" s="83"/>
      <c r="FY279" s="83"/>
      <c r="FZ279" s="83"/>
      <c r="GA279" s="83"/>
      <c r="GB279" s="83"/>
      <c r="GC279" s="83"/>
      <c r="GD279" s="83"/>
      <c r="GE279" s="83"/>
      <c r="GF279" s="83"/>
      <c r="GG279" s="83"/>
      <c r="GH279" s="83"/>
      <c r="GI279" s="83"/>
      <c r="GJ279" s="83"/>
      <c r="GK279" s="83"/>
      <c r="GL279" s="83"/>
      <c r="GM279" s="83"/>
      <c r="GN279" s="83"/>
      <c r="GO279" s="83"/>
      <c r="GP279" s="83"/>
      <c r="GQ279" s="83"/>
      <c r="GR279" s="83"/>
      <c r="GS279" s="83"/>
      <c r="GT279" s="83"/>
      <c r="GU279" s="83"/>
      <c r="GV279" s="83"/>
      <c r="GW279" s="83"/>
      <c r="GX279" s="83"/>
      <c r="GY279" s="83"/>
      <c r="GZ279" s="83"/>
      <c r="HA279" s="83"/>
      <c r="HB279" s="83"/>
      <c r="HC279" s="83"/>
      <c r="HD279" s="83"/>
      <c r="HE279" s="83"/>
      <c r="HF279" s="83"/>
      <c r="HG279" s="83"/>
      <c r="HH279" s="83"/>
      <c r="HI279" s="83"/>
      <c r="HJ279" s="83"/>
      <c r="HK279" s="83"/>
      <c r="HL279" s="83"/>
      <c r="HM279" s="83"/>
      <c r="HN279" s="83"/>
      <c r="HO279" s="83"/>
      <c r="HP279" s="83"/>
      <c r="HQ279" s="83"/>
      <c r="HR279" s="83"/>
      <c r="HS279" s="83"/>
      <c r="HT279" s="83"/>
      <c r="HU279" s="83"/>
      <c r="HV279" s="83"/>
      <c r="HW279" s="83"/>
      <c r="HX279" s="83"/>
      <c r="HY279" s="83"/>
      <c r="HZ279" s="83"/>
      <c r="IA279" s="83"/>
      <c r="IB279" s="83"/>
      <c r="IC279" s="83"/>
      <c r="ID279" s="83"/>
      <c r="IE279" s="83"/>
      <c r="IF279" s="83"/>
      <c r="IG279" s="83"/>
      <c r="IH279" s="83"/>
      <c r="II279" s="83"/>
      <c r="IJ279" s="83"/>
      <c r="IK279" s="83"/>
      <c r="IL279" s="83"/>
      <c r="IM279" s="83"/>
      <c r="IN279" s="83"/>
      <c r="IO279" s="83"/>
      <c r="IP279" s="83"/>
      <c r="IQ279" s="83"/>
      <c r="IR279" s="83"/>
      <c r="IS279" s="83"/>
      <c r="IT279" s="83"/>
      <c r="IU279" s="83"/>
      <c r="IV279" s="83"/>
    </row>
    <row r="280" spans="1:256">
      <c r="B280" s="126" t="s">
        <v>161</v>
      </c>
      <c r="C280" s="125" t="s">
        <v>160</v>
      </c>
      <c r="D280" s="125" t="s">
        <v>159</v>
      </c>
      <c r="E280" s="125" t="s">
        <v>156</v>
      </c>
      <c r="F280" s="125" t="s">
        <v>155</v>
      </c>
      <c r="G280" s="125" t="s">
        <v>158</v>
      </c>
      <c r="H280" s="124" t="s">
        <v>157</v>
      </c>
      <c r="I280" s="123" t="s">
        <v>163</v>
      </c>
      <c r="K280" s="85"/>
      <c r="L280" s="134"/>
      <c r="M280" s="134"/>
      <c r="N280" s="134"/>
      <c r="O280" s="134"/>
      <c r="P280" s="134"/>
      <c r="Q280" s="134"/>
      <c r="R280" s="134"/>
      <c r="S280" s="133"/>
      <c r="T280" s="83"/>
      <c r="U280" s="83"/>
      <c r="V280" s="83"/>
      <c r="W280" s="83"/>
      <c r="X280" s="83"/>
      <c r="Y280" s="83"/>
      <c r="Z280" s="83"/>
      <c r="AA280" s="83"/>
      <c r="AB280" s="83"/>
      <c r="AC280" s="83"/>
      <c r="AD280" s="83"/>
      <c r="AE280" s="83"/>
      <c r="AF280" s="83"/>
      <c r="AG280" s="83"/>
      <c r="AH280" s="83"/>
      <c r="AI280" s="83"/>
      <c r="AJ280" s="83"/>
      <c r="AK280" s="83"/>
      <c r="AL280" s="83"/>
      <c r="AM280" s="83"/>
      <c r="AN280" s="83"/>
      <c r="AO280" s="83"/>
      <c r="AP280" s="83"/>
      <c r="AQ280" s="83"/>
      <c r="AR280" s="83"/>
      <c r="AS280" s="83"/>
      <c r="AT280" s="83"/>
      <c r="AU280" s="83"/>
      <c r="AV280" s="83"/>
      <c r="AW280" s="83"/>
      <c r="AX280" s="83"/>
      <c r="AY280" s="83"/>
      <c r="AZ280" s="83"/>
      <c r="BA280" s="83"/>
      <c r="BB280" s="83"/>
      <c r="BC280" s="83"/>
      <c r="BD280" s="83"/>
      <c r="BE280" s="83"/>
      <c r="BF280" s="83"/>
      <c r="BG280" s="83"/>
      <c r="BH280" s="83"/>
      <c r="BI280" s="83"/>
      <c r="BJ280" s="83"/>
      <c r="BK280" s="83"/>
      <c r="BL280" s="83"/>
      <c r="BM280" s="83"/>
      <c r="BN280" s="83"/>
      <c r="BO280" s="83"/>
      <c r="BP280" s="83"/>
      <c r="BQ280" s="83"/>
      <c r="BR280" s="83"/>
      <c r="BS280" s="83"/>
      <c r="BT280" s="83"/>
      <c r="BU280" s="83"/>
      <c r="BV280" s="83"/>
      <c r="BW280" s="83"/>
      <c r="BX280" s="83"/>
      <c r="BY280" s="83"/>
      <c r="BZ280" s="83"/>
      <c r="CA280" s="83"/>
      <c r="CB280" s="83"/>
      <c r="CC280" s="83"/>
      <c r="CD280" s="83"/>
      <c r="CE280" s="83"/>
      <c r="CF280" s="83"/>
      <c r="CG280" s="83"/>
      <c r="CH280" s="83"/>
      <c r="CI280" s="83"/>
      <c r="CJ280" s="83"/>
      <c r="CK280" s="83"/>
      <c r="CL280" s="83"/>
      <c r="CM280" s="83"/>
      <c r="CN280" s="83"/>
      <c r="CO280" s="83"/>
      <c r="CP280" s="83"/>
      <c r="CQ280" s="83"/>
      <c r="CR280" s="83"/>
      <c r="CS280" s="83"/>
      <c r="CT280" s="83"/>
      <c r="CU280" s="83"/>
      <c r="CV280" s="83"/>
      <c r="CW280" s="83"/>
      <c r="CX280" s="83"/>
      <c r="CY280" s="83"/>
      <c r="CZ280" s="83"/>
      <c r="DA280" s="83"/>
      <c r="DB280" s="83"/>
      <c r="DC280" s="83"/>
      <c r="DD280" s="83"/>
      <c r="DE280" s="83"/>
      <c r="DF280" s="83"/>
      <c r="DG280" s="83"/>
      <c r="DH280" s="83"/>
      <c r="DI280" s="83"/>
      <c r="DJ280" s="83"/>
      <c r="DK280" s="83"/>
      <c r="DL280" s="83"/>
      <c r="DM280" s="83"/>
      <c r="DN280" s="83"/>
      <c r="DO280" s="83"/>
      <c r="DP280" s="83"/>
      <c r="DQ280" s="83"/>
      <c r="DR280" s="83"/>
      <c r="DS280" s="83"/>
      <c r="DT280" s="83"/>
      <c r="DU280" s="83"/>
      <c r="DV280" s="83"/>
      <c r="DW280" s="83"/>
      <c r="DX280" s="83"/>
      <c r="DY280" s="83"/>
      <c r="DZ280" s="83"/>
      <c r="EA280" s="83"/>
      <c r="EB280" s="83"/>
      <c r="EC280" s="83"/>
      <c r="ED280" s="83"/>
      <c r="EE280" s="83"/>
      <c r="EF280" s="83"/>
      <c r="EG280" s="83"/>
      <c r="EH280" s="83"/>
      <c r="EI280" s="83"/>
      <c r="EJ280" s="83"/>
      <c r="EK280" s="83"/>
      <c r="EL280" s="83"/>
      <c r="EM280" s="83"/>
      <c r="EN280" s="83"/>
      <c r="EO280" s="83"/>
      <c r="EP280" s="83"/>
      <c r="EQ280" s="83"/>
      <c r="ER280" s="83"/>
      <c r="ES280" s="83"/>
      <c r="ET280" s="83"/>
      <c r="EU280" s="83"/>
      <c r="EV280" s="83"/>
      <c r="EW280" s="83"/>
      <c r="EX280" s="83"/>
      <c r="EY280" s="83"/>
      <c r="EZ280" s="83"/>
      <c r="FA280" s="83"/>
      <c r="FB280" s="83"/>
      <c r="FC280" s="83"/>
      <c r="FD280" s="83"/>
      <c r="FE280" s="83"/>
      <c r="FF280" s="83"/>
      <c r="FG280" s="83"/>
      <c r="FH280" s="83"/>
      <c r="FI280" s="83"/>
      <c r="FJ280" s="83"/>
      <c r="FK280" s="83"/>
      <c r="FL280" s="83"/>
      <c r="FM280" s="83"/>
      <c r="FN280" s="83"/>
      <c r="FO280" s="83"/>
      <c r="FP280" s="83"/>
      <c r="FQ280" s="83"/>
      <c r="FR280" s="83"/>
      <c r="FS280" s="83"/>
      <c r="FT280" s="83"/>
      <c r="FU280" s="83"/>
      <c r="FV280" s="83"/>
      <c r="FW280" s="83"/>
      <c r="FX280" s="83"/>
      <c r="FY280" s="83"/>
      <c r="FZ280" s="83"/>
      <c r="GA280" s="83"/>
      <c r="GB280" s="83"/>
      <c r="GC280" s="83"/>
      <c r="GD280" s="83"/>
      <c r="GE280" s="83"/>
      <c r="GF280" s="83"/>
      <c r="GG280" s="83"/>
      <c r="GH280" s="83"/>
      <c r="GI280" s="83"/>
      <c r="GJ280" s="83"/>
      <c r="GK280" s="83"/>
      <c r="GL280" s="83"/>
      <c r="GM280" s="83"/>
      <c r="GN280" s="83"/>
      <c r="GO280" s="83"/>
      <c r="GP280" s="83"/>
      <c r="GQ280" s="83"/>
      <c r="GR280" s="83"/>
      <c r="GS280" s="83"/>
      <c r="GT280" s="83"/>
      <c r="GU280" s="83"/>
      <c r="GV280" s="83"/>
      <c r="GW280" s="83"/>
      <c r="GX280" s="83"/>
      <c r="GY280" s="83"/>
      <c r="GZ280" s="83"/>
      <c r="HA280" s="83"/>
      <c r="HB280" s="83"/>
      <c r="HC280" s="83"/>
      <c r="HD280" s="83"/>
      <c r="HE280" s="83"/>
      <c r="HF280" s="83"/>
      <c r="HG280" s="83"/>
      <c r="HH280" s="83"/>
      <c r="HI280" s="83"/>
      <c r="HJ280" s="83"/>
      <c r="HK280" s="83"/>
      <c r="HL280" s="83"/>
      <c r="HM280" s="83"/>
      <c r="HN280" s="83"/>
      <c r="HO280" s="83"/>
      <c r="HP280" s="83"/>
      <c r="HQ280" s="83"/>
      <c r="HR280" s="83"/>
      <c r="HS280" s="83"/>
      <c r="HT280" s="83"/>
      <c r="HU280" s="83"/>
      <c r="HV280" s="83"/>
      <c r="HW280" s="83"/>
      <c r="HX280" s="83"/>
      <c r="HY280" s="83"/>
      <c r="HZ280" s="83"/>
      <c r="IA280" s="83"/>
      <c r="IB280" s="83"/>
      <c r="IC280" s="83"/>
      <c r="ID280" s="83"/>
      <c r="IE280" s="83"/>
      <c r="IF280" s="83"/>
      <c r="IG280" s="83"/>
      <c r="IH280" s="83"/>
      <c r="II280" s="83"/>
      <c r="IJ280" s="83"/>
      <c r="IK280" s="83"/>
      <c r="IL280" s="83"/>
      <c r="IM280" s="83"/>
      <c r="IN280" s="83"/>
      <c r="IO280" s="83"/>
      <c r="IP280" s="83"/>
      <c r="IQ280" s="83"/>
      <c r="IR280" s="83"/>
      <c r="IS280" s="83"/>
      <c r="IT280" s="83"/>
      <c r="IU280" s="83"/>
      <c r="IV280" s="83"/>
    </row>
    <row r="281" spans="1:256">
      <c r="B281" s="121">
        <v>37.869999999999997</v>
      </c>
      <c r="C281" s="120">
        <v>1</v>
      </c>
      <c r="D281" s="120">
        <v>3.75</v>
      </c>
      <c r="E281" s="119">
        <v>1</v>
      </c>
      <c r="F281" s="119">
        <v>1</v>
      </c>
      <c r="G281" s="119">
        <v>1</v>
      </c>
      <c r="H281" s="122">
        <f>B281*C281*D281*E281*F281*G281</f>
        <v>142.01249999999999</v>
      </c>
      <c r="I281" s="294" t="s">
        <v>252</v>
      </c>
      <c r="K281" s="362">
        <f>B281*E281</f>
        <v>37.869999999999997</v>
      </c>
      <c r="L281" s="134"/>
      <c r="M281" s="134"/>
      <c r="N281" s="134"/>
      <c r="O281" s="134"/>
      <c r="P281" s="134"/>
      <c r="Q281" s="134"/>
      <c r="R281" s="134"/>
      <c r="S281" s="133"/>
      <c r="T281" s="83"/>
      <c r="U281" s="83"/>
      <c r="V281" s="83"/>
      <c r="W281" s="83"/>
      <c r="X281" s="83"/>
      <c r="Y281" s="83"/>
      <c r="Z281" s="83"/>
      <c r="AA281" s="83"/>
      <c r="AB281" s="83"/>
      <c r="AC281" s="83"/>
      <c r="AD281" s="83"/>
      <c r="AE281" s="83"/>
      <c r="AF281" s="83"/>
      <c r="AG281" s="83"/>
      <c r="AH281" s="83"/>
      <c r="AI281" s="83"/>
      <c r="AJ281" s="83"/>
      <c r="AK281" s="83"/>
      <c r="AL281" s="83"/>
      <c r="AM281" s="83"/>
      <c r="AN281" s="83"/>
      <c r="AO281" s="83"/>
      <c r="AP281" s="83"/>
      <c r="AQ281" s="83"/>
      <c r="AR281" s="83"/>
      <c r="AS281" s="83"/>
      <c r="AT281" s="83"/>
      <c r="AU281" s="83"/>
      <c r="AV281" s="83"/>
      <c r="AW281" s="83"/>
      <c r="AX281" s="83"/>
      <c r="AY281" s="83"/>
      <c r="AZ281" s="83"/>
      <c r="BA281" s="83"/>
      <c r="BB281" s="83"/>
      <c r="BC281" s="83"/>
      <c r="BD281" s="83"/>
      <c r="BE281" s="83"/>
      <c r="BF281" s="83"/>
      <c r="BG281" s="83"/>
      <c r="BH281" s="83"/>
      <c r="BI281" s="83"/>
      <c r="BJ281" s="83"/>
      <c r="BK281" s="83"/>
      <c r="BL281" s="83"/>
      <c r="BM281" s="83"/>
      <c r="BN281" s="83"/>
      <c r="BO281" s="83"/>
      <c r="BP281" s="83"/>
      <c r="BQ281" s="83"/>
      <c r="BR281" s="83"/>
      <c r="BS281" s="83"/>
      <c r="BT281" s="83"/>
      <c r="BU281" s="83"/>
      <c r="BV281" s="83"/>
      <c r="BW281" s="83"/>
      <c r="BX281" s="83"/>
      <c r="BY281" s="83"/>
      <c r="BZ281" s="83"/>
      <c r="CA281" s="83"/>
      <c r="CB281" s="83"/>
      <c r="CC281" s="83"/>
      <c r="CD281" s="83"/>
      <c r="CE281" s="83"/>
      <c r="CF281" s="83"/>
      <c r="CG281" s="83"/>
      <c r="CH281" s="83"/>
      <c r="CI281" s="83"/>
      <c r="CJ281" s="83"/>
      <c r="CK281" s="83"/>
      <c r="CL281" s="83"/>
      <c r="CM281" s="83"/>
      <c r="CN281" s="83"/>
      <c r="CO281" s="83"/>
      <c r="CP281" s="83"/>
      <c r="CQ281" s="83"/>
      <c r="CR281" s="83"/>
      <c r="CS281" s="83"/>
      <c r="CT281" s="83"/>
      <c r="CU281" s="83"/>
      <c r="CV281" s="83"/>
      <c r="CW281" s="83"/>
      <c r="CX281" s="83"/>
      <c r="CY281" s="83"/>
      <c r="CZ281" s="83"/>
      <c r="DA281" s="83"/>
      <c r="DB281" s="83"/>
      <c r="DC281" s="83"/>
      <c r="DD281" s="83"/>
      <c r="DE281" s="83"/>
      <c r="DF281" s="83"/>
      <c r="DG281" s="83"/>
      <c r="DH281" s="83"/>
      <c r="DI281" s="83"/>
      <c r="DJ281" s="83"/>
      <c r="DK281" s="83"/>
      <c r="DL281" s="83"/>
      <c r="DM281" s="83"/>
      <c r="DN281" s="83"/>
      <c r="DO281" s="83"/>
      <c r="DP281" s="83"/>
      <c r="DQ281" s="83"/>
      <c r="DR281" s="83"/>
      <c r="DS281" s="83"/>
      <c r="DT281" s="83"/>
      <c r="DU281" s="83"/>
      <c r="DV281" s="83"/>
      <c r="DW281" s="83"/>
      <c r="DX281" s="83"/>
      <c r="DY281" s="83"/>
      <c r="DZ281" s="83"/>
      <c r="EA281" s="83"/>
      <c r="EB281" s="83"/>
      <c r="EC281" s="83"/>
      <c r="ED281" s="83"/>
      <c r="EE281" s="83"/>
      <c r="EF281" s="83"/>
      <c r="EG281" s="83"/>
      <c r="EH281" s="83"/>
      <c r="EI281" s="83"/>
      <c r="EJ281" s="83"/>
      <c r="EK281" s="83"/>
      <c r="EL281" s="83"/>
      <c r="EM281" s="83"/>
      <c r="EN281" s="83"/>
      <c r="EO281" s="83"/>
      <c r="EP281" s="83"/>
      <c r="EQ281" s="83"/>
      <c r="ER281" s="83"/>
      <c r="ES281" s="83"/>
      <c r="ET281" s="83"/>
      <c r="EU281" s="83"/>
      <c r="EV281" s="83"/>
      <c r="EW281" s="83"/>
      <c r="EX281" s="83"/>
      <c r="EY281" s="83"/>
      <c r="EZ281" s="83"/>
      <c r="FA281" s="83"/>
      <c r="FB281" s="83"/>
      <c r="FC281" s="83"/>
      <c r="FD281" s="83"/>
      <c r="FE281" s="83"/>
      <c r="FF281" s="83"/>
      <c r="FG281" s="83"/>
      <c r="FH281" s="83"/>
      <c r="FI281" s="83"/>
      <c r="FJ281" s="83"/>
      <c r="FK281" s="83"/>
      <c r="FL281" s="83"/>
      <c r="FM281" s="83"/>
      <c r="FN281" s="83"/>
      <c r="FO281" s="83"/>
      <c r="FP281" s="83"/>
      <c r="FQ281" s="83"/>
      <c r="FR281" s="83"/>
      <c r="FS281" s="83"/>
      <c r="FT281" s="83"/>
      <c r="FU281" s="83"/>
      <c r="FV281" s="83"/>
      <c r="FW281" s="83"/>
      <c r="FX281" s="83"/>
      <c r="FY281" s="83"/>
      <c r="FZ281" s="83"/>
      <c r="GA281" s="83"/>
      <c r="GB281" s="83"/>
      <c r="GC281" s="83"/>
      <c r="GD281" s="83"/>
      <c r="GE281" s="83"/>
      <c r="GF281" s="83"/>
      <c r="GG281" s="83"/>
      <c r="GH281" s="83"/>
      <c r="GI281" s="83"/>
      <c r="GJ281" s="83"/>
      <c r="GK281" s="83"/>
      <c r="GL281" s="83"/>
      <c r="GM281" s="83"/>
      <c r="GN281" s="83"/>
      <c r="GO281" s="83"/>
      <c r="GP281" s="83"/>
      <c r="GQ281" s="83"/>
      <c r="GR281" s="83"/>
      <c r="GS281" s="83"/>
      <c r="GT281" s="83"/>
      <c r="GU281" s="83"/>
      <c r="GV281" s="83"/>
      <c r="GW281" s="83"/>
      <c r="GX281" s="83"/>
      <c r="GY281" s="83"/>
      <c r="GZ281" s="83"/>
      <c r="HA281" s="83"/>
      <c r="HB281" s="83"/>
      <c r="HC281" s="83"/>
      <c r="HD281" s="83"/>
      <c r="HE281" s="83"/>
      <c r="HF281" s="83"/>
      <c r="HG281" s="83"/>
      <c r="HH281" s="83"/>
      <c r="HI281" s="83"/>
      <c r="HJ281" s="83"/>
      <c r="HK281" s="83"/>
      <c r="HL281" s="83"/>
      <c r="HM281" s="83"/>
      <c r="HN281" s="83"/>
      <c r="HO281" s="83"/>
      <c r="HP281" s="83"/>
      <c r="HQ281" s="83"/>
      <c r="HR281" s="83"/>
      <c r="HS281" s="83"/>
      <c r="HT281" s="83"/>
      <c r="HU281" s="83"/>
      <c r="HV281" s="83"/>
      <c r="HW281" s="83"/>
      <c r="HX281" s="83"/>
      <c r="HY281" s="83"/>
      <c r="HZ281" s="83"/>
      <c r="IA281" s="83"/>
      <c r="IB281" s="83"/>
      <c r="IC281" s="83"/>
      <c r="ID281" s="83"/>
      <c r="IE281" s="83"/>
      <c r="IF281" s="83"/>
      <c r="IG281" s="83"/>
      <c r="IH281" s="83"/>
      <c r="II281" s="83"/>
      <c r="IJ281" s="83"/>
      <c r="IK281" s="83"/>
      <c r="IL281" s="83"/>
      <c r="IM281" s="83"/>
      <c r="IN281" s="83"/>
      <c r="IO281" s="83"/>
      <c r="IP281" s="83"/>
      <c r="IQ281" s="83"/>
      <c r="IR281" s="83"/>
      <c r="IS281" s="83"/>
      <c r="IT281" s="83"/>
      <c r="IU281" s="83"/>
      <c r="IV281" s="83"/>
    </row>
    <row r="282" spans="1:256">
      <c r="B282" s="121">
        <v>3.47</v>
      </c>
      <c r="C282" s="120">
        <v>1</v>
      </c>
      <c r="D282" s="120">
        <v>3.75</v>
      </c>
      <c r="E282" s="119">
        <v>3</v>
      </c>
      <c r="F282" s="119">
        <v>1</v>
      </c>
      <c r="G282" s="119">
        <v>1</v>
      </c>
      <c r="H282" s="122">
        <f t="shared" ref="H282:H296" si="6">B282*C282*D282*E282*F282*G282</f>
        <v>39.037500000000001</v>
      </c>
      <c r="I282" s="294" t="s">
        <v>253</v>
      </c>
      <c r="K282" s="362">
        <f t="shared" ref="K282:K296" si="7">B282*E282</f>
        <v>10.41</v>
      </c>
      <c r="L282" s="134"/>
      <c r="M282" s="134"/>
      <c r="N282" s="134"/>
      <c r="O282" s="134"/>
      <c r="P282" s="134"/>
      <c r="Q282" s="134"/>
      <c r="R282" s="134"/>
      <c r="S282" s="133"/>
      <c r="T282" s="83"/>
      <c r="U282" s="83"/>
      <c r="V282" s="83"/>
      <c r="W282" s="83"/>
      <c r="X282" s="83"/>
      <c r="Y282" s="83"/>
      <c r="Z282" s="83"/>
      <c r="AA282" s="83"/>
      <c r="AB282" s="83"/>
      <c r="AC282" s="83"/>
      <c r="AD282" s="83"/>
      <c r="AE282" s="83"/>
      <c r="AF282" s="83"/>
      <c r="AG282" s="83"/>
      <c r="AH282" s="83"/>
      <c r="AI282" s="83"/>
      <c r="AJ282" s="83"/>
      <c r="AK282" s="83"/>
      <c r="AL282" s="83"/>
      <c r="AM282" s="83"/>
      <c r="AN282" s="83"/>
      <c r="AO282" s="83"/>
      <c r="AP282" s="83"/>
      <c r="AQ282" s="83"/>
      <c r="AR282" s="83"/>
      <c r="AS282" s="83"/>
      <c r="AT282" s="83"/>
      <c r="AU282" s="83"/>
      <c r="AV282" s="83"/>
      <c r="AW282" s="83"/>
      <c r="AX282" s="83"/>
      <c r="AY282" s="83"/>
      <c r="AZ282" s="83"/>
      <c r="BA282" s="83"/>
      <c r="BB282" s="83"/>
      <c r="BC282" s="83"/>
      <c r="BD282" s="83"/>
      <c r="BE282" s="83"/>
      <c r="BF282" s="83"/>
      <c r="BG282" s="83"/>
      <c r="BH282" s="83"/>
      <c r="BI282" s="83"/>
      <c r="BJ282" s="83"/>
      <c r="BK282" s="83"/>
      <c r="BL282" s="83"/>
      <c r="BM282" s="83"/>
      <c r="BN282" s="83"/>
      <c r="BO282" s="83"/>
      <c r="BP282" s="83"/>
      <c r="BQ282" s="83"/>
      <c r="BR282" s="83"/>
      <c r="BS282" s="83"/>
      <c r="BT282" s="83"/>
      <c r="BU282" s="83"/>
      <c r="BV282" s="83"/>
      <c r="BW282" s="83"/>
      <c r="BX282" s="83"/>
      <c r="BY282" s="83"/>
      <c r="BZ282" s="83"/>
      <c r="CA282" s="83"/>
      <c r="CB282" s="83"/>
      <c r="CC282" s="83"/>
      <c r="CD282" s="83"/>
      <c r="CE282" s="83"/>
      <c r="CF282" s="83"/>
      <c r="CG282" s="83"/>
      <c r="CH282" s="83"/>
      <c r="CI282" s="83"/>
      <c r="CJ282" s="83"/>
      <c r="CK282" s="83"/>
      <c r="CL282" s="83"/>
      <c r="CM282" s="83"/>
      <c r="CN282" s="83"/>
      <c r="CO282" s="83"/>
      <c r="CP282" s="83"/>
      <c r="CQ282" s="83"/>
      <c r="CR282" s="83"/>
      <c r="CS282" s="83"/>
      <c r="CT282" s="83"/>
      <c r="CU282" s="83"/>
      <c r="CV282" s="83"/>
      <c r="CW282" s="83"/>
      <c r="CX282" s="83"/>
      <c r="CY282" s="83"/>
      <c r="CZ282" s="83"/>
      <c r="DA282" s="83"/>
      <c r="DB282" s="83"/>
      <c r="DC282" s="83"/>
      <c r="DD282" s="83"/>
      <c r="DE282" s="83"/>
      <c r="DF282" s="83"/>
      <c r="DG282" s="83"/>
      <c r="DH282" s="83"/>
      <c r="DI282" s="83"/>
      <c r="DJ282" s="83"/>
      <c r="DK282" s="83"/>
      <c r="DL282" s="83"/>
      <c r="DM282" s="83"/>
      <c r="DN282" s="83"/>
      <c r="DO282" s="83"/>
      <c r="DP282" s="83"/>
      <c r="DQ282" s="83"/>
      <c r="DR282" s="83"/>
      <c r="DS282" s="83"/>
      <c r="DT282" s="83"/>
      <c r="DU282" s="83"/>
      <c r="DV282" s="83"/>
      <c r="DW282" s="83"/>
      <c r="DX282" s="83"/>
      <c r="DY282" s="83"/>
      <c r="DZ282" s="83"/>
      <c r="EA282" s="83"/>
      <c r="EB282" s="83"/>
      <c r="EC282" s="83"/>
      <c r="ED282" s="83"/>
      <c r="EE282" s="83"/>
      <c r="EF282" s="83"/>
      <c r="EG282" s="83"/>
      <c r="EH282" s="83"/>
      <c r="EI282" s="83"/>
      <c r="EJ282" s="83"/>
      <c r="EK282" s="83"/>
      <c r="EL282" s="83"/>
      <c r="EM282" s="83"/>
      <c r="EN282" s="83"/>
      <c r="EO282" s="83"/>
      <c r="EP282" s="83"/>
      <c r="EQ282" s="83"/>
      <c r="ER282" s="83"/>
      <c r="ES282" s="83"/>
      <c r="ET282" s="83"/>
      <c r="EU282" s="83"/>
      <c r="EV282" s="83"/>
      <c r="EW282" s="83"/>
      <c r="EX282" s="83"/>
      <c r="EY282" s="83"/>
      <c r="EZ282" s="83"/>
      <c r="FA282" s="83"/>
      <c r="FB282" s="83"/>
      <c r="FC282" s="83"/>
      <c r="FD282" s="83"/>
      <c r="FE282" s="83"/>
      <c r="FF282" s="83"/>
      <c r="FG282" s="83"/>
      <c r="FH282" s="83"/>
      <c r="FI282" s="83"/>
      <c r="FJ282" s="83"/>
      <c r="FK282" s="83"/>
      <c r="FL282" s="83"/>
      <c r="FM282" s="83"/>
      <c r="FN282" s="83"/>
      <c r="FO282" s="83"/>
      <c r="FP282" s="83"/>
      <c r="FQ282" s="83"/>
      <c r="FR282" s="83"/>
      <c r="FS282" s="83"/>
      <c r="FT282" s="83"/>
      <c r="FU282" s="83"/>
      <c r="FV282" s="83"/>
      <c r="FW282" s="83"/>
      <c r="FX282" s="83"/>
      <c r="FY282" s="83"/>
      <c r="FZ282" s="83"/>
      <c r="GA282" s="83"/>
      <c r="GB282" s="83"/>
      <c r="GC282" s="83"/>
      <c r="GD282" s="83"/>
      <c r="GE282" s="83"/>
      <c r="GF282" s="83"/>
      <c r="GG282" s="83"/>
      <c r="GH282" s="83"/>
      <c r="GI282" s="83"/>
      <c r="GJ282" s="83"/>
      <c r="GK282" s="83"/>
      <c r="GL282" s="83"/>
      <c r="GM282" s="83"/>
      <c r="GN282" s="83"/>
      <c r="GO282" s="83"/>
      <c r="GP282" s="83"/>
      <c r="GQ282" s="83"/>
      <c r="GR282" s="83"/>
      <c r="GS282" s="83"/>
      <c r="GT282" s="83"/>
      <c r="GU282" s="83"/>
      <c r="GV282" s="83"/>
      <c r="GW282" s="83"/>
      <c r="GX282" s="83"/>
      <c r="GY282" s="83"/>
      <c r="GZ282" s="83"/>
      <c r="HA282" s="83"/>
      <c r="HB282" s="83"/>
      <c r="HC282" s="83"/>
      <c r="HD282" s="83"/>
      <c r="HE282" s="83"/>
      <c r="HF282" s="83"/>
      <c r="HG282" s="83"/>
      <c r="HH282" s="83"/>
      <c r="HI282" s="83"/>
      <c r="HJ282" s="83"/>
      <c r="HK282" s="83"/>
      <c r="HL282" s="83"/>
      <c r="HM282" s="83"/>
      <c r="HN282" s="83"/>
      <c r="HO282" s="83"/>
      <c r="HP282" s="83"/>
      <c r="HQ282" s="83"/>
      <c r="HR282" s="83"/>
      <c r="HS282" s="83"/>
      <c r="HT282" s="83"/>
      <c r="HU282" s="83"/>
      <c r="HV282" s="83"/>
      <c r="HW282" s="83"/>
      <c r="HX282" s="83"/>
      <c r="HY282" s="83"/>
      <c r="HZ282" s="83"/>
      <c r="IA282" s="83"/>
      <c r="IB282" s="83"/>
      <c r="IC282" s="83"/>
      <c r="ID282" s="83"/>
      <c r="IE282" s="83"/>
      <c r="IF282" s="83"/>
      <c r="IG282" s="83"/>
      <c r="IH282" s="83"/>
      <c r="II282" s="83"/>
      <c r="IJ282" s="83"/>
      <c r="IK282" s="83"/>
      <c r="IL282" s="83"/>
      <c r="IM282" s="83"/>
      <c r="IN282" s="83"/>
      <c r="IO282" s="83"/>
      <c r="IP282" s="83"/>
      <c r="IQ282" s="83"/>
      <c r="IR282" s="83"/>
      <c r="IS282" s="83"/>
      <c r="IT282" s="83"/>
      <c r="IU282" s="83"/>
      <c r="IV282" s="83"/>
    </row>
    <row r="283" spans="1:256">
      <c r="B283" s="121">
        <v>51.59</v>
      </c>
      <c r="C283" s="120">
        <v>1</v>
      </c>
      <c r="D283" s="120">
        <v>3.75</v>
      </c>
      <c r="E283" s="119">
        <v>1</v>
      </c>
      <c r="F283" s="119">
        <v>1</v>
      </c>
      <c r="G283" s="119">
        <v>1</v>
      </c>
      <c r="H283" s="122">
        <f t="shared" si="6"/>
        <v>193.46250000000001</v>
      </c>
      <c r="I283" s="294" t="s">
        <v>254</v>
      </c>
      <c r="K283" s="362">
        <f t="shared" si="7"/>
        <v>51.59</v>
      </c>
      <c r="L283" s="134"/>
      <c r="M283" s="134"/>
      <c r="N283" s="134"/>
      <c r="O283" s="134"/>
      <c r="P283" s="134"/>
      <c r="Q283" s="134"/>
      <c r="R283" s="134"/>
      <c r="S283" s="133"/>
      <c r="T283" s="83"/>
      <c r="U283" s="83"/>
      <c r="V283" s="83"/>
      <c r="W283" s="83"/>
      <c r="X283" s="83"/>
      <c r="Y283" s="83"/>
      <c r="Z283" s="83"/>
      <c r="AA283" s="83"/>
      <c r="AB283" s="83"/>
      <c r="AC283" s="83"/>
      <c r="AD283" s="83"/>
      <c r="AE283" s="83"/>
      <c r="AF283" s="83"/>
      <c r="AG283" s="83"/>
      <c r="AH283" s="83"/>
      <c r="AI283" s="83"/>
      <c r="AJ283" s="83"/>
      <c r="AK283" s="83"/>
      <c r="AL283" s="83"/>
      <c r="AM283" s="83"/>
      <c r="AN283" s="83"/>
      <c r="AO283" s="83"/>
      <c r="AP283" s="83"/>
      <c r="AQ283" s="83"/>
      <c r="AR283" s="83"/>
      <c r="AS283" s="83"/>
      <c r="AT283" s="83"/>
      <c r="AU283" s="83"/>
      <c r="AV283" s="83"/>
      <c r="AW283" s="83"/>
      <c r="AX283" s="83"/>
      <c r="AY283" s="83"/>
      <c r="AZ283" s="83"/>
      <c r="BA283" s="83"/>
      <c r="BB283" s="83"/>
      <c r="BC283" s="83"/>
      <c r="BD283" s="83"/>
      <c r="BE283" s="83"/>
      <c r="BF283" s="83"/>
      <c r="BG283" s="83"/>
      <c r="BH283" s="83"/>
      <c r="BI283" s="83"/>
      <c r="BJ283" s="83"/>
      <c r="BK283" s="83"/>
      <c r="BL283" s="83"/>
      <c r="BM283" s="83"/>
      <c r="BN283" s="83"/>
      <c r="BO283" s="83"/>
      <c r="BP283" s="83"/>
      <c r="BQ283" s="83"/>
      <c r="BR283" s="83"/>
      <c r="BS283" s="83"/>
      <c r="BT283" s="83"/>
      <c r="BU283" s="83"/>
      <c r="BV283" s="83"/>
      <c r="BW283" s="83"/>
      <c r="BX283" s="83"/>
      <c r="BY283" s="83"/>
      <c r="BZ283" s="83"/>
      <c r="CA283" s="83"/>
      <c r="CB283" s="83"/>
      <c r="CC283" s="83"/>
      <c r="CD283" s="83"/>
      <c r="CE283" s="83"/>
      <c r="CF283" s="83"/>
      <c r="CG283" s="83"/>
      <c r="CH283" s="83"/>
      <c r="CI283" s="83"/>
      <c r="CJ283" s="83"/>
      <c r="CK283" s="83"/>
      <c r="CL283" s="83"/>
      <c r="CM283" s="83"/>
      <c r="CN283" s="83"/>
      <c r="CO283" s="83"/>
      <c r="CP283" s="83"/>
      <c r="CQ283" s="83"/>
      <c r="CR283" s="83"/>
      <c r="CS283" s="83"/>
      <c r="CT283" s="83"/>
      <c r="CU283" s="83"/>
      <c r="CV283" s="83"/>
      <c r="CW283" s="83"/>
      <c r="CX283" s="83"/>
      <c r="CY283" s="83"/>
      <c r="CZ283" s="83"/>
      <c r="DA283" s="83"/>
      <c r="DB283" s="83"/>
      <c r="DC283" s="83"/>
      <c r="DD283" s="83"/>
      <c r="DE283" s="83"/>
      <c r="DF283" s="83"/>
      <c r="DG283" s="83"/>
      <c r="DH283" s="83"/>
      <c r="DI283" s="83"/>
      <c r="DJ283" s="83"/>
      <c r="DK283" s="83"/>
      <c r="DL283" s="83"/>
      <c r="DM283" s="83"/>
      <c r="DN283" s="83"/>
      <c r="DO283" s="83"/>
      <c r="DP283" s="83"/>
      <c r="DQ283" s="83"/>
      <c r="DR283" s="83"/>
      <c r="DS283" s="83"/>
      <c r="DT283" s="83"/>
      <c r="DU283" s="83"/>
      <c r="DV283" s="83"/>
      <c r="DW283" s="83"/>
      <c r="DX283" s="83"/>
      <c r="DY283" s="83"/>
      <c r="DZ283" s="83"/>
      <c r="EA283" s="83"/>
      <c r="EB283" s="83"/>
      <c r="EC283" s="83"/>
      <c r="ED283" s="83"/>
      <c r="EE283" s="83"/>
      <c r="EF283" s="83"/>
      <c r="EG283" s="83"/>
      <c r="EH283" s="83"/>
      <c r="EI283" s="83"/>
      <c r="EJ283" s="83"/>
      <c r="EK283" s="83"/>
      <c r="EL283" s="83"/>
      <c r="EM283" s="83"/>
      <c r="EN283" s="83"/>
      <c r="EO283" s="83"/>
      <c r="EP283" s="83"/>
      <c r="EQ283" s="83"/>
      <c r="ER283" s="83"/>
      <c r="ES283" s="83"/>
      <c r="ET283" s="83"/>
      <c r="EU283" s="83"/>
      <c r="EV283" s="83"/>
      <c r="EW283" s="83"/>
      <c r="EX283" s="83"/>
      <c r="EY283" s="83"/>
      <c r="EZ283" s="83"/>
      <c r="FA283" s="83"/>
      <c r="FB283" s="83"/>
      <c r="FC283" s="83"/>
      <c r="FD283" s="83"/>
      <c r="FE283" s="83"/>
      <c r="FF283" s="83"/>
      <c r="FG283" s="83"/>
      <c r="FH283" s="83"/>
      <c r="FI283" s="83"/>
      <c r="FJ283" s="83"/>
      <c r="FK283" s="83"/>
      <c r="FL283" s="83"/>
      <c r="FM283" s="83"/>
      <c r="FN283" s="83"/>
      <c r="FO283" s="83"/>
      <c r="FP283" s="83"/>
      <c r="FQ283" s="83"/>
      <c r="FR283" s="83"/>
      <c r="FS283" s="83"/>
      <c r="FT283" s="83"/>
      <c r="FU283" s="83"/>
      <c r="FV283" s="83"/>
      <c r="FW283" s="83"/>
      <c r="FX283" s="83"/>
      <c r="FY283" s="83"/>
      <c r="FZ283" s="83"/>
      <c r="GA283" s="83"/>
      <c r="GB283" s="83"/>
      <c r="GC283" s="83"/>
      <c r="GD283" s="83"/>
      <c r="GE283" s="83"/>
      <c r="GF283" s="83"/>
      <c r="GG283" s="83"/>
      <c r="GH283" s="83"/>
      <c r="GI283" s="83"/>
      <c r="GJ283" s="83"/>
      <c r="GK283" s="83"/>
      <c r="GL283" s="83"/>
      <c r="GM283" s="83"/>
      <c r="GN283" s="83"/>
      <c r="GO283" s="83"/>
      <c r="GP283" s="83"/>
      <c r="GQ283" s="83"/>
      <c r="GR283" s="83"/>
      <c r="GS283" s="83"/>
      <c r="GT283" s="83"/>
      <c r="GU283" s="83"/>
      <c r="GV283" s="83"/>
      <c r="GW283" s="83"/>
      <c r="GX283" s="83"/>
      <c r="GY283" s="83"/>
      <c r="GZ283" s="83"/>
      <c r="HA283" s="83"/>
      <c r="HB283" s="83"/>
      <c r="HC283" s="83"/>
      <c r="HD283" s="83"/>
      <c r="HE283" s="83"/>
      <c r="HF283" s="83"/>
      <c r="HG283" s="83"/>
      <c r="HH283" s="83"/>
      <c r="HI283" s="83"/>
      <c r="HJ283" s="83"/>
      <c r="HK283" s="83"/>
      <c r="HL283" s="83"/>
      <c r="HM283" s="83"/>
      <c r="HN283" s="83"/>
      <c r="HO283" s="83"/>
      <c r="HP283" s="83"/>
      <c r="HQ283" s="83"/>
      <c r="HR283" s="83"/>
      <c r="HS283" s="83"/>
      <c r="HT283" s="83"/>
      <c r="HU283" s="83"/>
      <c r="HV283" s="83"/>
      <c r="HW283" s="83"/>
      <c r="HX283" s="83"/>
      <c r="HY283" s="83"/>
      <c r="HZ283" s="83"/>
      <c r="IA283" s="83"/>
      <c r="IB283" s="83"/>
      <c r="IC283" s="83"/>
      <c r="ID283" s="83"/>
      <c r="IE283" s="83"/>
      <c r="IF283" s="83"/>
      <c r="IG283" s="83"/>
      <c r="IH283" s="83"/>
      <c r="II283" s="83"/>
      <c r="IJ283" s="83"/>
      <c r="IK283" s="83"/>
      <c r="IL283" s="83"/>
      <c r="IM283" s="83"/>
      <c r="IN283" s="83"/>
      <c r="IO283" s="83"/>
      <c r="IP283" s="83"/>
      <c r="IQ283" s="83"/>
      <c r="IR283" s="83"/>
      <c r="IS283" s="83"/>
      <c r="IT283" s="83"/>
      <c r="IU283" s="83"/>
      <c r="IV283" s="83"/>
    </row>
    <row r="284" spans="1:256">
      <c r="B284" s="121">
        <v>3.47</v>
      </c>
      <c r="C284" s="120">
        <v>1</v>
      </c>
      <c r="D284" s="120">
        <v>3.75</v>
      </c>
      <c r="E284" s="119">
        <v>5</v>
      </c>
      <c r="F284" s="119">
        <v>1</v>
      </c>
      <c r="G284" s="119">
        <v>1</v>
      </c>
      <c r="H284" s="122">
        <f t="shared" si="6"/>
        <v>65.0625</v>
      </c>
      <c r="I284" s="294" t="s">
        <v>255</v>
      </c>
      <c r="K284" s="362">
        <f t="shared" si="7"/>
        <v>17.350000000000001</v>
      </c>
      <c r="L284" s="134"/>
      <c r="M284" s="134"/>
      <c r="N284" s="134"/>
      <c r="O284" s="134"/>
      <c r="P284" s="134"/>
      <c r="Q284" s="134"/>
      <c r="R284" s="134"/>
      <c r="S284" s="133"/>
      <c r="T284" s="83"/>
      <c r="U284" s="83"/>
      <c r="V284" s="83"/>
      <c r="W284" s="83"/>
      <c r="X284" s="83"/>
      <c r="Y284" s="83"/>
      <c r="Z284" s="83"/>
      <c r="AA284" s="83"/>
      <c r="AB284" s="83"/>
      <c r="AC284" s="83"/>
      <c r="AD284" s="83"/>
      <c r="AE284" s="83"/>
      <c r="AF284" s="83"/>
      <c r="AG284" s="83"/>
      <c r="AH284" s="83"/>
      <c r="AI284" s="83"/>
      <c r="AJ284" s="83"/>
      <c r="AK284" s="83"/>
      <c r="AL284" s="83"/>
      <c r="AM284" s="83"/>
      <c r="AN284" s="83"/>
      <c r="AO284" s="83"/>
      <c r="AP284" s="83"/>
      <c r="AQ284" s="83"/>
      <c r="AR284" s="83"/>
      <c r="AS284" s="83"/>
      <c r="AT284" s="83"/>
      <c r="AU284" s="83"/>
      <c r="AV284" s="83"/>
      <c r="AW284" s="83"/>
      <c r="AX284" s="83"/>
      <c r="AY284" s="83"/>
      <c r="AZ284" s="83"/>
      <c r="BA284" s="83"/>
      <c r="BB284" s="83"/>
      <c r="BC284" s="83"/>
      <c r="BD284" s="83"/>
      <c r="BE284" s="83"/>
      <c r="BF284" s="83"/>
      <c r="BG284" s="83"/>
      <c r="BH284" s="83"/>
      <c r="BI284" s="83"/>
      <c r="BJ284" s="83"/>
      <c r="BK284" s="83"/>
      <c r="BL284" s="83"/>
      <c r="BM284" s="83"/>
      <c r="BN284" s="83"/>
      <c r="BO284" s="83"/>
      <c r="BP284" s="83"/>
      <c r="BQ284" s="83"/>
      <c r="BR284" s="83"/>
      <c r="BS284" s="83"/>
      <c r="BT284" s="83"/>
      <c r="BU284" s="83"/>
      <c r="BV284" s="83"/>
      <c r="BW284" s="83"/>
      <c r="BX284" s="83"/>
      <c r="BY284" s="83"/>
      <c r="BZ284" s="83"/>
      <c r="CA284" s="83"/>
      <c r="CB284" s="83"/>
      <c r="CC284" s="83"/>
      <c r="CD284" s="83"/>
      <c r="CE284" s="83"/>
      <c r="CF284" s="83"/>
      <c r="CG284" s="83"/>
      <c r="CH284" s="83"/>
      <c r="CI284" s="83"/>
      <c r="CJ284" s="83"/>
      <c r="CK284" s="83"/>
      <c r="CL284" s="83"/>
      <c r="CM284" s="83"/>
      <c r="CN284" s="83"/>
      <c r="CO284" s="83"/>
      <c r="CP284" s="83"/>
      <c r="CQ284" s="83"/>
      <c r="CR284" s="83"/>
      <c r="CS284" s="83"/>
      <c r="CT284" s="83"/>
      <c r="CU284" s="83"/>
      <c r="CV284" s="83"/>
      <c r="CW284" s="83"/>
      <c r="CX284" s="83"/>
      <c r="CY284" s="83"/>
      <c r="CZ284" s="83"/>
      <c r="DA284" s="83"/>
      <c r="DB284" s="83"/>
      <c r="DC284" s="83"/>
      <c r="DD284" s="83"/>
      <c r="DE284" s="83"/>
      <c r="DF284" s="83"/>
      <c r="DG284" s="83"/>
      <c r="DH284" s="83"/>
      <c r="DI284" s="83"/>
      <c r="DJ284" s="83"/>
      <c r="DK284" s="83"/>
      <c r="DL284" s="83"/>
      <c r="DM284" s="83"/>
      <c r="DN284" s="83"/>
      <c r="DO284" s="83"/>
      <c r="DP284" s="83"/>
      <c r="DQ284" s="83"/>
      <c r="DR284" s="83"/>
      <c r="DS284" s="83"/>
      <c r="DT284" s="83"/>
      <c r="DU284" s="83"/>
      <c r="DV284" s="83"/>
      <c r="DW284" s="83"/>
      <c r="DX284" s="83"/>
      <c r="DY284" s="83"/>
      <c r="DZ284" s="83"/>
      <c r="EA284" s="83"/>
      <c r="EB284" s="83"/>
      <c r="EC284" s="83"/>
      <c r="ED284" s="83"/>
      <c r="EE284" s="83"/>
      <c r="EF284" s="83"/>
      <c r="EG284" s="83"/>
      <c r="EH284" s="83"/>
      <c r="EI284" s="83"/>
      <c r="EJ284" s="83"/>
      <c r="EK284" s="83"/>
      <c r="EL284" s="83"/>
      <c r="EM284" s="83"/>
      <c r="EN284" s="83"/>
      <c r="EO284" s="83"/>
      <c r="EP284" s="83"/>
      <c r="EQ284" s="83"/>
      <c r="ER284" s="83"/>
      <c r="ES284" s="83"/>
      <c r="ET284" s="83"/>
      <c r="EU284" s="83"/>
      <c r="EV284" s="83"/>
      <c r="EW284" s="83"/>
      <c r="EX284" s="83"/>
      <c r="EY284" s="83"/>
      <c r="EZ284" s="83"/>
      <c r="FA284" s="83"/>
      <c r="FB284" s="83"/>
      <c r="FC284" s="83"/>
      <c r="FD284" s="83"/>
      <c r="FE284" s="83"/>
      <c r="FF284" s="83"/>
      <c r="FG284" s="83"/>
      <c r="FH284" s="83"/>
      <c r="FI284" s="83"/>
      <c r="FJ284" s="83"/>
      <c r="FK284" s="83"/>
      <c r="FL284" s="83"/>
      <c r="FM284" s="83"/>
      <c r="FN284" s="83"/>
      <c r="FO284" s="83"/>
      <c r="FP284" s="83"/>
      <c r="FQ284" s="83"/>
      <c r="FR284" s="83"/>
      <c r="FS284" s="83"/>
      <c r="FT284" s="83"/>
      <c r="FU284" s="83"/>
      <c r="FV284" s="83"/>
      <c r="FW284" s="83"/>
      <c r="FX284" s="83"/>
      <c r="FY284" s="83"/>
      <c r="FZ284" s="83"/>
      <c r="GA284" s="83"/>
      <c r="GB284" s="83"/>
      <c r="GC284" s="83"/>
      <c r="GD284" s="83"/>
      <c r="GE284" s="83"/>
      <c r="GF284" s="83"/>
      <c r="GG284" s="83"/>
      <c r="GH284" s="83"/>
      <c r="GI284" s="83"/>
      <c r="GJ284" s="83"/>
      <c r="GK284" s="83"/>
      <c r="GL284" s="83"/>
      <c r="GM284" s="83"/>
      <c r="GN284" s="83"/>
      <c r="GO284" s="83"/>
      <c r="GP284" s="83"/>
      <c r="GQ284" s="83"/>
      <c r="GR284" s="83"/>
      <c r="GS284" s="83"/>
      <c r="GT284" s="83"/>
      <c r="GU284" s="83"/>
      <c r="GV284" s="83"/>
      <c r="GW284" s="83"/>
      <c r="GX284" s="83"/>
      <c r="GY284" s="83"/>
      <c r="GZ284" s="83"/>
      <c r="HA284" s="83"/>
      <c r="HB284" s="83"/>
      <c r="HC284" s="83"/>
      <c r="HD284" s="83"/>
      <c r="HE284" s="83"/>
      <c r="HF284" s="83"/>
      <c r="HG284" s="83"/>
      <c r="HH284" s="83"/>
      <c r="HI284" s="83"/>
      <c r="HJ284" s="83"/>
      <c r="HK284" s="83"/>
      <c r="HL284" s="83"/>
      <c r="HM284" s="83"/>
      <c r="HN284" s="83"/>
      <c r="HO284" s="83"/>
      <c r="HP284" s="83"/>
      <c r="HQ284" s="83"/>
      <c r="HR284" s="83"/>
      <c r="HS284" s="83"/>
      <c r="HT284" s="83"/>
      <c r="HU284" s="83"/>
      <c r="HV284" s="83"/>
      <c r="HW284" s="83"/>
      <c r="HX284" s="83"/>
      <c r="HY284" s="83"/>
      <c r="HZ284" s="83"/>
      <c r="IA284" s="83"/>
      <c r="IB284" s="83"/>
      <c r="IC284" s="83"/>
      <c r="ID284" s="83"/>
      <c r="IE284" s="83"/>
      <c r="IF284" s="83"/>
      <c r="IG284" s="83"/>
      <c r="IH284" s="83"/>
      <c r="II284" s="83"/>
      <c r="IJ284" s="83"/>
      <c r="IK284" s="83"/>
      <c r="IL284" s="83"/>
      <c r="IM284" s="83"/>
      <c r="IN284" s="83"/>
      <c r="IO284" s="83"/>
      <c r="IP284" s="83"/>
      <c r="IQ284" s="83"/>
      <c r="IR284" s="83"/>
      <c r="IS284" s="83"/>
      <c r="IT284" s="83"/>
      <c r="IU284" s="83"/>
      <c r="IV284" s="83"/>
    </row>
    <row r="285" spans="1:256">
      <c r="B285" s="121">
        <v>29.46</v>
      </c>
      <c r="C285" s="120">
        <v>1</v>
      </c>
      <c r="D285" s="120">
        <v>3.75</v>
      </c>
      <c r="E285" s="119">
        <v>1</v>
      </c>
      <c r="F285" s="119">
        <v>1</v>
      </c>
      <c r="G285" s="119">
        <v>1</v>
      </c>
      <c r="H285" s="122">
        <f t="shared" si="6"/>
        <v>110.47500000000001</v>
      </c>
      <c r="I285" s="294" t="s">
        <v>256</v>
      </c>
      <c r="K285" s="362">
        <f t="shared" si="7"/>
        <v>29.46</v>
      </c>
      <c r="L285" s="134"/>
      <c r="M285" s="134"/>
      <c r="N285" s="134"/>
      <c r="O285" s="134"/>
      <c r="P285" s="134"/>
      <c r="Q285" s="134"/>
      <c r="R285" s="134"/>
      <c r="S285" s="133"/>
      <c r="T285" s="83"/>
      <c r="U285" s="83"/>
      <c r="V285" s="83"/>
      <c r="W285" s="83"/>
      <c r="X285" s="83"/>
      <c r="Y285" s="83"/>
      <c r="Z285" s="83"/>
      <c r="AA285" s="83"/>
      <c r="AB285" s="83"/>
      <c r="AC285" s="83"/>
      <c r="AD285" s="83"/>
      <c r="AE285" s="83"/>
      <c r="AF285" s="83"/>
      <c r="AG285" s="83"/>
      <c r="AH285" s="83"/>
      <c r="AI285" s="83"/>
      <c r="AJ285" s="83"/>
      <c r="AK285" s="83"/>
      <c r="AL285" s="83"/>
      <c r="AM285" s="83"/>
      <c r="AN285" s="83"/>
      <c r="AO285" s="83"/>
      <c r="AP285" s="83"/>
      <c r="AQ285" s="83"/>
      <c r="AR285" s="83"/>
      <c r="AS285" s="83"/>
      <c r="AT285" s="83"/>
      <c r="AU285" s="83"/>
      <c r="AV285" s="83"/>
      <c r="AW285" s="83"/>
      <c r="AX285" s="83"/>
      <c r="AY285" s="83"/>
      <c r="AZ285" s="83"/>
      <c r="BA285" s="83"/>
      <c r="BB285" s="83"/>
      <c r="BC285" s="83"/>
      <c r="BD285" s="83"/>
      <c r="BE285" s="83"/>
      <c r="BF285" s="83"/>
      <c r="BG285" s="83"/>
      <c r="BH285" s="83"/>
      <c r="BI285" s="83"/>
      <c r="BJ285" s="83"/>
      <c r="BK285" s="83"/>
      <c r="BL285" s="83"/>
      <c r="BM285" s="83"/>
      <c r="BN285" s="83"/>
      <c r="BO285" s="83"/>
      <c r="BP285" s="83"/>
      <c r="BQ285" s="83"/>
      <c r="BR285" s="83"/>
      <c r="BS285" s="83"/>
      <c r="BT285" s="83"/>
      <c r="BU285" s="83"/>
      <c r="BV285" s="83"/>
      <c r="BW285" s="83"/>
      <c r="BX285" s="83"/>
      <c r="BY285" s="83"/>
      <c r="BZ285" s="83"/>
      <c r="CA285" s="83"/>
      <c r="CB285" s="83"/>
      <c r="CC285" s="83"/>
      <c r="CD285" s="83"/>
      <c r="CE285" s="83"/>
      <c r="CF285" s="83"/>
      <c r="CG285" s="83"/>
      <c r="CH285" s="83"/>
      <c r="CI285" s="83"/>
      <c r="CJ285" s="83"/>
      <c r="CK285" s="83"/>
      <c r="CL285" s="83"/>
      <c r="CM285" s="83"/>
      <c r="CN285" s="83"/>
      <c r="CO285" s="83"/>
      <c r="CP285" s="83"/>
      <c r="CQ285" s="83"/>
      <c r="CR285" s="83"/>
      <c r="CS285" s="83"/>
      <c r="CT285" s="83"/>
      <c r="CU285" s="83"/>
      <c r="CV285" s="83"/>
      <c r="CW285" s="83"/>
      <c r="CX285" s="83"/>
      <c r="CY285" s="83"/>
      <c r="CZ285" s="83"/>
      <c r="DA285" s="83"/>
      <c r="DB285" s="83"/>
      <c r="DC285" s="83"/>
      <c r="DD285" s="83"/>
      <c r="DE285" s="83"/>
      <c r="DF285" s="83"/>
      <c r="DG285" s="83"/>
      <c r="DH285" s="83"/>
      <c r="DI285" s="83"/>
      <c r="DJ285" s="83"/>
      <c r="DK285" s="83"/>
      <c r="DL285" s="83"/>
      <c r="DM285" s="83"/>
      <c r="DN285" s="83"/>
      <c r="DO285" s="83"/>
      <c r="DP285" s="83"/>
      <c r="DQ285" s="83"/>
      <c r="DR285" s="83"/>
      <c r="DS285" s="83"/>
      <c r="DT285" s="83"/>
      <c r="DU285" s="83"/>
      <c r="DV285" s="83"/>
      <c r="DW285" s="83"/>
      <c r="DX285" s="83"/>
      <c r="DY285" s="83"/>
      <c r="DZ285" s="83"/>
      <c r="EA285" s="83"/>
      <c r="EB285" s="83"/>
      <c r="EC285" s="83"/>
      <c r="ED285" s="83"/>
      <c r="EE285" s="83"/>
      <c r="EF285" s="83"/>
      <c r="EG285" s="83"/>
      <c r="EH285" s="83"/>
      <c r="EI285" s="83"/>
      <c r="EJ285" s="83"/>
      <c r="EK285" s="83"/>
      <c r="EL285" s="83"/>
      <c r="EM285" s="83"/>
      <c r="EN285" s="83"/>
      <c r="EO285" s="83"/>
      <c r="EP285" s="83"/>
      <c r="EQ285" s="83"/>
      <c r="ER285" s="83"/>
      <c r="ES285" s="83"/>
      <c r="ET285" s="83"/>
      <c r="EU285" s="83"/>
      <c r="EV285" s="83"/>
      <c r="EW285" s="83"/>
      <c r="EX285" s="83"/>
      <c r="EY285" s="83"/>
      <c r="EZ285" s="83"/>
      <c r="FA285" s="83"/>
      <c r="FB285" s="83"/>
      <c r="FC285" s="83"/>
      <c r="FD285" s="83"/>
      <c r="FE285" s="83"/>
      <c r="FF285" s="83"/>
      <c r="FG285" s="83"/>
      <c r="FH285" s="83"/>
      <c r="FI285" s="83"/>
      <c r="FJ285" s="83"/>
      <c r="FK285" s="83"/>
      <c r="FL285" s="83"/>
      <c r="FM285" s="83"/>
      <c r="FN285" s="83"/>
      <c r="FO285" s="83"/>
      <c r="FP285" s="83"/>
      <c r="FQ285" s="83"/>
      <c r="FR285" s="83"/>
      <c r="FS285" s="83"/>
      <c r="FT285" s="83"/>
      <c r="FU285" s="83"/>
      <c r="FV285" s="83"/>
      <c r="FW285" s="83"/>
      <c r="FX285" s="83"/>
      <c r="FY285" s="83"/>
      <c r="FZ285" s="83"/>
      <c r="GA285" s="83"/>
      <c r="GB285" s="83"/>
      <c r="GC285" s="83"/>
      <c r="GD285" s="83"/>
      <c r="GE285" s="83"/>
      <c r="GF285" s="83"/>
      <c r="GG285" s="83"/>
      <c r="GH285" s="83"/>
      <c r="GI285" s="83"/>
      <c r="GJ285" s="83"/>
      <c r="GK285" s="83"/>
      <c r="GL285" s="83"/>
      <c r="GM285" s="83"/>
      <c r="GN285" s="83"/>
      <c r="GO285" s="83"/>
      <c r="GP285" s="83"/>
      <c r="GQ285" s="83"/>
      <c r="GR285" s="83"/>
      <c r="GS285" s="83"/>
      <c r="GT285" s="83"/>
      <c r="GU285" s="83"/>
      <c r="GV285" s="83"/>
      <c r="GW285" s="83"/>
      <c r="GX285" s="83"/>
      <c r="GY285" s="83"/>
      <c r="GZ285" s="83"/>
      <c r="HA285" s="83"/>
      <c r="HB285" s="83"/>
      <c r="HC285" s="83"/>
      <c r="HD285" s="83"/>
      <c r="HE285" s="83"/>
      <c r="HF285" s="83"/>
      <c r="HG285" s="83"/>
      <c r="HH285" s="83"/>
      <c r="HI285" s="83"/>
      <c r="HJ285" s="83"/>
      <c r="HK285" s="83"/>
      <c r="HL285" s="83"/>
      <c r="HM285" s="83"/>
      <c r="HN285" s="83"/>
      <c r="HO285" s="83"/>
      <c r="HP285" s="83"/>
      <c r="HQ285" s="83"/>
      <c r="HR285" s="83"/>
      <c r="HS285" s="83"/>
      <c r="HT285" s="83"/>
      <c r="HU285" s="83"/>
      <c r="HV285" s="83"/>
      <c r="HW285" s="83"/>
      <c r="HX285" s="83"/>
      <c r="HY285" s="83"/>
      <c r="HZ285" s="83"/>
      <c r="IA285" s="83"/>
      <c r="IB285" s="83"/>
      <c r="IC285" s="83"/>
      <c r="ID285" s="83"/>
      <c r="IE285" s="83"/>
      <c r="IF285" s="83"/>
      <c r="IG285" s="83"/>
      <c r="IH285" s="83"/>
      <c r="II285" s="83"/>
      <c r="IJ285" s="83"/>
      <c r="IK285" s="83"/>
      <c r="IL285" s="83"/>
      <c r="IM285" s="83"/>
      <c r="IN285" s="83"/>
      <c r="IO285" s="83"/>
      <c r="IP285" s="83"/>
      <c r="IQ285" s="83"/>
      <c r="IR285" s="83"/>
      <c r="IS285" s="83"/>
      <c r="IT285" s="83"/>
      <c r="IU285" s="83"/>
      <c r="IV285" s="83"/>
    </row>
    <row r="286" spans="1:256">
      <c r="B286" s="121">
        <v>3.46</v>
      </c>
      <c r="C286" s="120">
        <v>1</v>
      </c>
      <c r="D286" s="120">
        <v>3.75</v>
      </c>
      <c r="E286" s="119">
        <v>3</v>
      </c>
      <c r="F286" s="119">
        <v>1</v>
      </c>
      <c r="G286" s="119">
        <v>1</v>
      </c>
      <c r="H286" s="122">
        <f t="shared" si="6"/>
        <v>38.924999999999997</v>
      </c>
      <c r="I286" s="294" t="s">
        <v>257</v>
      </c>
      <c r="K286" s="362">
        <f t="shared" si="7"/>
        <v>10.379999999999999</v>
      </c>
      <c r="L286" s="134"/>
      <c r="M286" s="134"/>
      <c r="N286" s="134"/>
      <c r="O286" s="134"/>
      <c r="P286" s="134"/>
      <c r="Q286" s="134"/>
      <c r="R286" s="134"/>
      <c r="S286" s="133"/>
      <c r="T286" s="83"/>
      <c r="U286" s="83"/>
      <c r="V286" s="83"/>
      <c r="W286" s="83"/>
      <c r="X286" s="83"/>
      <c r="Y286" s="83"/>
      <c r="Z286" s="83"/>
      <c r="AA286" s="83"/>
      <c r="AB286" s="83"/>
      <c r="AC286" s="83"/>
      <c r="AD286" s="83"/>
      <c r="AE286" s="83"/>
      <c r="AF286" s="83"/>
      <c r="AG286" s="83"/>
      <c r="AH286" s="83"/>
      <c r="AI286" s="83"/>
      <c r="AJ286" s="83"/>
      <c r="AK286" s="83"/>
      <c r="AL286" s="83"/>
      <c r="AM286" s="83"/>
      <c r="AN286" s="83"/>
      <c r="AO286" s="83"/>
      <c r="AP286" s="83"/>
      <c r="AQ286" s="83"/>
      <c r="AR286" s="83"/>
      <c r="AS286" s="83"/>
      <c r="AT286" s="83"/>
      <c r="AU286" s="83"/>
      <c r="AV286" s="83"/>
      <c r="AW286" s="83"/>
      <c r="AX286" s="83"/>
      <c r="AY286" s="83"/>
      <c r="AZ286" s="83"/>
      <c r="BA286" s="83"/>
      <c r="BB286" s="83"/>
      <c r="BC286" s="83"/>
      <c r="BD286" s="83"/>
      <c r="BE286" s="83"/>
      <c r="BF286" s="83"/>
      <c r="BG286" s="83"/>
      <c r="BH286" s="83"/>
      <c r="BI286" s="83"/>
      <c r="BJ286" s="83"/>
      <c r="BK286" s="83"/>
      <c r="BL286" s="83"/>
      <c r="BM286" s="83"/>
      <c r="BN286" s="83"/>
      <c r="BO286" s="83"/>
      <c r="BP286" s="83"/>
      <c r="BQ286" s="83"/>
      <c r="BR286" s="83"/>
      <c r="BS286" s="83"/>
      <c r="BT286" s="83"/>
      <c r="BU286" s="83"/>
      <c r="BV286" s="83"/>
      <c r="BW286" s="83"/>
      <c r="BX286" s="83"/>
      <c r="BY286" s="83"/>
      <c r="BZ286" s="83"/>
      <c r="CA286" s="83"/>
      <c r="CB286" s="83"/>
      <c r="CC286" s="83"/>
      <c r="CD286" s="83"/>
      <c r="CE286" s="83"/>
      <c r="CF286" s="83"/>
      <c r="CG286" s="83"/>
      <c r="CH286" s="83"/>
      <c r="CI286" s="83"/>
      <c r="CJ286" s="83"/>
      <c r="CK286" s="83"/>
      <c r="CL286" s="83"/>
      <c r="CM286" s="83"/>
      <c r="CN286" s="83"/>
      <c r="CO286" s="83"/>
      <c r="CP286" s="83"/>
      <c r="CQ286" s="83"/>
      <c r="CR286" s="83"/>
      <c r="CS286" s="83"/>
      <c r="CT286" s="83"/>
      <c r="CU286" s="83"/>
      <c r="CV286" s="83"/>
      <c r="CW286" s="83"/>
      <c r="CX286" s="83"/>
      <c r="CY286" s="83"/>
      <c r="CZ286" s="83"/>
      <c r="DA286" s="83"/>
      <c r="DB286" s="83"/>
      <c r="DC286" s="83"/>
      <c r="DD286" s="83"/>
      <c r="DE286" s="83"/>
      <c r="DF286" s="83"/>
      <c r="DG286" s="83"/>
      <c r="DH286" s="83"/>
      <c r="DI286" s="83"/>
      <c r="DJ286" s="83"/>
      <c r="DK286" s="83"/>
      <c r="DL286" s="83"/>
      <c r="DM286" s="83"/>
      <c r="DN286" s="83"/>
      <c r="DO286" s="83"/>
      <c r="DP286" s="83"/>
      <c r="DQ286" s="83"/>
      <c r="DR286" s="83"/>
      <c r="DS286" s="83"/>
      <c r="DT286" s="83"/>
      <c r="DU286" s="83"/>
      <c r="DV286" s="83"/>
      <c r="DW286" s="83"/>
      <c r="DX286" s="83"/>
      <c r="DY286" s="83"/>
      <c r="DZ286" s="83"/>
      <c r="EA286" s="83"/>
      <c r="EB286" s="83"/>
      <c r="EC286" s="83"/>
      <c r="ED286" s="83"/>
      <c r="EE286" s="83"/>
      <c r="EF286" s="83"/>
      <c r="EG286" s="83"/>
      <c r="EH286" s="83"/>
      <c r="EI286" s="83"/>
      <c r="EJ286" s="83"/>
      <c r="EK286" s="83"/>
      <c r="EL286" s="83"/>
      <c r="EM286" s="83"/>
      <c r="EN286" s="83"/>
      <c r="EO286" s="83"/>
      <c r="EP286" s="83"/>
      <c r="EQ286" s="83"/>
      <c r="ER286" s="83"/>
      <c r="ES286" s="83"/>
      <c r="ET286" s="83"/>
      <c r="EU286" s="83"/>
      <c r="EV286" s="83"/>
      <c r="EW286" s="83"/>
      <c r="EX286" s="83"/>
      <c r="EY286" s="83"/>
      <c r="EZ286" s="83"/>
      <c r="FA286" s="83"/>
      <c r="FB286" s="83"/>
      <c r="FC286" s="83"/>
      <c r="FD286" s="83"/>
      <c r="FE286" s="83"/>
      <c r="FF286" s="83"/>
      <c r="FG286" s="83"/>
      <c r="FH286" s="83"/>
      <c r="FI286" s="83"/>
      <c r="FJ286" s="83"/>
      <c r="FK286" s="83"/>
      <c r="FL286" s="83"/>
      <c r="FM286" s="83"/>
      <c r="FN286" s="83"/>
      <c r="FO286" s="83"/>
      <c r="FP286" s="83"/>
      <c r="FQ286" s="83"/>
      <c r="FR286" s="83"/>
      <c r="FS286" s="83"/>
      <c r="FT286" s="83"/>
      <c r="FU286" s="83"/>
      <c r="FV286" s="83"/>
      <c r="FW286" s="83"/>
      <c r="FX286" s="83"/>
      <c r="FY286" s="83"/>
      <c r="FZ286" s="83"/>
      <c r="GA286" s="83"/>
      <c r="GB286" s="83"/>
      <c r="GC286" s="83"/>
      <c r="GD286" s="83"/>
      <c r="GE286" s="83"/>
      <c r="GF286" s="83"/>
      <c r="GG286" s="83"/>
      <c r="GH286" s="83"/>
      <c r="GI286" s="83"/>
      <c r="GJ286" s="83"/>
      <c r="GK286" s="83"/>
      <c r="GL286" s="83"/>
      <c r="GM286" s="83"/>
      <c r="GN286" s="83"/>
      <c r="GO286" s="83"/>
      <c r="GP286" s="83"/>
      <c r="GQ286" s="83"/>
      <c r="GR286" s="83"/>
      <c r="GS286" s="83"/>
      <c r="GT286" s="83"/>
      <c r="GU286" s="83"/>
      <c r="GV286" s="83"/>
      <c r="GW286" s="83"/>
      <c r="GX286" s="83"/>
      <c r="GY286" s="83"/>
      <c r="GZ286" s="83"/>
      <c r="HA286" s="83"/>
      <c r="HB286" s="83"/>
      <c r="HC286" s="83"/>
      <c r="HD286" s="83"/>
      <c r="HE286" s="83"/>
      <c r="HF286" s="83"/>
      <c r="HG286" s="83"/>
      <c r="HH286" s="83"/>
      <c r="HI286" s="83"/>
      <c r="HJ286" s="83"/>
      <c r="HK286" s="83"/>
      <c r="HL286" s="83"/>
      <c r="HM286" s="83"/>
      <c r="HN286" s="83"/>
      <c r="HO286" s="83"/>
      <c r="HP286" s="83"/>
      <c r="HQ286" s="83"/>
      <c r="HR286" s="83"/>
      <c r="HS286" s="83"/>
      <c r="HT286" s="83"/>
      <c r="HU286" s="83"/>
      <c r="HV286" s="83"/>
      <c r="HW286" s="83"/>
      <c r="HX286" s="83"/>
      <c r="HY286" s="83"/>
      <c r="HZ286" s="83"/>
      <c r="IA286" s="83"/>
      <c r="IB286" s="83"/>
      <c r="IC286" s="83"/>
      <c r="ID286" s="83"/>
      <c r="IE286" s="83"/>
      <c r="IF286" s="83"/>
      <c r="IG286" s="83"/>
      <c r="IH286" s="83"/>
      <c r="II286" s="83"/>
      <c r="IJ286" s="83"/>
      <c r="IK286" s="83"/>
      <c r="IL286" s="83"/>
      <c r="IM286" s="83"/>
      <c r="IN286" s="83"/>
      <c r="IO286" s="83"/>
      <c r="IP286" s="83"/>
      <c r="IQ286" s="83"/>
      <c r="IR286" s="83"/>
      <c r="IS286" s="83"/>
      <c r="IT286" s="83"/>
      <c r="IU286" s="83"/>
      <c r="IV286" s="83"/>
    </row>
    <row r="287" spans="1:256">
      <c r="B287" s="121">
        <v>36.340000000000003</v>
      </c>
      <c r="C287" s="120">
        <v>1</v>
      </c>
      <c r="D287" s="120">
        <v>3.75</v>
      </c>
      <c r="E287" s="119">
        <v>1</v>
      </c>
      <c r="F287" s="119">
        <v>1</v>
      </c>
      <c r="G287" s="119">
        <v>1</v>
      </c>
      <c r="H287" s="122">
        <f t="shared" si="6"/>
        <v>136.27500000000001</v>
      </c>
      <c r="I287" s="294" t="s">
        <v>258</v>
      </c>
      <c r="K287" s="362">
        <f t="shared" si="7"/>
        <v>36.340000000000003</v>
      </c>
      <c r="L287" s="134"/>
      <c r="M287" s="134"/>
      <c r="N287" s="134"/>
      <c r="O287" s="134"/>
      <c r="P287" s="134"/>
      <c r="Q287" s="134"/>
      <c r="R287" s="134"/>
      <c r="S287" s="133"/>
      <c r="T287" s="83"/>
      <c r="U287" s="83"/>
      <c r="V287" s="83"/>
      <c r="W287" s="83"/>
      <c r="X287" s="83"/>
      <c r="Y287" s="83"/>
      <c r="Z287" s="83"/>
      <c r="AA287" s="83"/>
      <c r="AB287" s="83"/>
      <c r="AC287" s="83"/>
      <c r="AD287" s="83"/>
      <c r="AE287" s="83"/>
      <c r="AF287" s="83"/>
      <c r="AG287" s="83"/>
      <c r="AH287" s="83"/>
      <c r="AI287" s="83"/>
      <c r="AJ287" s="83"/>
      <c r="AK287" s="83"/>
      <c r="AL287" s="83"/>
      <c r="AM287" s="83"/>
      <c r="AN287" s="83"/>
      <c r="AO287" s="83"/>
      <c r="AP287" s="83"/>
      <c r="AQ287" s="83"/>
      <c r="AR287" s="83"/>
      <c r="AS287" s="83"/>
      <c r="AT287" s="83"/>
      <c r="AU287" s="83"/>
      <c r="AV287" s="83"/>
      <c r="AW287" s="83"/>
      <c r="AX287" s="83"/>
      <c r="AY287" s="83"/>
      <c r="AZ287" s="83"/>
      <c r="BA287" s="83"/>
      <c r="BB287" s="83"/>
      <c r="BC287" s="83"/>
      <c r="BD287" s="83"/>
      <c r="BE287" s="83"/>
      <c r="BF287" s="83"/>
      <c r="BG287" s="83"/>
      <c r="BH287" s="83"/>
      <c r="BI287" s="83"/>
      <c r="BJ287" s="83"/>
      <c r="BK287" s="83"/>
      <c r="BL287" s="83"/>
      <c r="BM287" s="83"/>
      <c r="BN287" s="83"/>
      <c r="BO287" s="83"/>
      <c r="BP287" s="83"/>
      <c r="BQ287" s="83"/>
      <c r="BR287" s="83"/>
      <c r="BS287" s="83"/>
      <c r="BT287" s="83"/>
      <c r="BU287" s="83"/>
      <c r="BV287" s="83"/>
      <c r="BW287" s="83"/>
      <c r="BX287" s="83"/>
      <c r="BY287" s="83"/>
      <c r="BZ287" s="83"/>
      <c r="CA287" s="83"/>
      <c r="CB287" s="83"/>
      <c r="CC287" s="83"/>
      <c r="CD287" s="83"/>
      <c r="CE287" s="83"/>
      <c r="CF287" s="83"/>
      <c r="CG287" s="83"/>
      <c r="CH287" s="83"/>
      <c r="CI287" s="83"/>
      <c r="CJ287" s="83"/>
      <c r="CK287" s="83"/>
      <c r="CL287" s="83"/>
      <c r="CM287" s="83"/>
      <c r="CN287" s="83"/>
      <c r="CO287" s="83"/>
      <c r="CP287" s="83"/>
      <c r="CQ287" s="83"/>
      <c r="CR287" s="83"/>
      <c r="CS287" s="83"/>
      <c r="CT287" s="83"/>
      <c r="CU287" s="83"/>
      <c r="CV287" s="83"/>
      <c r="CW287" s="83"/>
      <c r="CX287" s="83"/>
      <c r="CY287" s="83"/>
      <c r="CZ287" s="83"/>
      <c r="DA287" s="83"/>
      <c r="DB287" s="83"/>
      <c r="DC287" s="83"/>
      <c r="DD287" s="83"/>
      <c r="DE287" s="83"/>
      <c r="DF287" s="83"/>
      <c r="DG287" s="83"/>
      <c r="DH287" s="83"/>
      <c r="DI287" s="83"/>
      <c r="DJ287" s="83"/>
      <c r="DK287" s="83"/>
      <c r="DL287" s="83"/>
      <c r="DM287" s="83"/>
      <c r="DN287" s="83"/>
      <c r="DO287" s="83"/>
      <c r="DP287" s="83"/>
      <c r="DQ287" s="83"/>
      <c r="DR287" s="83"/>
      <c r="DS287" s="83"/>
      <c r="DT287" s="83"/>
      <c r="DU287" s="83"/>
      <c r="DV287" s="83"/>
      <c r="DW287" s="83"/>
      <c r="DX287" s="83"/>
      <c r="DY287" s="83"/>
      <c r="DZ287" s="83"/>
      <c r="EA287" s="83"/>
      <c r="EB287" s="83"/>
      <c r="EC287" s="83"/>
      <c r="ED287" s="83"/>
      <c r="EE287" s="83"/>
      <c r="EF287" s="83"/>
      <c r="EG287" s="83"/>
      <c r="EH287" s="83"/>
      <c r="EI287" s="83"/>
      <c r="EJ287" s="83"/>
      <c r="EK287" s="83"/>
      <c r="EL287" s="83"/>
      <c r="EM287" s="83"/>
      <c r="EN287" s="83"/>
      <c r="EO287" s="83"/>
      <c r="EP287" s="83"/>
      <c r="EQ287" s="83"/>
      <c r="ER287" s="83"/>
      <c r="ES287" s="83"/>
      <c r="ET287" s="83"/>
      <c r="EU287" s="83"/>
      <c r="EV287" s="83"/>
      <c r="EW287" s="83"/>
      <c r="EX287" s="83"/>
      <c r="EY287" s="83"/>
      <c r="EZ287" s="83"/>
      <c r="FA287" s="83"/>
      <c r="FB287" s="83"/>
      <c r="FC287" s="83"/>
      <c r="FD287" s="83"/>
      <c r="FE287" s="83"/>
      <c r="FF287" s="83"/>
      <c r="FG287" s="83"/>
      <c r="FH287" s="83"/>
      <c r="FI287" s="83"/>
      <c r="FJ287" s="83"/>
      <c r="FK287" s="83"/>
      <c r="FL287" s="83"/>
      <c r="FM287" s="83"/>
      <c r="FN287" s="83"/>
      <c r="FO287" s="83"/>
      <c r="FP287" s="83"/>
      <c r="FQ287" s="83"/>
      <c r="FR287" s="83"/>
      <c r="FS287" s="83"/>
      <c r="FT287" s="83"/>
      <c r="FU287" s="83"/>
      <c r="FV287" s="83"/>
      <c r="FW287" s="83"/>
      <c r="FX287" s="83"/>
      <c r="FY287" s="83"/>
      <c r="FZ287" s="83"/>
      <c r="GA287" s="83"/>
      <c r="GB287" s="83"/>
      <c r="GC287" s="83"/>
      <c r="GD287" s="83"/>
      <c r="GE287" s="83"/>
      <c r="GF287" s="83"/>
      <c r="GG287" s="83"/>
      <c r="GH287" s="83"/>
      <c r="GI287" s="83"/>
      <c r="GJ287" s="83"/>
      <c r="GK287" s="83"/>
      <c r="GL287" s="83"/>
      <c r="GM287" s="83"/>
      <c r="GN287" s="83"/>
      <c r="GO287" s="83"/>
      <c r="GP287" s="83"/>
      <c r="GQ287" s="83"/>
      <c r="GR287" s="83"/>
      <c r="GS287" s="83"/>
      <c r="GT287" s="83"/>
      <c r="GU287" s="83"/>
      <c r="GV287" s="83"/>
      <c r="GW287" s="83"/>
      <c r="GX287" s="83"/>
      <c r="GY287" s="83"/>
      <c r="GZ287" s="83"/>
      <c r="HA287" s="83"/>
      <c r="HB287" s="83"/>
      <c r="HC287" s="83"/>
      <c r="HD287" s="83"/>
      <c r="HE287" s="83"/>
      <c r="HF287" s="83"/>
      <c r="HG287" s="83"/>
      <c r="HH287" s="83"/>
      <c r="HI287" s="83"/>
      <c r="HJ287" s="83"/>
      <c r="HK287" s="83"/>
      <c r="HL287" s="83"/>
      <c r="HM287" s="83"/>
      <c r="HN287" s="83"/>
      <c r="HO287" s="83"/>
      <c r="HP287" s="83"/>
      <c r="HQ287" s="83"/>
      <c r="HR287" s="83"/>
      <c r="HS287" s="83"/>
      <c r="HT287" s="83"/>
      <c r="HU287" s="83"/>
      <c r="HV287" s="83"/>
      <c r="HW287" s="83"/>
      <c r="HX287" s="83"/>
      <c r="HY287" s="83"/>
      <c r="HZ287" s="83"/>
      <c r="IA287" s="83"/>
      <c r="IB287" s="83"/>
      <c r="IC287" s="83"/>
      <c r="ID287" s="83"/>
      <c r="IE287" s="83"/>
      <c r="IF287" s="83"/>
      <c r="IG287" s="83"/>
      <c r="IH287" s="83"/>
      <c r="II287" s="83"/>
      <c r="IJ287" s="83"/>
      <c r="IK287" s="83"/>
      <c r="IL287" s="83"/>
      <c r="IM287" s="83"/>
      <c r="IN287" s="83"/>
      <c r="IO287" s="83"/>
      <c r="IP287" s="83"/>
      <c r="IQ287" s="83"/>
      <c r="IR287" s="83"/>
      <c r="IS287" s="83"/>
      <c r="IT287" s="83"/>
      <c r="IU287" s="83"/>
      <c r="IV287" s="83"/>
    </row>
    <row r="288" spans="1:256">
      <c r="B288" s="121">
        <v>3.45</v>
      </c>
      <c r="C288" s="120">
        <v>1</v>
      </c>
      <c r="D288" s="120">
        <v>3.75</v>
      </c>
      <c r="E288" s="119">
        <v>3</v>
      </c>
      <c r="F288" s="119">
        <v>1</v>
      </c>
      <c r="G288" s="119">
        <v>1</v>
      </c>
      <c r="H288" s="122">
        <f t="shared" si="6"/>
        <v>38.8125</v>
      </c>
      <c r="I288" s="294" t="s">
        <v>259</v>
      </c>
      <c r="K288" s="362">
        <f t="shared" si="7"/>
        <v>10.350000000000001</v>
      </c>
      <c r="L288" s="134"/>
      <c r="M288" s="134"/>
      <c r="N288" s="134"/>
      <c r="O288" s="134"/>
      <c r="P288" s="134"/>
      <c r="Q288" s="134"/>
      <c r="R288" s="134"/>
      <c r="S288" s="133"/>
      <c r="T288" s="83"/>
      <c r="U288" s="83"/>
      <c r="V288" s="83"/>
      <c r="W288" s="83"/>
      <c r="X288" s="83"/>
      <c r="Y288" s="83"/>
      <c r="Z288" s="83"/>
      <c r="AA288" s="83"/>
      <c r="AB288" s="83"/>
      <c r="AC288" s="83"/>
      <c r="AD288" s="83"/>
      <c r="AE288" s="83"/>
      <c r="AF288" s="83"/>
      <c r="AG288" s="83"/>
      <c r="AH288" s="83"/>
      <c r="AI288" s="83"/>
      <c r="AJ288" s="83"/>
      <c r="AK288" s="83"/>
      <c r="AL288" s="83"/>
      <c r="AM288" s="83"/>
      <c r="AN288" s="83"/>
      <c r="AO288" s="83"/>
      <c r="AP288" s="83"/>
      <c r="AQ288" s="83"/>
      <c r="AR288" s="83"/>
      <c r="AS288" s="83"/>
      <c r="AT288" s="83"/>
      <c r="AU288" s="83"/>
      <c r="AV288" s="83"/>
      <c r="AW288" s="83"/>
      <c r="AX288" s="83"/>
      <c r="AY288" s="83"/>
      <c r="AZ288" s="83"/>
      <c r="BA288" s="83"/>
      <c r="BB288" s="83"/>
      <c r="BC288" s="83"/>
      <c r="BD288" s="83"/>
      <c r="BE288" s="83"/>
      <c r="BF288" s="83"/>
      <c r="BG288" s="83"/>
      <c r="BH288" s="83"/>
      <c r="BI288" s="83"/>
      <c r="BJ288" s="83"/>
      <c r="BK288" s="83"/>
      <c r="BL288" s="83"/>
      <c r="BM288" s="83"/>
      <c r="BN288" s="83"/>
      <c r="BO288" s="83"/>
      <c r="BP288" s="83"/>
      <c r="BQ288" s="83"/>
      <c r="BR288" s="83"/>
      <c r="BS288" s="83"/>
      <c r="BT288" s="83"/>
      <c r="BU288" s="83"/>
      <c r="BV288" s="83"/>
      <c r="BW288" s="83"/>
      <c r="BX288" s="83"/>
      <c r="BY288" s="83"/>
      <c r="BZ288" s="83"/>
      <c r="CA288" s="83"/>
      <c r="CB288" s="83"/>
      <c r="CC288" s="83"/>
      <c r="CD288" s="83"/>
      <c r="CE288" s="83"/>
      <c r="CF288" s="83"/>
      <c r="CG288" s="83"/>
      <c r="CH288" s="83"/>
      <c r="CI288" s="83"/>
      <c r="CJ288" s="83"/>
      <c r="CK288" s="83"/>
      <c r="CL288" s="83"/>
      <c r="CM288" s="83"/>
      <c r="CN288" s="83"/>
      <c r="CO288" s="83"/>
      <c r="CP288" s="83"/>
      <c r="CQ288" s="83"/>
      <c r="CR288" s="83"/>
      <c r="CS288" s="83"/>
      <c r="CT288" s="83"/>
      <c r="CU288" s="83"/>
      <c r="CV288" s="83"/>
      <c r="CW288" s="83"/>
      <c r="CX288" s="83"/>
      <c r="CY288" s="83"/>
      <c r="CZ288" s="83"/>
      <c r="DA288" s="83"/>
      <c r="DB288" s="83"/>
      <c r="DC288" s="83"/>
      <c r="DD288" s="83"/>
      <c r="DE288" s="83"/>
      <c r="DF288" s="83"/>
      <c r="DG288" s="83"/>
      <c r="DH288" s="83"/>
      <c r="DI288" s="83"/>
      <c r="DJ288" s="83"/>
      <c r="DK288" s="83"/>
      <c r="DL288" s="83"/>
      <c r="DM288" s="83"/>
      <c r="DN288" s="83"/>
      <c r="DO288" s="83"/>
      <c r="DP288" s="83"/>
      <c r="DQ288" s="83"/>
      <c r="DR288" s="83"/>
      <c r="DS288" s="83"/>
      <c r="DT288" s="83"/>
      <c r="DU288" s="83"/>
      <c r="DV288" s="83"/>
      <c r="DW288" s="83"/>
      <c r="DX288" s="83"/>
      <c r="DY288" s="83"/>
      <c r="DZ288" s="83"/>
      <c r="EA288" s="83"/>
      <c r="EB288" s="83"/>
      <c r="EC288" s="83"/>
      <c r="ED288" s="83"/>
      <c r="EE288" s="83"/>
      <c r="EF288" s="83"/>
      <c r="EG288" s="83"/>
      <c r="EH288" s="83"/>
      <c r="EI288" s="83"/>
      <c r="EJ288" s="83"/>
      <c r="EK288" s="83"/>
      <c r="EL288" s="83"/>
      <c r="EM288" s="83"/>
      <c r="EN288" s="83"/>
      <c r="EO288" s="83"/>
      <c r="EP288" s="83"/>
      <c r="EQ288" s="83"/>
      <c r="ER288" s="83"/>
      <c r="ES288" s="83"/>
      <c r="ET288" s="83"/>
      <c r="EU288" s="83"/>
      <c r="EV288" s="83"/>
      <c r="EW288" s="83"/>
      <c r="EX288" s="83"/>
      <c r="EY288" s="83"/>
      <c r="EZ288" s="83"/>
      <c r="FA288" s="83"/>
      <c r="FB288" s="83"/>
      <c r="FC288" s="83"/>
      <c r="FD288" s="83"/>
      <c r="FE288" s="83"/>
      <c r="FF288" s="83"/>
      <c r="FG288" s="83"/>
      <c r="FH288" s="83"/>
      <c r="FI288" s="83"/>
      <c r="FJ288" s="83"/>
      <c r="FK288" s="83"/>
      <c r="FL288" s="83"/>
      <c r="FM288" s="83"/>
      <c r="FN288" s="83"/>
      <c r="FO288" s="83"/>
      <c r="FP288" s="83"/>
      <c r="FQ288" s="83"/>
      <c r="FR288" s="83"/>
      <c r="FS288" s="83"/>
      <c r="FT288" s="83"/>
      <c r="FU288" s="83"/>
      <c r="FV288" s="83"/>
      <c r="FW288" s="83"/>
      <c r="FX288" s="83"/>
      <c r="FY288" s="83"/>
      <c r="FZ288" s="83"/>
      <c r="GA288" s="83"/>
      <c r="GB288" s="83"/>
      <c r="GC288" s="83"/>
      <c r="GD288" s="83"/>
      <c r="GE288" s="83"/>
      <c r="GF288" s="83"/>
      <c r="GG288" s="83"/>
      <c r="GH288" s="83"/>
      <c r="GI288" s="83"/>
      <c r="GJ288" s="83"/>
      <c r="GK288" s="83"/>
      <c r="GL288" s="83"/>
      <c r="GM288" s="83"/>
      <c r="GN288" s="83"/>
      <c r="GO288" s="83"/>
      <c r="GP288" s="83"/>
      <c r="GQ288" s="83"/>
      <c r="GR288" s="83"/>
      <c r="GS288" s="83"/>
      <c r="GT288" s="83"/>
      <c r="GU288" s="83"/>
      <c r="GV288" s="83"/>
      <c r="GW288" s="83"/>
      <c r="GX288" s="83"/>
      <c r="GY288" s="83"/>
      <c r="GZ288" s="83"/>
      <c r="HA288" s="83"/>
      <c r="HB288" s="83"/>
      <c r="HC288" s="83"/>
      <c r="HD288" s="83"/>
      <c r="HE288" s="83"/>
      <c r="HF288" s="83"/>
      <c r="HG288" s="83"/>
      <c r="HH288" s="83"/>
      <c r="HI288" s="83"/>
      <c r="HJ288" s="83"/>
      <c r="HK288" s="83"/>
      <c r="HL288" s="83"/>
      <c r="HM288" s="83"/>
      <c r="HN288" s="83"/>
      <c r="HO288" s="83"/>
      <c r="HP288" s="83"/>
      <c r="HQ288" s="83"/>
      <c r="HR288" s="83"/>
      <c r="HS288" s="83"/>
      <c r="HT288" s="83"/>
      <c r="HU288" s="83"/>
      <c r="HV288" s="83"/>
      <c r="HW288" s="83"/>
      <c r="HX288" s="83"/>
      <c r="HY288" s="83"/>
      <c r="HZ288" s="83"/>
      <c r="IA288" s="83"/>
      <c r="IB288" s="83"/>
      <c r="IC288" s="83"/>
      <c r="ID288" s="83"/>
      <c r="IE288" s="83"/>
      <c r="IF288" s="83"/>
      <c r="IG288" s="83"/>
      <c r="IH288" s="83"/>
      <c r="II288" s="83"/>
      <c r="IJ288" s="83"/>
      <c r="IK288" s="83"/>
      <c r="IL288" s="83"/>
      <c r="IM288" s="83"/>
      <c r="IN288" s="83"/>
      <c r="IO288" s="83"/>
      <c r="IP288" s="83"/>
      <c r="IQ288" s="83"/>
      <c r="IR288" s="83"/>
      <c r="IS288" s="83"/>
      <c r="IT288" s="83"/>
      <c r="IU288" s="83"/>
      <c r="IV288" s="83"/>
    </row>
    <row r="289" spans="1:256">
      <c r="B289" s="121">
        <v>22.13</v>
      </c>
      <c r="C289" s="120">
        <v>1</v>
      </c>
      <c r="D289" s="120">
        <v>3.75</v>
      </c>
      <c r="E289" s="119">
        <v>1</v>
      </c>
      <c r="F289" s="119">
        <v>1</v>
      </c>
      <c r="G289" s="119">
        <v>1</v>
      </c>
      <c r="H289" s="122">
        <f t="shared" si="6"/>
        <v>82.987499999999997</v>
      </c>
      <c r="I289" s="294" t="s">
        <v>260</v>
      </c>
      <c r="K289" s="362">
        <f t="shared" si="7"/>
        <v>22.13</v>
      </c>
      <c r="L289" s="134"/>
      <c r="M289" s="134"/>
      <c r="N289" s="134"/>
      <c r="O289" s="134"/>
      <c r="P289" s="134"/>
      <c r="Q289" s="134"/>
      <c r="R289" s="134"/>
      <c r="S289" s="133"/>
      <c r="T289" s="83"/>
      <c r="U289" s="83"/>
      <c r="V289" s="83"/>
      <c r="W289" s="83"/>
      <c r="X289" s="83"/>
      <c r="Y289" s="83"/>
      <c r="Z289" s="83"/>
      <c r="AA289" s="83"/>
      <c r="AB289" s="83"/>
      <c r="AC289" s="83"/>
      <c r="AD289" s="83"/>
      <c r="AE289" s="83"/>
      <c r="AF289" s="83"/>
      <c r="AG289" s="83"/>
      <c r="AH289" s="83"/>
      <c r="AI289" s="83"/>
      <c r="AJ289" s="83"/>
      <c r="AK289" s="83"/>
      <c r="AL289" s="83"/>
      <c r="AM289" s="83"/>
      <c r="AN289" s="83"/>
      <c r="AO289" s="83"/>
      <c r="AP289" s="83"/>
      <c r="AQ289" s="83"/>
      <c r="AR289" s="83"/>
      <c r="AS289" s="83"/>
      <c r="AT289" s="83"/>
      <c r="AU289" s="83"/>
      <c r="AV289" s="83"/>
      <c r="AW289" s="83"/>
      <c r="AX289" s="83"/>
      <c r="AY289" s="83"/>
      <c r="AZ289" s="83"/>
      <c r="BA289" s="83"/>
      <c r="BB289" s="83"/>
      <c r="BC289" s="83"/>
      <c r="BD289" s="83"/>
      <c r="BE289" s="83"/>
      <c r="BF289" s="83"/>
      <c r="BG289" s="83"/>
      <c r="BH289" s="83"/>
      <c r="BI289" s="83"/>
      <c r="BJ289" s="83"/>
      <c r="BK289" s="83"/>
      <c r="BL289" s="83"/>
      <c r="BM289" s="83"/>
      <c r="BN289" s="83"/>
      <c r="BO289" s="83"/>
      <c r="BP289" s="83"/>
      <c r="BQ289" s="83"/>
      <c r="BR289" s="83"/>
      <c r="BS289" s="83"/>
      <c r="BT289" s="83"/>
      <c r="BU289" s="83"/>
      <c r="BV289" s="83"/>
      <c r="BW289" s="83"/>
      <c r="BX289" s="83"/>
      <c r="BY289" s="83"/>
      <c r="BZ289" s="83"/>
      <c r="CA289" s="83"/>
      <c r="CB289" s="83"/>
      <c r="CC289" s="83"/>
      <c r="CD289" s="83"/>
      <c r="CE289" s="83"/>
      <c r="CF289" s="83"/>
      <c r="CG289" s="83"/>
      <c r="CH289" s="83"/>
      <c r="CI289" s="83"/>
      <c r="CJ289" s="83"/>
      <c r="CK289" s="83"/>
      <c r="CL289" s="83"/>
      <c r="CM289" s="83"/>
      <c r="CN289" s="83"/>
      <c r="CO289" s="83"/>
      <c r="CP289" s="83"/>
      <c r="CQ289" s="83"/>
      <c r="CR289" s="83"/>
      <c r="CS289" s="83"/>
      <c r="CT289" s="83"/>
      <c r="CU289" s="83"/>
      <c r="CV289" s="83"/>
      <c r="CW289" s="83"/>
      <c r="CX289" s="83"/>
      <c r="CY289" s="83"/>
      <c r="CZ289" s="83"/>
      <c r="DA289" s="83"/>
      <c r="DB289" s="83"/>
      <c r="DC289" s="83"/>
      <c r="DD289" s="83"/>
      <c r="DE289" s="83"/>
      <c r="DF289" s="83"/>
      <c r="DG289" s="83"/>
      <c r="DH289" s="83"/>
      <c r="DI289" s="83"/>
      <c r="DJ289" s="83"/>
      <c r="DK289" s="83"/>
      <c r="DL289" s="83"/>
      <c r="DM289" s="83"/>
      <c r="DN289" s="83"/>
      <c r="DO289" s="83"/>
      <c r="DP289" s="83"/>
      <c r="DQ289" s="83"/>
      <c r="DR289" s="83"/>
      <c r="DS289" s="83"/>
      <c r="DT289" s="83"/>
      <c r="DU289" s="83"/>
      <c r="DV289" s="83"/>
      <c r="DW289" s="83"/>
      <c r="DX289" s="83"/>
      <c r="DY289" s="83"/>
      <c r="DZ289" s="83"/>
      <c r="EA289" s="83"/>
      <c r="EB289" s="83"/>
      <c r="EC289" s="83"/>
      <c r="ED289" s="83"/>
      <c r="EE289" s="83"/>
      <c r="EF289" s="83"/>
      <c r="EG289" s="83"/>
      <c r="EH289" s="83"/>
      <c r="EI289" s="83"/>
      <c r="EJ289" s="83"/>
      <c r="EK289" s="83"/>
      <c r="EL289" s="83"/>
      <c r="EM289" s="83"/>
      <c r="EN289" s="83"/>
      <c r="EO289" s="83"/>
      <c r="EP289" s="83"/>
      <c r="EQ289" s="83"/>
      <c r="ER289" s="83"/>
      <c r="ES289" s="83"/>
      <c r="ET289" s="83"/>
      <c r="EU289" s="83"/>
      <c r="EV289" s="83"/>
      <c r="EW289" s="83"/>
      <c r="EX289" s="83"/>
      <c r="EY289" s="83"/>
      <c r="EZ289" s="83"/>
      <c r="FA289" s="83"/>
      <c r="FB289" s="83"/>
      <c r="FC289" s="83"/>
      <c r="FD289" s="83"/>
      <c r="FE289" s="83"/>
      <c r="FF289" s="83"/>
      <c r="FG289" s="83"/>
      <c r="FH289" s="83"/>
      <c r="FI289" s="83"/>
      <c r="FJ289" s="83"/>
      <c r="FK289" s="83"/>
      <c r="FL289" s="83"/>
      <c r="FM289" s="83"/>
      <c r="FN289" s="83"/>
      <c r="FO289" s="83"/>
      <c r="FP289" s="83"/>
      <c r="FQ289" s="83"/>
      <c r="FR289" s="83"/>
      <c r="FS289" s="83"/>
      <c r="FT289" s="83"/>
      <c r="FU289" s="83"/>
      <c r="FV289" s="83"/>
      <c r="FW289" s="83"/>
      <c r="FX289" s="83"/>
      <c r="FY289" s="83"/>
      <c r="FZ289" s="83"/>
      <c r="GA289" s="83"/>
      <c r="GB289" s="83"/>
      <c r="GC289" s="83"/>
      <c r="GD289" s="83"/>
      <c r="GE289" s="83"/>
      <c r="GF289" s="83"/>
      <c r="GG289" s="83"/>
      <c r="GH289" s="83"/>
      <c r="GI289" s="83"/>
      <c r="GJ289" s="83"/>
      <c r="GK289" s="83"/>
      <c r="GL289" s="83"/>
      <c r="GM289" s="83"/>
      <c r="GN289" s="83"/>
      <c r="GO289" s="83"/>
      <c r="GP289" s="83"/>
      <c r="GQ289" s="83"/>
      <c r="GR289" s="83"/>
      <c r="GS289" s="83"/>
      <c r="GT289" s="83"/>
      <c r="GU289" s="83"/>
      <c r="GV289" s="83"/>
      <c r="GW289" s="83"/>
      <c r="GX289" s="83"/>
      <c r="GY289" s="83"/>
      <c r="GZ289" s="83"/>
      <c r="HA289" s="83"/>
      <c r="HB289" s="83"/>
      <c r="HC289" s="83"/>
      <c r="HD289" s="83"/>
      <c r="HE289" s="83"/>
      <c r="HF289" s="83"/>
      <c r="HG289" s="83"/>
      <c r="HH289" s="83"/>
      <c r="HI289" s="83"/>
      <c r="HJ289" s="83"/>
      <c r="HK289" s="83"/>
      <c r="HL289" s="83"/>
      <c r="HM289" s="83"/>
      <c r="HN289" s="83"/>
      <c r="HO289" s="83"/>
      <c r="HP289" s="83"/>
      <c r="HQ289" s="83"/>
      <c r="HR289" s="83"/>
      <c r="HS289" s="83"/>
      <c r="HT289" s="83"/>
      <c r="HU289" s="83"/>
      <c r="HV289" s="83"/>
      <c r="HW289" s="83"/>
      <c r="HX289" s="83"/>
      <c r="HY289" s="83"/>
      <c r="HZ289" s="83"/>
      <c r="IA289" s="83"/>
      <c r="IB289" s="83"/>
      <c r="IC289" s="83"/>
      <c r="ID289" s="83"/>
      <c r="IE289" s="83"/>
      <c r="IF289" s="83"/>
      <c r="IG289" s="83"/>
      <c r="IH289" s="83"/>
      <c r="II289" s="83"/>
      <c r="IJ289" s="83"/>
      <c r="IK289" s="83"/>
      <c r="IL289" s="83"/>
      <c r="IM289" s="83"/>
      <c r="IN289" s="83"/>
      <c r="IO289" s="83"/>
      <c r="IP289" s="83"/>
      <c r="IQ289" s="83"/>
      <c r="IR289" s="83"/>
      <c r="IS289" s="83"/>
      <c r="IT289" s="83"/>
      <c r="IU289" s="83"/>
      <c r="IV289" s="83"/>
    </row>
    <row r="290" spans="1:256">
      <c r="B290" s="121">
        <v>3.47</v>
      </c>
      <c r="C290" s="120">
        <v>1</v>
      </c>
      <c r="D290" s="120">
        <v>3.75</v>
      </c>
      <c r="E290" s="119">
        <v>1</v>
      </c>
      <c r="F290" s="119">
        <v>1</v>
      </c>
      <c r="G290" s="119">
        <v>1</v>
      </c>
      <c r="H290" s="122">
        <f t="shared" si="6"/>
        <v>13.012500000000001</v>
      </c>
      <c r="I290" s="294" t="s">
        <v>261</v>
      </c>
      <c r="K290" s="362">
        <f t="shared" si="7"/>
        <v>3.47</v>
      </c>
      <c r="L290" s="134"/>
      <c r="M290" s="134"/>
      <c r="N290" s="134"/>
      <c r="O290" s="134"/>
      <c r="P290" s="134"/>
      <c r="Q290" s="134"/>
      <c r="R290" s="134"/>
      <c r="S290" s="133"/>
      <c r="T290" s="83"/>
      <c r="U290" s="83"/>
      <c r="V290" s="83"/>
      <c r="W290" s="83"/>
      <c r="X290" s="83"/>
      <c r="Y290" s="83"/>
      <c r="Z290" s="83"/>
      <c r="AA290" s="83"/>
      <c r="AB290" s="83"/>
      <c r="AC290" s="83"/>
      <c r="AD290" s="83"/>
      <c r="AE290" s="83"/>
      <c r="AF290" s="83"/>
      <c r="AG290" s="83"/>
      <c r="AH290" s="83"/>
      <c r="AI290" s="83"/>
      <c r="AJ290" s="83"/>
      <c r="AK290" s="83"/>
      <c r="AL290" s="83"/>
      <c r="AM290" s="83"/>
      <c r="AN290" s="83"/>
      <c r="AO290" s="83"/>
      <c r="AP290" s="83"/>
      <c r="AQ290" s="83"/>
      <c r="AR290" s="83"/>
      <c r="AS290" s="83"/>
      <c r="AT290" s="83"/>
      <c r="AU290" s="83"/>
      <c r="AV290" s="83"/>
      <c r="AW290" s="83"/>
      <c r="AX290" s="83"/>
      <c r="AY290" s="83"/>
      <c r="AZ290" s="83"/>
      <c r="BA290" s="83"/>
      <c r="BB290" s="83"/>
      <c r="BC290" s="83"/>
      <c r="BD290" s="83"/>
      <c r="BE290" s="83"/>
      <c r="BF290" s="83"/>
      <c r="BG290" s="83"/>
      <c r="BH290" s="83"/>
      <c r="BI290" s="83"/>
      <c r="BJ290" s="83"/>
      <c r="BK290" s="83"/>
      <c r="BL290" s="83"/>
      <c r="BM290" s="83"/>
      <c r="BN290" s="83"/>
      <c r="BO290" s="83"/>
      <c r="BP290" s="83"/>
      <c r="BQ290" s="83"/>
      <c r="BR290" s="83"/>
      <c r="BS290" s="83"/>
      <c r="BT290" s="83"/>
      <c r="BU290" s="83"/>
      <c r="BV290" s="83"/>
      <c r="BW290" s="83"/>
      <c r="BX290" s="83"/>
      <c r="BY290" s="83"/>
      <c r="BZ290" s="83"/>
      <c r="CA290" s="83"/>
      <c r="CB290" s="83"/>
      <c r="CC290" s="83"/>
      <c r="CD290" s="83"/>
      <c r="CE290" s="83"/>
      <c r="CF290" s="83"/>
      <c r="CG290" s="83"/>
      <c r="CH290" s="83"/>
      <c r="CI290" s="83"/>
      <c r="CJ290" s="83"/>
      <c r="CK290" s="83"/>
      <c r="CL290" s="83"/>
      <c r="CM290" s="83"/>
      <c r="CN290" s="83"/>
      <c r="CO290" s="83"/>
      <c r="CP290" s="83"/>
      <c r="CQ290" s="83"/>
      <c r="CR290" s="83"/>
      <c r="CS290" s="83"/>
      <c r="CT290" s="83"/>
      <c r="CU290" s="83"/>
      <c r="CV290" s="83"/>
      <c r="CW290" s="83"/>
      <c r="CX290" s="83"/>
      <c r="CY290" s="83"/>
      <c r="CZ290" s="83"/>
      <c r="DA290" s="83"/>
      <c r="DB290" s="83"/>
      <c r="DC290" s="83"/>
      <c r="DD290" s="83"/>
      <c r="DE290" s="83"/>
      <c r="DF290" s="83"/>
      <c r="DG290" s="83"/>
      <c r="DH290" s="83"/>
      <c r="DI290" s="83"/>
      <c r="DJ290" s="83"/>
      <c r="DK290" s="83"/>
      <c r="DL290" s="83"/>
      <c r="DM290" s="83"/>
      <c r="DN290" s="83"/>
      <c r="DO290" s="83"/>
      <c r="DP290" s="83"/>
      <c r="DQ290" s="83"/>
      <c r="DR290" s="83"/>
      <c r="DS290" s="83"/>
      <c r="DT290" s="83"/>
      <c r="DU290" s="83"/>
      <c r="DV290" s="83"/>
      <c r="DW290" s="83"/>
      <c r="DX290" s="83"/>
      <c r="DY290" s="83"/>
      <c r="DZ290" s="83"/>
      <c r="EA290" s="83"/>
      <c r="EB290" s="83"/>
      <c r="EC290" s="83"/>
      <c r="ED290" s="83"/>
      <c r="EE290" s="83"/>
      <c r="EF290" s="83"/>
      <c r="EG290" s="83"/>
      <c r="EH290" s="83"/>
      <c r="EI290" s="83"/>
      <c r="EJ290" s="83"/>
      <c r="EK290" s="83"/>
      <c r="EL290" s="83"/>
      <c r="EM290" s="83"/>
      <c r="EN290" s="83"/>
      <c r="EO290" s="83"/>
      <c r="EP290" s="83"/>
      <c r="EQ290" s="83"/>
      <c r="ER290" s="83"/>
      <c r="ES290" s="83"/>
      <c r="ET290" s="83"/>
      <c r="EU290" s="83"/>
      <c r="EV290" s="83"/>
      <c r="EW290" s="83"/>
      <c r="EX290" s="83"/>
      <c r="EY290" s="83"/>
      <c r="EZ290" s="83"/>
      <c r="FA290" s="83"/>
      <c r="FB290" s="83"/>
      <c r="FC290" s="83"/>
      <c r="FD290" s="83"/>
      <c r="FE290" s="83"/>
      <c r="FF290" s="83"/>
      <c r="FG290" s="83"/>
      <c r="FH290" s="83"/>
      <c r="FI290" s="83"/>
      <c r="FJ290" s="83"/>
      <c r="FK290" s="83"/>
      <c r="FL290" s="83"/>
      <c r="FM290" s="83"/>
      <c r="FN290" s="83"/>
      <c r="FO290" s="83"/>
      <c r="FP290" s="83"/>
      <c r="FQ290" s="83"/>
      <c r="FR290" s="83"/>
      <c r="FS290" s="83"/>
      <c r="FT290" s="83"/>
      <c r="FU290" s="83"/>
      <c r="FV290" s="83"/>
      <c r="FW290" s="83"/>
      <c r="FX290" s="83"/>
      <c r="FY290" s="83"/>
      <c r="FZ290" s="83"/>
      <c r="GA290" s="83"/>
      <c r="GB290" s="83"/>
      <c r="GC290" s="83"/>
      <c r="GD290" s="83"/>
      <c r="GE290" s="83"/>
      <c r="GF290" s="83"/>
      <c r="GG290" s="83"/>
      <c r="GH290" s="83"/>
      <c r="GI290" s="83"/>
      <c r="GJ290" s="83"/>
      <c r="GK290" s="83"/>
      <c r="GL290" s="83"/>
      <c r="GM290" s="83"/>
      <c r="GN290" s="83"/>
      <c r="GO290" s="83"/>
      <c r="GP290" s="83"/>
      <c r="GQ290" s="83"/>
      <c r="GR290" s="83"/>
      <c r="GS290" s="83"/>
      <c r="GT290" s="83"/>
      <c r="GU290" s="83"/>
      <c r="GV290" s="83"/>
      <c r="GW290" s="83"/>
      <c r="GX290" s="83"/>
      <c r="GY290" s="83"/>
      <c r="GZ290" s="83"/>
      <c r="HA290" s="83"/>
      <c r="HB290" s="83"/>
      <c r="HC290" s="83"/>
      <c r="HD290" s="83"/>
      <c r="HE290" s="83"/>
      <c r="HF290" s="83"/>
      <c r="HG290" s="83"/>
      <c r="HH290" s="83"/>
      <c r="HI290" s="83"/>
      <c r="HJ290" s="83"/>
      <c r="HK290" s="83"/>
      <c r="HL290" s="83"/>
      <c r="HM290" s="83"/>
      <c r="HN290" s="83"/>
      <c r="HO290" s="83"/>
      <c r="HP290" s="83"/>
      <c r="HQ290" s="83"/>
      <c r="HR290" s="83"/>
      <c r="HS290" s="83"/>
      <c r="HT290" s="83"/>
      <c r="HU290" s="83"/>
      <c r="HV290" s="83"/>
      <c r="HW290" s="83"/>
      <c r="HX290" s="83"/>
      <c r="HY290" s="83"/>
      <c r="HZ290" s="83"/>
      <c r="IA290" s="83"/>
      <c r="IB290" s="83"/>
      <c r="IC290" s="83"/>
      <c r="ID290" s="83"/>
      <c r="IE290" s="83"/>
      <c r="IF290" s="83"/>
      <c r="IG290" s="83"/>
      <c r="IH290" s="83"/>
      <c r="II290" s="83"/>
      <c r="IJ290" s="83"/>
      <c r="IK290" s="83"/>
      <c r="IL290" s="83"/>
      <c r="IM290" s="83"/>
      <c r="IN290" s="83"/>
      <c r="IO290" s="83"/>
      <c r="IP290" s="83"/>
      <c r="IQ290" s="83"/>
      <c r="IR290" s="83"/>
      <c r="IS290" s="83"/>
      <c r="IT290" s="83"/>
      <c r="IU290" s="83"/>
      <c r="IV290" s="83"/>
    </row>
    <row r="291" spans="1:256">
      <c r="B291" s="121">
        <v>51.58</v>
      </c>
      <c r="C291" s="120">
        <v>1</v>
      </c>
      <c r="D291" s="120">
        <v>3.75</v>
      </c>
      <c r="E291" s="119">
        <v>1</v>
      </c>
      <c r="F291" s="119">
        <v>1</v>
      </c>
      <c r="G291" s="119">
        <v>1</v>
      </c>
      <c r="H291" s="122">
        <f t="shared" si="6"/>
        <v>193.42499999999998</v>
      </c>
      <c r="I291" s="294" t="s">
        <v>262</v>
      </c>
      <c r="K291" s="362">
        <f t="shared" si="7"/>
        <v>51.58</v>
      </c>
      <c r="L291" s="134"/>
      <c r="M291" s="134"/>
      <c r="N291" s="134"/>
      <c r="O291" s="134"/>
      <c r="P291" s="134"/>
      <c r="Q291" s="134"/>
      <c r="R291" s="134"/>
      <c r="S291" s="133"/>
      <c r="T291" s="83"/>
      <c r="U291" s="83"/>
      <c r="V291" s="83"/>
      <c r="W291" s="83"/>
      <c r="X291" s="83"/>
      <c r="Y291" s="83"/>
      <c r="Z291" s="83"/>
      <c r="AA291" s="83"/>
      <c r="AB291" s="83"/>
      <c r="AC291" s="83"/>
      <c r="AD291" s="83"/>
      <c r="AE291" s="83"/>
      <c r="AF291" s="83"/>
      <c r="AG291" s="83"/>
      <c r="AH291" s="83"/>
      <c r="AI291" s="83"/>
      <c r="AJ291" s="83"/>
      <c r="AK291" s="83"/>
      <c r="AL291" s="83"/>
      <c r="AM291" s="83"/>
      <c r="AN291" s="83"/>
      <c r="AO291" s="83"/>
      <c r="AP291" s="83"/>
      <c r="AQ291" s="83"/>
      <c r="AR291" s="83"/>
      <c r="AS291" s="83"/>
      <c r="AT291" s="83"/>
      <c r="AU291" s="83"/>
      <c r="AV291" s="83"/>
      <c r="AW291" s="83"/>
      <c r="AX291" s="83"/>
      <c r="AY291" s="83"/>
      <c r="AZ291" s="83"/>
      <c r="BA291" s="83"/>
      <c r="BB291" s="83"/>
      <c r="BC291" s="83"/>
      <c r="BD291" s="83"/>
      <c r="BE291" s="83"/>
      <c r="BF291" s="83"/>
      <c r="BG291" s="83"/>
      <c r="BH291" s="83"/>
      <c r="BI291" s="83"/>
      <c r="BJ291" s="83"/>
      <c r="BK291" s="83"/>
      <c r="BL291" s="83"/>
      <c r="BM291" s="83"/>
      <c r="BN291" s="83"/>
      <c r="BO291" s="83"/>
      <c r="BP291" s="83"/>
      <c r="BQ291" s="83"/>
      <c r="BR291" s="83"/>
      <c r="BS291" s="83"/>
      <c r="BT291" s="83"/>
      <c r="BU291" s="83"/>
      <c r="BV291" s="83"/>
      <c r="BW291" s="83"/>
      <c r="BX291" s="83"/>
      <c r="BY291" s="83"/>
      <c r="BZ291" s="83"/>
      <c r="CA291" s="83"/>
      <c r="CB291" s="83"/>
      <c r="CC291" s="83"/>
      <c r="CD291" s="83"/>
      <c r="CE291" s="83"/>
      <c r="CF291" s="83"/>
      <c r="CG291" s="83"/>
      <c r="CH291" s="83"/>
      <c r="CI291" s="83"/>
      <c r="CJ291" s="83"/>
      <c r="CK291" s="83"/>
      <c r="CL291" s="83"/>
      <c r="CM291" s="83"/>
      <c r="CN291" s="83"/>
      <c r="CO291" s="83"/>
      <c r="CP291" s="83"/>
      <c r="CQ291" s="83"/>
      <c r="CR291" s="83"/>
      <c r="CS291" s="83"/>
      <c r="CT291" s="83"/>
      <c r="CU291" s="83"/>
      <c r="CV291" s="83"/>
      <c r="CW291" s="83"/>
      <c r="CX291" s="83"/>
      <c r="CY291" s="83"/>
      <c r="CZ291" s="83"/>
      <c r="DA291" s="83"/>
      <c r="DB291" s="83"/>
      <c r="DC291" s="83"/>
      <c r="DD291" s="83"/>
      <c r="DE291" s="83"/>
      <c r="DF291" s="83"/>
      <c r="DG291" s="83"/>
      <c r="DH291" s="83"/>
      <c r="DI291" s="83"/>
      <c r="DJ291" s="83"/>
      <c r="DK291" s="83"/>
      <c r="DL291" s="83"/>
      <c r="DM291" s="83"/>
      <c r="DN291" s="83"/>
      <c r="DO291" s="83"/>
      <c r="DP291" s="83"/>
      <c r="DQ291" s="83"/>
      <c r="DR291" s="83"/>
      <c r="DS291" s="83"/>
      <c r="DT291" s="83"/>
      <c r="DU291" s="83"/>
      <c r="DV291" s="83"/>
      <c r="DW291" s="83"/>
      <c r="DX291" s="83"/>
      <c r="DY291" s="83"/>
      <c r="DZ291" s="83"/>
      <c r="EA291" s="83"/>
      <c r="EB291" s="83"/>
      <c r="EC291" s="83"/>
      <c r="ED291" s="83"/>
      <c r="EE291" s="83"/>
      <c r="EF291" s="83"/>
      <c r="EG291" s="83"/>
      <c r="EH291" s="83"/>
      <c r="EI291" s="83"/>
      <c r="EJ291" s="83"/>
      <c r="EK291" s="83"/>
      <c r="EL291" s="83"/>
      <c r="EM291" s="83"/>
      <c r="EN291" s="83"/>
      <c r="EO291" s="83"/>
      <c r="EP291" s="83"/>
      <c r="EQ291" s="83"/>
      <c r="ER291" s="83"/>
      <c r="ES291" s="83"/>
      <c r="ET291" s="83"/>
      <c r="EU291" s="83"/>
      <c r="EV291" s="83"/>
      <c r="EW291" s="83"/>
      <c r="EX291" s="83"/>
      <c r="EY291" s="83"/>
      <c r="EZ291" s="83"/>
      <c r="FA291" s="83"/>
      <c r="FB291" s="83"/>
      <c r="FC291" s="83"/>
      <c r="FD291" s="83"/>
      <c r="FE291" s="83"/>
      <c r="FF291" s="83"/>
      <c r="FG291" s="83"/>
      <c r="FH291" s="83"/>
      <c r="FI291" s="83"/>
      <c r="FJ291" s="83"/>
      <c r="FK291" s="83"/>
      <c r="FL291" s="83"/>
      <c r="FM291" s="83"/>
      <c r="FN291" s="83"/>
      <c r="FO291" s="83"/>
      <c r="FP291" s="83"/>
      <c r="FQ291" s="83"/>
      <c r="FR291" s="83"/>
      <c r="FS291" s="83"/>
      <c r="FT291" s="83"/>
      <c r="FU291" s="83"/>
      <c r="FV291" s="83"/>
      <c r="FW291" s="83"/>
      <c r="FX291" s="83"/>
      <c r="FY291" s="83"/>
      <c r="FZ291" s="83"/>
      <c r="GA291" s="83"/>
      <c r="GB291" s="83"/>
      <c r="GC291" s="83"/>
      <c r="GD291" s="83"/>
      <c r="GE291" s="83"/>
      <c r="GF291" s="83"/>
      <c r="GG291" s="83"/>
      <c r="GH291" s="83"/>
      <c r="GI291" s="83"/>
      <c r="GJ291" s="83"/>
      <c r="GK291" s="83"/>
      <c r="GL291" s="83"/>
      <c r="GM291" s="83"/>
      <c r="GN291" s="83"/>
      <c r="GO291" s="83"/>
      <c r="GP291" s="83"/>
      <c r="GQ291" s="83"/>
      <c r="GR291" s="83"/>
      <c r="GS291" s="83"/>
      <c r="GT291" s="83"/>
      <c r="GU291" s="83"/>
      <c r="GV291" s="83"/>
      <c r="GW291" s="83"/>
      <c r="GX291" s="83"/>
      <c r="GY291" s="83"/>
      <c r="GZ291" s="83"/>
      <c r="HA291" s="83"/>
      <c r="HB291" s="83"/>
      <c r="HC291" s="83"/>
      <c r="HD291" s="83"/>
      <c r="HE291" s="83"/>
      <c r="HF291" s="83"/>
      <c r="HG291" s="83"/>
      <c r="HH291" s="83"/>
      <c r="HI291" s="83"/>
      <c r="HJ291" s="83"/>
      <c r="HK291" s="83"/>
      <c r="HL291" s="83"/>
      <c r="HM291" s="83"/>
      <c r="HN291" s="83"/>
      <c r="HO291" s="83"/>
      <c r="HP291" s="83"/>
      <c r="HQ291" s="83"/>
      <c r="HR291" s="83"/>
      <c r="HS291" s="83"/>
      <c r="HT291" s="83"/>
      <c r="HU291" s="83"/>
      <c r="HV291" s="83"/>
      <c r="HW291" s="83"/>
      <c r="HX291" s="83"/>
      <c r="HY291" s="83"/>
      <c r="HZ291" s="83"/>
      <c r="IA291" s="83"/>
      <c r="IB291" s="83"/>
      <c r="IC291" s="83"/>
      <c r="ID291" s="83"/>
      <c r="IE291" s="83"/>
      <c r="IF291" s="83"/>
      <c r="IG291" s="83"/>
      <c r="IH291" s="83"/>
      <c r="II291" s="83"/>
      <c r="IJ291" s="83"/>
      <c r="IK291" s="83"/>
      <c r="IL291" s="83"/>
      <c r="IM291" s="83"/>
      <c r="IN291" s="83"/>
      <c r="IO291" s="83"/>
      <c r="IP291" s="83"/>
      <c r="IQ291" s="83"/>
      <c r="IR291" s="83"/>
      <c r="IS291" s="83"/>
      <c r="IT291" s="83"/>
      <c r="IU291" s="83"/>
      <c r="IV291" s="83"/>
    </row>
    <row r="292" spans="1:256">
      <c r="B292" s="121">
        <v>3.47</v>
      </c>
      <c r="C292" s="120">
        <v>1</v>
      </c>
      <c r="D292" s="120">
        <v>3.75</v>
      </c>
      <c r="E292" s="119">
        <v>5</v>
      </c>
      <c r="F292" s="119">
        <v>1</v>
      </c>
      <c r="G292" s="119">
        <v>1</v>
      </c>
      <c r="H292" s="122">
        <f t="shared" si="6"/>
        <v>65.0625</v>
      </c>
      <c r="I292" s="294" t="s">
        <v>263</v>
      </c>
      <c r="K292" s="362">
        <f t="shared" si="7"/>
        <v>17.350000000000001</v>
      </c>
      <c r="L292" s="134"/>
      <c r="M292" s="134"/>
      <c r="N292" s="134"/>
      <c r="O292" s="134"/>
      <c r="P292" s="134"/>
      <c r="Q292" s="134"/>
      <c r="R292" s="134"/>
      <c r="S292" s="133"/>
      <c r="T292" s="83"/>
      <c r="U292" s="83"/>
      <c r="V292" s="83"/>
      <c r="W292" s="83"/>
      <c r="X292" s="83"/>
      <c r="Y292" s="83"/>
      <c r="Z292" s="83"/>
      <c r="AA292" s="83"/>
      <c r="AB292" s="83"/>
      <c r="AC292" s="83"/>
      <c r="AD292" s="83"/>
      <c r="AE292" s="83"/>
      <c r="AF292" s="83"/>
      <c r="AG292" s="83"/>
      <c r="AH292" s="83"/>
      <c r="AI292" s="83"/>
      <c r="AJ292" s="83"/>
      <c r="AK292" s="83"/>
      <c r="AL292" s="83"/>
      <c r="AM292" s="83"/>
      <c r="AN292" s="83"/>
      <c r="AO292" s="83"/>
      <c r="AP292" s="83"/>
      <c r="AQ292" s="83"/>
      <c r="AR292" s="83"/>
      <c r="AS292" s="83"/>
      <c r="AT292" s="83"/>
      <c r="AU292" s="83"/>
      <c r="AV292" s="83"/>
      <c r="AW292" s="83"/>
      <c r="AX292" s="83"/>
      <c r="AY292" s="83"/>
      <c r="AZ292" s="83"/>
      <c r="BA292" s="83"/>
      <c r="BB292" s="83"/>
      <c r="BC292" s="83"/>
      <c r="BD292" s="83"/>
      <c r="BE292" s="83"/>
      <c r="BF292" s="83"/>
      <c r="BG292" s="83"/>
      <c r="BH292" s="83"/>
      <c r="BI292" s="83"/>
      <c r="BJ292" s="83"/>
      <c r="BK292" s="83"/>
      <c r="BL292" s="83"/>
      <c r="BM292" s="83"/>
      <c r="BN292" s="83"/>
      <c r="BO292" s="83"/>
      <c r="BP292" s="83"/>
      <c r="BQ292" s="83"/>
      <c r="BR292" s="83"/>
      <c r="BS292" s="83"/>
      <c r="BT292" s="83"/>
      <c r="BU292" s="83"/>
      <c r="BV292" s="83"/>
      <c r="BW292" s="83"/>
      <c r="BX292" s="83"/>
      <c r="BY292" s="83"/>
      <c r="BZ292" s="83"/>
      <c r="CA292" s="83"/>
      <c r="CB292" s="83"/>
      <c r="CC292" s="83"/>
      <c r="CD292" s="83"/>
      <c r="CE292" s="83"/>
      <c r="CF292" s="83"/>
      <c r="CG292" s="83"/>
      <c r="CH292" s="83"/>
      <c r="CI292" s="83"/>
      <c r="CJ292" s="83"/>
      <c r="CK292" s="83"/>
      <c r="CL292" s="83"/>
      <c r="CM292" s="83"/>
      <c r="CN292" s="83"/>
      <c r="CO292" s="83"/>
      <c r="CP292" s="83"/>
      <c r="CQ292" s="83"/>
      <c r="CR292" s="83"/>
      <c r="CS292" s="83"/>
      <c r="CT292" s="83"/>
      <c r="CU292" s="83"/>
      <c r="CV292" s="83"/>
      <c r="CW292" s="83"/>
      <c r="CX292" s="83"/>
      <c r="CY292" s="83"/>
      <c r="CZ292" s="83"/>
      <c r="DA292" s="83"/>
      <c r="DB292" s="83"/>
      <c r="DC292" s="83"/>
      <c r="DD292" s="83"/>
      <c r="DE292" s="83"/>
      <c r="DF292" s="83"/>
      <c r="DG292" s="83"/>
      <c r="DH292" s="83"/>
      <c r="DI292" s="83"/>
      <c r="DJ292" s="83"/>
      <c r="DK292" s="83"/>
      <c r="DL292" s="83"/>
      <c r="DM292" s="83"/>
      <c r="DN292" s="83"/>
      <c r="DO292" s="83"/>
      <c r="DP292" s="83"/>
      <c r="DQ292" s="83"/>
      <c r="DR292" s="83"/>
      <c r="DS292" s="83"/>
      <c r="DT292" s="83"/>
      <c r="DU292" s="83"/>
      <c r="DV292" s="83"/>
      <c r="DW292" s="83"/>
      <c r="DX292" s="83"/>
      <c r="DY292" s="83"/>
      <c r="DZ292" s="83"/>
      <c r="EA292" s="83"/>
      <c r="EB292" s="83"/>
      <c r="EC292" s="83"/>
      <c r="ED292" s="83"/>
      <c r="EE292" s="83"/>
      <c r="EF292" s="83"/>
      <c r="EG292" s="83"/>
      <c r="EH292" s="83"/>
      <c r="EI292" s="83"/>
      <c r="EJ292" s="83"/>
      <c r="EK292" s="83"/>
      <c r="EL292" s="83"/>
      <c r="EM292" s="83"/>
      <c r="EN292" s="83"/>
      <c r="EO292" s="83"/>
      <c r="EP292" s="83"/>
      <c r="EQ292" s="83"/>
      <c r="ER292" s="83"/>
      <c r="ES292" s="83"/>
      <c r="ET292" s="83"/>
      <c r="EU292" s="83"/>
      <c r="EV292" s="83"/>
      <c r="EW292" s="83"/>
      <c r="EX292" s="83"/>
      <c r="EY292" s="83"/>
      <c r="EZ292" s="83"/>
      <c r="FA292" s="83"/>
      <c r="FB292" s="83"/>
      <c r="FC292" s="83"/>
      <c r="FD292" s="83"/>
      <c r="FE292" s="83"/>
      <c r="FF292" s="83"/>
      <c r="FG292" s="83"/>
      <c r="FH292" s="83"/>
      <c r="FI292" s="83"/>
      <c r="FJ292" s="83"/>
      <c r="FK292" s="83"/>
      <c r="FL292" s="83"/>
      <c r="FM292" s="83"/>
      <c r="FN292" s="83"/>
      <c r="FO292" s="83"/>
      <c r="FP292" s="83"/>
      <c r="FQ292" s="83"/>
      <c r="FR292" s="83"/>
      <c r="FS292" s="83"/>
      <c r="FT292" s="83"/>
      <c r="FU292" s="83"/>
      <c r="FV292" s="83"/>
      <c r="FW292" s="83"/>
      <c r="FX292" s="83"/>
      <c r="FY292" s="83"/>
      <c r="FZ292" s="83"/>
      <c r="GA292" s="83"/>
      <c r="GB292" s="83"/>
      <c r="GC292" s="83"/>
      <c r="GD292" s="83"/>
      <c r="GE292" s="83"/>
      <c r="GF292" s="83"/>
      <c r="GG292" s="83"/>
      <c r="GH292" s="83"/>
      <c r="GI292" s="83"/>
      <c r="GJ292" s="83"/>
      <c r="GK292" s="83"/>
      <c r="GL292" s="83"/>
      <c r="GM292" s="83"/>
      <c r="GN292" s="83"/>
      <c r="GO292" s="83"/>
      <c r="GP292" s="83"/>
      <c r="GQ292" s="83"/>
      <c r="GR292" s="83"/>
      <c r="GS292" s="83"/>
      <c r="GT292" s="83"/>
      <c r="GU292" s="83"/>
      <c r="GV292" s="83"/>
      <c r="GW292" s="83"/>
      <c r="GX292" s="83"/>
      <c r="GY292" s="83"/>
      <c r="GZ292" s="83"/>
      <c r="HA292" s="83"/>
      <c r="HB292" s="83"/>
      <c r="HC292" s="83"/>
      <c r="HD292" s="83"/>
      <c r="HE292" s="83"/>
      <c r="HF292" s="83"/>
      <c r="HG292" s="83"/>
      <c r="HH292" s="83"/>
      <c r="HI292" s="83"/>
      <c r="HJ292" s="83"/>
      <c r="HK292" s="83"/>
      <c r="HL292" s="83"/>
      <c r="HM292" s="83"/>
      <c r="HN292" s="83"/>
      <c r="HO292" s="83"/>
      <c r="HP292" s="83"/>
      <c r="HQ292" s="83"/>
      <c r="HR292" s="83"/>
      <c r="HS292" s="83"/>
      <c r="HT292" s="83"/>
      <c r="HU292" s="83"/>
      <c r="HV292" s="83"/>
      <c r="HW292" s="83"/>
      <c r="HX292" s="83"/>
      <c r="HY292" s="83"/>
      <c r="HZ292" s="83"/>
      <c r="IA292" s="83"/>
      <c r="IB292" s="83"/>
      <c r="IC292" s="83"/>
      <c r="ID292" s="83"/>
      <c r="IE292" s="83"/>
      <c r="IF292" s="83"/>
      <c r="IG292" s="83"/>
      <c r="IH292" s="83"/>
      <c r="II292" s="83"/>
      <c r="IJ292" s="83"/>
      <c r="IK292" s="83"/>
      <c r="IL292" s="83"/>
      <c r="IM292" s="83"/>
      <c r="IN292" s="83"/>
      <c r="IO292" s="83"/>
      <c r="IP292" s="83"/>
      <c r="IQ292" s="83"/>
      <c r="IR292" s="83"/>
      <c r="IS292" s="83"/>
      <c r="IT292" s="83"/>
      <c r="IU292" s="83"/>
      <c r="IV292" s="83"/>
    </row>
    <row r="293" spans="1:256">
      <c r="B293" s="121">
        <v>28.99</v>
      </c>
      <c r="C293" s="120">
        <v>1</v>
      </c>
      <c r="D293" s="120">
        <v>3.75</v>
      </c>
      <c r="E293" s="119">
        <v>1</v>
      </c>
      <c r="F293" s="119">
        <v>1</v>
      </c>
      <c r="G293" s="119">
        <v>1</v>
      </c>
      <c r="H293" s="122">
        <f t="shared" si="6"/>
        <v>108.71249999999999</v>
      </c>
      <c r="I293" s="294" t="s">
        <v>264</v>
      </c>
      <c r="K293" s="362">
        <f t="shared" si="7"/>
        <v>28.99</v>
      </c>
      <c r="L293" s="134"/>
      <c r="M293" s="134"/>
      <c r="N293" s="134"/>
      <c r="O293" s="134"/>
      <c r="P293" s="134"/>
      <c r="Q293" s="134"/>
      <c r="R293" s="134"/>
      <c r="S293" s="133"/>
      <c r="T293" s="83"/>
      <c r="U293" s="83"/>
      <c r="V293" s="83"/>
      <c r="W293" s="83"/>
      <c r="X293" s="83"/>
      <c r="Y293" s="83"/>
      <c r="Z293" s="83"/>
      <c r="AA293" s="83"/>
      <c r="AB293" s="83"/>
      <c r="AC293" s="83"/>
      <c r="AD293" s="83"/>
      <c r="AE293" s="83"/>
      <c r="AF293" s="83"/>
      <c r="AG293" s="83"/>
      <c r="AH293" s="83"/>
      <c r="AI293" s="83"/>
      <c r="AJ293" s="83"/>
      <c r="AK293" s="83"/>
      <c r="AL293" s="83"/>
      <c r="AM293" s="83"/>
      <c r="AN293" s="83"/>
      <c r="AO293" s="83"/>
      <c r="AP293" s="83"/>
      <c r="AQ293" s="83"/>
      <c r="AR293" s="83"/>
      <c r="AS293" s="83"/>
      <c r="AT293" s="83"/>
      <c r="AU293" s="83"/>
      <c r="AV293" s="83"/>
      <c r="AW293" s="83"/>
      <c r="AX293" s="83"/>
      <c r="AY293" s="83"/>
      <c r="AZ293" s="83"/>
      <c r="BA293" s="83"/>
      <c r="BB293" s="83"/>
      <c r="BC293" s="83"/>
      <c r="BD293" s="83"/>
      <c r="BE293" s="83"/>
      <c r="BF293" s="83"/>
      <c r="BG293" s="83"/>
      <c r="BH293" s="83"/>
      <c r="BI293" s="83"/>
      <c r="BJ293" s="83"/>
      <c r="BK293" s="83"/>
      <c r="BL293" s="83"/>
      <c r="BM293" s="83"/>
      <c r="BN293" s="83"/>
      <c r="BO293" s="83"/>
      <c r="BP293" s="83"/>
      <c r="BQ293" s="83"/>
      <c r="BR293" s="83"/>
      <c r="BS293" s="83"/>
      <c r="BT293" s="83"/>
      <c r="BU293" s="83"/>
      <c r="BV293" s="83"/>
      <c r="BW293" s="83"/>
      <c r="BX293" s="83"/>
      <c r="BY293" s="83"/>
      <c r="BZ293" s="83"/>
      <c r="CA293" s="83"/>
      <c r="CB293" s="83"/>
      <c r="CC293" s="83"/>
      <c r="CD293" s="83"/>
      <c r="CE293" s="83"/>
      <c r="CF293" s="83"/>
      <c r="CG293" s="83"/>
      <c r="CH293" s="83"/>
      <c r="CI293" s="83"/>
      <c r="CJ293" s="83"/>
      <c r="CK293" s="83"/>
      <c r="CL293" s="83"/>
      <c r="CM293" s="83"/>
      <c r="CN293" s="83"/>
      <c r="CO293" s="83"/>
      <c r="CP293" s="83"/>
      <c r="CQ293" s="83"/>
      <c r="CR293" s="83"/>
      <c r="CS293" s="83"/>
      <c r="CT293" s="83"/>
      <c r="CU293" s="83"/>
      <c r="CV293" s="83"/>
      <c r="CW293" s="83"/>
      <c r="CX293" s="83"/>
      <c r="CY293" s="83"/>
      <c r="CZ293" s="83"/>
      <c r="DA293" s="83"/>
      <c r="DB293" s="83"/>
      <c r="DC293" s="83"/>
      <c r="DD293" s="83"/>
      <c r="DE293" s="83"/>
      <c r="DF293" s="83"/>
      <c r="DG293" s="83"/>
      <c r="DH293" s="83"/>
      <c r="DI293" s="83"/>
      <c r="DJ293" s="83"/>
      <c r="DK293" s="83"/>
      <c r="DL293" s="83"/>
      <c r="DM293" s="83"/>
      <c r="DN293" s="83"/>
      <c r="DO293" s="83"/>
      <c r="DP293" s="83"/>
      <c r="DQ293" s="83"/>
      <c r="DR293" s="83"/>
      <c r="DS293" s="83"/>
      <c r="DT293" s="83"/>
      <c r="DU293" s="83"/>
      <c r="DV293" s="83"/>
      <c r="DW293" s="83"/>
      <c r="DX293" s="83"/>
      <c r="DY293" s="83"/>
      <c r="DZ293" s="83"/>
      <c r="EA293" s="83"/>
      <c r="EB293" s="83"/>
      <c r="EC293" s="83"/>
      <c r="ED293" s="83"/>
      <c r="EE293" s="83"/>
      <c r="EF293" s="83"/>
      <c r="EG293" s="83"/>
      <c r="EH293" s="83"/>
      <c r="EI293" s="83"/>
      <c r="EJ293" s="83"/>
      <c r="EK293" s="83"/>
      <c r="EL293" s="83"/>
      <c r="EM293" s="83"/>
      <c r="EN293" s="83"/>
      <c r="EO293" s="83"/>
      <c r="EP293" s="83"/>
      <c r="EQ293" s="83"/>
      <c r="ER293" s="83"/>
      <c r="ES293" s="83"/>
      <c r="ET293" s="83"/>
      <c r="EU293" s="83"/>
      <c r="EV293" s="83"/>
      <c r="EW293" s="83"/>
      <c r="EX293" s="83"/>
      <c r="EY293" s="83"/>
      <c r="EZ293" s="83"/>
      <c r="FA293" s="83"/>
      <c r="FB293" s="83"/>
      <c r="FC293" s="83"/>
      <c r="FD293" s="83"/>
      <c r="FE293" s="83"/>
      <c r="FF293" s="83"/>
      <c r="FG293" s="83"/>
      <c r="FH293" s="83"/>
      <c r="FI293" s="83"/>
      <c r="FJ293" s="83"/>
      <c r="FK293" s="83"/>
      <c r="FL293" s="83"/>
      <c r="FM293" s="83"/>
      <c r="FN293" s="83"/>
      <c r="FO293" s="83"/>
      <c r="FP293" s="83"/>
      <c r="FQ293" s="83"/>
      <c r="FR293" s="83"/>
      <c r="FS293" s="83"/>
      <c r="FT293" s="83"/>
      <c r="FU293" s="83"/>
      <c r="FV293" s="83"/>
      <c r="FW293" s="83"/>
      <c r="FX293" s="83"/>
      <c r="FY293" s="83"/>
      <c r="FZ293" s="83"/>
      <c r="GA293" s="83"/>
      <c r="GB293" s="83"/>
      <c r="GC293" s="83"/>
      <c r="GD293" s="83"/>
      <c r="GE293" s="83"/>
      <c r="GF293" s="83"/>
      <c r="GG293" s="83"/>
      <c r="GH293" s="83"/>
      <c r="GI293" s="83"/>
      <c r="GJ293" s="83"/>
      <c r="GK293" s="83"/>
      <c r="GL293" s="83"/>
      <c r="GM293" s="83"/>
      <c r="GN293" s="83"/>
      <c r="GO293" s="83"/>
      <c r="GP293" s="83"/>
      <c r="GQ293" s="83"/>
      <c r="GR293" s="83"/>
      <c r="GS293" s="83"/>
      <c r="GT293" s="83"/>
      <c r="GU293" s="83"/>
      <c r="GV293" s="83"/>
      <c r="GW293" s="83"/>
      <c r="GX293" s="83"/>
      <c r="GY293" s="83"/>
      <c r="GZ293" s="83"/>
      <c r="HA293" s="83"/>
      <c r="HB293" s="83"/>
      <c r="HC293" s="83"/>
      <c r="HD293" s="83"/>
      <c r="HE293" s="83"/>
      <c r="HF293" s="83"/>
      <c r="HG293" s="83"/>
      <c r="HH293" s="83"/>
      <c r="HI293" s="83"/>
      <c r="HJ293" s="83"/>
      <c r="HK293" s="83"/>
      <c r="HL293" s="83"/>
      <c r="HM293" s="83"/>
      <c r="HN293" s="83"/>
      <c r="HO293" s="83"/>
      <c r="HP293" s="83"/>
      <c r="HQ293" s="83"/>
      <c r="HR293" s="83"/>
      <c r="HS293" s="83"/>
      <c r="HT293" s="83"/>
      <c r="HU293" s="83"/>
      <c r="HV293" s="83"/>
      <c r="HW293" s="83"/>
      <c r="HX293" s="83"/>
      <c r="HY293" s="83"/>
      <c r="HZ293" s="83"/>
      <c r="IA293" s="83"/>
      <c r="IB293" s="83"/>
      <c r="IC293" s="83"/>
      <c r="ID293" s="83"/>
      <c r="IE293" s="83"/>
      <c r="IF293" s="83"/>
      <c r="IG293" s="83"/>
      <c r="IH293" s="83"/>
      <c r="II293" s="83"/>
      <c r="IJ293" s="83"/>
      <c r="IK293" s="83"/>
      <c r="IL293" s="83"/>
      <c r="IM293" s="83"/>
      <c r="IN293" s="83"/>
      <c r="IO293" s="83"/>
      <c r="IP293" s="83"/>
      <c r="IQ293" s="83"/>
      <c r="IR293" s="83"/>
      <c r="IS293" s="83"/>
      <c r="IT293" s="83"/>
      <c r="IU293" s="83"/>
      <c r="IV293" s="83"/>
    </row>
    <row r="294" spans="1:256">
      <c r="B294" s="121">
        <v>3.5</v>
      </c>
      <c r="C294" s="120">
        <v>1</v>
      </c>
      <c r="D294" s="120">
        <v>3.75</v>
      </c>
      <c r="E294" s="119">
        <v>2</v>
      </c>
      <c r="F294" s="119">
        <v>1</v>
      </c>
      <c r="G294" s="119">
        <v>1</v>
      </c>
      <c r="H294" s="122">
        <f t="shared" si="6"/>
        <v>26.25</v>
      </c>
      <c r="I294" s="294" t="s">
        <v>265</v>
      </c>
      <c r="K294" s="362">
        <f t="shared" si="7"/>
        <v>7</v>
      </c>
      <c r="L294" s="134"/>
      <c r="M294" s="134"/>
      <c r="N294" s="134"/>
      <c r="O294" s="134"/>
      <c r="P294" s="134"/>
      <c r="Q294" s="134"/>
      <c r="R294" s="134"/>
      <c r="S294" s="133"/>
      <c r="T294" s="83"/>
      <c r="U294" s="83"/>
      <c r="V294" s="83"/>
      <c r="W294" s="83"/>
      <c r="X294" s="83"/>
      <c r="Y294" s="83"/>
      <c r="Z294" s="83"/>
      <c r="AA294" s="83"/>
      <c r="AB294" s="83"/>
      <c r="AC294" s="83"/>
      <c r="AD294" s="83"/>
      <c r="AE294" s="83"/>
      <c r="AF294" s="83"/>
      <c r="AG294" s="83"/>
      <c r="AH294" s="83"/>
      <c r="AI294" s="83"/>
      <c r="AJ294" s="83"/>
      <c r="AK294" s="83"/>
      <c r="AL294" s="83"/>
      <c r="AM294" s="83"/>
      <c r="AN294" s="83"/>
      <c r="AO294" s="83"/>
      <c r="AP294" s="83"/>
      <c r="AQ294" s="83"/>
      <c r="AR294" s="83"/>
      <c r="AS294" s="83"/>
      <c r="AT294" s="83"/>
      <c r="AU294" s="83"/>
      <c r="AV294" s="83"/>
      <c r="AW294" s="83"/>
      <c r="AX294" s="83"/>
      <c r="AY294" s="83"/>
      <c r="AZ294" s="83"/>
      <c r="BA294" s="83"/>
      <c r="BB294" s="83"/>
      <c r="BC294" s="83"/>
      <c r="BD294" s="83"/>
      <c r="BE294" s="83"/>
      <c r="BF294" s="83"/>
      <c r="BG294" s="83"/>
      <c r="BH294" s="83"/>
      <c r="BI294" s="83"/>
      <c r="BJ294" s="83"/>
      <c r="BK294" s="83"/>
      <c r="BL294" s="83"/>
      <c r="BM294" s="83"/>
      <c r="BN294" s="83"/>
      <c r="BO294" s="83"/>
      <c r="BP294" s="83"/>
      <c r="BQ294" s="83"/>
      <c r="BR294" s="83"/>
      <c r="BS294" s="83"/>
      <c r="BT294" s="83"/>
      <c r="BU294" s="83"/>
      <c r="BV294" s="83"/>
      <c r="BW294" s="83"/>
      <c r="BX294" s="83"/>
      <c r="BY294" s="83"/>
      <c r="BZ294" s="83"/>
      <c r="CA294" s="83"/>
      <c r="CB294" s="83"/>
      <c r="CC294" s="83"/>
      <c r="CD294" s="83"/>
      <c r="CE294" s="83"/>
      <c r="CF294" s="83"/>
      <c r="CG294" s="83"/>
      <c r="CH294" s="83"/>
      <c r="CI294" s="83"/>
      <c r="CJ294" s="83"/>
      <c r="CK294" s="83"/>
      <c r="CL294" s="83"/>
      <c r="CM294" s="83"/>
      <c r="CN294" s="83"/>
      <c r="CO294" s="83"/>
      <c r="CP294" s="83"/>
      <c r="CQ294" s="83"/>
      <c r="CR294" s="83"/>
      <c r="CS294" s="83"/>
      <c r="CT294" s="83"/>
      <c r="CU294" s="83"/>
      <c r="CV294" s="83"/>
      <c r="CW294" s="83"/>
      <c r="CX294" s="83"/>
      <c r="CY294" s="83"/>
      <c r="CZ294" s="83"/>
      <c r="DA294" s="83"/>
      <c r="DB294" s="83"/>
      <c r="DC294" s="83"/>
      <c r="DD294" s="83"/>
      <c r="DE294" s="83"/>
      <c r="DF294" s="83"/>
      <c r="DG294" s="83"/>
      <c r="DH294" s="83"/>
      <c r="DI294" s="83"/>
      <c r="DJ294" s="83"/>
      <c r="DK294" s="83"/>
      <c r="DL294" s="83"/>
      <c r="DM294" s="83"/>
      <c r="DN294" s="83"/>
      <c r="DO294" s="83"/>
      <c r="DP294" s="83"/>
      <c r="DQ294" s="83"/>
      <c r="DR294" s="83"/>
      <c r="DS294" s="83"/>
      <c r="DT294" s="83"/>
      <c r="DU294" s="83"/>
      <c r="DV294" s="83"/>
      <c r="DW294" s="83"/>
      <c r="DX294" s="83"/>
      <c r="DY294" s="83"/>
      <c r="DZ294" s="83"/>
      <c r="EA294" s="83"/>
      <c r="EB294" s="83"/>
      <c r="EC294" s="83"/>
      <c r="ED294" s="83"/>
      <c r="EE294" s="83"/>
      <c r="EF294" s="83"/>
      <c r="EG294" s="83"/>
      <c r="EH294" s="83"/>
      <c r="EI294" s="83"/>
      <c r="EJ294" s="83"/>
      <c r="EK294" s="83"/>
      <c r="EL294" s="83"/>
      <c r="EM294" s="83"/>
      <c r="EN294" s="83"/>
      <c r="EO294" s="83"/>
      <c r="EP294" s="83"/>
      <c r="EQ294" s="83"/>
      <c r="ER294" s="83"/>
      <c r="ES294" s="83"/>
      <c r="ET294" s="83"/>
      <c r="EU294" s="83"/>
      <c r="EV294" s="83"/>
      <c r="EW294" s="83"/>
      <c r="EX294" s="83"/>
      <c r="EY294" s="83"/>
      <c r="EZ294" s="83"/>
      <c r="FA294" s="83"/>
      <c r="FB294" s="83"/>
      <c r="FC294" s="83"/>
      <c r="FD294" s="83"/>
      <c r="FE294" s="83"/>
      <c r="FF294" s="83"/>
      <c r="FG294" s="83"/>
      <c r="FH294" s="83"/>
      <c r="FI294" s="83"/>
      <c r="FJ294" s="83"/>
      <c r="FK294" s="83"/>
      <c r="FL294" s="83"/>
      <c r="FM294" s="83"/>
      <c r="FN294" s="83"/>
      <c r="FO294" s="83"/>
      <c r="FP294" s="83"/>
      <c r="FQ294" s="83"/>
      <c r="FR294" s="83"/>
      <c r="FS294" s="83"/>
      <c r="FT294" s="83"/>
      <c r="FU294" s="83"/>
      <c r="FV294" s="83"/>
      <c r="FW294" s="83"/>
      <c r="FX294" s="83"/>
      <c r="FY294" s="83"/>
      <c r="FZ294" s="83"/>
      <c r="GA294" s="83"/>
      <c r="GB294" s="83"/>
      <c r="GC294" s="83"/>
      <c r="GD294" s="83"/>
      <c r="GE294" s="83"/>
      <c r="GF294" s="83"/>
      <c r="GG294" s="83"/>
      <c r="GH294" s="83"/>
      <c r="GI294" s="83"/>
      <c r="GJ294" s="83"/>
      <c r="GK294" s="83"/>
      <c r="GL294" s="83"/>
      <c r="GM294" s="83"/>
      <c r="GN294" s="83"/>
      <c r="GO294" s="83"/>
      <c r="GP294" s="83"/>
      <c r="GQ294" s="83"/>
      <c r="GR294" s="83"/>
      <c r="GS294" s="83"/>
      <c r="GT294" s="83"/>
      <c r="GU294" s="83"/>
      <c r="GV294" s="83"/>
      <c r="GW294" s="83"/>
      <c r="GX294" s="83"/>
      <c r="GY294" s="83"/>
      <c r="GZ294" s="83"/>
      <c r="HA294" s="83"/>
      <c r="HB294" s="83"/>
      <c r="HC294" s="83"/>
      <c r="HD294" s="83"/>
      <c r="HE294" s="83"/>
      <c r="HF294" s="83"/>
      <c r="HG294" s="83"/>
      <c r="HH294" s="83"/>
      <c r="HI294" s="83"/>
      <c r="HJ294" s="83"/>
      <c r="HK294" s="83"/>
      <c r="HL294" s="83"/>
      <c r="HM294" s="83"/>
      <c r="HN294" s="83"/>
      <c r="HO294" s="83"/>
      <c r="HP294" s="83"/>
      <c r="HQ294" s="83"/>
      <c r="HR294" s="83"/>
      <c r="HS294" s="83"/>
      <c r="HT294" s="83"/>
      <c r="HU294" s="83"/>
      <c r="HV294" s="83"/>
      <c r="HW294" s="83"/>
      <c r="HX294" s="83"/>
      <c r="HY294" s="83"/>
      <c r="HZ294" s="83"/>
      <c r="IA294" s="83"/>
      <c r="IB294" s="83"/>
      <c r="IC294" s="83"/>
      <c r="ID294" s="83"/>
      <c r="IE294" s="83"/>
      <c r="IF294" s="83"/>
      <c r="IG294" s="83"/>
      <c r="IH294" s="83"/>
      <c r="II294" s="83"/>
      <c r="IJ294" s="83"/>
      <c r="IK294" s="83"/>
      <c r="IL294" s="83"/>
      <c r="IM294" s="83"/>
      <c r="IN294" s="83"/>
      <c r="IO294" s="83"/>
      <c r="IP294" s="83"/>
      <c r="IQ294" s="83"/>
      <c r="IR294" s="83"/>
      <c r="IS294" s="83"/>
      <c r="IT294" s="83"/>
      <c r="IU294" s="83"/>
      <c r="IV294" s="83"/>
    </row>
    <row r="295" spans="1:256">
      <c r="B295" s="121">
        <v>37</v>
      </c>
      <c r="C295" s="120">
        <v>1</v>
      </c>
      <c r="D295" s="120">
        <v>3.75</v>
      </c>
      <c r="E295" s="119">
        <v>1</v>
      </c>
      <c r="F295" s="119">
        <v>1</v>
      </c>
      <c r="G295" s="119">
        <v>1</v>
      </c>
      <c r="H295" s="122">
        <f t="shared" si="6"/>
        <v>138.75</v>
      </c>
      <c r="I295" s="294" t="s">
        <v>266</v>
      </c>
      <c r="K295" s="362">
        <f t="shared" si="7"/>
        <v>37</v>
      </c>
      <c r="L295" s="134"/>
      <c r="M295" s="134"/>
      <c r="N295" s="134"/>
      <c r="O295" s="134"/>
      <c r="P295" s="134"/>
      <c r="Q295" s="134"/>
      <c r="R295" s="134"/>
      <c r="S295" s="133"/>
      <c r="T295" s="83"/>
      <c r="U295" s="83"/>
      <c r="V295" s="83"/>
      <c r="W295" s="83"/>
      <c r="X295" s="83"/>
      <c r="Y295" s="83"/>
      <c r="Z295" s="83"/>
      <c r="AA295" s="83"/>
      <c r="AB295" s="83"/>
      <c r="AC295" s="83"/>
      <c r="AD295" s="83"/>
      <c r="AE295" s="83"/>
      <c r="AF295" s="83"/>
      <c r="AG295" s="83"/>
      <c r="AH295" s="83"/>
      <c r="AI295" s="83"/>
      <c r="AJ295" s="83"/>
      <c r="AK295" s="83"/>
      <c r="AL295" s="83"/>
      <c r="AM295" s="83"/>
      <c r="AN295" s="83"/>
      <c r="AO295" s="83"/>
      <c r="AP295" s="83"/>
      <c r="AQ295" s="83"/>
      <c r="AR295" s="83"/>
      <c r="AS295" s="83"/>
      <c r="AT295" s="83"/>
      <c r="AU295" s="83"/>
      <c r="AV295" s="83"/>
      <c r="AW295" s="83"/>
      <c r="AX295" s="83"/>
      <c r="AY295" s="83"/>
      <c r="AZ295" s="83"/>
      <c r="BA295" s="83"/>
      <c r="BB295" s="83"/>
      <c r="BC295" s="83"/>
      <c r="BD295" s="83"/>
      <c r="BE295" s="83"/>
      <c r="BF295" s="83"/>
      <c r="BG295" s="83"/>
      <c r="BH295" s="83"/>
      <c r="BI295" s="83"/>
      <c r="BJ295" s="83"/>
      <c r="BK295" s="83"/>
      <c r="BL295" s="83"/>
      <c r="BM295" s="83"/>
      <c r="BN295" s="83"/>
      <c r="BO295" s="83"/>
      <c r="BP295" s="83"/>
      <c r="BQ295" s="83"/>
      <c r="BR295" s="83"/>
      <c r="BS295" s="83"/>
      <c r="BT295" s="83"/>
      <c r="BU295" s="83"/>
      <c r="BV295" s="83"/>
      <c r="BW295" s="83"/>
      <c r="BX295" s="83"/>
      <c r="BY295" s="83"/>
      <c r="BZ295" s="83"/>
      <c r="CA295" s="83"/>
      <c r="CB295" s="83"/>
      <c r="CC295" s="83"/>
      <c r="CD295" s="83"/>
      <c r="CE295" s="83"/>
      <c r="CF295" s="83"/>
      <c r="CG295" s="83"/>
      <c r="CH295" s="83"/>
      <c r="CI295" s="83"/>
      <c r="CJ295" s="83"/>
      <c r="CK295" s="83"/>
      <c r="CL295" s="83"/>
      <c r="CM295" s="83"/>
      <c r="CN295" s="83"/>
      <c r="CO295" s="83"/>
      <c r="CP295" s="83"/>
      <c r="CQ295" s="83"/>
      <c r="CR295" s="83"/>
      <c r="CS295" s="83"/>
      <c r="CT295" s="83"/>
      <c r="CU295" s="83"/>
      <c r="CV295" s="83"/>
      <c r="CW295" s="83"/>
      <c r="CX295" s="83"/>
      <c r="CY295" s="83"/>
      <c r="CZ295" s="83"/>
      <c r="DA295" s="83"/>
      <c r="DB295" s="83"/>
      <c r="DC295" s="83"/>
      <c r="DD295" s="83"/>
      <c r="DE295" s="83"/>
      <c r="DF295" s="83"/>
      <c r="DG295" s="83"/>
      <c r="DH295" s="83"/>
      <c r="DI295" s="83"/>
      <c r="DJ295" s="83"/>
      <c r="DK295" s="83"/>
      <c r="DL295" s="83"/>
      <c r="DM295" s="83"/>
      <c r="DN295" s="83"/>
      <c r="DO295" s="83"/>
      <c r="DP295" s="83"/>
      <c r="DQ295" s="83"/>
      <c r="DR295" s="83"/>
      <c r="DS295" s="83"/>
      <c r="DT295" s="83"/>
      <c r="DU295" s="83"/>
      <c r="DV295" s="83"/>
      <c r="DW295" s="83"/>
      <c r="DX295" s="83"/>
      <c r="DY295" s="83"/>
      <c r="DZ295" s="83"/>
      <c r="EA295" s="83"/>
      <c r="EB295" s="83"/>
      <c r="EC295" s="83"/>
      <c r="ED295" s="83"/>
      <c r="EE295" s="83"/>
      <c r="EF295" s="83"/>
      <c r="EG295" s="83"/>
      <c r="EH295" s="83"/>
      <c r="EI295" s="83"/>
      <c r="EJ295" s="83"/>
      <c r="EK295" s="83"/>
      <c r="EL295" s="83"/>
      <c r="EM295" s="83"/>
      <c r="EN295" s="83"/>
      <c r="EO295" s="83"/>
      <c r="EP295" s="83"/>
      <c r="EQ295" s="83"/>
      <c r="ER295" s="83"/>
      <c r="ES295" s="83"/>
      <c r="ET295" s="83"/>
      <c r="EU295" s="83"/>
      <c r="EV295" s="83"/>
      <c r="EW295" s="83"/>
      <c r="EX295" s="83"/>
      <c r="EY295" s="83"/>
      <c r="EZ295" s="83"/>
      <c r="FA295" s="83"/>
      <c r="FB295" s="83"/>
      <c r="FC295" s="83"/>
      <c r="FD295" s="83"/>
      <c r="FE295" s="83"/>
      <c r="FF295" s="83"/>
      <c r="FG295" s="83"/>
      <c r="FH295" s="83"/>
      <c r="FI295" s="83"/>
      <c r="FJ295" s="83"/>
      <c r="FK295" s="83"/>
      <c r="FL295" s="83"/>
      <c r="FM295" s="83"/>
      <c r="FN295" s="83"/>
      <c r="FO295" s="83"/>
      <c r="FP295" s="83"/>
      <c r="FQ295" s="83"/>
      <c r="FR295" s="83"/>
      <c r="FS295" s="83"/>
      <c r="FT295" s="83"/>
      <c r="FU295" s="83"/>
      <c r="FV295" s="83"/>
      <c r="FW295" s="83"/>
      <c r="FX295" s="83"/>
      <c r="FY295" s="83"/>
      <c r="FZ295" s="83"/>
      <c r="GA295" s="83"/>
      <c r="GB295" s="83"/>
      <c r="GC295" s="83"/>
      <c r="GD295" s="83"/>
      <c r="GE295" s="83"/>
      <c r="GF295" s="83"/>
      <c r="GG295" s="83"/>
      <c r="GH295" s="83"/>
      <c r="GI295" s="83"/>
      <c r="GJ295" s="83"/>
      <c r="GK295" s="83"/>
      <c r="GL295" s="83"/>
      <c r="GM295" s="83"/>
      <c r="GN295" s="83"/>
      <c r="GO295" s="83"/>
      <c r="GP295" s="83"/>
      <c r="GQ295" s="83"/>
      <c r="GR295" s="83"/>
      <c r="GS295" s="83"/>
      <c r="GT295" s="83"/>
      <c r="GU295" s="83"/>
      <c r="GV295" s="83"/>
      <c r="GW295" s="83"/>
      <c r="GX295" s="83"/>
      <c r="GY295" s="83"/>
      <c r="GZ295" s="83"/>
      <c r="HA295" s="83"/>
      <c r="HB295" s="83"/>
      <c r="HC295" s="83"/>
      <c r="HD295" s="83"/>
      <c r="HE295" s="83"/>
      <c r="HF295" s="83"/>
      <c r="HG295" s="83"/>
      <c r="HH295" s="83"/>
      <c r="HI295" s="83"/>
      <c r="HJ295" s="83"/>
      <c r="HK295" s="83"/>
      <c r="HL295" s="83"/>
      <c r="HM295" s="83"/>
      <c r="HN295" s="83"/>
      <c r="HO295" s="83"/>
      <c r="HP295" s="83"/>
      <c r="HQ295" s="83"/>
      <c r="HR295" s="83"/>
      <c r="HS295" s="83"/>
      <c r="HT295" s="83"/>
      <c r="HU295" s="83"/>
      <c r="HV295" s="83"/>
      <c r="HW295" s="83"/>
      <c r="HX295" s="83"/>
      <c r="HY295" s="83"/>
      <c r="HZ295" s="83"/>
      <c r="IA295" s="83"/>
      <c r="IB295" s="83"/>
      <c r="IC295" s="83"/>
      <c r="ID295" s="83"/>
      <c r="IE295" s="83"/>
      <c r="IF295" s="83"/>
      <c r="IG295" s="83"/>
      <c r="IH295" s="83"/>
      <c r="II295" s="83"/>
      <c r="IJ295" s="83"/>
      <c r="IK295" s="83"/>
      <c r="IL295" s="83"/>
      <c r="IM295" s="83"/>
      <c r="IN295" s="83"/>
      <c r="IO295" s="83"/>
      <c r="IP295" s="83"/>
      <c r="IQ295" s="83"/>
      <c r="IR295" s="83"/>
      <c r="IS295" s="83"/>
      <c r="IT295" s="83"/>
      <c r="IU295" s="83"/>
      <c r="IV295" s="83"/>
    </row>
    <row r="296" spans="1:256">
      <c r="B296" s="121">
        <v>3.45</v>
      </c>
      <c r="C296" s="120">
        <v>1</v>
      </c>
      <c r="D296" s="120">
        <v>3.75</v>
      </c>
      <c r="E296" s="119">
        <v>3</v>
      </c>
      <c r="F296" s="119">
        <v>1</v>
      </c>
      <c r="G296" s="119">
        <v>1</v>
      </c>
      <c r="H296" s="122">
        <f t="shared" si="6"/>
        <v>38.8125</v>
      </c>
      <c r="I296" s="294" t="s">
        <v>267</v>
      </c>
      <c r="K296" s="362">
        <f t="shared" si="7"/>
        <v>10.350000000000001</v>
      </c>
      <c r="L296" s="134"/>
      <c r="M296" s="134"/>
      <c r="N296" s="134"/>
      <c r="O296" s="134"/>
      <c r="P296" s="134"/>
      <c r="Q296" s="134"/>
      <c r="R296" s="134"/>
      <c r="S296" s="133"/>
      <c r="T296" s="83"/>
      <c r="U296" s="83"/>
      <c r="V296" s="83"/>
      <c r="W296" s="83"/>
      <c r="X296" s="83"/>
      <c r="Y296" s="83"/>
      <c r="Z296" s="83"/>
      <c r="AA296" s="83"/>
      <c r="AB296" s="83"/>
      <c r="AC296" s="83"/>
      <c r="AD296" s="83"/>
      <c r="AE296" s="83"/>
      <c r="AF296" s="83"/>
      <c r="AG296" s="83"/>
      <c r="AH296" s="83"/>
      <c r="AI296" s="83"/>
      <c r="AJ296" s="83"/>
      <c r="AK296" s="83"/>
      <c r="AL296" s="83"/>
      <c r="AM296" s="83"/>
      <c r="AN296" s="83"/>
      <c r="AO296" s="83"/>
      <c r="AP296" s="83"/>
      <c r="AQ296" s="83"/>
      <c r="AR296" s="83"/>
      <c r="AS296" s="83"/>
      <c r="AT296" s="83"/>
      <c r="AU296" s="83"/>
      <c r="AV296" s="83"/>
      <c r="AW296" s="83"/>
      <c r="AX296" s="83"/>
      <c r="AY296" s="83"/>
      <c r="AZ296" s="83"/>
      <c r="BA296" s="83"/>
      <c r="BB296" s="83"/>
      <c r="BC296" s="83"/>
      <c r="BD296" s="83"/>
      <c r="BE296" s="83"/>
      <c r="BF296" s="83"/>
      <c r="BG296" s="83"/>
      <c r="BH296" s="83"/>
      <c r="BI296" s="83"/>
      <c r="BJ296" s="83"/>
      <c r="BK296" s="83"/>
      <c r="BL296" s="83"/>
      <c r="BM296" s="83"/>
      <c r="BN296" s="83"/>
      <c r="BO296" s="83"/>
      <c r="BP296" s="83"/>
      <c r="BQ296" s="83"/>
      <c r="BR296" s="83"/>
      <c r="BS296" s="83"/>
      <c r="BT296" s="83"/>
      <c r="BU296" s="83"/>
      <c r="BV296" s="83"/>
      <c r="BW296" s="83"/>
      <c r="BX296" s="83"/>
      <c r="BY296" s="83"/>
      <c r="BZ296" s="83"/>
      <c r="CA296" s="83"/>
      <c r="CB296" s="83"/>
      <c r="CC296" s="83"/>
      <c r="CD296" s="83"/>
      <c r="CE296" s="83"/>
      <c r="CF296" s="83"/>
      <c r="CG296" s="83"/>
      <c r="CH296" s="83"/>
      <c r="CI296" s="83"/>
      <c r="CJ296" s="83"/>
      <c r="CK296" s="83"/>
      <c r="CL296" s="83"/>
      <c r="CM296" s="83"/>
      <c r="CN296" s="83"/>
      <c r="CO296" s="83"/>
      <c r="CP296" s="83"/>
      <c r="CQ296" s="83"/>
      <c r="CR296" s="83"/>
      <c r="CS296" s="83"/>
      <c r="CT296" s="83"/>
      <c r="CU296" s="83"/>
      <c r="CV296" s="83"/>
      <c r="CW296" s="83"/>
      <c r="CX296" s="83"/>
      <c r="CY296" s="83"/>
      <c r="CZ296" s="83"/>
      <c r="DA296" s="83"/>
      <c r="DB296" s="83"/>
      <c r="DC296" s="83"/>
      <c r="DD296" s="83"/>
      <c r="DE296" s="83"/>
      <c r="DF296" s="83"/>
      <c r="DG296" s="83"/>
      <c r="DH296" s="83"/>
      <c r="DI296" s="83"/>
      <c r="DJ296" s="83"/>
      <c r="DK296" s="83"/>
      <c r="DL296" s="83"/>
      <c r="DM296" s="83"/>
      <c r="DN296" s="83"/>
      <c r="DO296" s="83"/>
      <c r="DP296" s="83"/>
      <c r="DQ296" s="83"/>
      <c r="DR296" s="83"/>
      <c r="DS296" s="83"/>
      <c r="DT296" s="83"/>
      <c r="DU296" s="83"/>
      <c r="DV296" s="83"/>
      <c r="DW296" s="83"/>
      <c r="DX296" s="83"/>
      <c r="DY296" s="83"/>
      <c r="DZ296" s="83"/>
      <c r="EA296" s="83"/>
      <c r="EB296" s="83"/>
      <c r="EC296" s="83"/>
      <c r="ED296" s="83"/>
      <c r="EE296" s="83"/>
      <c r="EF296" s="83"/>
      <c r="EG296" s="83"/>
      <c r="EH296" s="83"/>
      <c r="EI296" s="83"/>
      <c r="EJ296" s="83"/>
      <c r="EK296" s="83"/>
      <c r="EL296" s="83"/>
      <c r="EM296" s="83"/>
      <c r="EN296" s="83"/>
      <c r="EO296" s="83"/>
      <c r="EP296" s="83"/>
      <c r="EQ296" s="83"/>
      <c r="ER296" s="83"/>
      <c r="ES296" s="83"/>
      <c r="ET296" s="83"/>
      <c r="EU296" s="83"/>
      <c r="EV296" s="83"/>
      <c r="EW296" s="83"/>
      <c r="EX296" s="83"/>
      <c r="EY296" s="83"/>
      <c r="EZ296" s="83"/>
      <c r="FA296" s="83"/>
      <c r="FB296" s="83"/>
      <c r="FC296" s="83"/>
      <c r="FD296" s="83"/>
      <c r="FE296" s="83"/>
      <c r="FF296" s="83"/>
      <c r="FG296" s="83"/>
      <c r="FH296" s="83"/>
      <c r="FI296" s="83"/>
      <c r="FJ296" s="83"/>
      <c r="FK296" s="83"/>
      <c r="FL296" s="83"/>
      <c r="FM296" s="83"/>
      <c r="FN296" s="83"/>
      <c r="FO296" s="83"/>
      <c r="FP296" s="83"/>
      <c r="FQ296" s="83"/>
      <c r="FR296" s="83"/>
      <c r="FS296" s="83"/>
      <c r="FT296" s="83"/>
      <c r="FU296" s="83"/>
      <c r="FV296" s="83"/>
      <c r="FW296" s="83"/>
      <c r="FX296" s="83"/>
      <c r="FY296" s="83"/>
      <c r="FZ296" s="83"/>
      <c r="GA296" s="83"/>
      <c r="GB296" s="83"/>
      <c r="GC296" s="83"/>
      <c r="GD296" s="83"/>
      <c r="GE296" s="83"/>
      <c r="GF296" s="83"/>
      <c r="GG296" s="83"/>
      <c r="GH296" s="83"/>
      <c r="GI296" s="83"/>
      <c r="GJ296" s="83"/>
      <c r="GK296" s="83"/>
      <c r="GL296" s="83"/>
      <c r="GM296" s="83"/>
      <c r="GN296" s="83"/>
      <c r="GO296" s="83"/>
      <c r="GP296" s="83"/>
      <c r="GQ296" s="83"/>
      <c r="GR296" s="83"/>
      <c r="GS296" s="83"/>
      <c r="GT296" s="83"/>
      <c r="GU296" s="83"/>
      <c r="GV296" s="83"/>
      <c r="GW296" s="83"/>
      <c r="GX296" s="83"/>
      <c r="GY296" s="83"/>
      <c r="GZ296" s="83"/>
      <c r="HA296" s="83"/>
      <c r="HB296" s="83"/>
      <c r="HC296" s="83"/>
      <c r="HD296" s="83"/>
      <c r="HE296" s="83"/>
      <c r="HF296" s="83"/>
      <c r="HG296" s="83"/>
      <c r="HH296" s="83"/>
      <c r="HI296" s="83"/>
      <c r="HJ296" s="83"/>
      <c r="HK296" s="83"/>
      <c r="HL296" s="83"/>
      <c r="HM296" s="83"/>
      <c r="HN296" s="83"/>
      <c r="HO296" s="83"/>
      <c r="HP296" s="83"/>
      <c r="HQ296" s="83"/>
      <c r="HR296" s="83"/>
      <c r="HS296" s="83"/>
      <c r="HT296" s="83"/>
      <c r="HU296" s="83"/>
      <c r="HV296" s="83"/>
      <c r="HW296" s="83"/>
      <c r="HX296" s="83"/>
      <c r="HY296" s="83"/>
      <c r="HZ296" s="83"/>
      <c r="IA296" s="83"/>
      <c r="IB296" s="83"/>
      <c r="IC296" s="83"/>
      <c r="ID296" s="83"/>
      <c r="IE296" s="83"/>
      <c r="IF296" s="83"/>
      <c r="IG296" s="83"/>
      <c r="IH296" s="83"/>
      <c r="II296" s="83"/>
      <c r="IJ296" s="83"/>
      <c r="IK296" s="83"/>
      <c r="IL296" s="83"/>
      <c r="IM296" s="83"/>
      <c r="IN296" s="83"/>
      <c r="IO296" s="83"/>
      <c r="IP296" s="83"/>
      <c r="IQ296" s="83"/>
      <c r="IR296" s="83"/>
      <c r="IS296" s="83"/>
      <c r="IT296" s="83"/>
      <c r="IU296" s="83"/>
      <c r="IV296" s="83"/>
    </row>
    <row r="297" spans="1:256">
      <c r="B297" s="132"/>
      <c r="C297" s="131"/>
      <c r="D297" s="131"/>
      <c r="E297" s="131"/>
      <c r="F297" s="131"/>
      <c r="G297" s="131"/>
      <c r="H297" s="122"/>
      <c r="I297" s="294"/>
      <c r="K297" s="357">
        <f>SUM(K281:K296)</f>
        <v>381.62000000000006</v>
      </c>
    </row>
    <row r="298" spans="1:256">
      <c r="B298" s="130" t="s">
        <v>157</v>
      </c>
      <c r="C298" s="124" t="s">
        <v>156</v>
      </c>
      <c r="D298" s="124" t="s">
        <v>155</v>
      </c>
      <c r="E298" s="124" t="s">
        <v>154</v>
      </c>
      <c r="F298" s="124" t="s">
        <v>153</v>
      </c>
      <c r="G298" s="124" t="s">
        <v>152</v>
      </c>
      <c r="H298" s="118" t="s">
        <v>151</v>
      </c>
      <c r="I298" s="174"/>
    </row>
    <row r="299" spans="1:256">
      <c r="A299" s="85" t="s">
        <v>150</v>
      </c>
      <c r="B299" s="117">
        <f>SUM(H281:H297)</f>
        <v>1431.075</v>
      </c>
      <c r="C299" s="116">
        <v>1</v>
      </c>
      <c r="D299" s="116">
        <v>1</v>
      </c>
      <c r="E299" s="115">
        <v>1</v>
      </c>
      <c r="F299" s="115">
        <v>1</v>
      </c>
      <c r="G299" s="115">
        <v>1</v>
      </c>
      <c r="H299" s="114">
        <f>(B299*C299*D299)/(E299*F299*G299)</f>
        <v>1431.075</v>
      </c>
      <c r="I299" s="174"/>
    </row>
    <row r="300" spans="1:256">
      <c r="B300" s="113"/>
      <c r="H300" s="112"/>
      <c r="I300" s="174"/>
    </row>
    <row r="301" spans="1:256">
      <c r="A301" s="95"/>
      <c r="B301" s="98" t="s">
        <v>162</v>
      </c>
      <c r="C301" s="110"/>
      <c r="D301" s="110"/>
      <c r="E301" s="110"/>
      <c r="F301" s="110"/>
      <c r="G301" s="110"/>
      <c r="H301" s="109"/>
      <c r="I301" s="174"/>
    </row>
    <row r="302" spans="1:256">
      <c r="A302" s="95"/>
      <c r="B302" s="111"/>
      <c r="C302" s="110"/>
      <c r="D302" s="110"/>
      <c r="E302" s="110"/>
      <c r="F302" s="110"/>
      <c r="G302" s="110"/>
      <c r="H302" s="109"/>
      <c r="I302" s="174"/>
    </row>
    <row r="303" spans="1:256">
      <c r="A303" s="95"/>
      <c r="B303" s="108" t="s">
        <v>161</v>
      </c>
      <c r="C303" s="107" t="s">
        <v>160</v>
      </c>
      <c r="D303" s="107" t="s">
        <v>159</v>
      </c>
      <c r="E303" s="107" t="s">
        <v>156</v>
      </c>
      <c r="F303" s="107" t="s">
        <v>155</v>
      </c>
      <c r="G303" s="107" t="s">
        <v>158</v>
      </c>
      <c r="H303" s="97" t="s">
        <v>157</v>
      </c>
      <c r="I303" s="174"/>
    </row>
    <row r="304" spans="1:256">
      <c r="A304" s="95"/>
      <c r="B304" s="106">
        <v>0.9</v>
      </c>
      <c r="C304" s="105">
        <v>2.1</v>
      </c>
      <c r="D304" s="104">
        <v>1</v>
      </c>
      <c r="E304" s="103">
        <v>32</v>
      </c>
      <c r="F304" s="103">
        <v>1</v>
      </c>
      <c r="G304" s="103">
        <v>1</v>
      </c>
      <c r="H304" s="102">
        <f>B304*C304*D304*E304*F304*G304</f>
        <v>60.480000000000004</v>
      </c>
      <c r="I304" s="174" t="s">
        <v>335</v>
      </c>
    </row>
    <row r="305" spans="1:256">
      <c r="A305" s="95"/>
      <c r="B305" s="106">
        <v>1.5</v>
      </c>
      <c r="C305" s="105">
        <v>2</v>
      </c>
      <c r="D305" s="104">
        <v>1</v>
      </c>
      <c r="E305" s="103">
        <v>32</v>
      </c>
      <c r="F305" s="103">
        <v>1</v>
      </c>
      <c r="G305" s="103">
        <v>1</v>
      </c>
      <c r="H305" s="102">
        <f>B305*C305*D305*E305*F305*G305</f>
        <v>96</v>
      </c>
      <c r="I305" s="174" t="s">
        <v>336</v>
      </c>
    </row>
    <row r="306" spans="1:256">
      <c r="A306" s="95"/>
      <c r="B306" s="101"/>
      <c r="C306" s="100"/>
      <c r="D306" s="100"/>
      <c r="E306" s="100"/>
      <c r="F306" s="100"/>
      <c r="G306" s="100"/>
      <c r="H306" s="99">
        <f>B306*C306*D306*E306*F306*G306</f>
        <v>0</v>
      </c>
      <c r="I306" s="174"/>
    </row>
    <row r="307" spans="1:256">
      <c r="A307" s="95"/>
      <c r="B307" s="98" t="s">
        <v>157</v>
      </c>
      <c r="C307" s="97" t="s">
        <v>156</v>
      </c>
      <c r="D307" s="97" t="s">
        <v>155</v>
      </c>
      <c r="E307" s="97" t="s">
        <v>154</v>
      </c>
      <c r="F307" s="97" t="s">
        <v>153</v>
      </c>
      <c r="G307" s="97" t="s">
        <v>152</v>
      </c>
      <c r="H307" s="96" t="s">
        <v>151</v>
      </c>
      <c r="I307" s="174"/>
    </row>
    <row r="308" spans="1:256">
      <c r="A308" s="95" t="s">
        <v>150</v>
      </c>
      <c r="B308" s="94">
        <f>SUM(H304:H306)</f>
        <v>156.48000000000002</v>
      </c>
      <c r="C308" s="93">
        <v>1</v>
      </c>
      <c r="D308" s="93">
        <v>1</v>
      </c>
      <c r="E308" s="92">
        <v>1</v>
      </c>
      <c r="F308" s="92">
        <v>1</v>
      </c>
      <c r="G308" s="92">
        <v>1</v>
      </c>
      <c r="H308" s="91">
        <f>(B308*C308*D308)/(E308*F308*G308)</f>
        <v>156.48000000000002</v>
      </c>
      <c r="I308" s="174"/>
    </row>
    <row r="309" spans="1:256">
      <c r="I309" s="174"/>
    </row>
    <row r="310" spans="1:256" ht="13.8" thickBot="1">
      <c r="A310" s="90"/>
      <c r="B310" s="89" t="s">
        <v>149</v>
      </c>
      <c r="C310" s="89"/>
      <c r="D310" s="89"/>
      <c r="E310" s="89"/>
      <c r="F310" s="88"/>
      <c r="G310" s="88"/>
      <c r="H310" s="87">
        <f>H299-H308</f>
        <v>1274.595</v>
      </c>
      <c r="I310" s="86"/>
    </row>
    <row r="311" spans="1:256">
      <c r="B311" s="147"/>
      <c r="C311" s="147"/>
      <c r="D311" s="147"/>
      <c r="E311" s="147"/>
      <c r="F311" s="146"/>
      <c r="G311" s="146"/>
      <c r="H311" s="145"/>
    </row>
    <row r="312" spans="1:256">
      <c r="B312" s="147"/>
      <c r="C312" s="147"/>
      <c r="D312" s="147"/>
      <c r="E312" s="147"/>
      <c r="F312" s="146"/>
      <c r="G312" s="146"/>
      <c r="H312" s="145"/>
    </row>
    <row r="313" spans="1:256" ht="13.8" thickBot="1">
      <c r="B313" s="85" t="s">
        <v>251</v>
      </c>
      <c r="C313" s="85"/>
      <c r="D313" s="85"/>
      <c r="E313" s="85"/>
      <c r="F313" s="85"/>
      <c r="G313" s="85"/>
      <c r="H313" s="85"/>
      <c r="K313" s="85"/>
      <c r="L313" s="134"/>
      <c r="M313" s="134"/>
      <c r="N313" s="134"/>
      <c r="O313" s="134"/>
      <c r="P313" s="134"/>
      <c r="Q313" s="134"/>
      <c r="R313" s="134"/>
      <c r="S313" s="133"/>
      <c r="T313" s="83"/>
      <c r="U313" s="83"/>
      <c r="V313" s="83"/>
      <c r="W313" s="83"/>
      <c r="X313" s="83"/>
      <c r="Y313" s="83"/>
      <c r="Z313" s="83"/>
      <c r="AA313" s="83"/>
      <c r="AB313" s="83"/>
      <c r="AC313" s="83"/>
      <c r="AD313" s="83"/>
      <c r="AE313" s="83"/>
      <c r="AF313" s="83"/>
      <c r="AG313" s="83"/>
      <c r="AH313" s="83"/>
      <c r="AI313" s="83"/>
      <c r="AJ313" s="83"/>
      <c r="AK313" s="83"/>
      <c r="AL313" s="83"/>
      <c r="AM313" s="83"/>
      <c r="AN313" s="83"/>
      <c r="AO313" s="83"/>
      <c r="AP313" s="83"/>
      <c r="AQ313" s="83"/>
      <c r="AR313" s="83"/>
      <c r="AS313" s="83"/>
      <c r="AT313" s="83"/>
      <c r="AU313" s="83"/>
      <c r="AV313" s="83"/>
      <c r="AW313" s="83"/>
      <c r="AX313" s="83"/>
      <c r="AY313" s="83"/>
      <c r="AZ313" s="83"/>
      <c r="BA313" s="83"/>
      <c r="BB313" s="83"/>
      <c r="BC313" s="83"/>
      <c r="BD313" s="83"/>
      <c r="BE313" s="83"/>
      <c r="BF313" s="83"/>
      <c r="BG313" s="83"/>
      <c r="BH313" s="83"/>
      <c r="BI313" s="83"/>
      <c r="BJ313" s="83"/>
      <c r="BK313" s="83"/>
      <c r="BL313" s="83"/>
      <c r="BM313" s="83"/>
      <c r="BN313" s="83"/>
      <c r="BO313" s="83"/>
      <c r="BP313" s="83"/>
      <c r="BQ313" s="83"/>
      <c r="BR313" s="83"/>
      <c r="BS313" s="83"/>
      <c r="BT313" s="83"/>
      <c r="BU313" s="83"/>
      <c r="BV313" s="83"/>
      <c r="BW313" s="83"/>
      <c r="BX313" s="83"/>
      <c r="BY313" s="83"/>
      <c r="BZ313" s="83"/>
      <c r="CA313" s="83"/>
      <c r="CB313" s="83"/>
      <c r="CC313" s="83"/>
      <c r="CD313" s="83"/>
      <c r="CE313" s="83"/>
      <c r="CF313" s="83"/>
      <c r="CG313" s="83"/>
      <c r="CH313" s="83"/>
      <c r="CI313" s="83"/>
      <c r="CJ313" s="83"/>
      <c r="CK313" s="83"/>
      <c r="CL313" s="83"/>
      <c r="CM313" s="83"/>
      <c r="CN313" s="83"/>
      <c r="CO313" s="83"/>
      <c r="CP313" s="83"/>
      <c r="CQ313" s="83"/>
      <c r="CR313" s="83"/>
      <c r="CS313" s="83"/>
      <c r="CT313" s="83"/>
      <c r="CU313" s="83"/>
      <c r="CV313" s="83"/>
      <c r="CW313" s="83"/>
      <c r="CX313" s="83"/>
      <c r="CY313" s="83"/>
      <c r="CZ313" s="83"/>
      <c r="DA313" s="83"/>
      <c r="DB313" s="83"/>
      <c r="DC313" s="83"/>
      <c r="DD313" s="83"/>
      <c r="DE313" s="83"/>
      <c r="DF313" s="83"/>
      <c r="DG313" s="83"/>
      <c r="DH313" s="83"/>
      <c r="DI313" s="83"/>
      <c r="DJ313" s="83"/>
      <c r="DK313" s="83"/>
      <c r="DL313" s="83"/>
      <c r="DM313" s="83"/>
      <c r="DN313" s="83"/>
      <c r="DO313" s="83"/>
      <c r="DP313" s="83"/>
      <c r="DQ313" s="83"/>
      <c r="DR313" s="83"/>
      <c r="DS313" s="83"/>
      <c r="DT313" s="83"/>
      <c r="DU313" s="83"/>
      <c r="DV313" s="83"/>
      <c r="DW313" s="83"/>
      <c r="DX313" s="83"/>
      <c r="DY313" s="83"/>
      <c r="DZ313" s="83"/>
      <c r="EA313" s="83"/>
      <c r="EB313" s="83"/>
      <c r="EC313" s="83"/>
      <c r="ED313" s="83"/>
      <c r="EE313" s="83"/>
      <c r="EF313" s="83"/>
      <c r="EG313" s="83"/>
      <c r="EH313" s="83"/>
      <c r="EI313" s="83"/>
      <c r="EJ313" s="83"/>
      <c r="EK313" s="83"/>
      <c r="EL313" s="83"/>
      <c r="EM313" s="83"/>
      <c r="EN313" s="83"/>
      <c r="EO313" s="83"/>
      <c r="EP313" s="83"/>
      <c r="EQ313" s="83"/>
      <c r="ER313" s="83"/>
      <c r="ES313" s="83"/>
      <c r="ET313" s="83"/>
      <c r="EU313" s="83"/>
      <c r="EV313" s="83"/>
      <c r="EW313" s="83"/>
      <c r="EX313" s="83"/>
      <c r="EY313" s="83"/>
      <c r="EZ313" s="83"/>
      <c r="FA313" s="83"/>
      <c r="FB313" s="83"/>
      <c r="FC313" s="83"/>
      <c r="FD313" s="83"/>
      <c r="FE313" s="83"/>
      <c r="FF313" s="83"/>
      <c r="FG313" s="83"/>
      <c r="FH313" s="83"/>
      <c r="FI313" s="83"/>
      <c r="FJ313" s="83"/>
      <c r="FK313" s="83"/>
      <c r="FL313" s="83"/>
      <c r="FM313" s="83"/>
      <c r="FN313" s="83"/>
      <c r="FO313" s="83"/>
      <c r="FP313" s="83"/>
      <c r="FQ313" s="83"/>
      <c r="FR313" s="83"/>
      <c r="FS313" s="83"/>
      <c r="FT313" s="83"/>
      <c r="FU313" s="83"/>
      <c r="FV313" s="83"/>
      <c r="FW313" s="83"/>
      <c r="FX313" s="83"/>
      <c r="FY313" s="83"/>
      <c r="FZ313" s="83"/>
      <c r="GA313" s="83"/>
      <c r="GB313" s="83"/>
      <c r="GC313" s="83"/>
      <c r="GD313" s="83"/>
      <c r="GE313" s="83"/>
      <c r="GF313" s="83"/>
      <c r="GG313" s="83"/>
      <c r="GH313" s="83"/>
      <c r="GI313" s="83"/>
      <c r="GJ313" s="83"/>
      <c r="GK313" s="83"/>
      <c r="GL313" s="83"/>
      <c r="GM313" s="83"/>
      <c r="GN313" s="83"/>
      <c r="GO313" s="83"/>
      <c r="GP313" s="83"/>
      <c r="GQ313" s="83"/>
      <c r="GR313" s="83"/>
      <c r="GS313" s="83"/>
      <c r="GT313" s="83"/>
      <c r="GU313" s="83"/>
      <c r="GV313" s="83"/>
      <c r="GW313" s="83"/>
      <c r="GX313" s="83"/>
      <c r="GY313" s="83"/>
      <c r="GZ313" s="83"/>
      <c r="HA313" s="83"/>
      <c r="HB313" s="83"/>
      <c r="HC313" s="83"/>
      <c r="HD313" s="83"/>
      <c r="HE313" s="83"/>
      <c r="HF313" s="83"/>
      <c r="HG313" s="83"/>
      <c r="HH313" s="83"/>
      <c r="HI313" s="83"/>
      <c r="HJ313" s="83"/>
      <c r="HK313" s="83"/>
      <c r="HL313" s="83"/>
      <c r="HM313" s="83"/>
      <c r="HN313" s="83"/>
      <c r="HO313" s="83"/>
      <c r="HP313" s="83"/>
      <c r="HQ313" s="83"/>
      <c r="HR313" s="83"/>
      <c r="HS313" s="83"/>
      <c r="HT313" s="83"/>
      <c r="HU313" s="83"/>
      <c r="HV313" s="83"/>
      <c r="HW313" s="83"/>
      <c r="HX313" s="83"/>
      <c r="HY313" s="83"/>
      <c r="HZ313" s="83"/>
      <c r="IA313" s="83"/>
      <c r="IB313" s="83"/>
      <c r="IC313" s="83"/>
      <c r="ID313" s="83"/>
      <c r="IE313" s="83"/>
      <c r="IF313" s="83"/>
      <c r="IG313" s="83"/>
      <c r="IH313" s="83"/>
      <c r="II313" s="83"/>
      <c r="IJ313" s="83"/>
      <c r="IK313" s="83"/>
      <c r="IL313" s="83"/>
      <c r="IM313" s="83"/>
      <c r="IN313" s="83"/>
      <c r="IO313" s="83"/>
      <c r="IP313" s="83"/>
      <c r="IQ313" s="83"/>
      <c r="IR313" s="83"/>
      <c r="IS313" s="83"/>
      <c r="IT313" s="83"/>
      <c r="IU313" s="83"/>
      <c r="IV313" s="83"/>
    </row>
    <row r="314" spans="1:256">
      <c r="A314" s="129"/>
      <c r="B314" s="535"/>
      <c r="C314" s="536"/>
      <c r="D314" s="536"/>
      <c r="E314" s="536"/>
      <c r="F314" s="536"/>
      <c r="G314" s="536"/>
      <c r="H314" s="536"/>
      <c r="I314" s="536"/>
      <c r="K314" s="85"/>
      <c r="L314" s="134"/>
      <c r="M314" s="134"/>
      <c r="N314" s="134"/>
      <c r="O314" s="134"/>
      <c r="P314" s="134"/>
      <c r="Q314" s="134"/>
      <c r="R314" s="134"/>
      <c r="S314" s="133"/>
      <c r="T314" s="83"/>
      <c r="U314" s="83"/>
      <c r="V314" s="83"/>
      <c r="W314" s="83"/>
      <c r="X314" s="83"/>
      <c r="Y314" s="83"/>
      <c r="Z314" s="83"/>
      <c r="AA314" s="83"/>
      <c r="AB314" s="83"/>
      <c r="AC314" s="83"/>
      <c r="AD314" s="83"/>
      <c r="AE314" s="83"/>
      <c r="AF314" s="83"/>
      <c r="AG314" s="83"/>
      <c r="AH314" s="83"/>
      <c r="AI314" s="83"/>
      <c r="AJ314" s="83"/>
      <c r="AK314" s="83"/>
      <c r="AL314" s="83"/>
      <c r="AM314" s="83"/>
      <c r="AN314" s="83"/>
      <c r="AO314" s="83"/>
      <c r="AP314" s="83"/>
      <c r="AQ314" s="83"/>
      <c r="AR314" s="83"/>
      <c r="AS314" s="83"/>
      <c r="AT314" s="83"/>
      <c r="AU314" s="83"/>
      <c r="AV314" s="83"/>
      <c r="AW314" s="83"/>
      <c r="AX314" s="83"/>
      <c r="AY314" s="83"/>
      <c r="AZ314" s="83"/>
      <c r="BA314" s="83"/>
      <c r="BB314" s="83"/>
      <c r="BC314" s="83"/>
      <c r="BD314" s="83"/>
      <c r="BE314" s="83"/>
      <c r="BF314" s="83"/>
      <c r="BG314" s="83"/>
      <c r="BH314" s="83"/>
      <c r="BI314" s="83"/>
      <c r="BJ314" s="83"/>
      <c r="BK314" s="83"/>
      <c r="BL314" s="83"/>
      <c r="BM314" s="83"/>
      <c r="BN314" s="83"/>
      <c r="BO314" s="83"/>
      <c r="BP314" s="83"/>
      <c r="BQ314" s="83"/>
      <c r="BR314" s="83"/>
      <c r="BS314" s="83"/>
      <c r="BT314" s="83"/>
      <c r="BU314" s="83"/>
      <c r="BV314" s="83"/>
      <c r="BW314" s="83"/>
      <c r="BX314" s="83"/>
      <c r="BY314" s="83"/>
      <c r="BZ314" s="83"/>
      <c r="CA314" s="83"/>
      <c r="CB314" s="83"/>
      <c r="CC314" s="83"/>
      <c r="CD314" s="83"/>
      <c r="CE314" s="83"/>
      <c r="CF314" s="83"/>
      <c r="CG314" s="83"/>
      <c r="CH314" s="83"/>
      <c r="CI314" s="83"/>
      <c r="CJ314" s="83"/>
      <c r="CK314" s="83"/>
      <c r="CL314" s="83"/>
      <c r="CM314" s="83"/>
      <c r="CN314" s="83"/>
      <c r="CO314" s="83"/>
      <c r="CP314" s="83"/>
      <c r="CQ314" s="83"/>
      <c r="CR314" s="83"/>
      <c r="CS314" s="83"/>
      <c r="CT314" s="83"/>
      <c r="CU314" s="83"/>
      <c r="CV314" s="83"/>
      <c r="CW314" s="83"/>
      <c r="CX314" s="83"/>
      <c r="CY314" s="83"/>
      <c r="CZ314" s="83"/>
      <c r="DA314" s="83"/>
      <c r="DB314" s="83"/>
      <c r="DC314" s="83"/>
      <c r="DD314" s="83"/>
      <c r="DE314" s="83"/>
      <c r="DF314" s="83"/>
      <c r="DG314" s="83"/>
      <c r="DH314" s="83"/>
      <c r="DI314" s="83"/>
      <c r="DJ314" s="83"/>
      <c r="DK314" s="83"/>
      <c r="DL314" s="83"/>
      <c r="DM314" s="83"/>
      <c r="DN314" s="83"/>
      <c r="DO314" s="83"/>
      <c r="DP314" s="83"/>
      <c r="DQ314" s="83"/>
      <c r="DR314" s="83"/>
      <c r="DS314" s="83"/>
      <c r="DT314" s="83"/>
      <c r="DU314" s="83"/>
      <c r="DV314" s="83"/>
      <c r="DW314" s="83"/>
      <c r="DX314" s="83"/>
      <c r="DY314" s="83"/>
      <c r="DZ314" s="83"/>
      <c r="EA314" s="83"/>
      <c r="EB314" s="83"/>
      <c r="EC314" s="83"/>
      <c r="ED314" s="83"/>
      <c r="EE314" s="83"/>
      <c r="EF314" s="83"/>
      <c r="EG314" s="83"/>
      <c r="EH314" s="83"/>
      <c r="EI314" s="83"/>
      <c r="EJ314" s="83"/>
      <c r="EK314" s="83"/>
      <c r="EL314" s="83"/>
      <c r="EM314" s="83"/>
      <c r="EN314" s="83"/>
      <c r="EO314" s="83"/>
      <c r="EP314" s="83"/>
      <c r="EQ314" s="83"/>
      <c r="ER314" s="83"/>
      <c r="ES314" s="83"/>
      <c r="ET314" s="83"/>
      <c r="EU314" s="83"/>
      <c r="EV314" s="83"/>
      <c r="EW314" s="83"/>
      <c r="EX314" s="83"/>
      <c r="EY314" s="83"/>
      <c r="EZ314" s="83"/>
      <c r="FA314" s="83"/>
      <c r="FB314" s="83"/>
      <c r="FC314" s="83"/>
      <c r="FD314" s="83"/>
      <c r="FE314" s="83"/>
      <c r="FF314" s="83"/>
      <c r="FG314" s="83"/>
      <c r="FH314" s="83"/>
      <c r="FI314" s="83"/>
      <c r="FJ314" s="83"/>
      <c r="FK314" s="83"/>
      <c r="FL314" s="83"/>
      <c r="FM314" s="83"/>
      <c r="FN314" s="83"/>
      <c r="FO314" s="83"/>
      <c r="FP314" s="83"/>
      <c r="FQ314" s="83"/>
      <c r="FR314" s="83"/>
      <c r="FS314" s="83"/>
      <c r="FT314" s="83"/>
      <c r="FU314" s="83"/>
      <c r="FV314" s="83"/>
      <c r="FW314" s="83"/>
      <c r="FX314" s="83"/>
      <c r="FY314" s="83"/>
      <c r="FZ314" s="83"/>
      <c r="GA314" s="83"/>
      <c r="GB314" s="83"/>
      <c r="GC314" s="83"/>
      <c r="GD314" s="83"/>
      <c r="GE314" s="83"/>
      <c r="GF314" s="83"/>
      <c r="GG314" s="83"/>
      <c r="GH314" s="83"/>
      <c r="GI314" s="83"/>
      <c r="GJ314" s="83"/>
      <c r="GK314" s="83"/>
      <c r="GL314" s="83"/>
      <c r="GM314" s="83"/>
      <c r="GN314" s="83"/>
      <c r="GO314" s="83"/>
      <c r="GP314" s="83"/>
      <c r="GQ314" s="83"/>
      <c r="GR314" s="83"/>
      <c r="GS314" s="83"/>
      <c r="GT314" s="83"/>
      <c r="GU314" s="83"/>
      <c r="GV314" s="83"/>
      <c r="GW314" s="83"/>
      <c r="GX314" s="83"/>
      <c r="GY314" s="83"/>
      <c r="GZ314" s="83"/>
      <c r="HA314" s="83"/>
      <c r="HB314" s="83"/>
      <c r="HC314" s="83"/>
      <c r="HD314" s="83"/>
      <c r="HE314" s="83"/>
      <c r="HF314" s="83"/>
      <c r="HG314" s="83"/>
      <c r="HH314" s="83"/>
      <c r="HI314" s="83"/>
      <c r="HJ314" s="83"/>
      <c r="HK314" s="83"/>
      <c r="HL314" s="83"/>
      <c r="HM314" s="83"/>
      <c r="HN314" s="83"/>
      <c r="HO314" s="83"/>
      <c r="HP314" s="83"/>
      <c r="HQ314" s="83"/>
      <c r="HR314" s="83"/>
      <c r="HS314" s="83"/>
      <c r="HT314" s="83"/>
      <c r="HU314" s="83"/>
      <c r="HV314" s="83"/>
      <c r="HW314" s="83"/>
      <c r="HX314" s="83"/>
      <c r="HY314" s="83"/>
      <c r="HZ314" s="83"/>
      <c r="IA314" s="83"/>
      <c r="IB314" s="83"/>
      <c r="IC314" s="83"/>
      <c r="ID314" s="83"/>
      <c r="IE314" s="83"/>
      <c r="IF314" s="83"/>
      <c r="IG314" s="83"/>
      <c r="IH314" s="83"/>
      <c r="II314" s="83"/>
      <c r="IJ314" s="83"/>
      <c r="IK314" s="83"/>
      <c r="IL314" s="83"/>
      <c r="IM314" s="83"/>
      <c r="IN314" s="83"/>
      <c r="IO314" s="83"/>
      <c r="IP314" s="83"/>
      <c r="IQ314" s="83"/>
      <c r="IR314" s="83"/>
      <c r="IS314" s="83"/>
      <c r="IT314" s="83"/>
      <c r="IU314" s="83"/>
      <c r="IV314" s="83"/>
    </row>
    <row r="315" spans="1:256">
      <c r="B315" s="128"/>
      <c r="I315" s="127"/>
      <c r="K315" s="85"/>
      <c r="L315" s="134"/>
      <c r="M315" s="134"/>
      <c r="N315" s="134"/>
      <c r="O315" s="134"/>
      <c r="P315" s="134"/>
      <c r="Q315" s="134"/>
      <c r="R315" s="134"/>
      <c r="S315" s="133"/>
      <c r="T315" s="83"/>
      <c r="U315" s="83"/>
      <c r="V315" s="83"/>
      <c r="W315" s="83"/>
      <c r="X315" s="83"/>
      <c r="Y315" s="83"/>
      <c r="Z315" s="83"/>
      <c r="AA315" s="83"/>
      <c r="AB315" s="83"/>
      <c r="AC315" s="83"/>
      <c r="AD315" s="83"/>
      <c r="AE315" s="83"/>
      <c r="AF315" s="83"/>
      <c r="AG315" s="83"/>
      <c r="AH315" s="83"/>
      <c r="AI315" s="83"/>
      <c r="AJ315" s="83"/>
      <c r="AK315" s="83"/>
      <c r="AL315" s="83"/>
      <c r="AM315" s="83"/>
      <c r="AN315" s="83"/>
      <c r="AO315" s="83"/>
      <c r="AP315" s="83"/>
      <c r="AQ315" s="83"/>
      <c r="AR315" s="83"/>
      <c r="AS315" s="83"/>
      <c r="AT315" s="83"/>
      <c r="AU315" s="83"/>
      <c r="AV315" s="83"/>
      <c r="AW315" s="83"/>
      <c r="AX315" s="83"/>
      <c r="AY315" s="83"/>
      <c r="AZ315" s="83"/>
      <c r="BA315" s="83"/>
      <c r="BB315" s="83"/>
      <c r="BC315" s="83"/>
      <c r="BD315" s="83"/>
      <c r="BE315" s="83"/>
      <c r="BF315" s="83"/>
      <c r="BG315" s="83"/>
      <c r="BH315" s="83"/>
      <c r="BI315" s="83"/>
      <c r="BJ315" s="83"/>
      <c r="BK315" s="83"/>
      <c r="BL315" s="83"/>
      <c r="BM315" s="83"/>
      <c r="BN315" s="83"/>
      <c r="BO315" s="83"/>
      <c r="BP315" s="83"/>
      <c r="BQ315" s="83"/>
      <c r="BR315" s="83"/>
      <c r="BS315" s="83"/>
      <c r="BT315" s="83"/>
      <c r="BU315" s="83"/>
      <c r="BV315" s="83"/>
      <c r="BW315" s="83"/>
      <c r="BX315" s="83"/>
      <c r="BY315" s="83"/>
      <c r="BZ315" s="83"/>
      <c r="CA315" s="83"/>
      <c r="CB315" s="83"/>
      <c r="CC315" s="83"/>
      <c r="CD315" s="83"/>
      <c r="CE315" s="83"/>
      <c r="CF315" s="83"/>
      <c r="CG315" s="83"/>
      <c r="CH315" s="83"/>
      <c r="CI315" s="83"/>
      <c r="CJ315" s="83"/>
      <c r="CK315" s="83"/>
      <c r="CL315" s="83"/>
      <c r="CM315" s="83"/>
      <c r="CN315" s="83"/>
      <c r="CO315" s="83"/>
      <c r="CP315" s="83"/>
      <c r="CQ315" s="83"/>
      <c r="CR315" s="83"/>
      <c r="CS315" s="83"/>
      <c r="CT315" s="83"/>
      <c r="CU315" s="83"/>
      <c r="CV315" s="83"/>
      <c r="CW315" s="83"/>
      <c r="CX315" s="83"/>
      <c r="CY315" s="83"/>
      <c r="CZ315" s="83"/>
      <c r="DA315" s="83"/>
      <c r="DB315" s="83"/>
      <c r="DC315" s="83"/>
      <c r="DD315" s="83"/>
      <c r="DE315" s="83"/>
      <c r="DF315" s="83"/>
      <c r="DG315" s="83"/>
      <c r="DH315" s="83"/>
      <c r="DI315" s="83"/>
      <c r="DJ315" s="83"/>
      <c r="DK315" s="83"/>
      <c r="DL315" s="83"/>
      <c r="DM315" s="83"/>
      <c r="DN315" s="83"/>
      <c r="DO315" s="83"/>
      <c r="DP315" s="83"/>
      <c r="DQ315" s="83"/>
      <c r="DR315" s="83"/>
      <c r="DS315" s="83"/>
      <c r="DT315" s="83"/>
      <c r="DU315" s="83"/>
      <c r="DV315" s="83"/>
      <c r="DW315" s="83"/>
      <c r="DX315" s="83"/>
      <c r="DY315" s="83"/>
      <c r="DZ315" s="83"/>
      <c r="EA315" s="83"/>
      <c r="EB315" s="83"/>
      <c r="EC315" s="83"/>
      <c r="ED315" s="83"/>
      <c r="EE315" s="83"/>
      <c r="EF315" s="83"/>
      <c r="EG315" s="83"/>
      <c r="EH315" s="83"/>
      <c r="EI315" s="83"/>
      <c r="EJ315" s="83"/>
      <c r="EK315" s="83"/>
      <c r="EL315" s="83"/>
      <c r="EM315" s="83"/>
      <c r="EN315" s="83"/>
      <c r="EO315" s="83"/>
      <c r="EP315" s="83"/>
      <c r="EQ315" s="83"/>
      <c r="ER315" s="83"/>
      <c r="ES315" s="83"/>
      <c r="ET315" s="83"/>
      <c r="EU315" s="83"/>
      <c r="EV315" s="83"/>
      <c r="EW315" s="83"/>
      <c r="EX315" s="83"/>
      <c r="EY315" s="83"/>
      <c r="EZ315" s="83"/>
      <c r="FA315" s="83"/>
      <c r="FB315" s="83"/>
      <c r="FC315" s="83"/>
      <c r="FD315" s="83"/>
      <c r="FE315" s="83"/>
      <c r="FF315" s="83"/>
      <c r="FG315" s="83"/>
      <c r="FH315" s="83"/>
      <c r="FI315" s="83"/>
      <c r="FJ315" s="83"/>
      <c r="FK315" s="83"/>
      <c r="FL315" s="83"/>
      <c r="FM315" s="83"/>
      <c r="FN315" s="83"/>
      <c r="FO315" s="83"/>
      <c r="FP315" s="83"/>
      <c r="FQ315" s="83"/>
      <c r="FR315" s="83"/>
      <c r="FS315" s="83"/>
      <c r="FT315" s="83"/>
      <c r="FU315" s="83"/>
      <c r="FV315" s="83"/>
      <c r="FW315" s="83"/>
      <c r="FX315" s="83"/>
      <c r="FY315" s="83"/>
      <c r="FZ315" s="83"/>
      <c r="GA315" s="83"/>
      <c r="GB315" s="83"/>
      <c r="GC315" s="83"/>
      <c r="GD315" s="83"/>
      <c r="GE315" s="83"/>
      <c r="GF315" s="83"/>
      <c r="GG315" s="83"/>
      <c r="GH315" s="83"/>
      <c r="GI315" s="83"/>
      <c r="GJ315" s="83"/>
      <c r="GK315" s="83"/>
      <c r="GL315" s="83"/>
      <c r="GM315" s="83"/>
      <c r="GN315" s="83"/>
      <c r="GO315" s="83"/>
      <c r="GP315" s="83"/>
      <c r="GQ315" s="83"/>
      <c r="GR315" s="83"/>
      <c r="GS315" s="83"/>
      <c r="GT315" s="83"/>
      <c r="GU315" s="83"/>
      <c r="GV315" s="83"/>
      <c r="GW315" s="83"/>
      <c r="GX315" s="83"/>
      <c r="GY315" s="83"/>
      <c r="GZ315" s="83"/>
      <c r="HA315" s="83"/>
      <c r="HB315" s="83"/>
      <c r="HC315" s="83"/>
      <c r="HD315" s="83"/>
      <c r="HE315" s="83"/>
      <c r="HF315" s="83"/>
      <c r="HG315" s="83"/>
      <c r="HH315" s="83"/>
      <c r="HI315" s="83"/>
      <c r="HJ315" s="83"/>
      <c r="HK315" s="83"/>
      <c r="HL315" s="83"/>
      <c r="HM315" s="83"/>
      <c r="HN315" s="83"/>
      <c r="HO315" s="83"/>
      <c r="HP315" s="83"/>
      <c r="HQ315" s="83"/>
      <c r="HR315" s="83"/>
      <c r="HS315" s="83"/>
      <c r="HT315" s="83"/>
      <c r="HU315" s="83"/>
      <c r="HV315" s="83"/>
      <c r="HW315" s="83"/>
      <c r="HX315" s="83"/>
      <c r="HY315" s="83"/>
      <c r="HZ315" s="83"/>
      <c r="IA315" s="83"/>
      <c r="IB315" s="83"/>
      <c r="IC315" s="83"/>
      <c r="ID315" s="83"/>
      <c r="IE315" s="83"/>
      <c r="IF315" s="83"/>
      <c r="IG315" s="83"/>
      <c r="IH315" s="83"/>
      <c r="II315" s="83"/>
      <c r="IJ315" s="83"/>
      <c r="IK315" s="83"/>
      <c r="IL315" s="83"/>
      <c r="IM315" s="83"/>
      <c r="IN315" s="83"/>
      <c r="IO315" s="83"/>
      <c r="IP315" s="83"/>
      <c r="IQ315" s="83"/>
      <c r="IR315" s="83"/>
      <c r="IS315" s="83"/>
      <c r="IT315" s="83"/>
      <c r="IU315" s="83"/>
      <c r="IV315" s="83"/>
    </row>
    <row r="316" spans="1:256">
      <c r="B316" s="126" t="s">
        <v>161</v>
      </c>
      <c r="C316" s="125" t="s">
        <v>160</v>
      </c>
      <c r="D316" s="125" t="s">
        <v>159</v>
      </c>
      <c r="E316" s="125" t="s">
        <v>156</v>
      </c>
      <c r="F316" s="125" t="s">
        <v>155</v>
      </c>
      <c r="G316" s="125" t="s">
        <v>158</v>
      </c>
      <c r="H316" s="124" t="s">
        <v>157</v>
      </c>
      <c r="I316" s="123" t="s">
        <v>163</v>
      </c>
      <c r="K316" s="85"/>
      <c r="L316" s="134"/>
      <c r="M316" s="134"/>
      <c r="N316" s="134"/>
      <c r="O316" s="134"/>
      <c r="P316" s="134"/>
      <c r="Q316" s="134"/>
      <c r="R316" s="134"/>
      <c r="S316" s="133"/>
      <c r="T316" s="83"/>
      <c r="U316" s="83"/>
      <c r="V316" s="83"/>
      <c r="W316" s="83"/>
      <c r="X316" s="83"/>
      <c r="Y316" s="83"/>
      <c r="Z316" s="83"/>
      <c r="AA316" s="83"/>
      <c r="AB316" s="83"/>
      <c r="AC316" s="83"/>
      <c r="AD316" s="83"/>
      <c r="AE316" s="83"/>
      <c r="AF316" s="83"/>
      <c r="AG316" s="83"/>
      <c r="AH316" s="83"/>
      <c r="AI316" s="83"/>
      <c r="AJ316" s="83"/>
      <c r="AK316" s="83"/>
      <c r="AL316" s="83"/>
      <c r="AM316" s="83"/>
      <c r="AN316" s="83"/>
      <c r="AO316" s="83"/>
      <c r="AP316" s="83"/>
      <c r="AQ316" s="83"/>
      <c r="AR316" s="83"/>
      <c r="AS316" s="83"/>
      <c r="AT316" s="83"/>
      <c r="AU316" s="83"/>
      <c r="AV316" s="83"/>
      <c r="AW316" s="83"/>
      <c r="AX316" s="83"/>
      <c r="AY316" s="83"/>
      <c r="AZ316" s="83"/>
      <c r="BA316" s="83"/>
      <c r="BB316" s="83"/>
      <c r="BC316" s="83"/>
      <c r="BD316" s="83"/>
      <c r="BE316" s="83"/>
      <c r="BF316" s="83"/>
      <c r="BG316" s="83"/>
      <c r="BH316" s="83"/>
      <c r="BI316" s="83"/>
      <c r="BJ316" s="83"/>
      <c r="BK316" s="83"/>
      <c r="BL316" s="83"/>
      <c r="BM316" s="83"/>
      <c r="BN316" s="83"/>
      <c r="BO316" s="83"/>
      <c r="BP316" s="83"/>
      <c r="BQ316" s="83"/>
      <c r="BR316" s="83"/>
      <c r="BS316" s="83"/>
      <c r="BT316" s="83"/>
      <c r="BU316" s="83"/>
      <c r="BV316" s="83"/>
      <c r="BW316" s="83"/>
      <c r="BX316" s="83"/>
      <c r="BY316" s="83"/>
      <c r="BZ316" s="83"/>
      <c r="CA316" s="83"/>
      <c r="CB316" s="83"/>
      <c r="CC316" s="83"/>
      <c r="CD316" s="83"/>
      <c r="CE316" s="83"/>
      <c r="CF316" s="83"/>
      <c r="CG316" s="83"/>
      <c r="CH316" s="83"/>
      <c r="CI316" s="83"/>
      <c r="CJ316" s="83"/>
      <c r="CK316" s="83"/>
      <c r="CL316" s="83"/>
      <c r="CM316" s="83"/>
      <c r="CN316" s="83"/>
      <c r="CO316" s="83"/>
      <c r="CP316" s="83"/>
      <c r="CQ316" s="83"/>
      <c r="CR316" s="83"/>
      <c r="CS316" s="83"/>
      <c r="CT316" s="83"/>
      <c r="CU316" s="83"/>
      <c r="CV316" s="83"/>
      <c r="CW316" s="83"/>
      <c r="CX316" s="83"/>
      <c r="CY316" s="83"/>
      <c r="CZ316" s="83"/>
      <c r="DA316" s="83"/>
      <c r="DB316" s="83"/>
      <c r="DC316" s="83"/>
      <c r="DD316" s="83"/>
      <c r="DE316" s="83"/>
      <c r="DF316" s="83"/>
      <c r="DG316" s="83"/>
      <c r="DH316" s="83"/>
      <c r="DI316" s="83"/>
      <c r="DJ316" s="83"/>
      <c r="DK316" s="83"/>
      <c r="DL316" s="83"/>
      <c r="DM316" s="83"/>
      <c r="DN316" s="83"/>
      <c r="DO316" s="83"/>
      <c r="DP316" s="83"/>
      <c r="DQ316" s="83"/>
      <c r="DR316" s="83"/>
      <c r="DS316" s="83"/>
      <c r="DT316" s="83"/>
      <c r="DU316" s="83"/>
      <c r="DV316" s="83"/>
      <c r="DW316" s="83"/>
      <c r="DX316" s="83"/>
      <c r="DY316" s="83"/>
      <c r="DZ316" s="83"/>
      <c r="EA316" s="83"/>
      <c r="EB316" s="83"/>
      <c r="EC316" s="83"/>
      <c r="ED316" s="83"/>
      <c r="EE316" s="83"/>
      <c r="EF316" s="83"/>
      <c r="EG316" s="83"/>
      <c r="EH316" s="83"/>
      <c r="EI316" s="83"/>
      <c r="EJ316" s="83"/>
      <c r="EK316" s="83"/>
      <c r="EL316" s="83"/>
      <c r="EM316" s="83"/>
      <c r="EN316" s="83"/>
      <c r="EO316" s="83"/>
      <c r="EP316" s="83"/>
      <c r="EQ316" s="83"/>
      <c r="ER316" s="83"/>
      <c r="ES316" s="83"/>
      <c r="ET316" s="83"/>
      <c r="EU316" s="83"/>
      <c r="EV316" s="83"/>
      <c r="EW316" s="83"/>
      <c r="EX316" s="83"/>
      <c r="EY316" s="83"/>
      <c r="EZ316" s="83"/>
      <c r="FA316" s="83"/>
      <c r="FB316" s="83"/>
      <c r="FC316" s="83"/>
      <c r="FD316" s="83"/>
      <c r="FE316" s="83"/>
      <c r="FF316" s="83"/>
      <c r="FG316" s="83"/>
      <c r="FH316" s="83"/>
      <c r="FI316" s="83"/>
      <c r="FJ316" s="83"/>
      <c r="FK316" s="83"/>
      <c r="FL316" s="83"/>
      <c r="FM316" s="83"/>
      <c r="FN316" s="83"/>
      <c r="FO316" s="83"/>
      <c r="FP316" s="83"/>
      <c r="FQ316" s="83"/>
      <c r="FR316" s="83"/>
      <c r="FS316" s="83"/>
      <c r="FT316" s="83"/>
      <c r="FU316" s="83"/>
      <c r="FV316" s="83"/>
      <c r="FW316" s="83"/>
      <c r="FX316" s="83"/>
      <c r="FY316" s="83"/>
      <c r="FZ316" s="83"/>
      <c r="GA316" s="83"/>
      <c r="GB316" s="83"/>
      <c r="GC316" s="83"/>
      <c r="GD316" s="83"/>
      <c r="GE316" s="83"/>
      <c r="GF316" s="83"/>
      <c r="GG316" s="83"/>
      <c r="GH316" s="83"/>
      <c r="GI316" s="83"/>
      <c r="GJ316" s="83"/>
      <c r="GK316" s="83"/>
      <c r="GL316" s="83"/>
      <c r="GM316" s="83"/>
      <c r="GN316" s="83"/>
      <c r="GO316" s="83"/>
      <c r="GP316" s="83"/>
      <c r="GQ316" s="83"/>
      <c r="GR316" s="83"/>
      <c r="GS316" s="83"/>
      <c r="GT316" s="83"/>
      <c r="GU316" s="83"/>
      <c r="GV316" s="83"/>
      <c r="GW316" s="83"/>
      <c r="GX316" s="83"/>
      <c r="GY316" s="83"/>
      <c r="GZ316" s="83"/>
      <c r="HA316" s="83"/>
      <c r="HB316" s="83"/>
      <c r="HC316" s="83"/>
      <c r="HD316" s="83"/>
      <c r="HE316" s="83"/>
      <c r="HF316" s="83"/>
      <c r="HG316" s="83"/>
      <c r="HH316" s="83"/>
      <c r="HI316" s="83"/>
      <c r="HJ316" s="83"/>
      <c r="HK316" s="83"/>
      <c r="HL316" s="83"/>
      <c r="HM316" s="83"/>
      <c r="HN316" s="83"/>
      <c r="HO316" s="83"/>
      <c r="HP316" s="83"/>
      <c r="HQ316" s="83"/>
      <c r="HR316" s="83"/>
      <c r="HS316" s="83"/>
      <c r="HT316" s="83"/>
      <c r="HU316" s="83"/>
      <c r="HV316" s="83"/>
      <c r="HW316" s="83"/>
      <c r="HX316" s="83"/>
      <c r="HY316" s="83"/>
      <c r="HZ316" s="83"/>
      <c r="IA316" s="83"/>
      <c r="IB316" s="83"/>
      <c r="IC316" s="83"/>
      <c r="ID316" s="83"/>
      <c r="IE316" s="83"/>
      <c r="IF316" s="83"/>
      <c r="IG316" s="83"/>
      <c r="IH316" s="83"/>
      <c r="II316" s="83"/>
      <c r="IJ316" s="83"/>
      <c r="IK316" s="83"/>
      <c r="IL316" s="83"/>
      <c r="IM316" s="83"/>
      <c r="IN316" s="83"/>
      <c r="IO316" s="83"/>
      <c r="IP316" s="83"/>
      <c r="IQ316" s="83"/>
      <c r="IR316" s="83"/>
      <c r="IS316" s="83"/>
      <c r="IT316" s="83"/>
      <c r="IU316" s="83"/>
      <c r="IV316" s="83"/>
    </row>
    <row r="317" spans="1:256">
      <c r="B317" s="121">
        <v>9.1999999999999993</v>
      </c>
      <c r="C317" s="120">
        <v>1</v>
      </c>
      <c r="D317" s="120">
        <v>3.1</v>
      </c>
      <c r="E317" s="119">
        <v>2</v>
      </c>
      <c r="F317" s="119">
        <v>1</v>
      </c>
      <c r="G317" s="119">
        <v>1</v>
      </c>
      <c r="H317" s="122">
        <f>B317*C317*D317*E317*F317*G317</f>
        <v>57.04</v>
      </c>
      <c r="I317" s="294" t="s">
        <v>268</v>
      </c>
      <c r="K317" s="362">
        <f t="shared" ref="K317:K323" si="8">B317*E317</f>
        <v>18.399999999999999</v>
      </c>
      <c r="L317" s="134"/>
      <c r="M317" s="134"/>
      <c r="N317" s="134"/>
      <c r="O317" s="134"/>
      <c r="P317" s="134"/>
      <c r="Q317" s="134"/>
      <c r="R317" s="134"/>
      <c r="S317" s="133"/>
      <c r="T317" s="83"/>
      <c r="U317" s="83"/>
      <c r="V317" s="83"/>
      <c r="W317" s="83"/>
      <c r="X317" s="83"/>
      <c r="Y317" s="83"/>
      <c r="Z317" s="83"/>
      <c r="AA317" s="83"/>
      <c r="AB317" s="83"/>
      <c r="AC317" s="83"/>
      <c r="AD317" s="83"/>
      <c r="AE317" s="83"/>
      <c r="AF317" s="83"/>
      <c r="AG317" s="83"/>
      <c r="AH317" s="83"/>
      <c r="AI317" s="83"/>
      <c r="AJ317" s="83"/>
      <c r="AK317" s="83"/>
      <c r="AL317" s="83"/>
      <c r="AM317" s="83"/>
      <c r="AN317" s="83"/>
      <c r="AO317" s="83"/>
      <c r="AP317" s="83"/>
      <c r="AQ317" s="83"/>
      <c r="AR317" s="83"/>
      <c r="AS317" s="83"/>
      <c r="AT317" s="83"/>
      <c r="AU317" s="83"/>
      <c r="AV317" s="83"/>
      <c r="AW317" s="83"/>
      <c r="AX317" s="83"/>
      <c r="AY317" s="83"/>
      <c r="AZ317" s="83"/>
      <c r="BA317" s="83"/>
      <c r="BB317" s="83"/>
      <c r="BC317" s="83"/>
      <c r="BD317" s="83"/>
      <c r="BE317" s="83"/>
      <c r="BF317" s="83"/>
      <c r="BG317" s="83"/>
      <c r="BH317" s="83"/>
      <c r="BI317" s="83"/>
      <c r="BJ317" s="83"/>
      <c r="BK317" s="83"/>
      <c r="BL317" s="83"/>
      <c r="BM317" s="83"/>
      <c r="BN317" s="83"/>
      <c r="BO317" s="83"/>
      <c r="BP317" s="83"/>
      <c r="BQ317" s="83"/>
      <c r="BR317" s="83"/>
      <c r="BS317" s="83"/>
      <c r="BT317" s="83"/>
      <c r="BU317" s="83"/>
      <c r="BV317" s="83"/>
      <c r="BW317" s="83"/>
      <c r="BX317" s="83"/>
      <c r="BY317" s="83"/>
      <c r="BZ317" s="83"/>
      <c r="CA317" s="83"/>
      <c r="CB317" s="83"/>
      <c r="CC317" s="83"/>
      <c r="CD317" s="83"/>
      <c r="CE317" s="83"/>
      <c r="CF317" s="83"/>
      <c r="CG317" s="83"/>
      <c r="CH317" s="83"/>
      <c r="CI317" s="83"/>
      <c r="CJ317" s="83"/>
      <c r="CK317" s="83"/>
      <c r="CL317" s="83"/>
      <c r="CM317" s="83"/>
      <c r="CN317" s="83"/>
      <c r="CO317" s="83"/>
      <c r="CP317" s="83"/>
      <c r="CQ317" s="83"/>
      <c r="CR317" s="83"/>
      <c r="CS317" s="83"/>
      <c r="CT317" s="83"/>
      <c r="CU317" s="83"/>
      <c r="CV317" s="83"/>
      <c r="CW317" s="83"/>
      <c r="CX317" s="83"/>
      <c r="CY317" s="83"/>
      <c r="CZ317" s="83"/>
      <c r="DA317" s="83"/>
      <c r="DB317" s="83"/>
      <c r="DC317" s="83"/>
      <c r="DD317" s="83"/>
      <c r="DE317" s="83"/>
      <c r="DF317" s="83"/>
      <c r="DG317" s="83"/>
      <c r="DH317" s="83"/>
      <c r="DI317" s="83"/>
      <c r="DJ317" s="83"/>
      <c r="DK317" s="83"/>
      <c r="DL317" s="83"/>
      <c r="DM317" s="83"/>
      <c r="DN317" s="83"/>
      <c r="DO317" s="83"/>
      <c r="DP317" s="83"/>
      <c r="DQ317" s="83"/>
      <c r="DR317" s="83"/>
      <c r="DS317" s="83"/>
      <c r="DT317" s="83"/>
      <c r="DU317" s="83"/>
      <c r="DV317" s="83"/>
      <c r="DW317" s="83"/>
      <c r="DX317" s="83"/>
      <c r="DY317" s="83"/>
      <c r="DZ317" s="83"/>
      <c r="EA317" s="83"/>
      <c r="EB317" s="83"/>
      <c r="EC317" s="83"/>
      <c r="ED317" s="83"/>
      <c r="EE317" s="83"/>
      <c r="EF317" s="83"/>
      <c r="EG317" s="83"/>
      <c r="EH317" s="83"/>
      <c r="EI317" s="83"/>
      <c r="EJ317" s="83"/>
      <c r="EK317" s="83"/>
      <c r="EL317" s="83"/>
      <c r="EM317" s="83"/>
      <c r="EN317" s="83"/>
      <c r="EO317" s="83"/>
      <c r="EP317" s="83"/>
      <c r="EQ317" s="83"/>
      <c r="ER317" s="83"/>
      <c r="ES317" s="83"/>
      <c r="ET317" s="83"/>
      <c r="EU317" s="83"/>
      <c r="EV317" s="83"/>
      <c r="EW317" s="83"/>
      <c r="EX317" s="83"/>
      <c r="EY317" s="83"/>
      <c r="EZ317" s="83"/>
      <c r="FA317" s="83"/>
      <c r="FB317" s="83"/>
      <c r="FC317" s="83"/>
      <c r="FD317" s="83"/>
      <c r="FE317" s="83"/>
      <c r="FF317" s="83"/>
      <c r="FG317" s="83"/>
      <c r="FH317" s="83"/>
      <c r="FI317" s="83"/>
      <c r="FJ317" s="83"/>
      <c r="FK317" s="83"/>
      <c r="FL317" s="83"/>
      <c r="FM317" s="83"/>
      <c r="FN317" s="83"/>
      <c r="FO317" s="83"/>
      <c r="FP317" s="83"/>
      <c r="FQ317" s="83"/>
      <c r="FR317" s="83"/>
      <c r="FS317" s="83"/>
      <c r="FT317" s="83"/>
      <c r="FU317" s="83"/>
      <c r="FV317" s="83"/>
      <c r="FW317" s="83"/>
      <c r="FX317" s="83"/>
      <c r="FY317" s="83"/>
      <c r="FZ317" s="83"/>
      <c r="GA317" s="83"/>
      <c r="GB317" s="83"/>
      <c r="GC317" s="83"/>
      <c r="GD317" s="83"/>
      <c r="GE317" s="83"/>
      <c r="GF317" s="83"/>
      <c r="GG317" s="83"/>
      <c r="GH317" s="83"/>
      <c r="GI317" s="83"/>
      <c r="GJ317" s="83"/>
      <c r="GK317" s="83"/>
      <c r="GL317" s="83"/>
      <c r="GM317" s="83"/>
      <c r="GN317" s="83"/>
      <c r="GO317" s="83"/>
      <c r="GP317" s="83"/>
      <c r="GQ317" s="83"/>
      <c r="GR317" s="83"/>
      <c r="GS317" s="83"/>
      <c r="GT317" s="83"/>
      <c r="GU317" s="83"/>
      <c r="GV317" s="83"/>
      <c r="GW317" s="83"/>
      <c r="GX317" s="83"/>
      <c r="GY317" s="83"/>
      <c r="GZ317" s="83"/>
      <c r="HA317" s="83"/>
      <c r="HB317" s="83"/>
      <c r="HC317" s="83"/>
      <c r="HD317" s="83"/>
      <c r="HE317" s="83"/>
      <c r="HF317" s="83"/>
      <c r="HG317" s="83"/>
      <c r="HH317" s="83"/>
      <c r="HI317" s="83"/>
      <c r="HJ317" s="83"/>
      <c r="HK317" s="83"/>
      <c r="HL317" s="83"/>
      <c r="HM317" s="83"/>
      <c r="HN317" s="83"/>
      <c r="HO317" s="83"/>
      <c r="HP317" s="83"/>
      <c r="HQ317" s="83"/>
      <c r="HR317" s="83"/>
      <c r="HS317" s="83"/>
      <c r="HT317" s="83"/>
      <c r="HU317" s="83"/>
      <c r="HV317" s="83"/>
      <c r="HW317" s="83"/>
      <c r="HX317" s="83"/>
      <c r="HY317" s="83"/>
      <c r="HZ317" s="83"/>
      <c r="IA317" s="83"/>
      <c r="IB317" s="83"/>
      <c r="IC317" s="83"/>
      <c r="ID317" s="83"/>
      <c r="IE317" s="83"/>
      <c r="IF317" s="83"/>
      <c r="IG317" s="83"/>
      <c r="IH317" s="83"/>
      <c r="II317" s="83"/>
      <c r="IJ317" s="83"/>
      <c r="IK317" s="83"/>
      <c r="IL317" s="83"/>
      <c r="IM317" s="83"/>
      <c r="IN317" s="83"/>
      <c r="IO317" s="83"/>
      <c r="IP317" s="83"/>
      <c r="IQ317" s="83"/>
      <c r="IR317" s="83"/>
      <c r="IS317" s="83"/>
      <c r="IT317" s="83"/>
      <c r="IU317" s="83"/>
      <c r="IV317" s="83"/>
    </row>
    <row r="318" spans="1:256">
      <c r="B318" s="121">
        <v>1.5</v>
      </c>
      <c r="C318" s="120">
        <v>1</v>
      </c>
      <c r="D318" s="120">
        <v>3.1</v>
      </c>
      <c r="E318" s="119">
        <v>8</v>
      </c>
      <c r="F318" s="119">
        <v>1</v>
      </c>
      <c r="G318" s="119">
        <v>1</v>
      </c>
      <c r="H318" s="122">
        <f t="shared" ref="H318:H323" si="9">B318*C318*D318*E318*F318*G318</f>
        <v>37.200000000000003</v>
      </c>
      <c r="I318" s="294" t="s">
        <v>269</v>
      </c>
      <c r="K318" s="362">
        <f t="shared" si="8"/>
        <v>12</v>
      </c>
      <c r="L318" s="134"/>
      <c r="M318" s="134"/>
      <c r="N318" s="134"/>
      <c r="O318" s="134"/>
      <c r="P318" s="134"/>
      <c r="Q318" s="134"/>
      <c r="R318" s="134"/>
      <c r="S318" s="133"/>
      <c r="T318" s="83"/>
      <c r="U318" s="83"/>
      <c r="V318" s="83"/>
      <c r="W318" s="83"/>
      <c r="X318" s="83"/>
      <c r="Y318" s="83"/>
      <c r="Z318" s="83"/>
      <c r="AA318" s="83"/>
      <c r="AB318" s="83"/>
      <c r="AC318" s="83"/>
      <c r="AD318" s="83"/>
      <c r="AE318" s="83"/>
      <c r="AF318" s="83"/>
      <c r="AG318" s="83"/>
      <c r="AH318" s="83"/>
      <c r="AI318" s="83"/>
      <c r="AJ318" s="83"/>
      <c r="AK318" s="83"/>
      <c r="AL318" s="83"/>
      <c r="AM318" s="83"/>
      <c r="AN318" s="83"/>
      <c r="AO318" s="83"/>
      <c r="AP318" s="83"/>
      <c r="AQ318" s="83"/>
      <c r="AR318" s="83"/>
      <c r="AS318" s="83"/>
      <c r="AT318" s="83"/>
      <c r="AU318" s="83"/>
      <c r="AV318" s="83"/>
      <c r="AW318" s="83"/>
      <c r="AX318" s="83"/>
      <c r="AY318" s="83"/>
      <c r="AZ318" s="83"/>
      <c r="BA318" s="83"/>
      <c r="BB318" s="83"/>
      <c r="BC318" s="83"/>
      <c r="BD318" s="83"/>
      <c r="BE318" s="83"/>
      <c r="BF318" s="83"/>
      <c r="BG318" s="83"/>
      <c r="BH318" s="83"/>
      <c r="BI318" s="83"/>
      <c r="BJ318" s="83"/>
      <c r="BK318" s="83"/>
      <c r="BL318" s="83"/>
      <c r="BM318" s="83"/>
      <c r="BN318" s="83"/>
      <c r="BO318" s="83"/>
      <c r="BP318" s="83"/>
      <c r="BQ318" s="83"/>
      <c r="BR318" s="83"/>
      <c r="BS318" s="83"/>
      <c r="BT318" s="83"/>
      <c r="BU318" s="83"/>
      <c r="BV318" s="83"/>
      <c r="BW318" s="83"/>
      <c r="BX318" s="83"/>
      <c r="BY318" s="83"/>
      <c r="BZ318" s="83"/>
      <c r="CA318" s="83"/>
      <c r="CB318" s="83"/>
      <c r="CC318" s="83"/>
      <c r="CD318" s="83"/>
      <c r="CE318" s="83"/>
      <c r="CF318" s="83"/>
      <c r="CG318" s="83"/>
      <c r="CH318" s="83"/>
      <c r="CI318" s="83"/>
      <c r="CJ318" s="83"/>
      <c r="CK318" s="83"/>
      <c r="CL318" s="83"/>
      <c r="CM318" s="83"/>
      <c r="CN318" s="83"/>
      <c r="CO318" s="83"/>
      <c r="CP318" s="83"/>
      <c r="CQ318" s="83"/>
      <c r="CR318" s="83"/>
      <c r="CS318" s="83"/>
      <c r="CT318" s="83"/>
      <c r="CU318" s="83"/>
      <c r="CV318" s="83"/>
      <c r="CW318" s="83"/>
      <c r="CX318" s="83"/>
      <c r="CY318" s="83"/>
      <c r="CZ318" s="83"/>
      <c r="DA318" s="83"/>
      <c r="DB318" s="83"/>
      <c r="DC318" s="83"/>
      <c r="DD318" s="83"/>
      <c r="DE318" s="83"/>
      <c r="DF318" s="83"/>
      <c r="DG318" s="83"/>
      <c r="DH318" s="83"/>
      <c r="DI318" s="83"/>
      <c r="DJ318" s="83"/>
      <c r="DK318" s="83"/>
      <c r="DL318" s="83"/>
      <c r="DM318" s="83"/>
      <c r="DN318" s="83"/>
      <c r="DO318" s="83"/>
      <c r="DP318" s="83"/>
      <c r="DQ318" s="83"/>
      <c r="DR318" s="83"/>
      <c r="DS318" s="83"/>
      <c r="DT318" s="83"/>
      <c r="DU318" s="83"/>
      <c r="DV318" s="83"/>
      <c r="DW318" s="83"/>
      <c r="DX318" s="83"/>
      <c r="DY318" s="83"/>
      <c r="DZ318" s="83"/>
      <c r="EA318" s="83"/>
      <c r="EB318" s="83"/>
      <c r="EC318" s="83"/>
      <c r="ED318" s="83"/>
      <c r="EE318" s="83"/>
      <c r="EF318" s="83"/>
      <c r="EG318" s="83"/>
      <c r="EH318" s="83"/>
      <c r="EI318" s="83"/>
      <c r="EJ318" s="83"/>
      <c r="EK318" s="83"/>
      <c r="EL318" s="83"/>
      <c r="EM318" s="83"/>
      <c r="EN318" s="83"/>
      <c r="EO318" s="83"/>
      <c r="EP318" s="83"/>
      <c r="EQ318" s="83"/>
      <c r="ER318" s="83"/>
      <c r="ES318" s="83"/>
      <c r="ET318" s="83"/>
      <c r="EU318" s="83"/>
      <c r="EV318" s="83"/>
      <c r="EW318" s="83"/>
      <c r="EX318" s="83"/>
      <c r="EY318" s="83"/>
      <c r="EZ318" s="83"/>
      <c r="FA318" s="83"/>
      <c r="FB318" s="83"/>
      <c r="FC318" s="83"/>
      <c r="FD318" s="83"/>
      <c r="FE318" s="83"/>
      <c r="FF318" s="83"/>
      <c r="FG318" s="83"/>
      <c r="FH318" s="83"/>
      <c r="FI318" s="83"/>
      <c r="FJ318" s="83"/>
      <c r="FK318" s="83"/>
      <c r="FL318" s="83"/>
      <c r="FM318" s="83"/>
      <c r="FN318" s="83"/>
      <c r="FO318" s="83"/>
      <c r="FP318" s="83"/>
      <c r="FQ318" s="83"/>
      <c r="FR318" s="83"/>
      <c r="FS318" s="83"/>
      <c r="FT318" s="83"/>
      <c r="FU318" s="83"/>
      <c r="FV318" s="83"/>
      <c r="FW318" s="83"/>
      <c r="FX318" s="83"/>
      <c r="FY318" s="83"/>
      <c r="FZ318" s="83"/>
      <c r="GA318" s="83"/>
      <c r="GB318" s="83"/>
      <c r="GC318" s="83"/>
      <c r="GD318" s="83"/>
      <c r="GE318" s="83"/>
      <c r="GF318" s="83"/>
      <c r="GG318" s="83"/>
      <c r="GH318" s="83"/>
      <c r="GI318" s="83"/>
      <c r="GJ318" s="83"/>
      <c r="GK318" s="83"/>
      <c r="GL318" s="83"/>
      <c r="GM318" s="83"/>
      <c r="GN318" s="83"/>
      <c r="GO318" s="83"/>
      <c r="GP318" s="83"/>
      <c r="GQ318" s="83"/>
      <c r="GR318" s="83"/>
      <c r="GS318" s="83"/>
      <c r="GT318" s="83"/>
      <c r="GU318" s="83"/>
      <c r="GV318" s="83"/>
      <c r="GW318" s="83"/>
      <c r="GX318" s="83"/>
      <c r="GY318" s="83"/>
      <c r="GZ318" s="83"/>
      <c r="HA318" s="83"/>
      <c r="HB318" s="83"/>
      <c r="HC318" s="83"/>
      <c r="HD318" s="83"/>
      <c r="HE318" s="83"/>
      <c r="HF318" s="83"/>
      <c r="HG318" s="83"/>
      <c r="HH318" s="83"/>
      <c r="HI318" s="83"/>
      <c r="HJ318" s="83"/>
      <c r="HK318" s="83"/>
      <c r="HL318" s="83"/>
      <c r="HM318" s="83"/>
      <c r="HN318" s="83"/>
      <c r="HO318" s="83"/>
      <c r="HP318" s="83"/>
      <c r="HQ318" s="83"/>
      <c r="HR318" s="83"/>
      <c r="HS318" s="83"/>
      <c r="HT318" s="83"/>
      <c r="HU318" s="83"/>
      <c r="HV318" s="83"/>
      <c r="HW318" s="83"/>
      <c r="HX318" s="83"/>
      <c r="HY318" s="83"/>
      <c r="HZ318" s="83"/>
      <c r="IA318" s="83"/>
      <c r="IB318" s="83"/>
      <c r="IC318" s="83"/>
      <c r="ID318" s="83"/>
      <c r="IE318" s="83"/>
      <c r="IF318" s="83"/>
      <c r="IG318" s="83"/>
      <c r="IH318" s="83"/>
      <c r="II318" s="83"/>
      <c r="IJ318" s="83"/>
      <c r="IK318" s="83"/>
      <c r="IL318" s="83"/>
      <c r="IM318" s="83"/>
      <c r="IN318" s="83"/>
      <c r="IO318" s="83"/>
      <c r="IP318" s="83"/>
      <c r="IQ318" s="83"/>
      <c r="IR318" s="83"/>
      <c r="IS318" s="83"/>
      <c r="IT318" s="83"/>
      <c r="IU318" s="83"/>
      <c r="IV318" s="83"/>
    </row>
    <row r="319" spans="1:256">
      <c r="B319" s="121">
        <v>2.1</v>
      </c>
      <c r="C319" s="120">
        <v>1</v>
      </c>
      <c r="D319" s="120">
        <v>3.1</v>
      </c>
      <c r="E319" s="119">
        <v>7</v>
      </c>
      <c r="F319" s="119">
        <v>1</v>
      </c>
      <c r="G319" s="119">
        <v>1</v>
      </c>
      <c r="H319" s="122">
        <f t="shared" si="9"/>
        <v>45.570000000000007</v>
      </c>
      <c r="I319" s="294" t="s">
        <v>270</v>
      </c>
      <c r="K319" s="362">
        <f t="shared" si="8"/>
        <v>14.700000000000001</v>
      </c>
      <c r="L319" s="134"/>
      <c r="M319" s="134"/>
      <c r="N319" s="134"/>
      <c r="O319" s="134"/>
      <c r="P319" s="134"/>
      <c r="Q319" s="134"/>
      <c r="R319" s="134"/>
      <c r="S319" s="133"/>
      <c r="T319" s="83"/>
      <c r="U319" s="83"/>
      <c r="V319" s="83"/>
      <c r="W319" s="83"/>
      <c r="X319" s="83"/>
      <c r="Y319" s="83"/>
      <c r="Z319" s="83"/>
      <c r="AA319" s="83"/>
      <c r="AB319" s="83"/>
      <c r="AC319" s="83"/>
      <c r="AD319" s="83"/>
      <c r="AE319" s="83"/>
      <c r="AF319" s="83"/>
      <c r="AG319" s="83"/>
      <c r="AH319" s="83"/>
      <c r="AI319" s="83"/>
      <c r="AJ319" s="83"/>
      <c r="AK319" s="83"/>
      <c r="AL319" s="83"/>
      <c r="AM319" s="83"/>
      <c r="AN319" s="83"/>
      <c r="AO319" s="83"/>
      <c r="AP319" s="83"/>
      <c r="AQ319" s="83"/>
      <c r="AR319" s="83"/>
      <c r="AS319" s="83"/>
      <c r="AT319" s="83"/>
      <c r="AU319" s="83"/>
      <c r="AV319" s="83"/>
      <c r="AW319" s="83"/>
      <c r="AX319" s="83"/>
      <c r="AY319" s="83"/>
      <c r="AZ319" s="83"/>
      <c r="BA319" s="83"/>
      <c r="BB319" s="83"/>
      <c r="BC319" s="83"/>
      <c r="BD319" s="83"/>
      <c r="BE319" s="83"/>
      <c r="BF319" s="83"/>
      <c r="BG319" s="83"/>
      <c r="BH319" s="83"/>
      <c r="BI319" s="83"/>
      <c r="BJ319" s="83"/>
      <c r="BK319" s="83"/>
      <c r="BL319" s="83"/>
      <c r="BM319" s="83"/>
      <c r="BN319" s="83"/>
      <c r="BO319" s="83"/>
      <c r="BP319" s="83"/>
      <c r="BQ319" s="83"/>
      <c r="BR319" s="83"/>
      <c r="BS319" s="83"/>
      <c r="BT319" s="83"/>
      <c r="BU319" s="83"/>
      <c r="BV319" s="83"/>
      <c r="BW319" s="83"/>
      <c r="BX319" s="83"/>
      <c r="BY319" s="83"/>
      <c r="BZ319" s="83"/>
      <c r="CA319" s="83"/>
      <c r="CB319" s="83"/>
      <c r="CC319" s="83"/>
      <c r="CD319" s="83"/>
      <c r="CE319" s="83"/>
      <c r="CF319" s="83"/>
      <c r="CG319" s="83"/>
      <c r="CH319" s="83"/>
      <c r="CI319" s="83"/>
      <c r="CJ319" s="83"/>
      <c r="CK319" s="83"/>
      <c r="CL319" s="83"/>
      <c r="CM319" s="83"/>
      <c r="CN319" s="83"/>
      <c r="CO319" s="83"/>
      <c r="CP319" s="83"/>
      <c r="CQ319" s="83"/>
      <c r="CR319" s="83"/>
      <c r="CS319" s="83"/>
      <c r="CT319" s="83"/>
      <c r="CU319" s="83"/>
      <c r="CV319" s="83"/>
      <c r="CW319" s="83"/>
      <c r="CX319" s="83"/>
      <c r="CY319" s="83"/>
      <c r="CZ319" s="83"/>
      <c r="DA319" s="83"/>
      <c r="DB319" s="83"/>
      <c r="DC319" s="83"/>
      <c r="DD319" s="83"/>
      <c r="DE319" s="83"/>
      <c r="DF319" s="83"/>
      <c r="DG319" s="83"/>
      <c r="DH319" s="83"/>
      <c r="DI319" s="83"/>
      <c r="DJ319" s="83"/>
      <c r="DK319" s="83"/>
      <c r="DL319" s="83"/>
      <c r="DM319" s="83"/>
      <c r="DN319" s="83"/>
      <c r="DO319" s="83"/>
      <c r="DP319" s="83"/>
      <c r="DQ319" s="83"/>
      <c r="DR319" s="83"/>
      <c r="DS319" s="83"/>
      <c r="DT319" s="83"/>
      <c r="DU319" s="83"/>
      <c r="DV319" s="83"/>
      <c r="DW319" s="83"/>
      <c r="DX319" s="83"/>
      <c r="DY319" s="83"/>
      <c r="DZ319" s="83"/>
      <c r="EA319" s="83"/>
      <c r="EB319" s="83"/>
      <c r="EC319" s="83"/>
      <c r="ED319" s="83"/>
      <c r="EE319" s="83"/>
      <c r="EF319" s="83"/>
      <c r="EG319" s="83"/>
      <c r="EH319" s="83"/>
      <c r="EI319" s="83"/>
      <c r="EJ319" s="83"/>
      <c r="EK319" s="83"/>
      <c r="EL319" s="83"/>
      <c r="EM319" s="83"/>
      <c r="EN319" s="83"/>
      <c r="EO319" s="83"/>
      <c r="EP319" s="83"/>
      <c r="EQ319" s="83"/>
      <c r="ER319" s="83"/>
      <c r="ES319" s="83"/>
      <c r="ET319" s="83"/>
      <c r="EU319" s="83"/>
      <c r="EV319" s="83"/>
      <c r="EW319" s="83"/>
      <c r="EX319" s="83"/>
      <c r="EY319" s="83"/>
      <c r="EZ319" s="83"/>
      <c r="FA319" s="83"/>
      <c r="FB319" s="83"/>
      <c r="FC319" s="83"/>
      <c r="FD319" s="83"/>
      <c r="FE319" s="83"/>
      <c r="FF319" s="83"/>
      <c r="FG319" s="83"/>
      <c r="FH319" s="83"/>
      <c r="FI319" s="83"/>
      <c r="FJ319" s="83"/>
      <c r="FK319" s="83"/>
      <c r="FL319" s="83"/>
      <c r="FM319" s="83"/>
      <c r="FN319" s="83"/>
      <c r="FO319" s="83"/>
      <c r="FP319" s="83"/>
      <c r="FQ319" s="83"/>
      <c r="FR319" s="83"/>
      <c r="FS319" s="83"/>
      <c r="FT319" s="83"/>
      <c r="FU319" s="83"/>
      <c r="FV319" s="83"/>
      <c r="FW319" s="83"/>
      <c r="FX319" s="83"/>
      <c r="FY319" s="83"/>
      <c r="FZ319" s="83"/>
      <c r="GA319" s="83"/>
      <c r="GB319" s="83"/>
      <c r="GC319" s="83"/>
      <c r="GD319" s="83"/>
      <c r="GE319" s="83"/>
      <c r="GF319" s="83"/>
      <c r="GG319" s="83"/>
      <c r="GH319" s="83"/>
      <c r="GI319" s="83"/>
      <c r="GJ319" s="83"/>
      <c r="GK319" s="83"/>
      <c r="GL319" s="83"/>
      <c r="GM319" s="83"/>
      <c r="GN319" s="83"/>
      <c r="GO319" s="83"/>
      <c r="GP319" s="83"/>
      <c r="GQ319" s="83"/>
      <c r="GR319" s="83"/>
      <c r="GS319" s="83"/>
      <c r="GT319" s="83"/>
      <c r="GU319" s="83"/>
      <c r="GV319" s="83"/>
      <c r="GW319" s="83"/>
      <c r="GX319" s="83"/>
      <c r="GY319" s="83"/>
      <c r="GZ319" s="83"/>
      <c r="HA319" s="83"/>
      <c r="HB319" s="83"/>
      <c r="HC319" s="83"/>
      <c r="HD319" s="83"/>
      <c r="HE319" s="83"/>
      <c r="HF319" s="83"/>
      <c r="HG319" s="83"/>
      <c r="HH319" s="83"/>
      <c r="HI319" s="83"/>
      <c r="HJ319" s="83"/>
      <c r="HK319" s="83"/>
      <c r="HL319" s="83"/>
      <c r="HM319" s="83"/>
      <c r="HN319" s="83"/>
      <c r="HO319" s="83"/>
      <c r="HP319" s="83"/>
      <c r="HQ319" s="83"/>
      <c r="HR319" s="83"/>
      <c r="HS319" s="83"/>
      <c r="HT319" s="83"/>
      <c r="HU319" s="83"/>
      <c r="HV319" s="83"/>
      <c r="HW319" s="83"/>
      <c r="HX319" s="83"/>
      <c r="HY319" s="83"/>
      <c r="HZ319" s="83"/>
      <c r="IA319" s="83"/>
      <c r="IB319" s="83"/>
      <c r="IC319" s="83"/>
      <c r="ID319" s="83"/>
      <c r="IE319" s="83"/>
      <c r="IF319" s="83"/>
      <c r="IG319" s="83"/>
      <c r="IH319" s="83"/>
      <c r="II319" s="83"/>
      <c r="IJ319" s="83"/>
      <c r="IK319" s="83"/>
      <c r="IL319" s="83"/>
      <c r="IM319" s="83"/>
      <c r="IN319" s="83"/>
      <c r="IO319" s="83"/>
      <c r="IP319" s="83"/>
      <c r="IQ319" s="83"/>
      <c r="IR319" s="83"/>
      <c r="IS319" s="83"/>
      <c r="IT319" s="83"/>
      <c r="IU319" s="83"/>
      <c r="IV319" s="83"/>
    </row>
    <row r="320" spans="1:256">
      <c r="B320" s="121">
        <v>21.1</v>
      </c>
      <c r="C320" s="120">
        <v>1</v>
      </c>
      <c r="D320" s="120">
        <v>3.1</v>
      </c>
      <c r="E320" s="119">
        <v>1</v>
      </c>
      <c r="F320" s="119">
        <v>1</v>
      </c>
      <c r="G320" s="119">
        <v>1</v>
      </c>
      <c r="H320" s="122">
        <f t="shared" si="9"/>
        <v>65.410000000000011</v>
      </c>
      <c r="I320" s="294" t="s">
        <v>272</v>
      </c>
      <c r="K320" s="362">
        <f t="shared" si="8"/>
        <v>21.1</v>
      </c>
      <c r="L320" s="134"/>
      <c r="M320" s="134"/>
      <c r="N320" s="134"/>
      <c r="O320" s="134"/>
      <c r="P320" s="134"/>
      <c r="Q320" s="134"/>
      <c r="R320" s="134"/>
      <c r="S320" s="133"/>
      <c r="T320" s="83"/>
      <c r="U320" s="83"/>
      <c r="V320" s="83"/>
      <c r="W320" s="83"/>
      <c r="X320" s="83"/>
      <c r="Y320" s="83"/>
      <c r="Z320" s="83"/>
      <c r="AA320" s="83"/>
      <c r="AB320" s="83"/>
      <c r="AC320" s="83"/>
      <c r="AD320" s="83"/>
      <c r="AE320" s="83"/>
      <c r="AF320" s="83"/>
      <c r="AG320" s="83"/>
      <c r="AH320" s="83"/>
      <c r="AI320" s="83"/>
      <c r="AJ320" s="83"/>
      <c r="AK320" s="83"/>
      <c r="AL320" s="83"/>
      <c r="AM320" s="83"/>
      <c r="AN320" s="83"/>
      <c r="AO320" s="83"/>
      <c r="AP320" s="83"/>
      <c r="AQ320" s="83"/>
      <c r="AR320" s="83"/>
      <c r="AS320" s="83"/>
      <c r="AT320" s="83"/>
      <c r="AU320" s="83"/>
      <c r="AV320" s="83"/>
      <c r="AW320" s="83"/>
      <c r="AX320" s="83"/>
      <c r="AY320" s="83"/>
      <c r="AZ320" s="83"/>
      <c r="BA320" s="83"/>
      <c r="BB320" s="83"/>
      <c r="BC320" s="83"/>
      <c r="BD320" s="83"/>
      <c r="BE320" s="83"/>
      <c r="BF320" s="83"/>
      <c r="BG320" s="83"/>
      <c r="BH320" s="83"/>
      <c r="BI320" s="83"/>
      <c r="BJ320" s="83"/>
      <c r="BK320" s="83"/>
      <c r="BL320" s="83"/>
      <c r="BM320" s="83"/>
      <c r="BN320" s="83"/>
      <c r="BO320" s="83"/>
      <c r="BP320" s="83"/>
      <c r="BQ320" s="83"/>
      <c r="BR320" s="83"/>
      <c r="BS320" s="83"/>
      <c r="BT320" s="83"/>
      <c r="BU320" s="83"/>
      <c r="BV320" s="83"/>
      <c r="BW320" s="83"/>
      <c r="BX320" s="83"/>
      <c r="BY320" s="83"/>
      <c r="BZ320" s="83"/>
      <c r="CA320" s="83"/>
      <c r="CB320" s="83"/>
      <c r="CC320" s="83"/>
      <c r="CD320" s="83"/>
      <c r="CE320" s="83"/>
      <c r="CF320" s="83"/>
      <c r="CG320" s="83"/>
      <c r="CH320" s="83"/>
      <c r="CI320" s="83"/>
      <c r="CJ320" s="83"/>
      <c r="CK320" s="83"/>
      <c r="CL320" s="83"/>
      <c r="CM320" s="83"/>
      <c r="CN320" s="83"/>
      <c r="CO320" s="83"/>
      <c r="CP320" s="83"/>
      <c r="CQ320" s="83"/>
      <c r="CR320" s="83"/>
      <c r="CS320" s="83"/>
      <c r="CT320" s="83"/>
      <c r="CU320" s="83"/>
      <c r="CV320" s="83"/>
      <c r="CW320" s="83"/>
      <c r="CX320" s="83"/>
      <c r="CY320" s="83"/>
      <c r="CZ320" s="83"/>
      <c r="DA320" s="83"/>
      <c r="DB320" s="83"/>
      <c r="DC320" s="83"/>
      <c r="DD320" s="83"/>
      <c r="DE320" s="83"/>
      <c r="DF320" s="83"/>
      <c r="DG320" s="83"/>
      <c r="DH320" s="83"/>
      <c r="DI320" s="83"/>
      <c r="DJ320" s="83"/>
      <c r="DK320" s="83"/>
      <c r="DL320" s="83"/>
      <c r="DM320" s="83"/>
      <c r="DN320" s="83"/>
      <c r="DO320" s="83"/>
      <c r="DP320" s="83"/>
      <c r="DQ320" s="83"/>
      <c r="DR320" s="83"/>
      <c r="DS320" s="83"/>
      <c r="DT320" s="83"/>
      <c r="DU320" s="83"/>
      <c r="DV320" s="83"/>
      <c r="DW320" s="83"/>
      <c r="DX320" s="83"/>
      <c r="DY320" s="83"/>
      <c r="DZ320" s="83"/>
      <c r="EA320" s="83"/>
      <c r="EB320" s="83"/>
      <c r="EC320" s="83"/>
      <c r="ED320" s="83"/>
      <c r="EE320" s="83"/>
      <c r="EF320" s="83"/>
      <c r="EG320" s="83"/>
      <c r="EH320" s="83"/>
      <c r="EI320" s="83"/>
      <c r="EJ320" s="83"/>
      <c r="EK320" s="83"/>
      <c r="EL320" s="83"/>
      <c r="EM320" s="83"/>
      <c r="EN320" s="83"/>
      <c r="EO320" s="83"/>
      <c r="EP320" s="83"/>
      <c r="EQ320" s="83"/>
      <c r="ER320" s="83"/>
      <c r="ES320" s="83"/>
      <c r="ET320" s="83"/>
      <c r="EU320" s="83"/>
      <c r="EV320" s="83"/>
      <c r="EW320" s="83"/>
      <c r="EX320" s="83"/>
      <c r="EY320" s="83"/>
      <c r="EZ320" s="83"/>
      <c r="FA320" s="83"/>
      <c r="FB320" s="83"/>
      <c r="FC320" s="83"/>
      <c r="FD320" s="83"/>
      <c r="FE320" s="83"/>
      <c r="FF320" s="83"/>
      <c r="FG320" s="83"/>
      <c r="FH320" s="83"/>
      <c r="FI320" s="83"/>
      <c r="FJ320" s="83"/>
      <c r="FK320" s="83"/>
      <c r="FL320" s="83"/>
      <c r="FM320" s="83"/>
      <c r="FN320" s="83"/>
      <c r="FO320" s="83"/>
      <c r="FP320" s="83"/>
      <c r="FQ320" s="83"/>
      <c r="FR320" s="83"/>
      <c r="FS320" s="83"/>
      <c r="FT320" s="83"/>
      <c r="FU320" s="83"/>
      <c r="FV320" s="83"/>
      <c r="FW320" s="83"/>
      <c r="FX320" s="83"/>
      <c r="FY320" s="83"/>
      <c r="FZ320" s="83"/>
      <c r="GA320" s="83"/>
      <c r="GB320" s="83"/>
      <c r="GC320" s="83"/>
      <c r="GD320" s="83"/>
      <c r="GE320" s="83"/>
      <c r="GF320" s="83"/>
      <c r="GG320" s="83"/>
      <c r="GH320" s="83"/>
      <c r="GI320" s="83"/>
      <c r="GJ320" s="83"/>
      <c r="GK320" s="83"/>
      <c r="GL320" s="83"/>
      <c r="GM320" s="83"/>
      <c r="GN320" s="83"/>
      <c r="GO320" s="83"/>
      <c r="GP320" s="83"/>
      <c r="GQ320" s="83"/>
      <c r="GR320" s="83"/>
      <c r="GS320" s="83"/>
      <c r="GT320" s="83"/>
      <c r="GU320" s="83"/>
      <c r="GV320" s="83"/>
      <c r="GW320" s="83"/>
      <c r="GX320" s="83"/>
      <c r="GY320" s="83"/>
      <c r="GZ320" s="83"/>
      <c r="HA320" s="83"/>
      <c r="HB320" s="83"/>
      <c r="HC320" s="83"/>
      <c r="HD320" s="83"/>
      <c r="HE320" s="83"/>
      <c r="HF320" s="83"/>
      <c r="HG320" s="83"/>
      <c r="HH320" s="83"/>
      <c r="HI320" s="83"/>
      <c r="HJ320" s="83"/>
      <c r="HK320" s="83"/>
      <c r="HL320" s="83"/>
      <c r="HM320" s="83"/>
      <c r="HN320" s="83"/>
      <c r="HO320" s="83"/>
      <c r="HP320" s="83"/>
      <c r="HQ320" s="83"/>
      <c r="HR320" s="83"/>
      <c r="HS320" s="83"/>
      <c r="HT320" s="83"/>
      <c r="HU320" s="83"/>
      <c r="HV320" s="83"/>
      <c r="HW320" s="83"/>
      <c r="HX320" s="83"/>
      <c r="HY320" s="83"/>
      <c r="HZ320" s="83"/>
      <c r="IA320" s="83"/>
      <c r="IB320" s="83"/>
      <c r="IC320" s="83"/>
      <c r="ID320" s="83"/>
      <c r="IE320" s="83"/>
      <c r="IF320" s="83"/>
      <c r="IG320" s="83"/>
      <c r="IH320" s="83"/>
      <c r="II320" s="83"/>
      <c r="IJ320" s="83"/>
      <c r="IK320" s="83"/>
      <c r="IL320" s="83"/>
      <c r="IM320" s="83"/>
      <c r="IN320" s="83"/>
      <c r="IO320" s="83"/>
      <c r="IP320" s="83"/>
      <c r="IQ320" s="83"/>
      <c r="IR320" s="83"/>
      <c r="IS320" s="83"/>
      <c r="IT320" s="83"/>
      <c r="IU320" s="83"/>
      <c r="IV320" s="83"/>
    </row>
    <row r="321" spans="1:256">
      <c r="B321" s="121">
        <v>1.8</v>
      </c>
      <c r="C321" s="120">
        <v>1</v>
      </c>
      <c r="D321" s="120">
        <v>3.1</v>
      </c>
      <c r="E321" s="119">
        <v>2</v>
      </c>
      <c r="F321" s="119">
        <v>1</v>
      </c>
      <c r="G321" s="119">
        <v>1</v>
      </c>
      <c r="H321" s="122">
        <f t="shared" si="9"/>
        <v>11.16</v>
      </c>
      <c r="I321" s="294" t="s">
        <v>273</v>
      </c>
      <c r="K321" s="362">
        <f t="shared" si="8"/>
        <v>3.6</v>
      </c>
      <c r="L321" s="134"/>
      <c r="M321" s="134"/>
      <c r="N321" s="134"/>
      <c r="O321" s="134"/>
      <c r="P321" s="134"/>
      <c r="Q321" s="134"/>
      <c r="R321" s="134"/>
      <c r="S321" s="133"/>
      <c r="T321" s="83"/>
      <c r="U321" s="83"/>
      <c r="V321" s="83"/>
      <c r="W321" s="83"/>
      <c r="X321" s="83"/>
      <c r="Y321" s="83"/>
      <c r="Z321" s="83"/>
      <c r="AA321" s="83"/>
      <c r="AB321" s="83"/>
      <c r="AC321" s="83"/>
      <c r="AD321" s="83"/>
      <c r="AE321" s="83"/>
      <c r="AF321" s="83"/>
      <c r="AG321" s="83"/>
      <c r="AH321" s="83"/>
      <c r="AI321" s="83"/>
      <c r="AJ321" s="83"/>
      <c r="AK321" s="83"/>
      <c r="AL321" s="83"/>
      <c r="AM321" s="83"/>
      <c r="AN321" s="83"/>
      <c r="AO321" s="83"/>
      <c r="AP321" s="83"/>
      <c r="AQ321" s="83"/>
      <c r="AR321" s="83"/>
      <c r="AS321" s="83"/>
      <c r="AT321" s="83"/>
      <c r="AU321" s="83"/>
      <c r="AV321" s="83"/>
      <c r="AW321" s="83"/>
      <c r="AX321" s="83"/>
      <c r="AY321" s="83"/>
      <c r="AZ321" s="83"/>
      <c r="BA321" s="83"/>
      <c r="BB321" s="83"/>
      <c r="BC321" s="83"/>
      <c r="BD321" s="83"/>
      <c r="BE321" s="83"/>
      <c r="BF321" s="83"/>
      <c r="BG321" s="83"/>
      <c r="BH321" s="83"/>
      <c r="BI321" s="83"/>
      <c r="BJ321" s="83"/>
      <c r="BK321" s="83"/>
      <c r="BL321" s="83"/>
      <c r="BM321" s="83"/>
      <c r="BN321" s="83"/>
      <c r="BO321" s="83"/>
      <c r="BP321" s="83"/>
      <c r="BQ321" s="83"/>
      <c r="BR321" s="83"/>
      <c r="BS321" s="83"/>
      <c r="BT321" s="83"/>
      <c r="BU321" s="83"/>
      <c r="BV321" s="83"/>
      <c r="BW321" s="83"/>
      <c r="BX321" s="83"/>
      <c r="BY321" s="83"/>
      <c r="BZ321" s="83"/>
      <c r="CA321" s="83"/>
      <c r="CB321" s="83"/>
      <c r="CC321" s="83"/>
      <c r="CD321" s="83"/>
      <c r="CE321" s="83"/>
      <c r="CF321" s="83"/>
      <c r="CG321" s="83"/>
      <c r="CH321" s="83"/>
      <c r="CI321" s="83"/>
      <c r="CJ321" s="83"/>
      <c r="CK321" s="83"/>
      <c r="CL321" s="83"/>
      <c r="CM321" s="83"/>
      <c r="CN321" s="83"/>
      <c r="CO321" s="83"/>
      <c r="CP321" s="83"/>
      <c r="CQ321" s="83"/>
      <c r="CR321" s="83"/>
      <c r="CS321" s="83"/>
      <c r="CT321" s="83"/>
      <c r="CU321" s="83"/>
      <c r="CV321" s="83"/>
      <c r="CW321" s="83"/>
      <c r="CX321" s="83"/>
      <c r="CY321" s="83"/>
      <c r="CZ321" s="83"/>
      <c r="DA321" s="83"/>
      <c r="DB321" s="83"/>
      <c r="DC321" s="83"/>
      <c r="DD321" s="83"/>
      <c r="DE321" s="83"/>
      <c r="DF321" s="83"/>
      <c r="DG321" s="83"/>
      <c r="DH321" s="83"/>
      <c r="DI321" s="83"/>
      <c r="DJ321" s="83"/>
      <c r="DK321" s="83"/>
      <c r="DL321" s="83"/>
      <c r="DM321" s="83"/>
      <c r="DN321" s="83"/>
      <c r="DO321" s="83"/>
      <c r="DP321" s="83"/>
      <c r="DQ321" s="83"/>
      <c r="DR321" s="83"/>
      <c r="DS321" s="83"/>
      <c r="DT321" s="83"/>
      <c r="DU321" s="83"/>
      <c r="DV321" s="83"/>
      <c r="DW321" s="83"/>
      <c r="DX321" s="83"/>
      <c r="DY321" s="83"/>
      <c r="DZ321" s="83"/>
      <c r="EA321" s="83"/>
      <c r="EB321" s="83"/>
      <c r="EC321" s="83"/>
      <c r="ED321" s="83"/>
      <c r="EE321" s="83"/>
      <c r="EF321" s="83"/>
      <c r="EG321" s="83"/>
      <c r="EH321" s="83"/>
      <c r="EI321" s="83"/>
      <c r="EJ321" s="83"/>
      <c r="EK321" s="83"/>
      <c r="EL321" s="83"/>
      <c r="EM321" s="83"/>
      <c r="EN321" s="83"/>
      <c r="EO321" s="83"/>
      <c r="EP321" s="83"/>
      <c r="EQ321" s="83"/>
      <c r="ER321" s="83"/>
      <c r="ES321" s="83"/>
      <c r="ET321" s="83"/>
      <c r="EU321" s="83"/>
      <c r="EV321" s="83"/>
      <c r="EW321" s="83"/>
      <c r="EX321" s="83"/>
      <c r="EY321" s="83"/>
      <c r="EZ321" s="83"/>
      <c r="FA321" s="83"/>
      <c r="FB321" s="83"/>
      <c r="FC321" s="83"/>
      <c r="FD321" s="83"/>
      <c r="FE321" s="83"/>
      <c r="FF321" s="83"/>
      <c r="FG321" s="83"/>
      <c r="FH321" s="83"/>
      <c r="FI321" s="83"/>
      <c r="FJ321" s="83"/>
      <c r="FK321" s="83"/>
      <c r="FL321" s="83"/>
      <c r="FM321" s="83"/>
      <c r="FN321" s="83"/>
      <c r="FO321" s="83"/>
      <c r="FP321" s="83"/>
      <c r="FQ321" s="83"/>
      <c r="FR321" s="83"/>
      <c r="FS321" s="83"/>
      <c r="FT321" s="83"/>
      <c r="FU321" s="83"/>
      <c r="FV321" s="83"/>
      <c r="FW321" s="83"/>
      <c r="FX321" s="83"/>
      <c r="FY321" s="83"/>
      <c r="FZ321" s="83"/>
      <c r="GA321" s="83"/>
      <c r="GB321" s="83"/>
      <c r="GC321" s="83"/>
      <c r="GD321" s="83"/>
      <c r="GE321" s="83"/>
      <c r="GF321" s="83"/>
      <c r="GG321" s="83"/>
      <c r="GH321" s="83"/>
      <c r="GI321" s="83"/>
      <c r="GJ321" s="83"/>
      <c r="GK321" s="83"/>
      <c r="GL321" s="83"/>
      <c r="GM321" s="83"/>
      <c r="GN321" s="83"/>
      <c r="GO321" s="83"/>
      <c r="GP321" s="83"/>
      <c r="GQ321" s="83"/>
      <c r="GR321" s="83"/>
      <c r="GS321" s="83"/>
      <c r="GT321" s="83"/>
      <c r="GU321" s="83"/>
      <c r="GV321" s="83"/>
      <c r="GW321" s="83"/>
      <c r="GX321" s="83"/>
      <c r="GY321" s="83"/>
      <c r="GZ321" s="83"/>
      <c r="HA321" s="83"/>
      <c r="HB321" s="83"/>
      <c r="HC321" s="83"/>
      <c r="HD321" s="83"/>
      <c r="HE321" s="83"/>
      <c r="HF321" s="83"/>
      <c r="HG321" s="83"/>
      <c r="HH321" s="83"/>
      <c r="HI321" s="83"/>
      <c r="HJ321" s="83"/>
      <c r="HK321" s="83"/>
      <c r="HL321" s="83"/>
      <c r="HM321" s="83"/>
      <c r="HN321" s="83"/>
      <c r="HO321" s="83"/>
      <c r="HP321" s="83"/>
      <c r="HQ321" s="83"/>
      <c r="HR321" s="83"/>
      <c r="HS321" s="83"/>
      <c r="HT321" s="83"/>
      <c r="HU321" s="83"/>
      <c r="HV321" s="83"/>
      <c r="HW321" s="83"/>
      <c r="HX321" s="83"/>
      <c r="HY321" s="83"/>
      <c r="HZ321" s="83"/>
      <c r="IA321" s="83"/>
      <c r="IB321" s="83"/>
      <c r="IC321" s="83"/>
      <c r="ID321" s="83"/>
      <c r="IE321" s="83"/>
      <c r="IF321" s="83"/>
      <c r="IG321" s="83"/>
      <c r="IH321" s="83"/>
      <c r="II321" s="83"/>
      <c r="IJ321" s="83"/>
      <c r="IK321" s="83"/>
      <c r="IL321" s="83"/>
      <c r="IM321" s="83"/>
      <c r="IN321" s="83"/>
      <c r="IO321" s="83"/>
      <c r="IP321" s="83"/>
      <c r="IQ321" s="83"/>
      <c r="IR321" s="83"/>
      <c r="IS321" s="83"/>
      <c r="IT321" s="83"/>
      <c r="IU321" s="83"/>
      <c r="IV321" s="83"/>
    </row>
    <row r="322" spans="1:256">
      <c r="B322" s="121">
        <v>37.9</v>
      </c>
      <c r="C322" s="120">
        <v>1</v>
      </c>
      <c r="D322" s="120">
        <v>3.1</v>
      </c>
      <c r="E322" s="119">
        <v>1</v>
      </c>
      <c r="F322" s="119">
        <v>1</v>
      </c>
      <c r="G322" s="119">
        <v>1</v>
      </c>
      <c r="H322" s="122">
        <f t="shared" si="9"/>
        <v>117.49</v>
      </c>
      <c r="I322" s="294" t="s">
        <v>274</v>
      </c>
      <c r="K322" s="362">
        <f t="shared" si="8"/>
        <v>37.9</v>
      </c>
      <c r="L322" s="134"/>
      <c r="M322" s="134"/>
      <c r="N322" s="134"/>
      <c r="O322" s="134"/>
      <c r="P322" s="134"/>
      <c r="Q322" s="134"/>
      <c r="R322" s="134"/>
      <c r="S322" s="133"/>
      <c r="T322" s="83"/>
      <c r="U322" s="83"/>
      <c r="V322" s="83"/>
      <c r="W322" s="83"/>
      <c r="X322" s="83"/>
      <c r="Y322" s="83"/>
      <c r="Z322" s="83"/>
      <c r="AA322" s="83"/>
      <c r="AB322" s="83"/>
      <c r="AC322" s="83"/>
      <c r="AD322" s="83"/>
      <c r="AE322" s="83"/>
      <c r="AF322" s="83"/>
      <c r="AG322" s="83"/>
      <c r="AH322" s="83"/>
      <c r="AI322" s="83"/>
      <c r="AJ322" s="83"/>
      <c r="AK322" s="83"/>
      <c r="AL322" s="83"/>
      <c r="AM322" s="83"/>
      <c r="AN322" s="83"/>
      <c r="AO322" s="83"/>
      <c r="AP322" s="83"/>
      <c r="AQ322" s="83"/>
      <c r="AR322" s="83"/>
      <c r="AS322" s="83"/>
      <c r="AT322" s="83"/>
      <c r="AU322" s="83"/>
      <c r="AV322" s="83"/>
      <c r="AW322" s="83"/>
      <c r="AX322" s="83"/>
      <c r="AY322" s="83"/>
      <c r="AZ322" s="83"/>
      <c r="BA322" s="83"/>
      <c r="BB322" s="83"/>
      <c r="BC322" s="83"/>
      <c r="BD322" s="83"/>
      <c r="BE322" s="83"/>
      <c r="BF322" s="83"/>
      <c r="BG322" s="83"/>
      <c r="BH322" s="83"/>
      <c r="BI322" s="83"/>
      <c r="BJ322" s="83"/>
      <c r="BK322" s="83"/>
      <c r="BL322" s="83"/>
      <c r="BM322" s="83"/>
      <c r="BN322" s="83"/>
      <c r="BO322" s="83"/>
      <c r="BP322" s="83"/>
      <c r="BQ322" s="83"/>
      <c r="BR322" s="83"/>
      <c r="BS322" s="83"/>
      <c r="BT322" s="83"/>
      <c r="BU322" s="83"/>
      <c r="BV322" s="83"/>
      <c r="BW322" s="83"/>
      <c r="BX322" s="83"/>
      <c r="BY322" s="83"/>
      <c r="BZ322" s="83"/>
      <c r="CA322" s="83"/>
      <c r="CB322" s="83"/>
      <c r="CC322" s="83"/>
      <c r="CD322" s="83"/>
      <c r="CE322" s="83"/>
      <c r="CF322" s="83"/>
      <c r="CG322" s="83"/>
      <c r="CH322" s="83"/>
      <c r="CI322" s="83"/>
      <c r="CJ322" s="83"/>
      <c r="CK322" s="83"/>
      <c r="CL322" s="83"/>
      <c r="CM322" s="83"/>
      <c r="CN322" s="83"/>
      <c r="CO322" s="83"/>
      <c r="CP322" s="83"/>
      <c r="CQ322" s="83"/>
      <c r="CR322" s="83"/>
      <c r="CS322" s="83"/>
      <c r="CT322" s="83"/>
      <c r="CU322" s="83"/>
      <c r="CV322" s="83"/>
      <c r="CW322" s="83"/>
      <c r="CX322" s="83"/>
      <c r="CY322" s="83"/>
      <c r="CZ322" s="83"/>
      <c r="DA322" s="83"/>
      <c r="DB322" s="83"/>
      <c r="DC322" s="83"/>
      <c r="DD322" s="83"/>
      <c r="DE322" s="83"/>
      <c r="DF322" s="83"/>
      <c r="DG322" s="83"/>
      <c r="DH322" s="83"/>
      <c r="DI322" s="83"/>
      <c r="DJ322" s="83"/>
      <c r="DK322" s="83"/>
      <c r="DL322" s="83"/>
      <c r="DM322" s="83"/>
      <c r="DN322" s="83"/>
      <c r="DO322" s="83"/>
      <c r="DP322" s="83"/>
      <c r="DQ322" s="83"/>
      <c r="DR322" s="83"/>
      <c r="DS322" s="83"/>
      <c r="DT322" s="83"/>
      <c r="DU322" s="83"/>
      <c r="DV322" s="83"/>
      <c r="DW322" s="83"/>
      <c r="DX322" s="83"/>
      <c r="DY322" s="83"/>
      <c r="DZ322" s="83"/>
      <c r="EA322" s="83"/>
      <c r="EB322" s="83"/>
      <c r="EC322" s="83"/>
      <c r="ED322" s="83"/>
      <c r="EE322" s="83"/>
      <c r="EF322" s="83"/>
      <c r="EG322" s="83"/>
      <c r="EH322" s="83"/>
      <c r="EI322" s="83"/>
      <c r="EJ322" s="83"/>
      <c r="EK322" s="83"/>
      <c r="EL322" s="83"/>
      <c r="EM322" s="83"/>
      <c r="EN322" s="83"/>
      <c r="EO322" s="83"/>
      <c r="EP322" s="83"/>
      <c r="EQ322" s="83"/>
      <c r="ER322" s="83"/>
      <c r="ES322" s="83"/>
      <c r="ET322" s="83"/>
      <c r="EU322" s="83"/>
      <c r="EV322" s="83"/>
      <c r="EW322" s="83"/>
      <c r="EX322" s="83"/>
      <c r="EY322" s="83"/>
      <c r="EZ322" s="83"/>
      <c r="FA322" s="83"/>
      <c r="FB322" s="83"/>
      <c r="FC322" s="83"/>
      <c r="FD322" s="83"/>
      <c r="FE322" s="83"/>
      <c r="FF322" s="83"/>
      <c r="FG322" s="83"/>
      <c r="FH322" s="83"/>
      <c r="FI322" s="83"/>
      <c r="FJ322" s="83"/>
      <c r="FK322" s="83"/>
      <c r="FL322" s="83"/>
      <c r="FM322" s="83"/>
      <c r="FN322" s="83"/>
      <c r="FO322" s="83"/>
      <c r="FP322" s="83"/>
      <c r="FQ322" s="83"/>
      <c r="FR322" s="83"/>
      <c r="FS322" s="83"/>
      <c r="FT322" s="83"/>
      <c r="FU322" s="83"/>
      <c r="FV322" s="83"/>
      <c r="FW322" s="83"/>
      <c r="FX322" s="83"/>
      <c r="FY322" s="83"/>
      <c r="FZ322" s="83"/>
      <c r="GA322" s="83"/>
      <c r="GB322" s="83"/>
      <c r="GC322" s="83"/>
      <c r="GD322" s="83"/>
      <c r="GE322" s="83"/>
      <c r="GF322" s="83"/>
      <c r="GG322" s="83"/>
      <c r="GH322" s="83"/>
      <c r="GI322" s="83"/>
      <c r="GJ322" s="83"/>
      <c r="GK322" s="83"/>
      <c r="GL322" s="83"/>
      <c r="GM322" s="83"/>
      <c r="GN322" s="83"/>
      <c r="GO322" s="83"/>
      <c r="GP322" s="83"/>
      <c r="GQ322" s="83"/>
      <c r="GR322" s="83"/>
      <c r="GS322" s="83"/>
      <c r="GT322" s="83"/>
      <c r="GU322" s="83"/>
      <c r="GV322" s="83"/>
      <c r="GW322" s="83"/>
      <c r="GX322" s="83"/>
      <c r="GY322" s="83"/>
      <c r="GZ322" s="83"/>
      <c r="HA322" s="83"/>
      <c r="HB322" s="83"/>
      <c r="HC322" s="83"/>
      <c r="HD322" s="83"/>
      <c r="HE322" s="83"/>
      <c r="HF322" s="83"/>
      <c r="HG322" s="83"/>
      <c r="HH322" s="83"/>
      <c r="HI322" s="83"/>
      <c r="HJ322" s="83"/>
      <c r="HK322" s="83"/>
      <c r="HL322" s="83"/>
      <c r="HM322" s="83"/>
      <c r="HN322" s="83"/>
      <c r="HO322" s="83"/>
      <c r="HP322" s="83"/>
      <c r="HQ322" s="83"/>
      <c r="HR322" s="83"/>
      <c r="HS322" s="83"/>
      <c r="HT322" s="83"/>
      <c r="HU322" s="83"/>
      <c r="HV322" s="83"/>
      <c r="HW322" s="83"/>
      <c r="HX322" s="83"/>
      <c r="HY322" s="83"/>
      <c r="HZ322" s="83"/>
      <c r="IA322" s="83"/>
      <c r="IB322" s="83"/>
      <c r="IC322" s="83"/>
      <c r="ID322" s="83"/>
      <c r="IE322" s="83"/>
      <c r="IF322" s="83"/>
      <c r="IG322" s="83"/>
      <c r="IH322" s="83"/>
      <c r="II322" s="83"/>
      <c r="IJ322" s="83"/>
      <c r="IK322" s="83"/>
      <c r="IL322" s="83"/>
      <c r="IM322" s="83"/>
      <c r="IN322" s="83"/>
      <c r="IO322" s="83"/>
      <c r="IP322" s="83"/>
      <c r="IQ322" s="83"/>
      <c r="IR322" s="83"/>
      <c r="IS322" s="83"/>
      <c r="IT322" s="83"/>
      <c r="IU322" s="83"/>
      <c r="IV322" s="83"/>
    </row>
    <row r="323" spans="1:256">
      <c r="B323" s="121">
        <v>2.7</v>
      </c>
      <c r="C323" s="120">
        <v>1</v>
      </c>
      <c r="D323" s="120">
        <v>3.1</v>
      </c>
      <c r="E323" s="119">
        <v>2</v>
      </c>
      <c r="F323" s="119">
        <v>1</v>
      </c>
      <c r="G323" s="119">
        <v>1</v>
      </c>
      <c r="H323" s="122">
        <f t="shared" si="9"/>
        <v>16.740000000000002</v>
      </c>
      <c r="I323" s="294" t="s">
        <v>275</v>
      </c>
      <c r="K323" s="362">
        <f t="shared" si="8"/>
        <v>5.4</v>
      </c>
      <c r="L323" s="134"/>
      <c r="M323" s="134"/>
      <c r="N323" s="134"/>
      <c r="O323" s="134"/>
      <c r="P323" s="134"/>
      <c r="Q323" s="134"/>
      <c r="R323" s="134"/>
      <c r="S323" s="133"/>
      <c r="T323" s="83"/>
      <c r="U323" s="83"/>
      <c r="V323" s="83"/>
      <c r="W323" s="83"/>
      <c r="X323" s="83"/>
      <c r="Y323" s="83"/>
      <c r="Z323" s="83"/>
      <c r="AA323" s="83"/>
      <c r="AB323" s="83"/>
      <c r="AC323" s="83"/>
      <c r="AD323" s="83"/>
      <c r="AE323" s="83"/>
      <c r="AF323" s="83"/>
      <c r="AG323" s="83"/>
      <c r="AH323" s="83"/>
      <c r="AI323" s="83"/>
      <c r="AJ323" s="83"/>
      <c r="AK323" s="83"/>
      <c r="AL323" s="83"/>
      <c r="AM323" s="83"/>
      <c r="AN323" s="83"/>
      <c r="AO323" s="83"/>
      <c r="AP323" s="83"/>
      <c r="AQ323" s="83"/>
      <c r="AR323" s="83"/>
      <c r="AS323" s="83"/>
      <c r="AT323" s="83"/>
      <c r="AU323" s="83"/>
      <c r="AV323" s="83"/>
      <c r="AW323" s="83"/>
      <c r="AX323" s="83"/>
      <c r="AY323" s="83"/>
      <c r="AZ323" s="83"/>
      <c r="BA323" s="83"/>
      <c r="BB323" s="83"/>
      <c r="BC323" s="83"/>
      <c r="BD323" s="83"/>
      <c r="BE323" s="83"/>
      <c r="BF323" s="83"/>
      <c r="BG323" s="83"/>
      <c r="BH323" s="83"/>
      <c r="BI323" s="83"/>
      <c r="BJ323" s="83"/>
      <c r="BK323" s="83"/>
      <c r="BL323" s="83"/>
      <c r="BM323" s="83"/>
      <c r="BN323" s="83"/>
      <c r="BO323" s="83"/>
      <c r="BP323" s="83"/>
      <c r="BQ323" s="83"/>
      <c r="BR323" s="83"/>
      <c r="BS323" s="83"/>
      <c r="BT323" s="83"/>
      <c r="BU323" s="83"/>
      <c r="BV323" s="83"/>
      <c r="BW323" s="83"/>
      <c r="BX323" s="83"/>
      <c r="BY323" s="83"/>
      <c r="BZ323" s="83"/>
      <c r="CA323" s="83"/>
      <c r="CB323" s="83"/>
      <c r="CC323" s="83"/>
      <c r="CD323" s="83"/>
      <c r="CE323" s="83"/>
      <c r="CF323" s="83"/>
      <c r="CG323" s="83"/>
      <c r="CH323" s="83"/>
      <c r="CI323" s="83"/>
      <c r="CJ323" s="83"/>
      <c r="CK323" s="83"/>
      <c r="CL323" s="83"/>
      <c r="CM323" s="83"/>
      <c r="CN323" s="83"/>
      <c r="CO323" s="83"/>
      <c r="CP323" s="83"/>
      <c r="CQ323" s="83"/>
      <c r="CR323" s="83"/>
      <c r="CS323" s="83"/>
      <c r="CT323" s="83"/>
      <c r="CU323" s="83"/>
      <c r="CV323" s="83"/>
      <c r="CW323" s="83"/>
      <c r="CX323" s="83"/>
      <c r="CY323" s="83"/>
      <c r="CZ323" s="83"/>
      <c r="DA323" s="83"/>
      <c r="DB323" s="83"/>
      <c r="DC323" s="83"/>
      <c r="DD323" s="83"/>
      <c r="DE323" s="83"/>
      <c r="DF323" s="83"/>
      <c r="DG323" s="83"/>
      <c r="DH323" s="83"/>
      <c r="DI323" s="83"/>
      <c r="DJ323" s="83"/>
      <c r="DK323" s="83"/>
      <c r="DL323" s="83"/>
      <c r="DM323" s="83"/>
      <c r="DN323" s="83"/>
      <c r="DO323" s="83"/>
      <c r="DP323" s="83"/>
      <c r="DQ323" s="83"/>
      <c r="DR323" s="83"/>
      <c r="DS323" s="83"/>
      <c r="DT323" s="83"/>
      <c r="DU323" s="83"/>
      <c r="DV323" s="83"/>
      <c r="DW323" s="83"/>
      <c r="DX323" s="83"/>
      <c r="DY323" s="83"/>
      <c r="DZ323" s="83"/>
      <c r="EA323" s="83"/>
      <c r="EB323" s="83"/>
      <c r="EC323" s="83"/>
      <c r="ED323" s="83"/>
      <c r="EE323" s="83"/>
      <c r="EF323" s="83"/>
      <c r="EG323" s="83"/>
      <c r="EH323" s="83"/>
      <c r="EI323" s="83"/>
      <c r="EJ323" s="83"/>
      <c r="EK323" s="83"/>
      <c r="EL323" s="83"/>
      <c r="EM323" s="83"/>
      <c r="EN323" s="83"/>
      <c r="EO323" s="83"/>
      <c r="EP323" s="83"/>
      <c r="EQ323" s="83"/>
      <c r="ER323" s="83"/>
      <c r="ES323" s="83"/>
      <c r="ET323" s="83"/>
      <c r="EU323" s="83"/>
      <c r="EV323" s="83"/>
      <c r="EW323" s="83"/>
      <c r="EX323" s="83"/>
      <c r="EY323" s="83"/>
      <c r="EZ323" s="83"/>
      <c r="FA323" s="83"/>
      <c r="FB323" s="83"/>
      <c r="FC323" s="83"/>
      <c r="FD323" s="83"/>
      <c r="FE323" s="83"/>
      <c r="FF323" s="83"/>
      <c r="FG323" s="83"/>
      <c r="FH323" s="83"/>
      <c r="FI323" s="83"/>
      <c r="FJ323" s="83"/>
      <c r="FK323" s="83"/>
      <c r="FL323" s="83"/>
      <c r="FM323" s="83"/>
      <c r="FN323" s="83"/>
      <c r="FO323" s="83"/>
      <c r="FP323" s="83"/>
      <c r="FQ323" s="83"/>
      <c r="FR323" s="83"/>
      <c r="FS323" s="83"/>
      <c r="FT323" s="83"/>
      <c r="FU323" s="83"/>
      <c r="FV323" s="83"/>
      <c r="FW323" s="83"/>
      <c r="FX323" s="83"/>
      <c r="FY323" s="83"/>
      <c r="FZ323" s="83"/>
      <c r="GA323" s="83"/>
      <c r="GB323" s="83"/>
      <c r="GC323" s="83"/>
      <c r="GD323" s="83"/>
      <c r="GE323" s="83"/>
      <c r="GF323" s="83"/>
      <c r="GG323" s="83"/>
      <c r="GH323" s="83"/>
      <c r="GI323" s="83"/>
      <c r="GJ323" s="83"/>
      <c r="GK323" s="83"/>
      <c r="GL323" s="83"/>
      <c r="GM323" s="83"/>
      <c r="GN323" s="83"/>
      <c r="GO323" s="83"/>
      <c r="GP323" s="83"/>
      <c r="GQ323" s="83"/>
      <c r="GR323" s="83"/>
      <c r="GS323" s="83"/>
      <c r="GT323" s="83"/>
      <c r="GU323" s="83"/>
      <c r="GV323" s="83"/>
      <c r="GW323" s="83"/>
      <c r="GX323" s="83"/>
      <c r="GY323" s="83"/>
      <c r="GZ323" s="83"/>
      <c r="HA323" s="83"/>
      <c r="HB323" s="83"/>
      <c r="HC323" s="83"/>
      <c r="HD323" s="83"/>
      <c r="HE323" s="83"/>
      <c r="HF323" s="83"/>
      <c r="HG323" s="83"/>
      <c r="HH323" s="83"/>
      <c r="HI323" s="83"/>
      <c r="HJ323" s="83"/>
      <c r="HK323" s="83"/>
      <c r="HL323" s="83"/>
      <c r="HM323" s="83"/>
      <c r="HN323" s="83"/>
      <c r="HO323" s="83"/>
      <c r="HP323" s="83"/>
      <c r="HQ323" s="83"/>
      <c r="HR323" s="83"/>
      <c r="HS323" s="83"/>
      <c r="HT323" s="83"/>
      <c r="HU323" s="83"/>
      <c r="HV323" s="83"/>
      <c r="HW323" s="83"/>
      <c r="HX323" s="83"/>
      <c r="HY323" s="83"/>
      <c r="HZ323" s="83"/>
      <c r="IA323" s="83"/>
      <c r="IB323" s="83"/>
      <c r="IC323" s="83"/>
      <c r="ID323" s="83"/>
      <c r="IE323" s="83"/>
      <c r="IF323" s="83"/>
      <c r="IG323" s="83"/>
      <c r="IH323" s="83"/>
      <c r="II323" s="83"/>
      <c r="IJ323" s="83"/>
      <c r="IK323" s="83"/>
      <c r="IL323" s="83"/>
      <c r="IM323" s="83"/>
      <c r="IN323" s="83"/>
      <c r="IO323" s="83"/>
      <c r="IP323" s="83"/>
      <c r="IQ323" s="83"/>
      <c r="IR323" s="83"/>
      <c r="IS323" s="83"/>
      <c r="IT323" s="83"/>
      <c r="IU323" s="83"/>
      <c r="IV323" s="83"/>
    </row>
    <row r="324" spans="1:256">
      <c r="B324" s="132"/>
      <c r="C324" s="131"/>
      <c r="D324" s="131"/>
      <c r="E324" s="131"/>
      <c r="F324" s="131"/>
      <c r="G324" s="131"/>
      <c r="H324" s="122"/>
      <c r="I324" s="294"/>
      <c r="K324" s="357">
        <f>SUM(K317:K323)</f>
        <v>113.1</v>
      </c>
    </row>
    <row r="325" spans="1:256">
      <c r="B325" s="130" t="s">
        <v>157</v>
      </c>
      <c r="C325" s="124" t="s">
        <v>156</v>
      </c>
      <c r="D325" s="124" t="s">
        <v>155</v>
      </c>
      <c r="E325" s="124" t="s">
        <v>154</v>
      </c>
      <c r="F325" s="124" t="s">
        <v>153</v>
      </c>
      <c r="G325" s="124" t="s">
        <v>152</v>
      </c>
      <c r="H325" s="118" t="s">
        <v>151</v>
      </c>
      <c r="I325" s="174"/>
    </row>
    <row r="326" spans="1:256">
      <c r="A326" s="85" t="s">
        <v>150</v>
      </c>
      <c r="B326" s="117">
        <f>SUM(H317:H324)</f>
        <v>350.61</v>
      </c>
      <c r="C326" s="116">
        <v>1</v>
      </c>
      <c r="D326" s="116">
        <v>1</v>
      </c>
      <c r="E326" s="115">
        <v>1</v>
      </c>
      <c r="F326" s="115">
        <v>1</v>
      </c>
      <c r="G326" s="115">
        <v>1</v>
      </c>
      <c r="H326" s="114">
        <f>(B326*C326*D326)/(E326*F326*G326)</f>
        <v>350.61</v>
      </c>
      <c r="I326" s="174"/>
    </row>
    <row r="327" spans="1:256">
      <c r="B327" s="113"/>
      <c r="H327" s="112"/>
      <c r="I327" s="174"/>
    </row>
    <row r="328" spans="1:256">
      <c r="A328" s="95"/>
      <c r="B328" s="98" t="s">
        <v>162</v>
      </c>
      <c r="C328" s="110"/>
      <c r="D328" s="110"/>
      <c r="E328" s="110"/>
      <c r="F328" s="110"/>
      <c r="G328" s="110"/>
      <c r="H328" s="109"/>
      <c r="I328" s="174"/>
    </row>
    <row r="329" spans="1:256">
      <c r="A329" s="95"/>
      <c r="B329" s="111"/>
      <c r="C329" s="110"/>
      <c r="D329" s="110"/>
      <c r="E329" s="110"/>
      <c r="F329" s="110"/>
      <c r="G329" s="110"/>
      <c r="H329" s="109"/>
      <c r="I329" s="174"/>
    </row>
    <row r="330" spans="1:256">
      <c r="A330" s="95"/>
      <c r="B330" s="108" t="s">
        <v>161</v>
      </c>
      <c r="C330" s="107" t="s">
        <v>160</v>
      </c>
      <c r="D330" s="107" t="s">
        <v>159</v>
      </c>
      <c r="E330" s="107" t="s">
        <v>156</v>
      </c>
      <c r="F330" s="107" t="s">
        <v>155</v>
      </c>
      <c r="G330" s="107" t="s">
        <v>158</v>
      </c>
      <c r="H330" s="97" t="s">
        <v>157</v>
      </c>
      <c r="I330" s="174"/>
    </row>
    <row r="331" spans="1:256">
      <c r="A331" s="95"/>
      <c r="B331" s="106">
        <v>0.8</v>
      </c>
      <c r="C331" s="105">
        <v>2</v>
      </c>
      <c r="D331" s="104">
        <v>1</v>
      </c>
      <c r="E331" s="103">
        <v>16</v>
      </c>
      <c r="F331" s="103">
        <v>1</v>
      </c>
      <c r="G331" s="103">
        <v>1</v>
      </c>
      <c r="H331" s="102">
        <f>B331*C331*D331*E331*F331*G331</f>
        <v>25.6</v>
      </c>
      <c r="I331" s="174" t="s">
        <v>335</v>
      </c>
    </row>
    <row r="332" spans="1:256">
      <c r="A332" s="95"/>
      <c r="B332" s="106">
        <v>0.9</v>
      </c>
      <c r="C332" s="105">
        <v>2</v>
      </c>
      <c r="D332" s="104">
        <v>1</v>
      </c>
      <c r="E332" s="103">
        <v>2</v>
      </c>
      <c r="F332" s="103">
        <v>1</v>
      </c>
      <c r="G332" s="103">
        <v>1</v>
      </c>
      <c r="H332" s="102">
        <f t="shared" ref="H332:H335" si="10">B332*C332*D332*E332*F332*G332</f>
        <v>3.6</v>
      </c>
      <c r="I332" s="174" t="s">
        <v>335</v>
      </c>
    </row>
    <row r="333" spans="1:256">
      <c r="A333" s="95"/>
      <c r="B333" s="106">
        <v>1</v>
      </c>
      <c r="C333" s="105">
        <v>2</v>
      </c>
      <c r="D333" s="104">
        <v>1</v>
      </c>
      <c r="E333" s="103">
        <v>1</v>
      </c>
      <c r="F333" s="103">
        <v>1</v>
      </c>
      <c r="G333" s="103">
        <v>1</v>
      </c>
      <c r="H333" s="102">
        <f t="shared" si="10"/>
        <v>2</v>
      </c>
      <c r="I333" s="174" t="s">
        <v>335</v>
      </c>
    </row>
    <row r="334" spans="1:256">
      <c r="A334" s="95"/>
      <c r="B334" s="106">
        <v>1.5</v>
      </c>
      <c r="C334" s="105">
        <v>2</v>
      </c>
      <c r="D334" s="104">
        <v>1</v>
      </c>
      <c r="E334" s="103">
        <v>1</v>
      </c>
      <c r="F334" s="103">
        <v>1</v>
      </c>
      <c r="G334" s="103">
        <v>1</v>
      </c>
      <c r="H334" s="102">
        <f t="shared" si="10"/>
        <v>3</v>
      </c>
      <c r="I334" s="174"/>
    </row>
    <row r="335" spans="1:256">
      <c r="A335" s="95"/>
      <c r="B335" s="106">
        <v>1</v>
      </c>
      <c r="C335" s="105">
        <v>0.6</v>
      </c>
      <c r="D335" s="104">
        <v>1</v>
      </c>
      <c r="E335" s="103">
        <v>17</v>
      </c>
      <c r="F335" s="103">
        <v>1</v>
      </c>
      <c r="G335" s="103">
        <v>1</v>
      </c>
      <c r="H335" s="102">
        <f t="shared" si="10"/>
        <v>10.199999999999999</v>
      </c>
      <c r="I335" s="174"/>
    </row>
    <row r="336" spans="1:256">
      <c r="A336" s="95"/>
      <c r="B336" s="101"/>
      <c r="C336" s="100"/>
      <c r="D336" s="100"/>
      <c r="E336" s="100"/>
      <c r="F336" s="100"/>
      <c r="G336" s="100"/>
      <c r="H336" s="99">
        <f>B336*C336*D336*E336*F336*G336</f>
        <v>0</v>
      </c>
      <c r="I336" s="174"/>
    </row>
    <row r="337" spans="1:256">
      <c r="A337" s="95"/>
      <c r="B337" s="98" t="s">
        <v>157</v>
      </c>
      <c r="C337" s="97" t="s">
        <v>156</v>
      </c>
      <c r="D337" s="97" t="s">
        <v>155</v>
      </c>
      <c r="E337" s="97" t="s">
        <v>154</v>
      </c>
      <c r="F337" s="97" t="s">
        <v>153</v>
      </c>
      <c r="G337" s="97" t="s">
        <v>152</v>
      </c>
      <c r="H337" s="96" t="s">
        <v>151</v>
      </c>
      <c r="I337" s="174"/>
    </row>
    <row r="338" spans="1:256">
      <c r="A338" s="95" t="s">
        <v>150</v>
      </c>
      <c r="B338" s="94">
        <f>SUM(H331:H336)</f>
        <v>44.400000000000006</v>
      </c>
      <c r="C338" s="93">
        <v>1</v>
      </c>
      <c r="D338" s="93">
        <v>1</v>
      </c>
      <c r="E338" s="92">
        <v>1</v>
      </c>
      <c r="F338" s="92">
        <v>1</v>
      </c>
      <c r="G338" s="92">
        <v>1</v>
      </c>
      <c r="H338" s="91">
        <f>(B338*C338*D338)/(E338*F338*G338)</f>
        <v>44.400000000000006</v>
      </c>
      <c r="I338" s="174"/>
    </row>
    <row r="339" spans="1:256">
      <c r="I339" s="174"/>
    </row>
    <row r="340" spans="1:256" ht="13.8" thickBot="1">
      <c r="A340" s="90"/>
      <c r="B340" s="89" t="s">
        <v>149</v>
      </c>
      <c r="C340" s="89"/>
      <c r="D340" s="89"/>
      <c r="E340" s="89"/>
      <c r="F340" s="88"/>
      <c r="G340" s="88"/>
      <c r="H340" s="87">
        <f>H326-H338</f>
        <v>306.21000000000004</v>
      </c>
      <c r="I340" s="86"/>
    </row>
    <row r="341" spans="1:256">
      <c r="B341" s="147"/>
      <c r="C341" s="147"/>
      <c r="D341" s="147"/>
      <c r="E341" s="147"/>
      <c r="F341" s="146"/>
      <c r="G341" s="146"/>
      <c r="H341" s="145"/>
    </row>
    <row r="342" spans="1:256">
      <c r="B342" s="147"/>
      <c r="C342" s="147"/>
      <c r="D342" s="147"/>
      <c r="E342" s="147"/>
      <c r="F342" s="146"/>
      <c r="G342" s="146"/>
      <c r="H342" s="145"/>
    </row>
    <row r="343" spans="1:256" ht="13.8" thickBot="1">
      <c r="B343" s="85" t="s">
        <v>180</v>
      </c>
      <c r="C343" s="85"/>
      <c r="D343" s="85"/>
      <c r="E343" s="85"/>
      <c r="F343" s="85"/>
      <c r="G343" s="85"/>
      <c r="H343" s="85"/>
      <c r="K343" s="85"/>
      <c r="L343" s="134"/>
      <c r="M343" s="134"/>
      <c r="N343" s="134"/>
      <c r="O343" s="134"/>
      <c r="P343" s="134"/>
      <c r="Q343" s="134"/>
      <c r="R343" s="134"/>
      <c r="S343" s="133"/>
      <c r="T343" s="83"/>
      <c r="U343" s="83"/>
      <c r="V343" s="83"/>
      <c r="W343" s="83"/>
      <c r="X343" s="83"/>
      <c r="Y343" s="83"/>
      <c r="Z343" s="83"/>
      <c r="AA343" s="83"/>
      <c r="AB343" s="83"/>
      <c r="AC343" s="83"/>
      <c r="AD343" s="83"/>
      <c r="AE343" s="83"/>
      <c r="AF343" s="83"/>
      <c r="AG343" s="83"/>
      <c r="AH343" s="83"/>
      <c r="AI343" s="83"/>
      <c r="AJ343" s="83"/>
      <c r="AK343" s="83"/>
      <c r="AL343" s="83"/>
      <c r="AM343" s="83"/>
      <c r="AN343" s="83"/>
      <c r="AO343" s="83"/>
      <c r="AP343" s="83"/>
      <c r="AQ343" s="83"/>
      <c r="AR343" s="83"/>
      <c r="AS343" s="83"/>
      <c r="AT343" s="83"/>
      <c r="AU343" s="83"/>
      <c r="AV343" s="83"/>
      <c r="AW343" s="83"/>
      <c r="AX343" s="83"/>
      <c r="AY343" s="83"/>
      <c r="AZ343" s="83"/>
      <c r="BA343" s="83"/>
      <c r="BB343" s="83"/>
      <c r="BC343" s="83"/>
      <c r="BD343" s="83"/>
      <c r="BE343" s="83"/>
      <c r="BF343" s="83"/>
      <c r="BG343" s="83"/>
      <c r="BH343" s="83"/>
      <c r="BI343" s="83"/>
      <c r="BJ343" s="83"/>
      <c r="BK343" s="83"/>
      <c r="BL343" s="83"/>
      <c r="BM343" s="83"/>
      <c r="BN343" s="83"/>
      <c r="BO343" s="83"/>
      <c r="BP343" s="83"/>
      <c r="BQ343" s="83"/>
      <c r="BR343" s="83"/>
      <c r="BS343" s="83"/>
      <c r="BT343" s="83"/>
      <c r="BU343" s="83"/>
      <c r="BV343" s="83"/>
      <c r="BW343" s="83"/>
      <c r="BX343" s="83"/>
      <c r="BY343" s="83"/>
      <c r="BZ343" s="83"/>
      <c r="CA343" s="83"/>
      <c r="CB343" s="83"/>
      <c r="CC343" s="83"/>
      <c r="CD343" s="83"/>
      <c r="CE343" s="83"/>
      <c r="CF343" s="83"/>
      <c r="CG343" s="83"/>
      <c r="CH343" s="83"/>
      <c r="CI343" s="83"/>
      <c r="CJ343" s="83"/>
      <c r="CK343" s="83"/>
      <c r="CL343" s="83"/>
      <c r="CM343" s="83"/>
      <c r="CN343" s="83"/>
      <c r="CO343" s="83"/>
      <c r="CP343" s="83"/>
      <c r="CQ343" s="83"/>
      <c r="CR343" s="83"/>
      <c r="CS343" s="83"/>
      <c r="CT343" s="83"/>
      <c r="CU343" s="83"/>
      <c r="CV343" s="83"/>
      <c r="CW343" s="83"/>
      <c r="CX343" s="83"/>
      <c r="CY343" s="83"/>
      <c r="CZ343" s="83"/>
      <c r="DA343" s="83"/>
      <c r="DB343" s="83"/>
      <c r="DC343" s="83"/>
      <c r="DD343" s="83"/>
      <c r="DE343" s="83"/>
      <c r="DF343" s="83"/>
      <c r="DG343" s="83"/>
      <c r="DH343" s="83"/>
      <c r="DI343" s="83"/>
      <c r="DJ343" s="83"/>
      <c r="DK343" s="83"/>
      <c r="DL343" s="83"/>
      <c r="DM343" s="83"/>
      <c r="DN343" s="83"/>
      <c r="DO343" s="83"/>
      <c r="DP343" s="83"/>
      <c r="DQ343" s="83"/>
      <c r="DR343" s="83"/>
      <c r="DS343" s="83"/>
      <c r="DT343" s="83"/>
      <c r="DU343" s="83"/>
      <c r="DV343" s="83"/>
      <c r="DW343" s="83"/>
      <c r="DX343" s="83"/>
      <c r="DY343" s="83"/>
      <c r="DZ343" s="83"/>
      <c r="EA343" s="83"/>
      <c r="EB343" s="83"/>
      <c r="EC343" s="83"/>
      <c r="ED343" s="83"/>
      <c r="EE343" s="83"/>
      <c r="EF343" s="83"/>
      <c r="EG343" s="83"/>
      <c r="EH343" s="83"/>
      <c r="EI343" s="83"/>
      <c r="EJ343" s="83"/>
      <c r="EK343" s="83"/>
      <c r="EL343" s="83"/>
      <c r="EM343" s="83"/>
      <c r="EN343" s="83"/>
      <c r="EO343" s="83"/>
      <c r="EP343" s="83"/>
      <c r="EQ343" s="83"/>
      <c r="ER343" s="83"/>
      <c r="ES343" s="83"/>
      <c r="ET343" s="83"/>
      <c r="EU343" s="83"/>
      <c r="EV343" s="83"/>
      <c r="EW343" s="83"/>
      <c r="EX343" s="83"/>
      <c r="EY343" s="83"/>
      <c r="EZ343" s="83"/>
      <c r="FA343" s="83"/>
      <c r="FB343" s="83"/>
      <c r="FC343" s="83"/>
      <c r="FD343" s="83"/>
      <c r="FE343" s="83"/>
      <c r="FF343" s="83"/>
      <c r="FG343" s="83"/>
      <c r="FH343" s="83"/>
      <c r="FI343" s="83"/>
      <c r="FJ343" s="83"/>
      <c r="FK343" s="83"/>
      <c r="FL343" s="83"/>
      <c r="FM343" s="83"/>
      <c r="FN343" s="83"/>
      <c r="FO343" s="83"/>
      <c r="FP343" s="83"/>
      <c r="FQ343" s="83"/>
      <c r="FR343" s="83"/>
      <c r="FS343" s="83"/>
      <c r="FT343" s="83"/>
      <c r="FU343" s="83"/>
      <c r="FV343" s="83"/>
      <c r="FW343" s="83"/>
      <c r="FX343" s="83"/>
      <c r="FY343" s="83"/>
      <c r="FZ343" s="83"/>
      <c r="GA343" s="83"/>
      <c r="GB343" s="83"/>
      <c r="GC343" s="83"/>
      <c r="GD343" s="83"/>
      <c r="GE343" s="83"/>
      <c r="GF343" s="83"/>
      <c r="GG343" s="83"/>
      <c r="GH343" s="83"/>
      <c r="GI343" s="83"/>
      <c r="GJ343" s="83"/>
      <c r="GK343" s="83"/>
      <c r="GL343" s="83"/>
      <c r="GM343" s="83"/>
      <c r="GN343" s="83"/>
      <c r="GO343" s="83"/>
      <c r="GP343" s="83"/>
      <c r="GQ343" s="83"/>
      <c r="GR343" s="83"/>
      <c r="GS343" s="83"/>
      <c r="GT343" s="83"/>
      <c r="GU343" s="83"/>
      <c r="GV343" s="83"/>
      <c r="GW343" s="83"/>
      <c r="GX343" s="83"/>
      <c r="GY343" s="83"/>
      <c r="GZ343" s="83"/>
      <c r="HA343" s="83"/>
      <c r="HB343" s="83"/>
      <c r="HC343" s="83"/>
      <c r="HD343" s="83"/>
      <c r="HE343" s="83"/>
      <c r="HF343" s="83"/>
      <c r="HG343" s="83"/>
      <c r="HH343" s="83"/>
      <c r="HI343" s="83"/>
      <c r="HJ343" s="83"/>
      <c r="HK343" s="83"/>
      <c r="HL343" s="83"/>
      <c r="HM343" s="83"/>
      <c r="HN343" s="83"/>
      <c r="HO343" s="83"/>
      <c r="HP343" s="83"/>
      <c r="HQ343" s="83"/>
      <c r="HR343" s="83"/>
      <c r="HS343" s="83"/>
      <c r="HT343" s="83"/>
      <c r="HU343" s="83"/>
      <c r="HV343" s="83"/>
      <c r="HW343" s="83"/>
      <c r="HX343" s="83"/>
      <c r="HY343" s="83"/>
      <c r="HZ343" s="83"/>
      <c r="IA343" s="83"/>
      <c r="IB343" s="83"/>
      <c r="IC343" s="83"/>
      <c r="ID343" s="83"/>
      <c r="IE343" s="83"/>
      <c r="IF343" s="83"/>
      <c r="IG343" s="83"/>
      <c r="IH343" s="83"/>
      <c r="II343" s="83"/>
      <c r="IJ343" s="83"/>
      <c r="IK343" s="83"/>
      <c r="IL343" s="83"/>
      <c r="IM343" s="83"/>
      <c r="IN343" s="83"/>
      <c r="IO343" s="83"/>
      <c r="IP343" s="83"/>
      <c r="IQ343" s="83"/>
      <c r="IR343" s="83"/>
      <c r="IS343" s="83"/>
      <c r="IT343" s="83"/>
      <c r="IU343" s="83"/>
      <c r="IV343" s="83"/>
    </row>
    <row r="344" spans="1:256">
      <c r="A344" s="129"/>
      <c r="B344" s="535"/>
      <c r="C344" s="536"/>
      <c r="D344" s="536"/>
      <c r="E344" s="536"/>
      <c r="F344" s="536"/>
      <c r="G344" s="536"/>
      <c r="H344" s="536"/>
      <c r="I344" s="536"/>
      <c r="K344" s="85"/>
      <c r="L344" s="134"/>
      <c r="M344" s="134"/>
      <c r="N344" s="134"/>
      <c r="O344" s="134"/>
      <c r="P344" s="134"/>
      <c r="Q344" s="134"/>
      <c r="R344" s="134"/>
      <c r="S344" s="133"/>
      <c r="T344" s="83"/>
      <c r="U344" s="83"/>
      <c r="V344" s="83"/>
      <c r="W344" s="83"/>
      <c r="X344" s="83"/>
      <c r="Y344" s="83"/>
      <c r="Z344" s="83"/>
      <c r="AA344" s="83"/>
      <c r="AB344" s="83"/>
      <c r="AC344" s="83"/>
      <c r="AD344" s="83"/>
      <c r="AE344" s="83"/>
      <c r="AF344" s="83"/>
      <c r="AG344" s="83"/>
      <c r="AH344" s="83"/>
      <c r="AI344" s="83"/>
      <c r="AJ344" s="83"/>
      <c r="AK344" s="83"/>
      <c r="AL344" s="83"/>
      <c r="AM344" s="83"/>
      <c r="AN344" s="83"/>
      <c r="AO344" s="83"/>
      <c r="AP344" s="83"/>
      <c r="AQ344" s="83"/>
      <c r="AR344" s="83"/>
      <c r="AS344" s="83"/>
      <c r="AT344" s="83"/>
      <c r="AU344" s="83"/>
      <c r="AV344" s="83"/>
      <c r="AW344" s="83"/>
      <c r="AX344" s="83"/>
      <c r="AY344" s="83"/>
      <c r="AZ344" s="83"/>
      <c r="BA344" s="83"/>
      <c r="BB344" s="83"/>
      <c r="BC344" s="83"/>
      <c r="BD344" s="83"/>
      <c r="BE344" s="83"/>
      <c r="BF344" s="83"/>
      <c r="BG344" s="83"/>
      <c r="BH344" s="83"/>
      <c r="BI344" s="83"/>
      <c r="BJ344" s="83"/>
      <c r="BK344" s="83"/>
      <c r="BL344" s="83"/>
      <c r="BM344" s="83"/>
      <c r="BN344" s="83"/>
      <c r="BO344" s="83"/>
      <c r="BP344" s="83"/>
      <c r="BQ344" s="83"/>
      <c r="BR344" s="83"/>
      <c r="BS344" s="83"/>
      <c r="BT344" s="83"/>
      <c r="BU344" s="83"/>
      <c r="BV344" s="83"/>
      <c r="BW344" s="83"/>
      <c r="BX344" s="83"/>
      <c r="BY344" s="83"/>
      <c r="BZ344" s="83"/>
      <c r="CA344" s="83"/>
      <c r="CB344" s="83"/>
      <c r="CC344" s="83"/>
      <c r="CD344" s="83"/>
      <c r="CE344" s="83"/>
      <c r="CF344" s="83"/>
      <c r="CG344" s="83"/>
      <c r="CH344" s="83"/>
      <c r="CI344" s="83"/>
      <c r="CJ344" s="83"/>
      <c r="CK344" s="83"/>
      <c r="CL344" s="83"/>
      <c r="CM344" s="83"/>
      <c r="CN344" s="83"/>
      <c r="CO344" s="83"/>
      <c r="CP344" s="83"/>
      <c r="CQ344" s="83"/>
      <c r="CR344" s="83"/>
      <c r="CS344" s="83"/>
      <c r="CT344" s="83"/>
      <c r="CU344" s="83"/>
      <c r="CV344" s="83"/>
      <c r="CW344" s="83"/>
      <c r="CX344" s="83"/>
      <c r="CY344" s="83"/>
      <c r="CZ344" s="83"/>
      <c r="DA344" s="83"/>
      <c r="DB344" s="83"/>
      <c r="DC344" s="83"/>
      <c r="DD344" s="83"/>
      <c r="DE344" s="83"/>
      <c r="DF344" s="83"/>
      <c r="DG344" s="83"/>
      <c r="DH344" s="83"/>
      <c r="DI344" s="83"/>
      <c r="DJ344" s="83"/>
      <c r="DK344" s="83"/>
      <c r="DL344" s="83"/>
      <c r="DM344" s="83"/>
      <c r="DN344" s="83"/>
      <c r="DO344" s="83"/>
      <c r="DP344" s="83"/>
      <c r="DQ344" s="83"/>
      <c r="DR344" s="83"/>
      <c r="DS344" s="83"/>
      <c r="DT344" s="83"/>
      <c r="DU344" s="83"/>
      <c r="DV344" s="83"/>
      <c r="DW344" s="83"/>
      <c r="DX344" s="83"/>
      <c r="DY344" s="83"/>
      <c r="DZ344" s="83"/>
      <c r="EA344" s="83"/>
      <c r="EB344" s="83"/>
      <c r="EC344" s="83"/>
      <c r="ED344" s="83"/>
      <c r="EE344" s="83"/>
      <c r="EF344" s="83"/>
      <c r="EG344" s="83"/>
      <c r="EH344" s="83"/>
      <c r="EI344" s="83"/>
      <c r="EJ344" s="83"/>
      <c r="EK344" s="83"/>
      <c r="EL344" s="83"/>
      <c r="EM344" s="83"/>
      <c r="EN344" s="83"/>
      <c r="EO344" s="83"/>
      <c r="EP344" s="83"/>
      <c r="EQ344" s="83"/>
      <c r="ER344" s="83"/>
      <c r="ES344" s="83"/>
      <c r="ET344" s="83"/>
      <c r="EU344" s="83"/>
      <c r="EV344" s="83"/>
      <c r="EW344" s="83"/>
      <c r="EX344" s="83"/>
      <c r="EY344" s="83"/>
      <c r="EZ344" s="83"/>
      <c r="FA344" s="83"/>
      <c r="FB344" s="83"/>
      <c r="FC344" s="83"/>
      <c r="FD344" s="83"/>
      <c r="FE344" s="83"/>
      <c r="FF344" s="83"/>
      <c r="FG344" s="83"/>
      <c r="FH344" s="83"/>
      <c r="FI344" s="83"/>
      <c r="FJ344" s="83"/>
      <c r="FK344" s="83"/>
      <c r="FL344" s="83"/>
      <c r="FM344" s="83"/>
      <c r="FN344" s="83"/>
      <c r="FO344" s="83"/>
      <c r="FP344" s="83"/>
      <c r="FQ344" s="83"/>
      <c r="FR344" s="83"/>
      <c r="FS344" s="83"/>
      <c r="FT344" s="83"/>
      <c r="FU344" s="83"/>
      <c r="FV344" s="83"/>
      <c r="FW344" s="83"/>
      <c r="FX344" s="83"/>
      <c r="FY344" s="83"/>
      <c r="FZ344" s="83"/>
      <c r="GA344" s="83"/>
      <c r="GB344" s="83"/>
      <c r="GC344" s="83"/>
      <c r="GD344" s="83"/>
      <c r="GE344" s="83"/>
      <c r="GF344" s="83"/>
      <c r="GG344" s="83"/>
      <c r="GH344" s="83"/>
      <c r="GI344" s="83"/>
      <c r="GJ344" s="83"/>
      <c r="GK344" s="83"/>
      <c r="GL344" s="83"/>
      <c r="GM344" s="83"/>
      <c r="GN344" s="83"/>
      <c r="GO344" s="83"/>
      <c r="GP344" s="83"/>
      <c r="GQ344" s="83"/>
      <c r="GR344" s="83"/>
      <c r="GS344" s="83"/>
      <c r="GT344" s="83"/>
      <c r="GU344" s="83"/>
      <c r="GV344" s="83"/>
      <c r="GW344" s="83"/>
      <c r="GX344" s="83"/>
      <c r="GY344" s="83"/>
      <c r="GZ344" s="83"/>
      <c r="HA344" s="83"/>
      <c r="HB344" s="83"/>
      <c r="HC344" s="83"/>
      <c r="HD344" s="83"/>
      <c r="HE344" s="83"/>
      <c r="HF344" s="83"/>
      <c r="HG344" s="83"/>
      <c r="HH344" s="83"/>
      <c r="HI344" s="83"/>
      <c r="HJ344" s="83"/>
      <c r="HK344" s="83"/>
      <c r="HL344" s="83"/>
      <c r="HM344" s="83"/>
      <c r="HN344" s="83"/>
      <c r="HO344" s="83"/>
      <c r="HP344" s="83"/>
      <c r="HQ344" s="83"/>
      <c r="HR344" s="83"/>
      <c r="HS344" s="83"/>
      <c r="HT344" s="83"/>
      <c r="HU344" s="83"/>
      <c r="HV344" s="83"/>
      <c r="HW344" s="83"/>
      <c r="HX344" s="83"/>
      <c r="HY344" s="83"/>
      <c r="HZ344" s="83"/>
      <c r="IA344" s="83"/>
      <c r="IB344" s="83"/>
      <c r="IC344" s="83"/>
      <c r="ID344" s="83"/>
      <c r="IE344" s="83"/>
      <c r="IF344" s="83"/>
      <c r="IG344" s="83"/>
      <c r="IH344" s="83"/>
      <c r="II344" s="83"/>
      <c r="IJ344" s="83"/>
      <c r="IK344" s="83"/>
      <c r="IL344" s="83"/>
      <c r="IM344" s="83"/>
      <c r="IN344" s="83"/>
      <c r="IO344" s="83"/>
      <c r="IP344" s="83"/>
      <c r="IQ344" s="83"/>
      <c r="IR344" s="83"/>
      <c r="IS344" s="83"/>
      <c r="IT344" s="83"/>
      <c r="IU344" s="83"/>
      <c r="IV344" s="83"/>
    </row>
    <row r="345" spans="1:256">
      <c r="B345" s="128"/>
      <c r="I345" s="127"/>
      <c r="K345" s="85"/>
      <c r="L345" s="134"/>
      <c r="M345" s="134"/>
      <c r="N345" s="134"/>
      <c r="O345" s="134"/>
      <c r="P345" s="134"/>
      <c r="Q345" s="134"/>
      <c r="R345" s="134"/>
      <c r="S345" s="133"/>
      <c r="T345" s="83"/>
      <c r="U345" s="83"/>
      <c r="V345" s="83"/>
      <c r="W345" s="83"/>
      <c r="X345" s="83"/>
      <c r="Y345" s="83"/>
      <c r="Z345" s="83"/>
      <c r="AA345" s="83"/>
      <c r="AB345" s="83"/>
      <c r="AC345" s="83"/>
      <c r="AD345" s="83"/>
      <c r="AE345" s="83"/>
      <c r="AF345" s="83"/>
      <c r="AG345" s="83"/>
      <c r="AH345" s="83"/>
      <c r="AI345" s="83"/>
      <c r="AJ345" s="83"/>
      <c r="AK345" s="83"/>
      <c r="AL345" s="83"/>
      <c r="AM345" s="83"/>
      <c r="AN345" s="83"/>
      <c r="AO345" s="83"/>
      <c r="AP345" s="83"/>
      <c r="AQ345" s="83"/>
      <c r="AR345" s="83"/>
      <c r="AS345" s="83"/>
      <c r="AT345" s="83"/>
      <c r="AU345" s="83"/>
      <c r="AV345" s="83"/>
      <c r="AW345" s="83"/>
      <c r="AX345" s="83"/>
      <c r="AY345" s="83"/>
      <c r="AZ345" s="83"/>
      <c r="BA345" s="83"/>
      <c r="BB345" s="83"/>
      <c r="BC345" s="83"/>
      <c r="BD345" s="83"/>
      <c r="BE345" s="83"/>
      <c r="BF345" s="83"/>
      <c r="BG345" s="83"/>
      <c r="BH345" s="83"/>
      <c r="BI345" s="83"/>
      <c r="BJ345" s="83"/>
      <c r="BK345" s="83"/>
      <c r="BL345" s="83"/>
      <c r="BM345" s="83"/>
      <c r="BN345" s="83"/>
      <c r="BO345" s="83"/>
      <c r="BP345" s="83"/>
      <c r="BQ345" s="83"/>
      <c r="BR345" s="83"/>
      <c r="BS345" s="83"/>
      <c r="BT345" s="83"/>
      <c r="BU345" s="83"/>
      <c r="BV345" s="83"/>
      <c r="BW345" s="83"/>
      <c r="BX345" s="83"/>
      <c r="BY345" s="83"/>
      <c r="BZ345" s="83"/>
      <c r="CA345" s="83"/>
      <c r="CB345" s="83"/>
      <c r="CC345" s="83"/>
      <c r="CD345" s="83"/>
      <c r="CE345" s="83"/>
      <c r="CF345" s="83"/>
      <c r="CG345" s="83"/>
      <c r="CH345" s="83"/>
      <c r="CI345" s="83"/>
      <c r="CJ345" s="83"/>
      <c r="CK345" s="83"/>
      <c r="CL345" s="83"/>
      <c r="CM345" s="83"/>
      <c r="CN345" s="83"/>
      <c r="CO345" s="83"/>
      <c r="CP345" s="83"/>
      <c r="CQ345" s="83"/>
      <c r="CR345" s="83"/>
      <c r="CS345" s="83"/>
      <c r="CT345" s="83"/>
      <c r="CU345" s="83"/>
      <c r="CV345" s="83"/>
      <c r="CW345" s="83"/>
      <c r="CX345" s="83"/>
      <c r="CY345" s="83"/>
      <c r="CZ345" s="83"/>
      <c r="DA345" s="83"/>
      <c r="DB345" s="83"/>
      <c r="DC345" s="83"/>
      <c r="DD345" s="83"/>
      <c r="DE345" s="83"/>
      <c r="DF345" s="83"/>
      <c r="DG345" s="83"/>
      <c r="DH345" s="83"/>
      <c r="DI345" s="83"/>
      <c r="DJ345" s="83"/>
      <c r="DK345" s="83"/>
      <c r="DL345" s="83"/>
      <c r="DM345" s="83"/>
      <c r="DN345" s="83"/>
      <c r="DO345" s="83"/>
      <c r="DP345" s="83"/>
      <c r="DQ345" s="83"/>
      <c r="DR345" s="83"/>
      <c r="DS345" s="83"/>
      <c r="DT345" s="83"/>
      <c r="DU345" s="83"/>
      <c r="DV345" s="83"/>
      <c r="DW345" s="83"/>
      <c r="DX345" s="83"/>
      <c r="DY345" s="83"/>
      <c r="DZ345" s="83"/>
      <c r="EA345" s="83"/>
      <c r="EB345" s="83"/>
      <c r="EC345" s="83"/>
      <c r="ED345" s="83"/>
      <c r="EE345" s="83"/>
      <c r="EF345" s="83"/>
      <c r="EG345" s="83"/>
      <c r="EH345" s="83"/>
      <c r="EI345" s="83"/>
      <c r="EJ345" s="83"/>
      <c r="EK345" s="83"/>
      <c r="EL345" s="83"/>
      <c r="EM345" s="83"/>
      <c r="EN345" s="83"/>
      <c r="EO345" s="83"/>
      <c r="EP345" s="83"/>
      <c r="EQ345" s="83"/>
      <c r="ER345" s="83"/>
      <c r="ES345" s="83"/>
      <c r="ET345" s="83"/>
      <c r="EU345" s="83"/>
      <c r="EV345" s="83"/>
      <c r="EW345" s="83"/>
      <c r="EX345" s="83"/>
      <c r="EY345" s="83"/>
      <c r="EZ345" s="83"/>
      <c r="FA345" s="83"/>
      <c r="FB345" s="83"/>
      <c r="FC345" s="83"/>
      <c r="FD345" s="83"/>
      <c r="FE345" s="83"/>
      <c r="FF345" s="83"/>
      <c r="FG345" s="83"/>
      <c r="FH345" s="83"/>
      <c r="FI345" s="83"/>
      <c r="FJ345" s="83"/>
      <c r="FK345" s="83"/>
      <c r="FL345" s="83"/>
      <c r="FM345" s="83"/>
      <c r="FN345" s="83"/>
      <c r="FO345" s="83"/>
      <c r="FP345" s="83"/>
      <c r="FQ345" s="83"/>
      <c r="FR345" s="83"/>
      <c r="FS345" s="83"/>
      <c r="FT345" s="83"/>
      <c r="FU345" s="83"/>
      <c r="FV345" s="83"/>
      <c r="FW345" s="83"/>
      <c r="FX345" s="83"/>
      <c r="FY345" s="83"/>
      <c r="FZ345" s="83"/>
      <c r="GA345" s="83"/>
      <c r="GB345" s="83"/>
      <c r="GC345" s="83"/>
      <c r="GD345" s="83"/>
      <c r="GE345" s="83"/>
      <c r="GF345" s="83"/>
      <c r="GG345" s="83"/>
      <c r="GH345" s="83"/>
      <c r="GI345" s="83"/>
      <c r="GJ345" s="83"/>
      <c r="GK345" s="83"/>
      <c r="GL345" s="83"/>
      <c r="GM345" s="83"/>
      <c r="GN345" s="83"/>
      <c r="GO345" s="83"/>
      <c r="GP345" s="83"/>
      <c r="GQ345" s="83"/>
      <c r="GR345" s="83"/>
      <c r="GS345" s="83"/>
      <c r="GT345" s="83"/>
      <c r="GU345" s="83"/>
      <c r="GV345" s="83"/>
      <c r="GW345" s="83"/>
      <c r="GX345" s="83"/>
      <c r="GY345" s="83"/>
      <c r="GZ345" s="83"/>
      <c r="HA345" s="83"/>
      <c r="HB345" s="83"/>
      <c r="HC345" s="83"/>
      <c r="HD345" s="83"/>
      <c r="HE345" s="83"/>
      <c r="HF345" s="83"/>
      <c r="HG345" s="83"/>
      <c r="HH345" s="83"/>
      <c r="HI345" s="83"/>
      <c r="HJ345" s="83"/>
      <c r="HK345" s="83"/>
      <c r="HL345" s="83"/>
      <c r="HM345" s="83"/>
      <c r="HN345" s="83"/>
      <c r="HO345" s="83"/>
      <c r="HP345" s="83"/>
      <c r="HQ345" s="83"/>
      <c r="HR345" s="83"/>
      <c r="HS345" s="83"/>
      <c r="HT345" s="83"/>
      <c r="HU345" s="83"/>
      <c r="HV345" s="83"/>
      <c r="HW345" s="83"/>
      <c r="HX345" s="83"/>
      <c r="HY345" s="83"/>
      <c r="HZ345" s="83"/>
      <c r="IA345" s="83"/>
      <c r="IB345" s="83"/>
      <c r="IC345" s="83"/>
      <c r="ID345" s="83"/>
      <c r="IE345" s="83"/>
      <c r="IF345" s="83"/>
      <c r="IG345" s="83"/>
      <c r="IH345" s="83"/>
      <c r="II345" s="83"/>
      <c r="IJ345" s="83"/>
      <c r="IK345" s="83"/>
      <c r="IL345" s="83"/>
      <c r="IM345" s="83"/>
      <c r="IN345" s="83"/>
      <c r="IO345" s="83"/>
      <c r="IP345" s="83"/>
      <c r="IQ345" s="83"/>
      <c r="IR345" s="83"/>
      <c r="IS345" s="83"/>
      <c r="IT345" s="83"/>
      <c r="IU345" s="83"/>
      <c r="IV345" s="83"/>
    </row>
    <row r="346" spans="1:256">
      <c r="B346" s="126" t="s">
        <v>161</v>
      </c>
      <c r="C346" s="125" t="s">
        <v>160</v>
      </c>
      <c r="D346" s="125" t="s">
        <v>159</v>
      </c>
      <c r="E346" s="125" t="s">
        <v>156</v>
      </c>
      <c r="F346" s="125" t="s">
        <v>155</v>
      </c>
      <c r="G346" s="125" t="s">
        <v>158</v>
      </c>
      <c r="H346" s="124" t="s">
        <v>157</v>
      </c>
      <c r="I346" s="123" t="s">
        <v>163</v>
      </c>
      <c r="K346" s="85"/>
      <c r="L346" s="134"/>
      <c r="M346" s="134"/>
      <c r="N346" s="134"/>
      <c r="O346" s="134"/>
      <c r="P346" s="134"/>
      <c r="Q346" s="134"/>
      <c r="R346" s="134"/>
      <c r="S346" s="133"/>
      <c r="T346" s="83"/>
      <c r="U346" s="83"/>
      <c r="V346" s="83"/>
      <c r="W346" s="83"/>
      <c r="X346" s="83"/>
      <c r="Y346" s="83"/>
      <c r="Z346" s="83"/>
      <c r="AA346" s="83"/>
      <c r="AB346" s="83"/>
      <c r="AC346" s="83"/>
      <c r="AD346" s="83"/>
      <c r="AE346" s="83"/>
      <c r="AF346" s="83"/>
      <c r="AG346" s="83"/>
      <c r="AH346" s="83"/>
      <c r="AI346" s="83"/>
      <c r="AJ346" s="83"/>
      <c r="AK346" s="83"/>
      <c r="AL346" s="83"/>
      <c r="AM346" s="83"/>
      <c r="AN346" s="83"/>
      <c r="AO346" s="83"/>
      <c r="AP346" s="83"/>
      <c r="AQ346" s="83"/>
      <c r="AR346" s="83"/>
      <c r="AS346" s="83"/>
      <c r="AT346" s="83"/>
      <c r="AU346" s="83"/>
      <c r="AV346" s="83"/>
      <c r="AW346" s="83"/>
      <c r="AX346" s="83"/>
      <c r="AY346" s="83"/>
      <c r="AZ346" s="83"/>
      <c r="BA346" s="83"/>
      <c r="BB346" s="83"/>
      <c r="BC346" s="83"/>
      <c r="BD346" s="83"/>
      <c r="BE346" s="83"/>
      <c r="BF346" s="83"/>
      <c r="BG346" s="83"/>
      <c r="BH346" s="83"/>
      <c r="BI346" s="83"/>
      <c r="BJ346" s="83"/>
      <c r="BK346" s="83"/>
      <c r="BL346" s="83"/>
      <c r="BM346" s="83"/>
      <c r="BN346" s="83"/>
      <c r="BO346" s="83"/>
      <c r="BP346" s="83"/>
      <c r="BQ346" s="83"/>
      <c r="BR346" s="83"/>
      <c r="BS346" s="83"/>
      <c r="BT346" s="83"/>
      <c r="BU346" s="83"/>
      <c r="BV346" s="83"/>
      <c r="BW346" s="83"/>
      <c r="BX346" s="83"/>
      <c r="BY346" s="83"/>
      <c r="BZ346" s="83"/>
      <c r="CA346" s="83"/>
      <c r="CB346" s="83"/>
      <c r="CC346" s="83"/>
      <c r="CD346" s="83"/>
      <c r="CE346" s="83"/>
      <c r="CF346" s="83"/>
      <c r="CG346" s="83"/>
      <c r="CH346" s="83"/>
      <c r="CI346" s="83"/>
      <c r="CJ346" s="83"/>
      <c r="CK346" s="83"/>
      <c r="CL346" s="83"/>
      <c r="CM346" s="83"/>
      <c r="CN346" s="83"/>
      <c r="CO346" s="83"/>
      <c r="CP346" s="83"/>
      <c r="CQ346" s="83"/>
      <c r="CR346" s="83"/>
      <c r="CS346" s="83"/>
      <c r="CT346" s="83"/>
      <c r="CU346" s="83"/>
      <c r="CV346" s="83"/>
      <c r="CW346" s="83"/>
      <c r="CX346" s="83"/>
      <c r="CY346" s="83"/>
      <c r="CZ346" s="83"/>
      <c r="DA346" s="83"/>
      <c r="DB346" s="83"/>
      <c r="DC346" s="83"/>
      <c r="DD346" s="83"/>
      <c r="DE346" s="83"/>
      <c r="DF346" s="83"/>
      <c r="DG346" s="83"/>
      <c r="DH346" s="83"/>
      <c r="DI346" s="83"/>
      <c r="DJ346" s="83"/>
      <c r="DK346" s="83"/>
      <c r="DL346" s="83"/>
      <c r="DM346" s="83"/>
      <c r="DN346" s="83"/>
      <c r="DO346" s="83"/>
      <c r="DP346" s="83"/>
      <c r="DQ346" s="83"/>
      <c r="DR346" s="83"/>
      <c r="DS346" s="83"/>
      <c r="DT346" s="83"/>
      <c r="DU346" s="83"/>
      <c r="DV346" s="83"/>
      <c r="DW346" s="83"/>
      <c r="DX346" s="83"/>
      <c r="DY346" s="83"/>
      <c r="DZ346" s="83"/>
      <c r="EA346" s="83"/>
      <c r="EB346" s="83"/>
      <c r="EC346" s="83"/>
      <c r="ED346" s="83"/>
      <c r="EE346" s="83"/>
      <c r="EF346" s="83"/>
      <c r="EG346" s="83"/>
      <c r="EH346" s="83"/>
      <c r="EI346" s="83"/>
      <c r="EJ346" s="83"/>
      <c r="EK346" s="83"/>
      <c r="EL346" s="83"/>
      <c r="EM346" s="83"/>
      <c r="EN346" s="83"/>
      <c r="EO346" s="83"/>
      <c r="EP346" s="83"/>
      <c r="EQ346" s="83"/>
      <c r="ER346" s="83"/>
      <c r="ES346" s="83"/>
      <c r="ET346" s="83"/>
      <c r="EU346" s="83"/>
      <c r="EV346" s="83"/>
      <c r="EW346" s="83"/>
      <c r="EX346" s="83"/>
      <c r="EY346" s="83"/>
      <c r="EZ346" s="83"/>
      <c r="FA346" s="83"/>
      <c r="FB346" s="83"/>
      <c r="FC346" s="83"/>
      <c r="FD346" s="83"/>
      <c r="FE346" s="83"/>
      <c r="FF346" s="83"/>
      <c r="FG346" s="83"/>
      <c r="FH346" s="83"/>
      <c r="FI346" s="83"/>
      <c r="FJ346" s="83"/>
      <c r="FK346" s="83"/>
      <c r="FL346" s="83"/>
      <c r="FM346" s="83"/>
      <c r="FN346" s="83"/>
      <c r="FO346" s="83"/>
      <c r="FP346" s="83"/>
      <c r="FQ346" s="83"/>
      <c r="FR346" s="83"/>
      <c r="FS346" s="83"/>
      <c r="FT346" s="83"/>
      <c r="FU346" s="83"/>
      <c r="FV346" s="83"/>
      <c r="FW346" s="83"/>
      <c r="FX346" s="83"/>
      <c r="FY346" s="83"/>
      <c r="FZ346" s="83"/>
      <c r="GA346" s="83"/>
      <c r="GB346" s="83"/>
      <c r="GC346" s="83"/>
      <c r="GD346" s="83"/>
      <c r="GE346" s="83"/>
      <c r="GF346" s="83"/>
      <c r="GG346" s="83"/>
      <c r="GH346" s="83"/>
      <c r="GI346" s="83"/>
      <c r="GJ346" s="83"/>
      <c r="GK346" s="83"/>
      <c r="GL346" s="83"/>
      <c r="GM346" s="83"/>
      <c r="GN346" s="83"/>
      <c r="GO346" s="83"/>
      <c r="GP346" s="83"/>
      <c r="GQ346" s="83"/>
      <c r="GR346" s="83"/>
      <c r="GS346" s="83"/>
      <c r="GT346" s="83"/>
      <c r="GU346" s="83"/>
      <c r="GV346" s="83"/>
      <c r="GW346" s="83"/>
      <c r="GX346" s="83"/>
      <c r="GY346" s="83"/>
      <c r="GZ346" s="83"/>
      <c r="HA346" s="83"/>
      <c r="HB346" s="83"/>
      <c r="HC346" s="83"/>
      <c r="HD346" s="83"/>
      <c r="HE346" s="83"/>
      <c r="HF346" s="83"/>
      <c r="HG346" s="83"/>
      <c r="HH346" s="83"/>
      <c r="HI346" s="83"/>
      <c r="HJ346" s="83"/>
      <c r="HK346" s="83"/>
      <c r="HL346" s="83"/>
      <c r="HM346" s="83"/>
      <c r="HN346" s="83"/>
      <c r="HO346" s="83"/>
      <c r="HP346" s="83"/>
      <c r="HQ346" s="83"/>
      <c r="HR346" s="83"/>
      <c r="HS346" s="83"/>
      <c r="HT346" s="83"/>
      <c r="HU346" s="83"/>
      <c r="HV346" s="83"/>
      <c r="HW346" s="83"/>
      <c r="HX346" s="83"/>
      <c r="HY346" s="83"/>
      <c r="HZ346" s="83"/>
      <c r="IA346" s="83"/>
      <c r="IB346" s="83"/>
      <c r="IC346" s="83"/>
      <c r="ID346" s="83"/>
      <c r="IE346" s="83"/>
      <c r="IF346" s="83"/>
      <c r="IG346" s="83"/>
      <c r="IH346" s="83"/>
      <c r="II346" s="83"/>
      <c r="IJ346" s="83"/>
      <c r="IK346" s="83"/>
      <c r="IL346" s="83"/>
      <c r="IM346" s="83"/>
      <c r="IN346" s="83"/>
      <c r="IO346" s="83"/>
      <c r="IP346" s="83"/>
      <c r="IQ346" s="83"/>
      <c r="IR346" s="83"/>
      <c r="IS346" s="83"/>
      <c r="IT346" s="83"/>
      <c r="IU346" s="83"/>
      <c r="IV346" s="83"/>
    </row>
    <row r="347" spans="1:256" ht="15.6">
      <c r="B347" s="121">
        <v>1</v>
      </c>
      <c r="C347" s="120">
        <v>1</v>
      </c>
      <c r="D347" s="120">
        <v>1</v>
      </c>
      <c r="E347" s="119">
        <v>32</v>
      </c>
      <c r="F347" s="119">
        <v>1</v>
      </c>
      <c r="G347" s="119">
        <v>1</v>
      </c>
      <c r="H347" s="122">
        <f>B347*C347*D347*E347*F347*G347</f>
        <v>32</v>
      </c>
      <c r="I347" s="300" t="s">
        <v>215</v>
      </c>
      <c r="K347" s="85"/>
      <c r="L347" s="134"/>
      <c r="M347" s="134"/>
      <c r="N347" s="134"/>
      <c r="O347" s="134"/>
      <c r="P347" s="134"/>
      <c r="Q347" s="134"/>
      <c r="R347" s="134"/>
      <c r="S347" s="133"/>
      <c r="T347" s="83"/>
      <c r="U347" s="83"/>
      <c r="V347" s="83"/>
      <c r="W347" s="83"/>
      <c r="X347" s="83"/>
      <c r="Y347" s="83"/>
      <c r="Z347" s="83"/>
      <c r="AA347" s="83"/>
      <c r="AB347" s="83"/>
      <c r="AC347" s="83"/>
      <c r="AD347" s="83"/>
      <c r="AE347" s="83"/>
      <c r="AF347" s="83"/>
      <c r="AG347" s="83"/>
      <c r="AH347" s="83"/>
      <c r="AI347" s="83"/>
      <c r="AJ347" s="83"/>
      <c r="AK347" s="83"/>
      <c r="AL347" s="83"/>
      <c r="AM347" s="83"/>
      <c r="AN347" s="83"/>
      <c r="AO347" s="83"/>
      <c r="AP347" s="83"/>
      <c r="AQ347" s="83"/>
      <c r="AR347" s="83"/>
      <c r="AS347" s="83"/>
      <c r="AT347" s="83"/>
      <c r="AU347" s="83"/>
      <c r="AV347" s="83"/>
      <c r="AW347" s="83"/>
      <c r="AX347" s="83"/>
      <c r="AY347" s="83"/>
      <c r="AZ347" s="83"/>
      <c r="BA347" s="83"/>
      <c r="BB347" s="83"/>
      <c r="BC347" s="83"/>
      <c r="BD347" s="83"/>
      <c r="BE347" s="83"/>
      <c r="BF347" s="83"/>
      <c r="BG347" s="83"/>
      <c r="BH347" s="83"/>
      <c r="BI347" s="83"/>
      <c r="BJ347" s="83"/>
      <c r="BK347" s="83"/>
      <c r="BL347" s="83"/>
      <c r="BM347" s="83"/>
      <c r="BN347" s="83"/>
      <c r="BO347" s="83"/>
      <c r="BP347" s="83"/>
      <c r="BQ347" s="83"/>
      <c r="BR347" s="83"/>
      <c r="BS347" s="83"/>
      <c r="BT347" s="83"/>
      <c r="BU347" s="83"/>
      <c r="BV347" s="83"/>
      <c r="BW347" s="83"/>
      <c r="BX347" s="83"/>
      <c r="BY347" s="83"/>
      <c r="BZ347" s="83"/>
      <c r="CA347" s="83"/>
      <c r="CB347" s="83"/>
      <c r="CC347" s="83"/>
      <c r="CD347" s="83"/>
      <c r="CE347" s="83"/>
      <c r="CF347" s="83"/>
      <c r="CG347" s="83"/>
      <c r="CH347" s="83"/>
      <c r="CI347" s="83"/>
      <c r="CJ347" s="83"/>
      <c r="CK347" s="83"/>
      <c r="CL347" s="83"/>
      <c r="CM347" s="83"/>
      <c r="CN347" s="83"/>
      <c r="CO347" s="83"/>
      <c r="CP347" s="83"/>
      <c r="CQ347" s="83"/>
      <c r="CR347" s="83"/>
      <c r="CS347" s="83"/>
      <c r="CT347" s="83"/>
      <c r="CU347" s="83"/>
      <c r="CV347" s="83"/>
      <c r="CW347" s="83"/>
      <c r="CX347" s="83"/>
      <c r="CY347" s="83"/>
      <c r="CZ347" s="83"/>
      <c r="DA347" s="83"/>
      <c r="DB347" s="83"/>
      <c r="DC347" s="83"/>
      <c r="DD347" s="83"/>
      <c r="DE347" s="83"/>
      <c r="DF347" s="83"/>
      <c r="DG347" s="83"/>
      <c r="DH347" s="83"/>
      <c r="DI347" s="83"/>
      <c r="DJ347" s="83"/>
      <c r="DK347" s="83"/>
      <c r="DL347" s="83"/>
      <c r="DM347" s="83"/>
      <c r="DN347" s="83"/>
      <c r="DO347" s="83"/>
      <c r="DP347" s="83"/>
      <c r="DQ347" s="83"/>
      <c r="DR347" s="83"/>
      <c r="DS347" s="83"/>
      <c r="DT347" s="83"/>
      <c r="DU347" s="83"/>
      <c r="DV347" s="83"/>
      <c r="DW347" s="83"/>
      <c r="DX347" s="83"/>
      <c r="DY347" s="83"/>
      <c r="DZ347" s="83"/>
      <c r="EA347" s="83"/>
      <c r="EB347" s="83"/>
      <c r="EC347" s="83"/>
      <c r="ED347" s="83"/>
      <c r="EE347" s="83"/>
      <c r="EF347" s="83"/>
      <c r="EG347" s="83"/>
      <c r="EH347" s="83"/>
      <c r="EI347" s="83"/>
      <c r="EJ347" s="83"/>
      <c r="EK347" s="83"/>
      <c r="EL347" s="83"/>
      <c r="EM347" s="83"/>
      <c r="EN347" s="83"/>
      <c r="EO347" s="83"/>
      <c r="EP347" s="83"/>
      <c r="EQ347" s="83"/>
      <c r="ER347" s="83"/>
      <c r="ES347" s="83"/>
      <c r="ET347" s="83"/>
      <c r="EU347" s="83"/>
      <c r="EV347" s="83"/>
      <c r="EW347" s="83"/>
      <c r="EX347" s="83"/>
      <c r="EY347" s="83"/>
      <c r="EZ347" s="83"/>
      <c r="FA347" s="83"/>
      <c r="FB347" s="83"/>
      <c r="FC347" s="83"/>
      <c r="FD347" s="83"/>
      <c r="FE347" s="83"/>
      <c r="FF347" s="83"/>
      <c r="FG347" s="83"/>
      <c r="FH347" s="83"/>
      <c r="FI347" s="83"/>
      <c r="FJ347" s="83"/>
      <c r="FK347" s="83"/>
      <c r="FL347" s="83"/>
      <c r="FM347" s="83"/>
      <c r="FN347" s="83"/>
      <c r="FO347" s="83"/>
      <c r="FP347" s="83"/>
      <c r="FQ347" s="83"/>
      <c r="FR347" s="83"/>
      <c r="FS347" s="83"/>
      <c r="FT347" s="83"/>
      <c r="FU347" s="83"/>
      <c r="FV347" s="83"/>
      <c r="FW347" s="83"/>
      <c r="FX347" s="83"/>
      <c r="FY347" s="83"/>
      <c r="FZ347" s="83"/>
      <c r="GA347" s="83"/>
      <c r="GB347" s="83"/>
      <c r="GC347" s="83"/>
      <c r="GD347" s="83"/>
      <c r="GE347" s="83"/>
      <c r="GF347" s="83"/>
      <c r="GG347" s="83"/>
      <c r="GH347" s="83"/>
      <c r="GI347" s="83"/>
      <c r="GJ347" s="83"/>
      <c r="GK347" s="83"/>
      <c r="GL347" s="83"/>
      <c r="GM347" s="83"/>
      <c r="GN347" s="83"/>
      <c r="GO347" s="83"/>
      <c r="GP347" s="83"/>
      <c r="GQ347" s="83"/>
      <c r="GR347" s="83"/>
      <c r="GS347" s="83"/>
      <c r="GT347" s="83"/>
      <c r="GU347" s="83"/>
      <c r="GV347" s="83"/>
      <c r="GW347" s="83"/>
      <c r="GX347" s="83"/>
      <c r="GY347" s="83"/>
      <c r="GZ347" s="83"/>
      <c r="HA347" s="83"/>
      <c r="HB347" s="83"/>
      <c r="HC347" s="83"/>
      <c r="HD347" s="83"/>
      <c r="HE347" s="83"/>
      <c r="HF347" s="83"/>
      <c r="HG347" s="83"/>
      <c r="HH347" s="83"/>
      <c r="HI347" s="83"/>
      <c r="HJ347" s="83"/>
      <c r="HK347" s="83"/>
      <c r="HL347" s="83"/>
      <c r="HM347" s="83"/>
      <c r="HN347" s="83"/>
      <c r="HO347" s="83"/>
      <c r="HP347" s="83"/>
      <c r="HQ347" s="83"/>
      <c r="HR347" s="83"/>
      <c r="HS347" s="83"/>
      <c r="HT347" s="83"/>
      <c r="HU347" s="83"/>
      <c r="HV347" s="83"/>
      <c r="HW347" s="83"/>
      <c r="HX347" s="83"/>
      <c r="HY347" s="83"/>
      <c r="HZ347" s="83"/>
      <c r="IA347" s="83"/>
      <c r="IB347" s="83"/>
      <c r="IC347" s="83"/>
      <c r="ID347" s="83"/>
      <c r="IE347" s="83"/>
      <c r="IF347" s="83"/>
      <c r="IG347" s="83"/>
      <c r="IH347" s="83"/>
      <c r="II347" s="83"/>
      <c r="IJ347" s="83"/>
      <c r="IK347" s="83"/>
      <c r="IL347" s="83"/>
      <c r="IM347" s="83"/>
      <c r="IN347" s="83"/>
      <c r="IO347" s="83"/>
      <c r="IP347" s="83"/>
      <c r="IQ347" s="83"/>
      <c r="IR347" s="83"/>
      <c r="IS347" s="83"/>
      <c r="IT347" s="83"/>
      <c r="IU347" s="83"/>
      <c r="IV347" s="83"/>
    </row>
    <row r="348" spans="1:256" ht="15.6">
      <c r="B348" s="121">
        <v>1</v>
      </c>
      <c r="C348" s="120">
        <v>1</v>
      </c>
      <c r="D348" s="120">
        <v>1</v>
      </c>
      <c r="E348" s="119">
        <v>1</v>
      </c>
      <c r="F348" s="119">
        <v>1</v>
      </c>
      <c r="G348" s="119">
        <v>1</v>
      </c>
      <c r="H348" s="122">
        <f t="shared" ref="H348:H350" si="11">B348*C348*D348*E348*F348*G348</f>
        <v>1</v>
      </c>
      <c r="I348" s="173"/>
      <c r="K348" s="85"/>
      <c r="L348" s="134"/>
      <c r="M348" s="134"/>
      <c r="N348" s="134"/>
      <c r="O348" s="134"/>
      <c r="P348" s="134"/>
      <c r="Q348" s="134"/>
      <c r="R348" s="134"/>
      <c r="S348" s="133"/>
      <c r="T348" s="83"/>
      <c r="U348" s="83"/>
      <c r="V348" s="83"/>
      <c r="W348" s="83"/>
      <c r="X348" s="83"/>
      <c r="Y348" s="83"/>
      <c r="Z348" s="83"/>
      <c r="AA348" s="83"/>
      <c r="AB348" s="83"/>
      <c r="AC348" s="83"/>
      <c r="AD348" s="83"/>
      <c r="AE348" s="83"/>
      <c r="AF348" s="83"/>
      <c r="AG348" s="83"/>
      <c r="AH348" s="83"/>
      <c r="AI348" s="83"/>
      <c r="AJ348" s="83"/>
      <c r="AK348" s="83"/>
      <c r="AL348" s="83"/>
      <c r="AM348" s="83"/>
      <c r="AN348" s="83"/>
      <c r="AO348" s="83"/>
      <c r="AP348" s="83"/>
      <c r="AQ348" s="83"/>
      <c r="AR348" s="83"/>
      <c r="AS348" s="83"/>
      <c r="AT348" s="83"/>
      <c r="AU348" s="83"/>
      <c r="AV348" s="83"/>
      <c r="AW348" s="83"/>
      <c r="AX348" s="83"/>
      <c r="AY348" s="83"/>
      <c r="AZ348" s="83"/>
      <c r="BA348" s="83"/>
      <c r="BB348" s="83"/>
      <c r="BC348" s="83"/>
      <c r="BD348" s="83"/>
      <c r="BE348" s="83"/>
      <c r="BF348" s="83"/>
      <c r="BG348" s="83"/>
      <c r="BH348" s="83"/>
      <c r="BI348" s="83"/>
      <c r="BJ348" s="83"/>
      <c r="BK348" s="83"/>
      <c r="BL348" s="83"/>
      <c r="BM348" s="83"/>
      <c r="BN348" s="83"/>
      <c r="BO348" s="83"/>
      <c r="BP348" s="83"/>
      <c r="BQ348" s="83"/>
      <c r="BR348" s="83"/>
      <c r="BS348" s="83"/>
      <c r="BT348" s="83"/>
      <c r="BU348" s="83"/>
      <c r="BV348" s="83"/>
      <c r="BW348" s="83"/>
      <c r="BX348" s="83"/>
      <c r="BY348" s="83"/>
      <c r="BZ348" s="83"/>
      <c r="CA348" s="83"/>
      <c r="CB348" s="83"/>
      <c r="CC348" s="83"/>
      <c r="CD348" s="83"/>
      <c r="CE348" s="83"/>
      <c r="CF348" s="83"/>
      <c r="CG348" s="83"/>
      <c r="CH348" s="83"/>
      <c r="CI348" s="83"/>
      <c r="CJ348" s="83"/>
      <c r="CK348" s="83"/>
      <c r="CL348" s="83"/>
      <c r="CM348" s="83"/>
      <c r="CN348" s="83"/>
      <c r="CO348" s="83"/>
      <c r="CP348" s="83"/>
      <c r="CQ348" s="83"/>
      <c r="CR348" s="83"/>
      <c r="CS348" s="83"/>
      <c r="CT348" s="83"/>
      <c r="CU348" s="83"/>
      <c r="CV348" s="83"/>
      <c r="CW348" s="83"/>
      <c r="CX348" s="83"/>
      <c r="CY348" s="83"/>
      <c r="CZ348" s="83"/>
      <c r="DA348" s="83"/>
      <c r="DB348" s="83"/>
      <c r="DC348" s="83"/>
      <c r="DD348" s="83"/>
      <c r="DE348" s="83"/>
      <c r="DF348" s="83"/>
      <c r="DG348" s="83"/>
      <c r="DH348" s="83"/>
      <c r="DI348" s="83"/>
      <c r="DJ348" s="83"/>
      <c r="DK348" s="83"/>
      <c r="DL348" s="83"/>
      <c r="DM348" s="83"/>
      <c r="DN348" s="83"/>
      <c r="DO348" s="83"/>
      <c r="DP348" s="83"/>
      <c r="DQ348" s="83"/>
      <c r="DR348" s="83"/>
      <c r="DS348" s="83"/>
      <c r="DT348" s="83"/>
      <c r="DU348" s="83"/>
      <c r="DV348" s="83"/>
      <c r="DW348" s="83"/>
      <c r="DX348" s="83"/>
      <c r="DY348" s="83"/>
      <c r="DZ348" s="83"/>
      <c r="EA348" s="83"/>
      <c r="EB348" s="83"/>
      <c r="EC348" s="83"/>
      <c r="ED348" s="83"/>
      <c r="EE348" s="83"/>
      <c r="EF348" s="83"/>
      <c r="EG348" s="83"/>
      <c r="EH348" s="83"/>
      <c r="EI348" s="83"/>
      <c r="EJ348" s="83"/>
      <c r="EK348" s="83"/>
      <c r="EL348" s="83"/>
      <c r="EM348" s="83"/>
      <c r="EN348" s="83"/>
      <c r="EO348" s="83"/>
      <c r="EP348" s="83"/>
      <c r="EQ348" s="83"/>
      <c r="ER348" s="83"/>
      <c r="ES348" s="83"/>
      <c r="ET348" s="83"/>
      <c r="EU348" s="83"/>
      <c r="EV348" s="83"/>
      <c r="EW348" s="83"/>
      <c r="EX348" s="83"/>
      <c r="EY348" s="83"/>
      <c r="EZ348" s="83"/>
      <c r="FA348" s="83"/>
      <c r="FB348" s="83"/>
      <c r="FC348" s="83"/>
      <c r="FD348" s="83"/>
      <c r="FE348" s="83"/>
      <c r="FF348" s="83"/>
      <c r="FG348" s="83"/>
      <c r="FH348" s="83"/>
      <c r="FI348" s="83"/>
      <c r="FJ348" s="83"/>
      <c r="FK348" s="83"/>
      <c r="FL348" s="83"/>
      <c r="FM348" s="83"/>
      <c r="FN348" s="83"/>
      <c r="FO348" s="83"/>
      <c r="FP348" s="83"/>
      <c r="FQ348" s="83"/>
      <c r="FR348" s="83"/>
      <c r="FS348" s="83"/>
      <c r="FT348" s="83"/>
      <c r="FU348" s="83"/>
      <c r="FV348" s="83"/>
      <c r="FW348" s="83"/>
      <c r="FX348" s="83"/>
      <c r="FY348" s="83"/>
      <c r="FZ348" s="83"/>
      <c r="GA348" s="83"/>
      <c r="GB348" s="83"/>
      <c r="GC348" s="83"/>
      <c r="GD348" s="83"/>
      <c r="GE348" s="83"/>
      <c r="GF348" s="83"/>
      <c r="GG348" s="83"/>
      <c r="GH348" s="83"/>
      <c r="GI348" s="83"/>
      <c r="GJ348" s="83"/>
      <c r="GK348" s="83"/>
      <c r="GL348" s="83"/>
      <c r="GM348" s="83"/>
      <c r="GN348" s="83"/>
      <c r="GO348" s="83"/>
      <c r="GP348" s="83"/>
      <c r="GQ348" s="83"/>
      <c r="GR348" s="83"/>
      <c r="GS348" s="83"/>
      <c r="GT348" s="83"/>
      <c r="GU348" s="83"/>
      <c r="GV348" s="83"/>
      <c r="GW348" s="83"/>
      <c r="GX348" s="83"/>
      <c r="GY348" s="83"/>
      <c r="GZ348" s="83"/>
      <c r="HA348" s="83"/>
      <c r="HB348" s="83"/>
      <c r="HC348" s="83"/>
      <c r="HD348" s="83"/>
      <c r="HE348" s="83"/>
      <c r="HF348" s="83"/>
      <c r="HG348" s="83"/>
      <c r="HH348" s="83"/>
      <c r="HI348" s="83"/>
      <c r="HJ348" s="83"/>
      <c r="HK348" s="83"/>
      <c r="HL348" s="83"/>
      <c r="HM348" s="83"/>
      <c r="HN348" s="83"/>
      <c r="HO348" s="83"/>
      <c r="HP348" s="83"/>
      <c r="HQ348" s="83"/>
      <c r="HR348" s="83"/>
      <c r="HS348" s="83"/>
      <c r="HT348" s="83"/>
      <c r="HU348" s="83"/>
      <c r="HV348" s="83"/>
      <c r="HW348" s="83"/>
      <c r="HX348" s="83"/>
      <c r="HY348" s="83"/>
      <c r="HZ348" s="83"/>
      <c r="IA348" s="83"/>
      <c r="IB348" s="83"/>
      <c r="IC348" s="83"/>
      <c r="ID348" s="83"/>
      <c r="IE348" s="83"/>
      <c r="IF348" s="83"/>
      <c r="IG348" s="83"/>
      <c r="IH348" s="83"/>
      <c r="II348" s="83"/>
      <c r="IJ348" s="83"/>
      <c r="IK348" s="83"/>
      <c r="IL348" s="83"/>
      <c r="IM348" s="83"/>
      <c r="IN348" s="83"/>
      <c r="IO348" s="83"/>
      <c r="IP348" s="83"/>
      <c r="IQ348" s="83"/>
      <c r="IR348" s="83"/>
      <c r="IS348" s="83"/>
      <c r="IT348" s="83"/>
      <c r="IU348" s="83"/>
      <c r="IV348" s="83"/>
    </row>
    <row r="349" spans="1:256" ht="15.6">
      <c r="B349" s="121">
        <v>1</v>
      </c>
      <c r="C349" s="120">
        <v>1</v>
      </c>
      <c r="D349" s="120">
        <v>1</v>
      </c>
      <c r="E349" s="119">
        <v>1</v>
      </c>
      <c r="F349" s="119">
        <v>1</v>
      </c>
      <c r="G349" s="119">
        <v>1</v>
      </c>
      <c r="H349" s="122">
        <f t="shared" si="11"/>
        <v>1</v>
      </c>
      <c r="I349" s="173"/>
      <c r="K349" s="85"/>
      <c r="L349" s="134"/>
      <c r="M349" s="134"/>
      <c r="N349" s="134"/>
      <c r="O349" s="134"/>
      <c r="P349" s="134"/>
      <c r="Q349" s="134"/>
      <c r="R349" s="134"/>
      <c r="S349" s="133"/>
      <c r="T349" s="83"/>
      <c r="U349" s="83"/>
      <c r="V349" s="83"/>
      <c r="W349" s="83"/>
      <c r="X349" s="83"/>
      <c r="Y349" s="83"/>
      <c r="Z349" s="83"/>
      <c r="AA349" s="83"/>
      <c r="AB349" s="83"/>
      <c r="AC349" s="83"/>
      <c r="AD349" s="83"/>
      <c r="AE349" s="83"/>
      <c r="AF349" s="83"/>
      <c r="AG349" s="83"/>
      <c r="AH349" s="83"/>
      <c r="AI349" s="83"/>
      <c r="AJ349" s="83"/>
      <c r="AK349" s="83"/>
      <c r="AL349" s="83"/>
      <c r="AM349" s="83"/>
      <c r="AN349" s="83"/>
      <c r="AO349" s="83"/>
      <c r="AP349" s="83"/>
      <c r="AQ349" s="83"/>
      <c r="AR349" s="83"/>
      <c r="AS349" s="83"/>
      <c r="AT349" s="83"/>
      <c r="AU349" s="83"/>
      <c r="AV349" s="83"/>
      <c r="AW349" s="83"/>
      <c r="AX349" s="83"/>
      <c r="AY349" s="83"/>
      <c r="AZ349" s="83"/>
      <c r="BA349" s="83"/>
      <c r="BB349" s="83"/>
      <c r="BC349" s="83"/>
      <c r="BD349" s="83"/>
      <c r="BE349" s="83"/>
      <c r="BF349" s="83"/>
      <c r="BG349" s="83"/>
      <c r="BH349" s="83"/>
      <c r="BI349" s="83"/>
      <c r="BJ349" s="83"/>
      <c r="BK349" s="83"/>
      <c r="BL349" s="83"/>
      <c r="BM349" s="83"/>
      <c r="BN349" s="83"/>
      <c r="BO349" s="83"/>
      <c r="BP349" s="83"/>
      <c r="BQ349" s="83"/>
      <c r="BR349" s="83"/>
      <c r="BS349" s="83"/>
      <c r="BT349" s="83"/>
      <c r="BU349" s="83"/>
      <c r="BV349" s="83"/>
      <c r="BW349" s="83"/>
      <c r="BX349" s="83"/>
      <c r="BY349" s="83"/>
      <c r="BZ349" s="83"/>
      <c r="CA349" s="83"/>
      <c r="CB349" s="83"/>
      <c r="CC349" s="83"/>
      <c r="CD349" s="83"/>
      <c r="CE349" s="83"/>
      <c r="CF349" s="83"/>
      <c r="CG349" s="83"/>
      <c r="CH349" s="83"/>
      <c r="CI349" s="83"/>
      <c r="CJ349" s="83"/>
      <c r="CK349" s="83"/>
      <c r="CL349" s="83"/>
      <c r="CM349" s="83"/>
      <c r="CN349" s="83"/>
      <c r="CO349" s="83"/>
      <c r="CP349" s="83"/>
      <c r="CQ349" s="83"/>
      <c r="CR349" s="83"/>
      <c r="CS349" s="83"/>
      <c r="CT349" s="83"/>
      <c r="CU349" s="83"/>
      <c r="CV349" s="83"/>
      <c r="CW349" s="83"/>
      <c r="CX349" s="83"/>
      <c r="CY349" s="83"/>
      <c r="CZ349" s="83"/>
      <c r="DA349" s="83"/>
      <c r="DB349" s="83"/>
      <c r="DC349" s="83"/>
      <c r="DD349" s="83"/>
      <c r="DE349" s="83"/>
      <c r="DF349" s="83"/>
      <c r="DG349" s="83"/>
      <c r="DH349" s="83"/>
      <c r="DI349" s="83"/>
      <c r="DJ349" s="83"/>
      <c r="DK349" s="83"/>
      <c r="DL349" s="83"/>
      <c r="DM349" s="83"/>
      <c r="DN349" s="83"/>
      <c r="DO349" s="83"/>
      <c r="DP349" s="83"/>
      <c r="DQ349" s="83"/>
      <c r="DR349" s="83"/>
      <c r="DS349" s="83"/>
      <c r="DT349" s="83"/>
      <c r="DU349" s="83"/>
      <c r="DV349" s="83"/>
      <c r="DW349" s="83"/>
      <c r="DX349" s="83"/>
      <c r="DY349" s="83"/>
      <c r="DZ349" s="83"/>
      <c r="EA349" s="83"/>
      <c r="EB349" s="83"/>
      <c r="EC349" s="83"/>
      <c r="ED349" s="83"/>
      <c r="EE349" s="83"/>
      <c r="EF349" s="83"/>
      <c r="EG349" s="83"/>
      <c r="EH349" s="83"/>
      <c r="EI349" s="83"/>
      <c r="EJ349" s="83"/>
      <c r="EK349" s="83"/>
      <c r="EL349" s="83"/>
      <c r="EM349" s="83"/>
      <c r="EN349" s="83"/>
      <c r="EO349" s="83"/>
      <c r="EP349" s="83"/>
      <c r="EQ349" s="83"/>
      <c r="ER349" s="83"/>
      <c r="ES349" s="83"/>
      <c r="ET349" s="83"/>
      <c r="EU349" s="83"/>
      <c r="EV349" s="83"/>
      <c r="EW349" s="83"/>
      <c r="EX349" s="83"/>
      <c r="EY349" s="83"/>
      <c r="EZ349" s="83"/>
      <c r="FA349" s="83"/>
      <c r="FB349" s="83"/>
      <c r="FC349" s="83"/>
      <c r="FD349" s="83"/>
      <c r="FE349" s="83"/>
      <c r="FF349" s="83"/>
      <c r="FG349" s="83"/>
      <c r="FH349" s="83"/>
      <c r="FI349" s="83"/>
      <c r="FJ349" s="83"/>
      <c r="FK349" s="83"/>
      <c r="FL349" s="83"/>
      <c r="FM349" s="83"/>
      <c r="FN349" s="83"/>
      <c r="FO349" s="83"/>
      <c r="FP349" s="83"/>
      <c r="FQ349" s="83"/>
      <c r="FR349" s="83"/>
      <c r="FS349" s="83"/>
      <c r="FT349" s="83"/>
      <c r="FU349" s="83"/>
      <c r="FV349" s="83"/>
      <c r="FW349" s="83"/>
      <c r="FX349" s="83"/>
      <c r="FY349" s="83"/>
      <c r="FZ349" s="83"/>
      <c r="GA349" s="83"/>
      <c r="GB349" s="83"/>
      <c r="GC349" s="83"/>
      <c r="GD349" s="83"/>
      <c r="GE349" s="83"/>
      <c r="GF349" s="83"/>
      <c r="GG349" s="83"/>
      <c r="GH349" s="83"/>
      <c r="GI349" s="83"/>
      <c r="GJ349" s="83"/>
      <c r="GK349" s="83"/>
      <c r="GL349" s="83"/>
      <c r="GM349" s="83"/>
      <c r="GN349" s="83"/>
      <c r="GO349" s="83"/>
      <c r="GP349" s="83"/>
      <c r="GQ349" s="83"/>
      <c r="GR349" s="83"/>
      <c r="GS349" s="83"/>
      <c r="GT349" s="83"/>
      <c r="GU349" s="83"/>
      <c r="GV349" s="83"/>
      <c r="GW349" s="83"/>
      <c r="GX349" s="83"/>
      <c r="GY349" s="83"/>
      <c r="GZ349" s="83"/>
      <c r="HA349" s="83"/>
      <c r="HB349" s="83"/>
      <c r="HC349" s="83"/>
      <c r="HD349" s="83"/>
      <c r="HE349" s="83"/>
      <c r="HF349" s="83"/>
      <c r="HG349" s="83"/>
      <c r="HH349" s="83"/>
      <c r="HI349" s="83"/>
      <c r="HJ349" s="83"/>
      <c r="HK349" s="83"/>
      <c r="HL349" s="83"/>
      <c r="HM349" s="83"/>
      <c r="HN349" s="83"/>
      <c r="HO349" s="83"/>
      <c r="HP349" s="83"/>
      <c r="HQ349" s="83"/>
      <c r="HR349" s="83"/>
      <c r="HS349" s="83"/>
      <c r="HT349" s="83"/>
      <c r="HU349" s="83"/>
      <c r="HV349" s="83"/>
      <c r="HW349" s="83"/>
      <c r="HX349" s="83"/>
      <c r="HY349" s="83"/>
      <c r="HZ349" s="83"/>
      <c r="IA349" s="83"/>
      <c r="IB349" s="83"/>
      <c r="IC349" s="83"/>
      <c r="ID349" s="83"/>
      <c r="IE349" s="83"/>
      <c r="IF349" s="83"/>
      <c r="IG349" s="83"/>
      <c r="IH349" s="83"/>
      <c r="II349" s="83"/>
      <c r="IJ349" s="83"/>
      <c r="IK349" s="83"/>
      <c r="IL349" s="83"/>
      <c r="IM349" s="83"/>
      <c r="IN349" s="83"/>
      <c r="IO349" s="83"/>
      <c r="IP349" s="83"/>
      <c r="IQ349" s="83"/>
      <c r="IR349" s="83"/>
      <c r="IS349" s="83"/>
      <c r="IT349" s="83"/>
      <c r="IU349" s="83"/>
      <c r="IV349" s="83"/>
    </row>
    <row r="350" spans="1:256" ht="15.6">
      <c r="B350" s="121">
        <v>1</v>
      </c>
      <c r="C350" s="120">
        <v>1</v>
      </c>
      <c r="D350" s="120">
        <v>1</v>
      </c>
      <c r="E350" s="119">
        <v>1</v>
      </c>
      <c r="F350" s="119">
        <v>1</v>
      </c>
      <c r="G350" s="119">
        <v>1</v>
      </c>
      <c r="H350" s="122">
        <f t="shared" si="11"/>
        <v>1</v>
      </c>
      <c r="I350" s="173"/>
      <c r="K350" s="85"/>
      <c r="L350" s="134"/>
      <c r="M350" s="134"/>
      <c r="N350" s="134"/>
      <c r="O350" s="134"/>
      <c r="P350" s="134"/>
      <c r="Q350" s="134"/>
      <c r="R350" s="134"/>
      <c r="S350" s="133"/>
      <c r="T350" s="83"/>
      <c r="U350" s="83"/>
      <c r="V350" s="83"/>
      <c r="W350" s="83"/>
      <c r="X350" s="83"/>
      <c r="Y350" s="83"/>
      <c r="Z350" s="83"/>
      <c r="AA350" s="83"/>
      <c r="AB350" s="83"/>
      <c r="AC350" s="83"/>
      <c r="AD350" s="83"/>
      <c r="AE350" s="83"/>
      <c r="AF350" s="83"/>
      <c r="AG350" s="83"/>
      <c r="AH350" s="83"/>
      <c r="AI350" s="83"/>
      <c r="AJ350" s="83"/>
      <c r="AK350" s="83"/>
      <c r="AL350" s="83"/>
      <c r="AM350" s="83"/>
      <c r="AN350" s="83"/>
      <c r="AO350" s="83"/>
      <c r="AP350" s="83"/>
      <c r="AQ350" s="83"/>
      <c r="AR350" s="83"/>
      <c r="AS350" s="83"/>
      <c r="AT350" s="83"/>
      <c r="AU350" s="83"/>
      <c r="AV350" s="83"/>
      <c r="AW350" s="83"/>
      <c r="AX350" s="83"/>
      <c r="AY350" s="83"/>
      <c r="AZ350" s="83"/>
      <c r="BA350" s="83"/>
      <c r="BB350" s="83"/>
      <c r="BC350" s="83"/>
      <c r="BD350" s="83"/>
      <c r="BE350" s="83"/>
      <c r="BF350" s="83"/>
      <c r="BG350" s="83"/>
      <c r="BH350" s="83"/>
      <c r="BI350" s="83"/>
      <c r="BJ350" s="83"/>
      <c r="BK350" s="83"/>
      <c r="BL350" s="83"/>
      <c r="BM350" s="83"/>
      <c r="BN350" s="83"/>
      <c r="BO350" s="83"/>
      <c r="BP350" s="83"/>
      <c r="BQ350" s="83"/>
      <c r="BR350" s="83"/>
      <c r="BS350" s="83"/>
      <c r="BT350" s="83"/>
      <c r="BU350" s="83"/>
      <c r="BV350" s="83"/>
      <c r="BW350" s="83"/>
      <c r="BX350" s="83"/>
      <c r="BY350" s="83"/>
      <c r="BZ350" s="83"/>
      <c r="CA350" s="83"/>
      <c r="CB350" s="83"/>
      <c r="CC350" s="83"/>
      <c r="CD350" s="83"/>
      <c r="CE350" s="83"/>
      <c r="CF350" s="83"/>
      <c r="CG350" s="83"/>
      <c r="CH350" s="83"/>
      <c r="CI350" s="83"/>
      <c r="CJ350" s="83"/>
      <c r="CK350" s="83"/>
      <c r="CL350" s="83"/>
      <c r="CM350" s="83"/>
      <c r="CN350" s="83"/>
      <c r="CO350" s="83"/>
      <c r="CP350" s="83"/>
      <c r="CQ350" s="83"/>
      <c r="CR350" s="83"/>
      <c r="CS350" s="83"/>
      <c r="CT350" s="83"/>
      <c r="CU350" s="83"/>
      <c r="CV350" s="83"/>
      <c r="CW350" s="83"/>
      <c r="CX350" s="83"/>
      <c r="CY350" s="83"/>
      <c r="CZ350" s="83"/>
      <c r="DA350" s="83"/>
      <c r="DB350" s="83"/>
      <c r="DC350" s="83"/>
      <c r="DD350" s="83"/>
      <c r="DE350" s="83"/>
      <c r="DF350" s="83"/>
      <c r="DG350" s="83"/>
      <c r="DH350" s="83"/>
      <c r="DI350" s="83"/>
      <c r="DJ350" s="83"/>
      <c r="DK350" s="83"/>
      <c r="DL350" s="83"/>
      <c r="DM350" s="83"/>
      <c r="DN350" s="83"/>
      <c r="DO350" s="83"/>
      <c r="DP350" s="83"/>
      <c r="DQ350" s="83"/>
      <c r="DR350" s="83"/>
      <c r="DS350" s="83"/>
      <c r="DT350" s="83"/>
      <c r="DU350" s="83"/>
      <c r="DV350" s="83"/>
      <c r="DW350" s="83"/>
      <c r="DX350" s="83"/>
      <c r="DY350" s="83"/>
      <c r="DZ350" s="83"/>
      <c r="EA350" s="83"/>
      <c r="EB350" s="83"/>
      <c r="EC350" s="83"/>
      <c r="ED350" s="83"/>
      <c r="EE350" s="83"/>
      <c r="EF350" s="83"/>
      <c r="EG350" s="83"/>
      <c r="EH350" s="83"/>
      <c r="EI350" s="83"/>
      <c r="EJ350" s="83"/>
      <c r="EK350" s="83"/>
      <c r="EL350" s="83"/>
      <c r="EM350" s="83"/>
      <c r="EN350" s="83"/>
      <c r="EO350" s="83"/>
      <c r="EP350" s="83"/>
      <c r="EQ350" s="83"/>
      <c r="ER350" s="83"/>
      <c r="ES350" s="83"/>
      <c r="ET350" s="83"/>
      <c r="EU350" s="83"/>
      <c r="EV350" s="83"/>
      <c r="EW350" s="83"/>
      <c r="EX350" s="83"/>
      <c r="EY350" s="83"/>
      <c r="EZ350" s="83"/>
      <c r="FA350" s="83"/>
      <c r="FB350" s="83"/>
      <c r="FC350" s="83"/>
      <c r="FD350" s="83"/>
      <c r="FE350" s="83"/>
      <c r="FF350" s="83"/>
      <c r="FG350" s="83"/>
      <c r="FH350" s="83"/>
      <c r="FI350" s="83"/>
      <c r="FJ350" s="83"/>
      <c r="FK350" s="83"/>
      <c r="FL350" s="83"/>
      <c r="FM350" s="83"/>
      <c r="FN350" s="83"/>
      <c r="FO350" s="83"/>
      <c r="FP350" s="83"/>
      <c r="FQ350" s="83"/>
      <c r="FR350" s="83"/>
      <c r="FS350" s="83"/>
      <c r="FT350" s="83"/>
      <c r="FU350" s="83"/>
      <c r="FV350" s="83"/>
      <c r="FW350" s="83"/>
      <c r="FX350" s="83"/>
      <c r="FY350" s="83"/>
      <c r="FZ350" s="83"/>
      <c r="GA350" s="83"/>
      <c r="GB350" s="83"/>
      <c r="GC350" s="83"/>
      <c r="GD350" s="83"/>
      <c r="GE350" s="83"/>
      <c r="GF350" s="83"/>
      <c r="GG350" s="83"/>
      <c r="GH350" s="83"/>
      <c r="GI350" s="83"/>
      <c r="GJ350" s="83"/>
      <c r="GK350" s="83"/>
      <c r="GL350" s="83"/>
      <c r="GM350" s="83"/>
      <c r="GN350" s="83"/>
      <c r="GO350" s="83"/>
      <c r="GP350" s="83"/>
      <c r="GQ350" s="83"/>
      <c r="GR350" s="83"/>
      <c r="GS350" s="83"/>
      <c r="GT350" s="83"/>
      <c r="GU350" s="83"/>
      <c r="GV350" s="83"/>
      <c r="GW350" s="83"/>
      <c r="GX350" s="83"/>
      <c r="GY350" s="83"/>
      <c r="GZ350" s="83"/>
      <c r="HA350" s="83"/>
      <c r="HB350" s="83"/>
      <c r="HC350" s="83"/>
      <c r="HD350" s="83"/>
      <c r="HE350" s="83"/>
      <c r="HF350" s="83"/>
      <c r="HG350" s="83"/>
      <c r="HH350" s="83"/>
      <c r="HI350" s="83"/>
      <c r="HJ350" s="83"/>
      <c r="HK350" s="83"/>
      <c r="HL350" s="83"/>
      <c r="HM350" s="83"/>
      <c r="HN350" s="83"/>
      <c r="HO350" s="83"/>
      <c r="HP350" s="83"/>
      <c r="HQ350" s="83"/>
      <c r="HR350" s="83"/>
      <c r="HS350" s="83"/>
      <c r="HT350" s="83"/>
      <c r="HU350" s="83"/>
      <c r="HV350" s="83"/>
      <c r="HW350" s="83"/>
      <c r="HX350" s="83"/>
      <c r="HY350" s="83"/>
      <c r="HZ350" s="83"/>
      <c r="IA350" s="83"/>
      <c r="IB350" s="83"/>
      <c r="IC350" s="83"/>
      <c r="ID350" s="83"/>
      <c r="IE350" s="83"/>
      <c r="IF350" s="83"/>
      <c r="IG350" s="83"/>
      <c r="IH350" s="83"/>
      <c r="II350" s="83"/>
      <c r="IJ350" s="83"/>
      <c r="IK350" s="83"/>
      <c r="IL350" s="83"/>
      <c r="IM350" s="83"/>
      <c r="IN350" s="83"/>
      <c r="IO350" s="83"/>
      <c r="IP350" s="83"/>
      <c r="IQ350" s="83"/>
      <c r="IR350" s="83"/>
      <c r="IS350" s="83"/>
      <c r="IT350" s="83"/>
      <c r="IU350" s="83"/>
      <c r="IV350" s="83"/>
    </row>
    <row r="351" spans="1:256">
      <c r="B351" s="132"/>
      <c r="C351" s="131"/>
      <c r="D351" s="131"/>
      <c r="E351" s="131"/>
      <c r="F351" s="131"/>
      <c r="G351" s="131"/>
      <c r="H351" s="122">
        <f>SUM(H347:H350)</f>
        <v>35</v>
      </c>
      <c r="I351" s="174"/>
      <c r="K351" s="85"/>
      <c r="L351" s="85"/>
      <c r="M351" s="85"/>
      <c r="N351" s="85"/>
      <c r="O351" s="85"/>
      <c r="P351" s="85"/>
      <c r="Q351" s="85"/>
      <c r="R351" s="85"/>
      <c r="S351" s="84"/>
      <c r="T351" s="83"/>
      <c r="U351" s="83"/>
      <c r="V351" s="83"/>
      <c r="W351" s="83"/>
      <c r="X351" s="83"/>
      <c r="Y351" s="83"/>
      <c r="Z351" s="83"/>
      <c r="AA351" s="83"/>
      <c r="AB351" s="83"/>
      <c r="AC351" s="83"/>
      <c r="AD351" s="83"/>
      <c r="AE351" s="83"/>
      <c r="AF351" s="83"/>
      <c r="AG351" s="83"/>
      <c r="AH351" s="83"/>
      <c r="AI351" s="83"/>
      <c r="AJ351" s="83"/>
      <c r="AK351" s="83"/>
      <c r="AL351" s="83"/>
      <c r="AM351" s="83"/>
      <c r="AN351" s="83"/>
      <c r="AO351" s="83"/>
      <c r="AP351" s="83"/>
      <c r="AQ351" s="83"/>
      <c r="AR351" s="83"/>
      <c r="AS351" s="83"/>
      <c r="AT351" s="83"/>
      <c r="AU351" s="83"/>
      <c r="AV351" s="83"/>
      <c r="AW351" s="83"/>
      <c r="AX351" s="83"/>
      <c r="AY351" s="83"/>
      <c r="AZ351" s="83"/>
      <c r="BA351" s="83"/>
      <c r="BB351" s="83"/>
      <c r="BC351" s="83"/>
      <c r="BD351" s="83"/>
      <c r="BE351" s="83"/>
      <c r="BF351" s="83"/>
      <c r="BG351" s="83"/>
      <c r="BH351" s="83"/>
      <c r="BI351" s="83"/>
      <c r="BJ351" s="83"/>
      <c r="BK351" s="83"/>
      <c r="BL351" s="83"/>
      <c r="BM351" s="83"/>
      <c r="BN351" s="83"/>
      <c r="BO351" s="83"/>
      <c r="BP351" s="83"/>
      <c r="BQ351" s="83"/>
      <c r="BR351" s="83"/>
      <c r="BS351" s="83"/>
      <c r="BT351" s="83"/>
      <c r="BU351" s="83"/>
      <c r="BV351" s="83"/>
      <c r="BW351" s="83"/>
      <c r="BX351" s="83"/>
      <c r="BY351" s="83"/>
      <c r="BZ351" s="83"/>
      <c r="CA351" s="83"/>
      <c r="CB351" s="83"/>
      <c r="CC351" s="83"/>
      <c r="CD351" s="83"/>
      <c r="CE351" s="83"/>
      <c r="CF351" s="83"/>
      <c r="CG351" s="83"/>
      <c r="CH351" s="83"/>
      <c r="CI351" s="83"/>
      <c r="CJ351" s="83"/>
      <c r="CK351" s="83"/>
      <c r="CL351" s="83"/>
      <c r="CM351" s="83"/>
      <c r="CN351" s="83"/>
      <c r="CO351" s="83"/>
      <c r="CP351" s="83"/>
      <c r="CQ351" s="83"/>
      <c r="CR351" s="83"/>
      <c r="CS351" s="83"/>
      <c r="CT351" s="83"/>
      <c r="CU351" s="83"/>
      <c r="CV351" s="83"/>
      <c r="CW351" s="83"/>
      <c r="CX351" s="83"/>
      <c r="CY351" s="83"/>
      <c r="CZ351" s="83"/>
      <c r="DA351" s="83"/>
      <c r="DB351" s="83"/>
      <c r="DC351" s="83"/>
      <c r="DD351" s="83"/>
      <c r="DE351" s="83"/>
      <c r="DF351" s="83"/>
      <c r="DG351" s="83"/>
      <c r="DH351" s="83"/>
      <c r="DI351" s="83"/>
      <c r="DJ351" s="83"/>
      <c r="DK351" s="83"/>
      <c r="DL351" s="83"/>
      <c r="DM351" s="83"/>
      <c r="DN351" s="83"/>
      <c r="DO351" s="83"/>
      <c r="DP351" s="83"/>
      <c r="DQ351" s="83"/>
      <c r="DR351" s="83"/>
      <c r="DS351" s="83"/>
      <c r="DT351" s="83"/>
      <c r="DU351" s="83"/>
      <c r="DV351" s="83"/>
      <c r="DW351" s="83"/>
      <c r="DX351" s="83"/>
      <c r="DY351" s="83"/>
      <c r="DZ351" s="83"/>
      <c r="EA351" s="83"/>
      <c r="EB351" s="83"/>
      <c r="EC351" s="83"/>
      <c r="ED351" s="83"/>
      <c r="EE351" s="83"/>
      <c r="EF351" s="83"/>
      <c r="EG351" s="83"/>
      <c r="EH351" s="83"/>
      <c r="EI351" s="83"/>
      <c r="EJ351" s="83"/>
      <c r="EK351" s="83"/>
      <c r="EL351" s="83"/>
      <c r="EM351" s="83"/>
      <c r="EN351" s="83"/>
      <c r="EO351" s="83"/>
      <c r="EP351" s="83"/>
      <c r="EQ351" s="83"/>
      <c r="ER351" s="83"/>
      <c r="ES351" s="83"/>
      <c r="ET351" s="83"/>
      <c r="EU351" s="83"/>
      <c r="EV351" s="83"/>
      <c r="EW351" s="83"/>
      <c r="EX351" s="83"/>
      <c r="EY351" s="83"/>
      <c r="EZ351" s="83"/>
      <c r="FA351" s="83"/>
      <c r="FB351" s="83"/>
      <c r="FC351" s="83"/>
      <c r="FD351" s="83"/>
      <c r="FE351" s="83"/>
      <c r="FF351" s="83"/>
      <c r="FG351" s="83"/>
      <c r="FH351" s="83"/>
      <c r="FI351" s="83"/>
      <c r="FJ351" s="83"/>
      <c r="FK351" s="83"/>
      <c r="FL351" s="83"/>
      <c r="FM351" s="83"/>
      <c r="FN351" s="83"/>
      <c r="FO351" s="83"/>
      <c r="FP351" s="83"/>
      <c r="FQ351" s="83"/>
      <c r="FR351" s="83"/>
      <c r="FS351" s="83"/>
      <c r="FT351" s="83"/>
      <c r="FU351" s="83"/>
      <c r="FV351" s="83"/>
      <c r="FW351" s="83"/>
      <c r="FX351" s="83"/>
      <c r="FY351" s="83"/>
      <c r="FZ351" s="83"/>
      <c r="GA351" s="83"/>
      <c r="GB351" s="83"/>
      <c r="GC351" s="83"/>
      <c r="GD351" s="83"/>
      <c r="GE351" s="83"/>
      <c r="GF351" s="83"/>
      <c r="GG351" s="83"/>
      <c r="GH351" s="83"/>
      <c r="GI351" s="83"/>
      <c r="GJ351" s="83"/>
      <c r="GK351" s="83"/>
      <c r="GL351" s="83"/>
      <c r="GM351" s="83"/>
      <c r="GN351" s="83"/>
      <c r="GO351" s="83"/>
      <c r="GP351" s="83"/>
      <c r="GQ351" s="83"/>
      <c r="GR351" s="83"/>
      <c r="GS351" s="83"/>
      <c r="GT351" s="83"/>
      <c r="GU351" s="83"/>
      <c r="GV351" s="83"/>
      <c r="GW351" s="83"/>
      <c r="GX351" s="83"/>
      <c r="GY351" s="83"/>
      <c r="GZ351" s="83"/>
      <c r="HA351" s="83"/>
      <c r="HB351" s="83"/>
      <c r="HC351" s="83"/>
      <c r="HD351" s="83"/>
      <c r="HE351" s="83"/>
      <c r="HF351" s="83"/>
      <c r="HG351" s="83"/>
      <c r="HH351" s="83"/>
      <c r="HI351" s="83"/>
      <c r="HJ351" s="83"/>
      <c r="HK351" s="83"/>
      <c r="HL351" s="83"/>
      <c r="HM351" s="83"/>
      <c r="HN351" s="83"/>
      <c r="HO351" s="83"/>
      <c r="HP351" s="83"/>
      <c r="HQ351" s="83"/>
      <c r="HR351" s="83"/>
      <c r="HS351" s="83"/>
      <c r="HT351" s="83"/>
      <c r="HU351" s="83"/>
      <c r="HV351" s="83"/>
      <c r="HW351" s="83"/>
      <c r="HX351" s="83"/>
      <c r="HY351" s="83"/>
      <c r="HZ351" s="83"/>
      <c r="IA351" s="83"/>
      <c r="IB351" s="83"/>
      <c r="IC351" s="83"/>
      <c r="ID351" s="83"/>
      <c r="IE351" s="83"/>
      <c r="IF351" s="83"/>
      <c r="IG351" s="83"/>
      <c r="IH351" s="83"/>
      <c r="II351" s="83"/>
      <c r="IJ351" s="83"/>
      <c r="IK351" s="83"/>
      <c r="IL351" s="83"/>
      <c r="IM351" s="83"/>
      <c r="IN351" s="83"/>
      <c r="IO351" s="83"/>
      <c r="IP351" s="83"/>
      <c r="IQ351" s="83"/>
      <c r="IR351" s="83"/>
      <c r="IS351" s="83"/>
      <c r="IT351" s="83"/>
      <c r="IU351" s="83"/>
      <c r="IV351" s="83"/>
    </row>
    <row r="352" spans="1:256" ht="43.5" customHeight="1">
      <c r="B352" s="130" t="s">
        <v>157</v>
      </c>
      <c r="C352" s="124" t="s">
        <v>156</v>
      </c>
      <c r="D352" s="124" t="s">
        <v>155</v>
      </c>
      <c r="E352" s="124" t="s">
        <v>154</v>
      </c>
      <c r="F352" s="124" t="s">
        <v>153</v>
      </c>
      <c r="G352" s="124" t="s">
        <v>152</v>
      </c>
      <c r="H352" s="118" t="s">
        <v>151</v>
      </c>
      <c r="I352" s="174"/>
      <c r="J352"/>
      <c r="K352" s="129"/>
      <c r="L352" s="534"/>
      <c r="M352" s="534"/>
      <c r="N352" s="534"/>
      <c r="O352" s="534"/>
      <c r="P352" s="534"/>
      <c r="Q352" s="534"/>
      <c r="R352" s="534"/>
      <c r="S352" s="534"/>
    </row>
    <row r="353" spans="1:256">
      <c r="A353" s="85" t="s">
        <v>150</v>
      </c>
      <c r="B353" s="117">
        <f>H351</f>
        <v>35</v>
      </c>
      <c r="C353" s="116">
        <v>1</v>
      </c>
      <c r="D353" s="116">
        <v>1</v>
      </c>
      <c r="E353" s="115">
        <v>1</v>
      </c>
      <c r="F353" s="115">
        <v>1</v>
      </c>
      <c r="G353" s="115">
        <v>1</v>
      </c>
      <c r="H353" s="114">
        <f>(B353*C353*D353)/(E353*F353*G353)</f>
        <v>35</v>
      </c>
      <c r="I353" s="174"/>
      <c r="K353" s="85"/>
      <c r="P353" s="83"/>
      <c r="Q353" s="83"/>
      <c r="R353" s="83"/>
      <c r="S353" s="84"/>
      <c r="T353" s="83"/>
      <c r="U353" s="83"/>
      <c r="V353" s="83"/>
      <c r="W353" s="83"/>
      <c r="X353" s="83"/>
      <c r="Y353" s="83"/>
      <c r="Z353" s="83"/>
      <c r="AA353" s="83"/>
      <c r="AB353" s="83"/>
      <c r="AC353" s="83"/>
      <c r="AD353" s="83"/>
      <c r="AE353" s="83"/>
      <c r="AF353" s="83"/>
      <c r="AG353" s="83"/>
      <c r="AH353" s="83"/>
      <c r="AI353" s="83"/>
      <c r="AJ353" s="83"/>
      <c r="AK353" s="83"/>
      <c r="AL353" s="83"/>
      <c r="AM353" s="83"/>
      <c r="AN353" s="83"/>
      <c r="AO353" s="83"/>
      <c r="AP353" s="83"/>
      <c r="AQ353" s="83"/>
      <c r="AR353" s="83"/>
      <c r="AS353" s="83"/>
      <c r="AT353" s="83"/>
      <c r="AU353" s="83"/>
      <c r="AV353" s="83"/>
      <c r="AW353" s="83"/>
      <c r="AX353" s="83"/>
      <c r="AY353" s="83"/>
      <c r="AZ353" s="83"/>
      <c r="BA353" s="83"/>
      <c r="BB353" s="83"/>
      <c r="BC353" s="83"/>
      <c r="BD353" s="83"/>
      <c r="BE353" s="83"/>
      <c r="BF353" s="83"/>
      <c r="BG353" s="83"/>
      <c r="BH353" s="83"/>
      <c r="BI353" s="83"/>
      <c r="BJ353" s="83"/>
      <c r="BK353" s="83"/>
      <c r="BL353" s="83"/>
      <c r="BM353" s="83"/>
      <c r="BN353" s="83"/>
      <c r="BO353" s="83"/>
      <c r="BP353" s="83"/>
      <c r="BQ353" s="83"/>
      <c r="BR353" s="83"/>
      <c r="BS353" s="83"/>
      <c r="BT353" s="83"/>
      <c r="BU353" s="83"/>
      <c r="BV353" s="83"/>
      <c r="BW353" s="83"/>
      <c r="BX353" s="83"/>
      <c r="BY353" s="83"/>
      <c r="BZ353" s="83"/>
      <c r="CA353" s="83"/>
      <c r="CB353" s="83"/>
      <c r="CC353" s="83"/>
      <c r="CD353" s="83"/>
      <c r="CE353" s="83"/>
      <c r="CF353" s="83"/>
      <c r="CG353" s="83"/>
      <c r="CH353" s="83"/>
      <c r="CI353" s="83"/>
      <c r="CJ353" s="83"/>
      <c r="CK353" s="83"/>
      <c r="CL353" s="83"/>
      <c r="CM353" s="83"/>
      <c r="CN353" s="83"/>
      <c r="CO353" s="83"/>
      <c r="CP353" s="83"/>
      <c r="CQ353" s="83"/>
      <c r="CR353" s="83"/>
      <c r="CS353" s="83"/>
      <c r="CT353" s="83"/>
      <c r="CU353" s="83"/>
      <c r="CV353" s="83"/>
      <c r="CW353" s="83"/>
      <c r="CX353" s="83"/>
      <c r="CY353" s="83"/>
      <c r="CZ353" s="83"/>
      <c r="DA353" s="83"/>
      <c r="DB353" s="83"/>
      <c r="DC353" s="83"/>
      <c r="DD353" s="83"/>
      <c r="DE353" s="83"/>
      <c r="DF353" s="83"/>
      <c r="DG353" s="83"/>
      <c r="DH353" s="83"/>
      <c r="DI353" s="83"/>
      <c r="DJ353" s="83"/>
      <c r="DK353" s="83"/>
      <c r="DL353" s="83"/>
      <c r="DM353" s="83"/>
      <c r="DN353" s="83"/>
      <c r="DO353" s="83"/>
      <c r="DP353" s="83"/>
      <c r="DQ353" s="83"/>
      <c r="DR353" s="83"/>
      <c r="DS353" s="83"/>
      <c r="DT353" s="83"/>
      <c r="DU353" s="83"/>
      <c r="DV353" s="83"/>
      <c r="DW353" s="83"/>
      <c r="DX353" s="83"/>
      <c r="DY353" s="83"/>
      <c r="DZ353" s="83"/>
      <c r="EA353" s="83"/>
      <c r="EB353" s="83"/>
      <c r="EC353" s="83"/>
      <c r="ED353" s="83"/>
      <c r="EE353" s="83"/>
      <c r="EF353" s="83"/>
      <c r="EG353" s="83"/>
      <c r="EH353" s="83"/>
      <c r="EI353" s="83"/>
      <c r="EJ353" s="83"/>
      <c r="EK353" s="83"/>
      <c r="EL353" s="83"/>
      <c r="EM353" s="83"/>
      <c r="EN353" s="83"/>
      <c r="EO353" s="83"/>
      <c r="EP353" s="83"/>
      <c r="EQ353" s="83"/>
      <c r="ER353" s="83"/>
      <c r="ES353" s="83"/>
      <c r="ET353" s="83"/>
      <c r="EU353" s="83"/>
      <c r="EV353" s="83"/>
      <c r="EW353" s="83"/>
      <c r="EX353" s="83"/>
      <c r="EY353" s="83"/>
      <c r="EZ353" s="83"/>
      <c r="FA353" s="83"/>
      <c r="FB353" s="83"/>
      <c r="FC353" s="83"/>
      <c r="FD353" s="83"/>
      <c r="FE353" s="83"/>
      <c r="FF353" s="83"/>
      <c r="FG353" s="83"/>
      <c r="FH353" s="83"/>
      <c r="FI353" s="83"/>
      <c r="FJ353" s="83"/>
      <c r="FK353" s="83"/>
      <c r="FL353" s="83"/>
      <c r="FM353" s="83"/>
      <c r="FN353" s="83"/>
      <c r="FO353" s="83"/>
      <c r="FP353" s="83"/>
      <c r="FQ353" s="83"/>
      <c r="FR353" s="83"/>
      <c r="FS353" s="83"/>
      <c r="FT353" s="83"/>
      <c r="FU353" s="83"/>
      <c r="FV353" s="83"/>
      <c r="FW353" s="83"/>
      <c r="FX353" s="83"/>
      <c r="FY353" s="83"/>
      <c r="FZ353" s="83"/>
      <c r="GA353" s="83"/>
      <c r="GB353" s="83"/>
      <c r="GC353" s="83"/>
      <c r="GD353" s="83"/>
      <c r="GE353" s="83"/>
      <c r="GF353" s="83"/>
      <c r="GG353" s="83"/>
      <c r="GH353" s="83"/>
      <c r="GI353" s="83"/>
      <c r="GJ353" s="83"/>
      <c r="GK353" s="83"/>
      <c r="GL353" s="83"/>
      <c r="GM353" s="83"/>
      <c r="GN353" s="83"/>
      <c r="GO353" s="83"/>
      <c r="GP353" s="83"/>
      <c r="GQ353" s="83"/>
      <c r="GR353" s="83"/>
      <c r="GS353" s="83"/>
      <c r="GT353" s="83"/>
      <c r="GU353" s="83"/>
      <c r="GV353" s="83"/>
      <c r="GW353" s="83"/>
      <c r="GX353" s="83"/>
      <c r="GY353" s="83"/>
      <c r="GZ353" s="83"/>
      <c r="HA353" s="83"/>
      <c r="HB353" s="83"/>
      <c r="HC353" s="83"/>
      <c r="HD353" s="83"/>
      <c r="HE353" s="83"/>
      <c r="HF353" s="83"/>
      <c r="HG353" s="83"/>
      <c r="HH353" s="83"/>
      <c r="HI353" s="83"/>
      <c r="HJ353" s="83"/>
      <c r="HK353" s="83"/>
      <c r="HL353" s="83"/>
      <c r="HM353" s="83"/>
      <c r="HN353" s="83"/>
      <c r="HO353" s="83"/>
      <c r="HP353" s="83"/>
      <c r="HQ353" s="83"/>
      <c r="HR353" s="83"/>
      <c r="HS353" s="83"/>
      <c r="HT353" s="83"/>
      <c r="HU353" s="83"/>
      <c r="HV353" s="83"/>
      <c r="HW353" s="83"/>
      <c r="HX353" s="83"/>
      <c r="HY353" s="83"/>
      <c r="HZ353" s="83"/>
      <c r="IA353" s="83"/>
      <c r="IB353" s="83"/>
      <c r="IC353" s="83"/>
      <c r="ID353" s="83"/>
      <c r="IE353" s="83"/>
      <c r="IF353" s="83"/>
      <c r="IG353" s="83"/>
      <c r="IH353" s="83"/>
      <c r="II353" s="83"/>
      <c r="IJ353" s="83"/>
      <c r="IK353" s="83"/>
      <c r="IL353" s="83"/>
      <c r="IM353" s="83"/>
      <c r="IN353" s="83"/>
      <c r="IO353" s="83"/>
      <c r="IP353" s="83"/>
      <c r="IQ353" s="83"/>
      <c r="IR353" s="83"/>
      <c r="IS353" s="83"/>
      <c r="IT353" s="83"/>
      <c r="IU353" s="83"/>
      <c r="IV353" s="83"/>
    </row>
    <row r="354" spans="1:256">
      <c r="B354" s="113"/>
      <c r="H354" s="112"/>
      <c r="I354" s="174"/>
      <c r="K354" s="85"/>
      <c r="L354" s="125"/>
      <c r="M354" s="125"/>
      <c r="N354" s="125"/>
      <c r="O354" s="125"/>
      <c r="P354" s="125"/>
      <c r="Q354" s="125"/>
      <c r="R354" s="124"/>
      <c r="S354" s="135"/>
      <c r="T354" s="83"/>
      <c r="U354" s="83"/>
      <c r="V354" s="83"/>
      <c r="W354" s="83"/>
      <c r="X354" s="83"/>
      <c r="Y354" s="83"/>
      <c r="Z354" s="83"/>
      <c r="AA354" s="83"/>
      <c r="AB354" s="83"/>
      <c r="AC354" s="83"/>
      <c r="AD354" s="83"/>
      <c r="AE354" s="83"/>
      <c r="AF354" s="83"/>
      <c r="AG354" s="83"/>
      <c r="AH354" s="83"/>
      <c r="AI354" s="83"/>
      <c r="AJ354" s="83"/>
      <c r="AK354" s="83"/>
      <c r="AL354" s="83"/>
      <c r="AM354" s="83"/>
      <c r="AN354" s="83"/>
      <c r="AO354" s="83"/>
      <c r="AP354" s="83"/>
      <c r="AQ354" s="83"/>
      <c r="AR354" s="83"/>
      <c r="AS354" s="83"/>
      <c r="AT354" s="83"/>
      <c r="AU354" s="83"/>
      <c r="AV354" s="83"/>
      <c r="AW354" s="83"/>
      <c r="AX354" s="83"/>
      <c r="AY354" s="83"/>
      <c r="AZ354" s="83"/>
      <c r="BA354" s="83"/>
      <c r="BB354" s="83"/>
      <c r="BC354" s="83"/>
      <c r="BD354" s="83"/>
      <c r="BE354" s="83"/>
      <c r="BF354" s="83"/>
      <c r="BG354" s="83"/>
      <c r="BH354" s="83"/>
      <c r="BI354" s="83"/>
      <c r="BJ354" s="83"/>
      <c r="BK354" s="83"/>
      <c r="BL354" s="83"/>
      <c r="BM354" s="83"/>
      <c r="BN354" s="83"/>
      <c r="BO354" s="83"/>
      <c r="BP354" s="83"/>
      <c r="BQ354" s="83"/>
      <c r="BR354" s="83"/>
      <c r="BS354" s="83"/>
      <c r="BT354" s="83"/>
      <c r="BU354" s="83"/>
      <c r="BV354" s="83"/>
      <c r="BW354" s="83"/>
      <c r="BX354" s="83"/>
      <c r="BY354" s="83"/>
      <c r="BZ354" s="83"/>
      <c r="CA354" s="83"/>
      <c r="CB354" s="83"/>
      <c r="CC354" s="83"/>
      <c r="CD354" s="83"/>
      <c r="CE354" s="83"/>
      <c r="CF354" s="83"/>
      <c r="CG354" s="83"/>
      <c r="CH354" s="83"/>
      <c r="CI354" s="83"/>
      <c r="CJ354" s="83"/>
      <c r="CK354" s="83"/>
      <c r="CL354" s="83"/>
      <c r="CM354" s="83"/>
      <c r="CN354" s="83"/>
      <c r="CO354" s="83"/>
      <c r="CP354" s="83"/>
      <c r="CQ354" s="83"/>
      <c r="CR354" s="83"/>
      <c r="CS354" s="83"/>
      <c r="CT354" s="83"/>
      <c r="CU354" s="83"/>
      <c r="CV354" s="83"/>
      <c r="CW354" s="83"/>
      <c r="CX354" s="83"/>
      <c r="CY354" s="83"/>
      <c r="CZ354" s="83"/>
      <c r="DA354" s="83"/>
      <c r="DB354" s="83"/>
      <c r="DC354" s="83"/>
      <c r="DD354" s="83"/>
      <c r="DE354" s="83"/>
      <c r="DF354" s="83"/>
      <c r="DG354" s="83"/>
      <c r="DH354" s="83"/>
      <c r="DI354" s="83"/>
      <c r="DJ354" s="83"/>
      <c r="DK354" s="83"/>
      <c r="DL354" s="83"/>
      <c r="DM354" s="83"/>
      <c r="DN354" s="83"/>
      <c r="DO354" s="83"/>
      <c r="DP354" s="83"/>
      <c r="DQ354" s="83"/>
      <c r="DR354" s="83"/>
      <c r="DS354" s="83"/>
      <c r="DT354" s="83"/>
      <c r="DU354" s="83"/>
      <c r="DV354" s="83"/>
      <c r="DW354" s="83"/>
      <c r="DX354" s="83"/>
      <c r="DY354" s="83"/>
      <c r="DZ354" s="83"/>
      <c r="EA354" s="83"/>
      <c r="EB354" s="83"/>
      <c r="EC354" s="83"/>
      <c r="ED354" s="83"/>
      <c r="EE354" s="83"/>
      <c r="EF354" s="83"/>
      <c r="EG354" s="83"/>
      <c r="EH354" s="83"/>
      <c r="EI354" s="83"/>
      <c r="EJ354" s="83"/>
      <c r="EK354" s="83"/>
      <c r="EL354" s="83"/>
      <c r="EM354" s="83"/>
      <c r="EN354" s="83"/>
      <c r="EO354" s="83"/>
      <c r="EP354" s="83"/>
      <c r="EQ354" s="83"/>
      <c r="ER354" s="83"/>
      <c r="ES354" s="83"/>
      <c r="ET354" s="83"/>
      <c r="EU354" s="83"/>
      <c r="EV354" s="83"/>
      <c r="EW354" s="83"/>
      <c r="EX354" s="83"/>
      <c r="EY354" s="83"/>
      <c r="EZ354" s="83"/>
      <c r="FA354" s="83"/>
      <c r="FB354" s="83"/>
      <c r="FC354" s="83"/>
      <c r="FD354" s="83"/>
      <c r="FE354" s="83"/>
      <c r="FF354" s="83"/>
      <c r="FG354" s="83"/>
      <c r="FH354" s="83"/>
      <c r="FI354" s="83"/>
      <c r="FJ354" s="83"/>
      <c r="FK354" s="83"/>
      <c r="FL354" s="83"/>
      <c r="FM354" s="83"/>
      <c r="FN354" s="83"/>
      <c r="FO354" s="83"/>
      <c r="FP354" s="83"/>
      <c r="FQ354" s="83"/>
      <c r="FR354" s="83"/>
      <c r="FS354" s="83"/>
      <c r="FT354" s="83"/>
      <c r="FU354" s="83"/>
      <c r="FV354" s="83"/>
      <c r="FW354" s="83"/>
      <c r="FX354" s="83"/>
      <c r="FY354" s="83"/>
      <c r="FZ354" s="83"/>
      <c r="GA354" s="83"/>
      <c r="GB354" s="83"/>
      <c r="GC354" s="83"/>
      <c r="GD354" s="83"/>
      <c r="GE354" s="83"/>
      <c r="GF354" s="83"/>
      <c r="GG354" s="83"/>
      <c r="GH354" s="83"/>
      <c r="GI354" s="83"/>
      <c r="GJ354" s="83"/>
      <c r="GK354" s="83"/>
      <c r="GL354" s="83"/>
      <c r="GM354" s="83"/>
      <c r="GN354" s="83"/>
      <c r="GO354" s="83"/>
      <c r="GP354" s="83"/>
      <c r="GQ354" s="83"/>
      <c r="GR354" s="83"/>
      <c r="GS354" s="83"/>
      <c r="GT354" s="83"/>
      <c r="GU354" s="83"/>
      <c r="GV354" s="83"/>
      <c r="GW354" s="83"/>
      <c r="GX354" s="83"/>
      <c r="GY354" s="83"/>
      <c r="GZ354" s="83"/>
      <c r="HA354" s="83"/>
      <c r="HB354" s="83"/>
      <c r="HC354" s="83"/>
      <c r="HD354" s="83"/>
      <c r="HE354" s="83"/>
      <c r="HF354" s="83"/>
      <c r="HG354" s="83"/>
      <c r="HH354" s="83"/>
      <c r="HI354" s="83"/>
      <c r="HJ354" s="83"/>
      <c r="HK354" s="83"/>
      <c r="HL354" s="83"/>
      <c r="HM354" s="83"/>
      <c r="HN354" s="83"/>
      <c r="HO354" s="83"/>
      <c r="HP354" s="83"/>
      <c r="HQ354" s="83"/>
      <c r="HR354" s="83"/>
      <c r="HS354" s="83"/>
      <c r="HT354" s="83"/>
      <c r="HU354" s="83"/>
      <c r="HV354" s="83"/>
      <c r="HW354" s="83"/>
      <c r="HX354" s="83"/>
      <c r="HY354" s="83"/>
      <c r="HZ354" s="83"/>
      <c r="IA354" s="83"/>
      <c r="IB354" s="83"/>
      <c r="IC354" s="83"/>
      <c r="ID354" s="83"/>
      <c r="IE354" s="83"/>
      <c r="IF354" s="83"/>
      <c r="IG354" s="83"/>
      <c r="IH354" s="83"/>
      <c r="II354" s="83"/>
      <c r="IJ354" s="83"/>
      <c r="IK354" s="83"/>
      <c r="IL354" s="83"/>
      <c r="IM354" s="83"/>
      <c r="IN354" s="83"/>
      <c r="IO354" s="83"/>
      <c r="IP354" s="83"/>
      <c r="IQ354" s="83"/>
      <c r="IR354" s="83"/>
      <c r="IS354" s="83"/>
      <c r="IT354" s="83"/>
      <c r="IU354" s="83"/>
      <c r="IV354" s="83"/>
    </row>
    <row r="355" spans="1:256">
      <c r="A355" s="95"/>
      <c r="B355" s="98" t="s">
        <v>162</v>
      </c>
      <c r="C355" s="110"/>
      <c r="D355" s="110"/>
      <c r="E355" s="110"/>
      <c r="F355" s="110"/>
      <c r="G355" s="110"/>
      <c r="H355" s="109"/>
      <c r="I355" s="174"/>
      <c r="K355" s="85"/>
      <c r="L355" s="134"/>
      <c r="M355" s="134"/>
      <c r="N355" s="134"/>
      <c r="O355" s="134"/>
      <c r="P355" s="134"/>
      <c r="Q355" s="134"/>
      <c r="R355" s="134"/>
      <c r="S355" s="133"/>
      <c r="T355" s="83"/>
      <c r="U355" s="83"/>
      <c r="V355" s="83"/>
      <c r="W355" s="83"/>
      <c r="X355" s="83"/>
      <c r="Y355" s="83"/>
      <c r="Z355" s="83"/>
      <c r="AA355" s="83"/>
      <c r="AB355" s="83"/>
      <c r="AC355" s="83"/>
      <c r="AD355" s="83"/>
      <c r="AE355" s="83"/>
      <c r="AF355" s="83"/>
      <c r="AG355" s="83"/>
      <c r="AH355" s="83"/>
      <c r="AI355" s="83"/>
      <c r="AJ355" s="83"/>
      <c r="AK355" s="83"/>
      <c r="AL355" s="83"/>
      <c r="AM355" s="83"/>
      <c r="AN355" s="83"/>
      <c r="AO355" s="83"/>
      <c r="AP355" s="83"/>
      <c r="AQ355" s="83"/>
      <c r="AR355" s="83"/>
      <c r="AS355" s="83"/>
      <c r="AT355" s="83"/>
      <c r="AU355" s="83"/>
      <c r="AV355" s="83"/>
      <c r="AW355" s="83"/>
      <c r="AX355" s="83"/>
      <c r="AY355" s="83"/>
      <c r="AZ355" s="83"/>
      <c r="BA355" s="83"/>
      <c r="BB355" s="83"/>
      <c r="BC355" s="83"/>
      <c r="BD355" s="83"/>
      <c r="BE355" s="83"/>
      <c r="BF355" s="83"/>
      <c r="BG355" s="83"/>
      <c r="BH355" s="83"/>
      <c r="BI355" s="83"/>
      <c r="BJ355" s="83"/>
      <c r="BK355" s="83"/>
      <c r="BL355" s="83"/>
      <c r="BM355" s="83"/>
      <c r="BN355" s="83"/>
      <c r="BO355" s="83"/>
      <c r="BP355" s="83"/>
      <c r="BQ355" s="83"/>
      <c r="BR355" s="83"/>
      <c r="BS355" s="83"/>
      <c r="BT355" s="83"/>
      <c r="BU355" s="83"/>
      <c r="BV355" s="83"/>
      <c r="BW355" s="83"/>
      <c r="BX355" s="83"/>
      <c r="BY355" s="83"/>
      <c r="BZ355" s="83"/>
      <c r="CA355" s="83"/>
      <c r="CB355" s="83"/>
      <c r="CC355" s="83"/>
      <c r="CD355" s="83"/>
      <c r="CE355" s="83"/>
      <c r="CF355" s="83"/>
      <c r="CG355" s="83"/>
      <c r="CH355" s="83"/>
      <c r="CI355" s="83"/>
      <c r="CJ355" s="83"/>
      <c r="CK355" s="83"/>
      <c r="CL355" s="83"/>
      <c r="CM355" s="83"/>
      <c r="CN355" s="83"/>
      <c r="CO355" s="83"/>
      <c r="CP355" s="83"/>
      <c r="CQ355" s="83"/>
      <c r="CR355" s="83"/>
      <c r="CS355" s="83"/>
      <c r="CT355" s="83"/>
      <c r="CU355" s="83"/>
      <c r="CV355" s="83"/>
      <c r="CW355" s="83"/>
      <c r="CX355" s="83"/>
      <c r="CY355" s="83"/>
      <c r="CZ355" s="83"/>
      <c r="DA355" s="83"/>
      <c r="DB355" s="83"/>
      <c r="DC355" s="83"/>
      <c r="DD355" s="83"/>
      <c r="DE355" s="83"/>
      <c r="DF355" s="83"/>
      <c r="DG355" s="83"/>
      <c r="DH355" s="83"/>
      <c r="DI355" s="83"/>
      <c r="DJ355" s="83"/>
      <c r="DK355" s="83"/>
      <c r="DL355" s="83"/>
      <c r="DM355" s="83"/>
      <c r="DN355" s="83"/>
      <c r="DO355" s="83"/>
      <c r="DP355" s="83"/>
      <c r="DQ355" s="83"/>
      <c r="DR355" s="83"/>
      <c r="DS355" s="83"/>
      <c r="DT355" s="83"/>
      <c r="DU355" s="83"/>
      <c r="DV355" s="83"/>
      <c r="DW355" s="83"/>
      <c r="DX355" s="83"/>
      <c r="DY355" s="83"/>
      <c r="DZ355" s="83"/>
      <c r="EA355" s="83"/>
      <c r="EB355" s="83"/>
      <c r="EC355" s="83"/>
      <c r="ED355" s="83"/>
      <c r="EE355" s="83"/>
      <c r="EF355" s="83"/>
      <c r="EG355" s="83"/>
      <c r="EH355" s="83"/>
      <c r="EI355" s="83"/>
      <c r="EJ355" s="83"/>
      <c r="EK355" s="83"/>
      <c r="EL355" s="83"/>
      <c r="EM355" s="83"/>
      <c r="EN355" s="83"/>
      <c r="EO355" s="83"/>
      <c r="EP355" s="83"/>
      <c r="EQ355" s="83"/>
      <c r="ER355" s="83"/>
      <c r="ES355" s="83"/>
      <c r="ET355" s="83"/>
      <c r="EU355" s="83"/>
      <c r="EV355" s="83"/>
      <c r="EW355" s="83"/>
      <c r="EX355" s="83"/>
      <c r="EY355" s="83"/>
      <c r="EZ355" s="83"/>
      <c r="FA355" s="83"/>
      <c r="FB355" s="83"/>
      <c r="FC355" s="83"/>
      <c r="FD355" s="83"/>
      <c r="FE355" s="83"/>
      <c r="FF355" s="83"/>
      <c r="FG355" s="83"/>
      <c r="FH355" s="83"/>
      <c r="FI355" s="83"/>
      <c r="FJ355" s="83"/>
      <c r="FK355" s="83"/>
      <c r="FL355" s="83"/>
      <c r="FM355" s="83"/>
      <c r="FN355" s="83"/>
      <c r="FO355" s="83"/>
      <c r="FP355" s="83"/>
      <c r="FQ355" s="83"/>
      <c r="FR355" s="83"/>
      <c r="FS355" s="83"/>
      <c r="FT355" s="83"/>
      <c r="FU355" s="83"/>
      <c r="FV355" s="83"/>
      <c r="FW355" s="83"/>
      <c r="FX355" s="83"/>
      <c r="FY355" s="83"/>
      <c r="FZ355" s="83"/>
      <c r="GA355" s="83"/>
      <c r="GB355" s="83"/>
      <c r="GC355" s="83"/>
      <c r="GD355" s="83"/>
      <c r="GE355" s="83"/>
      <c r="GF355" s="83"/>
      <c r="GG355" s="83"/>
      <c r="GH355" s="83"/>
      <c r="GI355" s="83"/>
      <c r="GJ355" s="83"/>
      <c r="GK355" s="83"/>
      <c r="GL355" s="83"/>
      <c r="GM355" s="83"/>
      <c r="GN355" s="83"/>
      <c r="GO355" s="83"/>
      <c r="GP355" s="83"/>
      <c r="GQ355" s="83"/>
      <c r="GR355" s="83"/>
      <c r="GS355" s="83"/>
      <c r="GT355" s="83"/>
      <c r="GU355" s="83"/>
      <c r="GV355" s="83"/>
      <c r="GW355" s="83"/>
      <c r="GX355" s="83"/>
      <c r="GY355" s="83"/>
      <c r="GZ355" s="83"/>
      <c r="HA355" s="83"/>
      <c r="HB355" s="83"/>
      <c r="HC355" s="83"/>
      <c r="HD355" s="83"/>
      <c r="HE355" s="83"/>
      <c r="HF355" s="83"/>
      <c r="HG355" s="83"/>
      <c r="HH355" s="83"/>
      <c r="HI355" s="83"/>
      <c r="HJ355" s="83"/>
      <c r="HK355" s="83"/>
      <c r="HL355" s="83"/>
      <c r="HM355" s="83"/>
      <c r="HN355" s="83"/>
      <c r="HO355" s="83"/>
      <c r="HP355" s="83"/>
      <c r="HQ355" s="83"/>
      <c r="HR355" s="83"/>
      <c r="HS355" s="83"/>
      <c r="HT355" s="83"/>
      <c r="HU355" s="83"/>
      <c r="HV355" s="83"/>
      <c r="HW355" s="83"/>
      <c r="HX355" s="83"/>
      <c r="HY355" s="83"/>
      <c r="HZ355" s="83"/>
      <c r="IA355" s="83"/>
      <c r="IB355" s="83"/>
      <c r="IC355" s="83"/>
      <c r="ID355" s="83"/>
      <c r="IE355" s="83"/>
      <c r="IF355" s="83"/>
      <c r="IG355" s="83"/>
      <c r="IH355" s="83"/>
      <c r="II355" s="83"/>
      <c r="IJ355" s="83"/>
      <c r="IK355" s="83"/>
      <c r="IL355" s="83"/>
      <c r="IM355" s="83"/>
      <c r="IN355" s="83"/>
      <c r="IO355" s="83"/>
      <c r="IP355" s="83"/>
      <c r="IQ355" s="83"/>
      <c r="IR355" s="83"/>
      <c r="IS355" s="83"/>
      <c r="IT355" s="83"/>
      <c r="IU355" s="83"/>
      <c r="IV355" s="83"/>
    </row>
    <row r="356" spans="1:256">
      <c r="A356" s="95"/>
      <c r="B356" s="111"/>
      <c r="C356" s="110"/>
      <c r="D356" s="110"/>
      <c r="E356" s="110"/>
      <c r="F356" s="110"/>
      <c r="G356" s="110"/>
      <c r="H356" s="109"/>
      <c r="I356" s="174"/>
      <c r="K356" s="85"/>
      <c r="L356" s="134"/>
      <c r="M356" s="134"/>
      <c r="N356" s="134"/>
      <c r="O356" s="134"/>
      <c r="P356" s="134"/>
      <c r="Q356" s="134"/>
      <c r="R356" s="134"/>
      <c r="S356" s="133"/>
      <c r="T356" s="83"/>
      <c r="U356" s="83"/>
      <c r="V356" s="83"/>
      <c r="W356" s="83"/>
      <c r="X356" s="83"/>
      <c r="Y356" s="83"/>
      <c r="Z356" s="83"/>
      <c r="AA356" s="83"/>
      <c r="AB356" s="83"/>
      <c r="AC356" s="83"/>
      <c r="AD356" s="83"/>
      <c r="AE356" s="83"/>
      <c r="AF356" s="83"/>
      <c r="AG356" s="83"/>
      <c r="AH356" s="83"/>
      <c r="AI356" s="83"/>
      <c r="AJ356" s="83"/>
      <c r="AK356" s="83"/>
      <c r="AL356" s="83"/>
      <c r="AM356" s="83"/>
      <c r="AN356" s="83"/>
      <c r="AO356" s="83"/>
      <c r="AP356" s="83"/>
      <c r="AQ356" s="83"/>
      <c r="AR356" s="83"/>
      <c r="AS356" s="83"/>
      <c r="AT356" s="83"/>
      <c r="AU356" s="83"/>
      <c r="AV356" s="83"/>
      <c r="AW356" s="83"/>
      <c r="AX356" s="83"/>
      <c r="AY356" s="83"/>
      <c r="AZ356" s="83"/>
      <c r="BA356" s="83"/>
      <c r="BB356" s="83"/>
      <c r="BC356" s="83"/>
      <c r="BD356" s="83"/>
      <c r="BE356" s="83"/>
      <c r="BF356" s="83"/>
      <c r="BG356" s="83"/>
      <c r="BH356" s="83"/>
      <c r="BI356" s="83"/>
      <c r="BJ356" s="83"/>
      <c r="BK356" s="83"/>
      <c r="BL356" s="83"/>
      <c r="BM356" s="83"/>
      <c r="BN356" s="83"/>
      <c r="BO356" s="83"/>
      <c r="BP356" s="83"/>
      <c r="BQ356" s="83"/>
      <c r="BR356" s="83"/>
      <c r="BS356" s="83"/>
      <c r="BT356" s="83"/>
      <c r="BU356" s="83"/>
      <c r="BV356" s="83"/>
      <c r="BW356" s="83"/>
      <c r="BX356" s="83"/>
      <c r="BY356" s="83"/>
      <c r="BZ356" s="83"/>
      <c r="CA356" s="83"/>
      <c r="CB356" s="83"/>
      <c r="CC356" s="83"/>
      <c r="CD356" s="83"/>
      <c r="CE356" s="83"/>
      <c r="CF356" s="83"/>
      <c r="CG356" s="83"/>
      <c r="CH356" s="83"/>
      <c r="CI356" s="83"/>
      <c r="CJ356" s="83"/>
      <c r="CK356" s="83"/>
      <c r="CL356" s="83"/>
      <c r="CM356" s="83"/>
      <c r="CN356" s="83"/>
      <c r="CO356" s="83"/>
      <c r="CP356" s="83"/>
      <c r="CQ356" s="83"/>
      <c r="CR356" s="83"/>
      <c r="CS356" s="83"/>
      <c r="CT356" s="83"/>
      <c r="CU356" s="83"/>
      <c r="CV356" s="83"/>
      <c r="CW356" s="83"/>
      <c r="CX356" s="83"/>
      <c r="CY356" s="83"/>
      <c r="CZ356" s="83"/>
      <c r="DA356" s="83"/>
      <c r="DB356" s="83"/>
      <c r="DC356" s="83"/>
      <c r="DD356" s="83"/>
      <c r="DE356" s="83"/>
      <c r="DF356" s="83"/>
      <c r="DG356" s="83"/>
      <c r="DH356" s="83"/>
      <c r="DI356" s="83"/>
      <c r="DJ356" s="83"/>
      <c r="DK356" s="83"/>
      <c r="DL356" s="83"/>
      <c r="DM356" s="83"/>
      <c r="DN356" s="83"/>
      <c r="DO356" s="83"/>
      <c r="DP356" s="83"/>
      <c r="DQ356" s="83"/>
      <c r="DR356" s="83"/>
      <c r="DS356" s="83"/>
      <c r="DT356" s="83"/>
      <c r="DU356" s="83"/>
      <c r="DV356" s="83"/>
      <c r="DW356" s="83"/>
      <c r="DX356" s="83"/>
      <c r="DY356" s="83"/>
      <c r="DZ356" s="83"/>
      <c r="EA356" s="83"/>
      <c r="EB356" s="83"/>
      <c r="EC356" s="83"/>
      <c r="ED356" s="83"/>
      <c r="EE356" s="83"/>
      <c r="EF356" s="83"/>
      <c r="EG356" s="83"/>
      <c r="EH356" s="83"/>
      <c r="EI356" s="83"/>
      <c r="EJ356" s="83"/>
      <c r="EK356" s="83"/>
      <c r="EL356" s="83"/>
      <c r="EM356" s="83"/>
      <c r="EN356" s="83"/>
      <c r="EO356" s="83"/>
      <c r="EP356" s="83"/>
      <c r="EQ356" s="83"/>
      <c r="ER356" s="83"/>
      <c r="ES356" s="83"/>
      <c r="ET356" s="83"/>
      <c r="EU356" s="83"/>
      <c r="EV356" s="83"/>
      <c r="EW356" s="83"/>
      <c r="EX356" s="83"/>
      <c r="EY356" s="83"/>
      <c r="EZ356" s="83"/>
      <c r="FA356" s="83"/>
      <c r="FB356" s="83"/>
      <c r="FC356" s="83"/>
      <c r="FD356" s="83"/>
      <c r="FE356" s="83"/>
      <c r="FF356" s="83"/>
      <c r="FG356" s="83"/>
      <c r="FH356" s="83"/>
      <c r="FI356" s="83"/>
      <c r="FJ356" s="83"/>
      <c r="FK356" s="83"/>
      <c r="FL356" s="83"/>
      <c r="FM356" s="83"/>
      <c r="FN356" s="83"/>
      <c r="FO356" s="83"/>
      <c r="FP356" s="83"/>
      <c r="FQ356" s="83"/>
      <c r="FR356" s="83"/>
      <c r="FS356" s="83"/>
      <c r="FT356" s="83"/>
      <c r="FU356" s="83"/>
      <c r="FV356" s="83"/>
      <c r="FW356" s="83"/>
      <c r="FX356" s="83"/>
      <c r="FY356" s="83"/>
      <c r="FZ356" s="83"/>
      <c r="GA356" s="83"/>
      <c r="GB356" s="83"/>
      <c r="GC356" s="83"/>
      <c r="GD356" s="83"/>
      <c r="GE356" s="83"/>
      <c r="GF356" s="83"/>
      <c r="GG356" s="83"/>
      <c r="GH356" s="83"/>
      <c r="GI356" s="83"/>
      <c r="GJ356" s="83"/>
      <c r="GK356" s="83"/>
      <c r="GL356" s="83"/>
      <c r="GM356" s="83"/>
      <c r="GN356" s="83"/>
      <c r="GO356" s="83"/>
      <c r="GP356" s="83"/>
      <c r="GQ356" s="83"/>
      <c r="GR356" s="83"/>
      <c r="GS356" s="83"/>
      <c r="GT356" s="83"/>
      <c r="GU356" s="83"/>
      <c r="GV356" s="83"/>
      <c r="GW356" s="83"/>
      <c r="GX356" s="83"/>
      <c r="GY356" s="83"/>
      <c r="GZ356" s="83"/>
      <c r="HA356" s="83"/>
      <c r="HB356" s="83"/>
      <c r="HC356" s="83"/>
      <c r="HD356" s="83"/>
      <c r="HE356" s="83"/>
      <c r="HF356" s="83"/>
      <c r="HG356" s="83"/>
      <c r="HH356" s="83"/>
      <c r="HI356" s="83"/>
      <c r="HJ356" s="83"/>
      <c r="HK356" s="83"/>
      <c r="HL356" s="83"/>
      <c r="HM356" s="83"/>
      <c r="HN356" s="83"/>
      <c r="HO356" s="83"/>
      <c r="HP356" s="83"/>
      <c r="HQ356" s="83"/>
      <c r="HR356" s="83"/>
      <c r="HS356" s="83"/>
      <c r="HT356" s="83"/>
      <c r="HU356" s="83"/>
      <c r="HV356" s="83"/>
      <c r="HW356" s="83"/>
      <c r="HX356" s="83"/>
      <c r="HY356" s="83"/>
      <c r="HZ356" s="83"/>
      <c r="IA356" s="83"/>
      <c r="IB356" s="83"/>
      <c r="IC356" s="83"/>
      <c r="ID356" s="83"/>
      <c r="IE356" s="83"/>
      <c r="IF356" s="83"/>
      <c r="IG356" s="83"/>
      <c r="IH356" s="83"/>
      <c r="II356" s="83"/>
      <c r="IJ356" s="83"/>
      <c r="IK356" s="83"/>
      <c r="IL356" s="83"/>
      <c r="IM356" s="83"/>
      <c r="IN356" s="83"/>
      <c r="IO356" s="83"/>
      <c r="IP356" s="83"/>
      <c r="IQ356" s="83"/>
      <c r="IR356" s="83"/>
      <c r="IS356" s="83"/>
      <c r="IT356" s="83"/>
      <c r="IU356" s="83"/>
      <c r="IV356" s="83"/>
    </row>
    <row r="357" spans="1:256">
      <c r="A357" s="95"/>
      <c r="B357" s="108" t="s">
        <v>161</v>
      </c>
      <c r="C357" s="107" t="s">
        <v>160</v>
      </c>
      <c r="D357" s="107" t="s">
        <v>159</v>
      </c>
      <c r="E357" s="107" t="s">
        <v>156</v>
      </c>
      <c r="F357" s="107" t="s">
        <v>155</v>
      </c>
      <c r="G357" s="107" t="s">
        <v>158</v>
      </c>
      <c r="H357" s="97" t="s">
        <v>157</v>
      </c>
      <c r="I357" s="174"/>
      <c r="K357" s="85"/>
      <c r="L357" s="134"/>
      <c r="M357" s="134"/>
      <c r="N357" s="134"/>
      <c r="O357" s="134"/>
      <c r="P357" s="134"/>
      <c r="Q357" s="134"/>
      <c r="R357" s="134"/>
      <c r="S357" s="133"/>
      <c r="T357" s="83"/>
      <c r="U357" s="83"/>
      <c r="V357" s="83"/>
      <c r="W357" s="83"/>
      <c r="X357" s="83"/>
      <c r="Y357" s="83"/>
      <c r="Z357" s="83"/>
      <c r="AA357" s="83"/>
      <c r="AB357" s="83"/>
      <c r="AC357" s="83"/>
      <c r="AD357" s="83"/>
      <c r="AE357" s="83"/>
      <c r="AF357" s="83"/>
      <c r="AG357" s="83"/>
      <c r="AH357" s="83"/>
      <c r="AI357" s="83"/>
      <c r="AJ357" s="83"/>
      <c r="AK357" s="83"/>
      <c r="AL357" s="83"/>
      <c r="AM357" s="83"/>
      <c r="AN357" s="83"/>
      <c r="AO357" s="83"/>
      <c r="AP357" s="83"/>
      <c r="AQ357" s="83"/>
      <c r="AR357" s="83"/>
      <c r="AS357" s="83"/>
      <c r="AT357" s="83"/>
      <c r="AU357" s="83"/>
      <c r="AV357" s="83"/>
      <c r="AW357" s="83"/>
      <c r="AX357" s="83"/>
      <c r="AY357" s="83"/>
      <c r="AZ357" s="83"/>
      <c r="BA357" s="83"/>
      <c r="BB357" s="83"/>
      <c r="BC357" s="83"/>
      <c r="BD357" s="83"/>
      <c r="BE357" s="83"/>
      <c r="BF357" s="83"/>
      <c r="BG357" s="83"/>
      <c r="BH357" s="83"/>
      <c r="BI357" s="83"/>
      <c r="BJ357" s="83"/>
      <c r="BK357" s="83"/>
      <c r="BL357" s="83"/>
      <c r="BM357" s="83"/>
      <c r="BN357" s="83"/>
      <c r="BO357" s="83"/>
      <c r="BP357" s="83"/>
      <c r="BQ357" s="83"/>
      <c r="BR357" s="83"/>
      <c r="BS357" s="83"/>
      <c r="BT357" s="83"/>
      <c r="BU357" s="83"/>
      <c r="BV357" s="83"/>
      <c r="BW357" s="83"/>
      <c r="BX357" s="83"/>
      <c r="BY357" s="83"/>
      <c r="BZ357" s="83"/>
      <c r="CA357" s="83"/>
      <c r="CB357" s="83"/>
      <c r="CC357" s="83"/>
      <c r="CD357" s="83"/>
      <c r="CE357" s="83"/>
      <c r="CF357" s="83"/>
      <c r="CG357" s="83"/>
      <c r="CH357" s="83"/>
      <c r="CI357" s="83"/>
      <c r="CJ357" s="83"/>
      <c r="CK357" s="83"/>
      <c r="CL357" s="83"/>
      <c r="CM357" s="83"/>
      <c r="CN357" s="83"/>
      <c r="CO357" s="83"/>
      <c r="CP357" s="83"/>
      <c r="CQ357" s="83"/>
      <c r="CR357" s="83"/>
      <c r="CS357" s="83"/>
      <c r="CT357" s="83"/>
      <c r="CU357" s="83"/>
      <c r="CV357" s="83"/>
      <c r="CW357" s="83"/>
      <c r="CX357" s="83"/>
      <c r="CY357" s="83"/>
      <c r="CZ357" s="83"/>
      <c r="DA357" s="83"/>
      <c r="DB357" s="83"/>
      <c r="DC357" s="83"/>
      <c r="DD357" s="83"/>
      <c r="DE357" s="83"/>
      <c r="DF357" s="83"/>
      <c r="DG357" s="83"/>
      <c r="DH357" s="83"/>
      <c r="DI357" s="83"/>
      <c r="DJ357" s="83"/>
      <c r="DK357" s="83"/>
      <c r="DL357" s="83"/>
      <c r="DM357" s="83"/>
      <c r="DN357" s="83"/>
      <c r="DO357" s="83"/>
      <c r="DP357" s="83"/>
      <c r="DQ357" s="83"/>
      <c r="DR357" s="83"/>
      <c r="DS357" s="83"/>
      <c r="DT357" s="83"/>
      <c r="DU357" s="83"/>
      <c r="DV357" s="83"/>
      <c r="DW357" s="83"/>
      <c r="DX357" s="83"/>
      <c r="DY357" s="83"/>
      <c r="DZ357" s="83"/>
      <c r="EA357" s="83"/>
      <c r="EB357" s="83"/>
      <c r="EC357" s="83"/>
      <c r="ED357" s="83"/>
      <c r="EE357" s="83"/>
      <c r="EF357" s="83"/>
      <c r="EG357" s="83"/>
      <c r="EH357" s="83"/>
      <c r="EI357" s="83"/>
      <c r="EJ357" s="83"/>
      <c r="EK357" s="83"/>
      <c r="EL357" s="83"/>
      <c r="EM357" s="83"/>
      <c r="EN357" s="83"/>
      <c r="EO357" s="83"/>
      <c r="EP357" s="83"/>
      <c r="EQ357" s="83"/>
      <c r="ER357" s="83"/>
      <c r="ES357" s="83"/>
      <c r="ET357" s="83"/>
      <c r="EU357" s="83"/>
      <c r="EV357" s="83"/>
      <c r="EW357" s="83"/>
      <c r="EX357" s="83"/>
      <c r="EY357" s="83"/>
      <c r="EZ357" s="83"/>
      <c r="FA357" s="83"/>
      <c r="FB357" s="83"/>
      <c r="FC357" s="83"/>
      <c r="FD357" s="83"/>
      <c r="FE357" s="83"/>
      <c r="FF357" s="83"/>
      <c r="FG357" s="83"/>
      <c r="FH357" s="83"/>
      <c r="FI357" s="83"/>
      <c r="FJ357" s="83"/>
      <c r="FK357" s="83"/>
      <c r="FL357" s="83"/>
      <c r="FM357" s="83"/>
      <c r="FN357" s="83"/>
      <c r="FO357" s="83"/>
      <c r="FP357" s="83"/>
      <c r="FQ357" s="83"/>
      <c r="FR357" s="83"/>
      <c r="FS357" s="83"/>
      <c r="FT357" s="83"/>
      <c r="FU357" s="83"/>
      <c r="FV357" s="83"/>
      <c r="FW357" s="83"/>
      <c r="FX357" s="83"/>
      <c r="FY357" s="83"/>
      <c r="FZ357" s="83"/>
      <c r="GA357" s="83"/>
      <c r="GB357" s="83"/>
      <c r="GC357" s="83"/>
      <c r="GD357" s="83"/>
      <c r="GE357" s="83"/>
      <c r="GF357" s="83"/>
      <c r="GG357" s="83"/>
      <c r="GH357" s="83"/>
      <c r="GI357" s="83"/>
      <c r="GJ357" s="83"/>
      <c r="GK357" s="83"/>
      <c r="GL357" s="83"/>
      <c r="GM357" s="83"/>
      <c r="GN357" s="83"/>
      <c r="GO357" s="83"/>
      <c r="GP357" s="83"/>
      <c r="GQ357" s="83"/>
      <c r="GR357" s="83"/>
      <c r="GS357" s="83"/>
      <c r="GT357" s="83"/>
      <c r="GU357" s="83"/>
      <c r="GV357" s="83"/>
      <c r="GW357" s="83"/>
      <c r="GX357" s="83"/>
      <c r="GY357" s="83"/>
      <c r="GZ357" s="83"/>
      <c r="HA357" s="83"/>
      <c r="HB357" s="83"/>
      <c r="HC357" s="83"/>
      <c r="HD357" s="83"/>
      <c r="HE357" s="83"/>
      <c r="HF357" s="83"/>
      <c r="HG357" s="83"/>
      <c r="HH357" s="83"/>
      <c r="HI357" s="83"/>
      <c r="HJ357" s="83"/>
      <c r="HK357" s="83"/>
      <c r="HL357" s="83"/>
      <c r="HM357" s="83"/>
      <c r="HN357" s="83"/>
      <c r="HO357" s="83"/>
      <c r="HP357" s="83"/>
      <c r="HQ357" s="83"/>
      <c r="HR357" s="83"/>
      <c r="HS357" s="83"/>
      <c r="HT357" s="83"/>
      <c r="HU357" s="83"/>
      <c r="HV357" s="83"/>
      <c r="HW357" s="83"/>
      <c r="HX357" s="83"/>
      <c r="HY357" s="83"/>
      <c r="HZ357" s="83"/>
      <c r="IA357" s="83"/>
      <c r="IB357" s="83"/>
      <c r="IC357" s="83"/>
      <c r="ID357" s="83"/>
      <c r="IE357" s="83"/>
      <c r="IF357" s="83"/>
      <c r="IG357" s="83"/>
      <c r="IH357" s="83"/>
      <c r="II357" s="83"/>
      <c r="IJ357" s="83"/>
      <c r="IK357" s="83"/>
      <c r="IL357" s="83"/>
      <c r="IM357" s="83"/>
      <c r="IN357" s="83"/>
      <c r="IO357" s="83"/>
      <c r="IP357" s="83"/>
      <c r="IQ357" s="83"/>
      <c r="IR357" s="83"/>
      <c r="IS357" s="83"/>
      <c r="IT357" s="83"/>
      <c r="IU357" s="83"/>
      <c r="IV357" s="83"/>
    </row>
    <row r="358" spans="1:256">
      <c r="A358" s="95"/>
      <c r="B358" s="106">
        <v>0</v>
      </c>
      <c r="C358" s="105">
        <v>0</v>
      </c>
      <c r="D358" s="104">
        <v>0</v>
      </c>
      <c r="E358" s="103">
        <v>1</v>
      </c>
      <c r="F358" s="103">
        <v>1</v>
      </c>
      <c r="G358" s="103">
        <v>1</v>
      </c>
      <c r="H358" s="102">
        <f>B358*C358*D358*E358*F358*G358</f>
        <v>0</v>
      </c>
      <c r="I358" s="174"/>
      <c r="K358" s="85"/>
      <c r="L358" s="134"/>
      <c r="M358" s="134"/>
      <c r="N358" s="134"/>
      <c r="O358" s="134"/>
      <c r="P358" s="134"/>
      <c r="Q358" s="134"/>
      <c r="R358" s="134"/>
      <c r="S358" s="133"/>
      <c r="T358" s="83"/>
      <c r="U358" s="83"/>
      <c r="V358" s="83"/>
      <c r="W358" s="83"/>
      <c r="X358" s="83"/>
      <c r="Y358" s="83"/>
      <c r="Z358" s="83"/>
      <c r="AA358" s="83"/>
      <c r="AB358" s="83"/>
      <c r="AC358" s="83"/>
      <c r="AD358" s="83"/>
      <c r="AE358" s="83"/>
      <c r="AF358" s="83"/>
      <c r="AG358" s="83"/>
      <c r="AH358" s="83"/>
      <c r="AI358" s="83"/>
      <c r="AJ358" s="83"/>
      <c r="AK358" s="83"/>
      <c r="AL358" s="83"/>
      <c r="AM358" s="83"/>
      <c r="AN358" s="83"/>
      <c r="AO358" s="83"/>
      <c r="AP358" s="83"/>
      <c r="AQ358" s="83"/>
      <c r="AR358" s="83"/>
      <c r="AS358" s="83"/>
      <c r="AT358" s="83"/>
      <c r="AU358" s="83"/>
      <c r="AV358" s="83"/>
      <c r="AW358" s="83"/>
      <c r="AX358" s="83"/>
      <c r="AY358" s="83"/>
      <c r="AZ358" s="83"/>
      <c r="BA358" s="83"/>
      <c r="BB358" s="83"/>
      <c r="BC358" s="83"/>
      <c r="BD358" s="83"/>
      <c r="BE358" s="83"/>
      <c r="BF358" s="83"/>
      <c r="BG358" s="83"/>
      <c r="BH358" s="83"/>
      <c r="BI358" s="83"/>
      <c r="BJ358" s="83"/>
      <c r="BK358" s="83"/>
      <c r="BL358" s="83"/>
      <c r="BM358" s="83"/>
      <c r="BN358" s="83"/>
      <c r="BO358" s="83"/>
      <c r="BP358" s="83"/>
      <c r="BQ358" s="83"/>
      <c r="BR358" s="83"/>
      <c r="BS358" s="83"/>
      <c r="BT358" s="83"/>
      <c r="BU358" s="83"/>
      <c r="BV358" s="83"/>
      <c r="BW358" s="83"/>
      <c r="BX358" s="83"/>
      <c r="BY358" s="83"/>
      <c r="BZ358" s="83"/>
      <c r="CA358" s="83"/>
      <c r="CB358" s="83"/>
      <c r="CC358" s="83"/>
      <c r="CD358" s="83"/>
      <c r="CE358" s="83"/>
      <c r="CF358" s="83"/>
      <c r="CG358" s="83"/>
      <c r="CH358" s="83"/>
      <c r="CI358" s="83"/>
      <c r="CJ358" s="83"/>
      <c r="CK358" s="83"/>
      <c r="CL358" s="83"/>
      <c r="CM358" s="83"/>
      <c r="CN358" s="83"/>
      <c r="CO358" s="83"/>
      <c r="CP358" s="83"/>
      <c r="CQ358" s="83"/>
      <c r="CR358" s="83"/>
      <c r="CS358" s="83"/>
      <c r="CT358" s="83"/>
      <c r="CU358" s="83"/>
      <c r="CV358" s="83"/>
      <c r="CW358" s="83"/>
      <c r="CX358" s="83"/>
      <c r="CY358" s="83"/>
      <c r="CZ358" s="83"/>
      <c r="DA358" s="83"/>
      <c r="DB358" s="83"/>
      <c r="DC358" s="83"/>
      <c r="DD358" s="83"/>
      <c r="DE358" s="83"/>
      <c r="DF358" s="83"/>
      <c r="DG358" s="83"/>
      <c r="DH358" s="83"/>
      <c r="DI358" s="83"/>
      <c r="DJ358" s="83"/>
      <c r="DK358" s="83"/>
      <c r="DL358" s="83"/>
      <c r="DM358" s="83"/>
      <c r="DN358" s="83"/>
      <c r="DO358" s="83"/>
      <c r="DP358" s="83"/>
      <c r="DQ358" s="83"/>
      <c r="DR358" s="83"/>
      <c r="DS358" s="83"/>
      <c r="DT358" s="83"/>
      <c r="DU358" s="83"/>
      <c r="DV358" s="83"/>
      <c r="DW358" s="83"/>
      <c r="DX358" s="83"/>
      <c r="DY358" s="83"/>
      <c r="DZ358" s="83"/>
      <c r="EA358" s="83"/>
      <c r="EB358" s="83"/>
      <c r="EC358" s="83"/>
      <c r="ED358" s="83"/>
      <c r="EE358" s="83"/>
      <c r="EF358" s="83"/>
      <c r="EG358" s="83"/>
      <c r="EH358" s="83"/>
      <c r="EI358" s="83"/>
      <c r="EJ358" s="83"/>
      <c r="EK358" s="83"/>
      <c r="EL358" s="83"/>
      <c r="EM358" s="83"/>
      <c r="EN358" s="83"/>
      <c r="EO358" s="83"/>
      <c r="EP358" s="83"/>
      <c r="EQ358" s="83"/>
      <c r="ER358" s="83"/>
      <c r="ES358" s="83"/>
      <c r="ET358" s="83"/>
      <c r="EU358" s="83"/>
      <c r="EV358" s="83"/>
      <c r="EW358" s="83"/>
      <c r="EX358" s="83"/>
      <c r="EY358" s="83"/>
      <c r="EZ358" s="83"/>
      <c r="FA358" s="83"/>
      <c r="FB358" s="83"/>
      <c r="FC358" s="83"/>
      <c r="FD358" s="83"/>
      <c r="FE358" s="83"/>
      <c r="FF358" s="83"/>
      <c r="FG358" s="83"/>
      <c r="FH358" s="83"/>
      <c r="FI358" s="83"/>
      <c r="FJ358" s="83"/>
      <c r="FK358" s="83"/>
      <c r="FL358" s="83"/>
      <c r="FM358" s="83"/>
      <c r="FN358" s="83"/>
      <c r="FO358" s="83"/>
      <c r="FP358" s="83"/>
      <c r="FQ358" s="83"/>
      <c r="FR358" s="83"/>
      <c r="FS358" s="83"/>
      <c r="FT358" s="83"/>
      <c r="FU358" s="83"/>
      <c r="FV358" s="83"/>
      <c r="FW358" s="83"/>
      <c r="FX358" s="83"/>
      <c r="FY358" s="83"/>
      <c r="FZ358" s="83"/>
      <c r="GA358" s="83"/>
      <c r="GB358" s="83"/>
      <c r="GC358" s="83"/>
      <c r="GD358" s="83"/>
      <c r="GE358" s="83"/>
      <c r="GF358" s="83"/>
      <c r="GG358" s="83"/>
      <c r="GH358" s="83"/>
      <c r="GI358" s="83"/>
      <c r="GJ358" s="83"/>
      <c r="GK358" s="83"/>
      <c r="GL358" s="83"/>
      <c r="GM358" s="83"/>
      <c r="GN358" s="83"/>
      <c r="GO358" s="83"/>
      <c r="GP358" s="83"/>
      <c r="GQ358" s="83"/>
      <c r="GR358" s="83"/>
      <c r="GS358" s="83"/>
      <c r="GT358" s="83"/>
      <c r="GU358" s="83"/>
      <c r="GV358" s="83"/>
      <c r="GW358" s="83"/>
      <c r="GX358" s="83"/>
      <c r="GY358" s="83"/>
      <c r="GZ358" s="83"/>
      <c r="HA358" s="83"/>
      <c r="HB358" s="83"/>
      <c r="HC358" s="83"/>
      <c r="HD358" s="83"/>
      <c r="HE358" s="83"/>
      <c r="HF358" s="83"/>
      <c r="HG358" s="83"/>
      <c r="HH358" s="83"/>
      <c r="HI358" s="83"/>
      <c r="HJ358" s="83"/>
      <c r="HK358" s="83"/>
      <c r="HL358" s="83"/>
      <c r="HM358" s="83"/>
      <c r="HN358" s="83"/>
      <c r="HO358" s="83"/>
      <c r="HP358" s="83"/>
      <c r="HQ358" s="83"/>
      <c r="HR358" s="83"/>
      <c r="HS358" s="83"/>
      <c r="HT358" s="83"/>
      <c r="HU358" s="83"/>
      <c r="HV358" s="83"/>
      <c r="HW358" s="83"/>
      <c r="HX358" s="83"/>
      <c r="HY358" s="83"/>
      <c r="HZ358" s="83"/>
      <c r="IA358" s="83"/>
      <c r="IB358" s="83"/>
      <c r="IC358" s="83"/>
      <c r="ID358" s="83"/>
      <c r="IE358" s="83"/>
      <c r="IF358" s="83"/>
      <c r="IG358" s="83"/>
      <c r="IH358" s="83"/>
      <c r="II358" s="83"/>
      <c r="IJ358" s="83"/>
      <c r="IK358" s="83"/>
      <c r="IL358" s="83"/>
      <c r="IM358" s="83"/>
      <c r="IN358" s="83"/>
      <c r="IO358" s="83"/>
      <c r="IP358" s="83"/>
      <c r="IQ358" s="83"/>
      <c r="IR358" s="83"/>
      <c r="IS358" s="83"/>
      <c r="IT358" s="83"/>
      <c r="IU358" s="83"/>
      <c r="IV358" s="83"/>
    </row>
    <row r="359" spans="1:256">
      <c r="A359" s="95"/>
      <c r="B359" s="101"/>
      <c r="C359" s="100"/>
      <c r="D359" s="100"/>
      <c r="E359" s="100"/>
      <c r="F359" s="100"/>
      <c r="G359" s="100"/>
      <c r="H359" s="99">
        <f>B359*C359*D359*E359*F359*G359</f>
        <v>0</v>
      </c>
      <c r="I359" s="174"/>
      <c r="K359" s="85"/>
      <c r="L359" s="134"/>
      <c r="M359" s="134"/>
      <c r="N359" s="134"/>
      <c r="O359" s="134"/>
      <c r="P359" s="134"/>
      <c r="Q359" s="134"/>
      <c r="R359" s="134"/>
      <c r="S359" s="133"/>
      <c r="T359" s="83"/>
      <c r="U359" s="83"/>
      <c r="V359" s="83"/>
      <c r="W359" s="83"/>
      <c r="X359" s="83"/>
      <c r="Y359" s="83"/>
      <c r="Z359" s="83"/>
      <c r="AA359" s="83"/>
      <c r="AB359" s="83"/>
      <c r="AC359" s="83"/>
      <c r="AD359" s="83"/>
      <c r="AE359" s="83"/>
      <c r="AF359" s="83"/>
      <c r="AG359" s="83"/>
      <c r="AH359" s="83"/>
      <c r="AI359" s="83"/>
      <c r="AJ359" s="83"/>
      <c r="AK359" s="83"/>
      <c r="AL359" s="83"/>
      <c r="AM359" s="83"/>
      <c r="AN359" s="83"/>
      <c r="AO359" s="83"/>
      <c r="AP359" s="83"/>
      <c r="AQ359" s="83"/>
      <c r="AR359" s="83"/>
      <c r="AS359" s="83"/>
      <c r="AT359" s="83"/>
      <c r="AU359" s="83"/>
      <c r="AV359" s="83"/>
      <c r="AW359" s="83"/>
      <c r="AX359" s="83"/>
      <c r="AY359" s="83"/>
      <c r="AZ359" s="83"/>
      <c r="BA359" s="83"/>
      <c r="BB359" s="83"/>
      <c r="BC359" s="83"/>
      <c r="BD359" s="83"/>
      <c r="BE359" s="83"/>
      <c r="BF359" s="83"/>
      <c r="BG359" s="83"/>
      <c r="BH359" s="83"/>
      <c r="BI359" s="83"/>
      <c r="BJ359" s="83"/>
      <c r="BK359" s="83"/>
      <c r="BL359" s="83"/>
      <c r="BM359" s="83"/>
      <c r="BN359" s="83"/>
      <c r="BO359" s="83"/>
      <c r="BP359" s="83"/>
      <c r="BQ359" s="83"/>
      <c r="BR359" s="83"/>
      <c r="BS359" s="83"/>
      <c r="BT359" s="83"/>
      <c r="BU359" s="83"/>
      <c r="BV359" s="83"/>
      <c r="BW359" s="83"/>
      <c r="BX359" s="83"/>
      <c r="BY359" s="83"/>
      <c r="BZ359" s="83"/>
      <c r="CA359" s="83"/>
      <c r="CB359" s="83"/>
      <c r="CC359" s="83"/>
      <c r="CD359" s="83"/>
      <c r="CE359" s="83"/>
      <c r="CF359" s="83"/>
      <c r="CG359" s="83"/>
      <c r="CH359" s="83"/>
      <c r="CI359" s="83"/>
      <c r="CJ359" s="83"/>
      <c r="CK359" s="83"/>
      <c r="CL359" s="83"/>
      <c r="CM359" s="83"/>
      <c r="CN359" s="83"/>
      <c r="CO359" s="83"/>
      <c r="CP359" s="83"/>
      <c r="CQ359" s="83"/>
      <c r="CR359" s="83"/>
      <c r="CS359" s="83"/>
      <c r="CT359" s="83"/>
      <c r="CU359" s="83"/>
      <c r="CV359" s="83"/>
      <c r="CW359" s="83"/>
      <c r="CX359" s="83"/>
      <c r="CY359" s="83"/>
      <c r="CZ359" s="83"/>
      <c r="DA359" s="83"/>
      <c r="DB359" s="83"/>
      <c r="DC359" s="83"/>
      <c r="DD359" s="83"/>
      <c r="DE359" s="83"/>
      <c r="DF359" s="83"/>
      <c r="DG359" s="83"/>
      <c r="DH359" s="83"/>
      <c r="DI359" s="83"/>
      <c r="DJ359" s="83"/>
      <c r="DK359" s="83"/>
      <c r="DL359" s="83"/>
      <c r="DM359" s="83"/>
      <c r="DN359" s="83"/>
      <c r="DO359" s="83"/>
      <c r="DP359" s="83"/>
      <c r="DQ359" s="83"/>
      <c r="DR359" s="83"/>
      <c r="DS359" s="83"/>
      <c r="DT359" s="83"/>
      <c r="DU359" s="83"/>
      <c r="DV359" s="83"/>
      <c r="DW359" s="83"/>
      <c r="DX359" s="83"/>
      <c r="DY359" s="83"/>
      <c r="DZ359" s="83"/>
      <c r="EA359" s="83"/>
      <c r="EB359" s="83"/>
      <c r="EC359" s="83"/>
      <c r="ED359" s="83"/>
      <c r="EE359" s="83"/>
      <c r="EF359" s="83"/>
      <c r="EG359" s="83"/>
      <c r="EH359" s="83"/>
      <c r="EI359" s="83"/>
      <c r="EJ359" s="83"/>
      <c r="EK359" s="83"/>
      <c r="EL359" s="83"/>
      <c r="EM359" s="83"/>
      <c r="EN359" s="83"/>
      <c r="EO359" s="83"/>
      <c r="EP359" s="83"/>
      <c r="EQ359" s="83"/>
      <c r="ER359" s="83"/>
      <c r="ES359" s="83"/>
      <c r="ET359" s="83"/>
      <c r="EU359" s="83"/>
      <c r="EV359" s="83"/>
      <c r="EW359" s="83"/>
      <c r="EX359" s="83"/>
      <c r="EY359" s="83"/>
      <c r="EZ359" s="83"/>
      <c r="FA359" s="83"/>
      <c r="FB359" s="83"/>
      <c r="FC359" s="83"/>
      <c r="FD359" s="83"/>
      <c r="FE359" s="83"/>
      <c r="FF359" s="83"/>
      <c r="FG359" s="83"/>
      <c r="FH359" s="83"/>
      <c r="FI359" s="83"/>
      <c r="FJ359" s="83"/>
      <c r="FK359" s="83"/>
      <c r="FL359" s="83"/>
      <c r="FM359" s="83"/>
      <c r="FN359" s="83"/>
      <c r="FO359" s="83"/>
      <c r="FP359" s="83"/>
      <c r="FQ359" s="83"/>
      <c r="FR359" s="83"/>
      <c r="FS359" s="83"/>
      <c r="FT359" s="83"/>
      <c r="FU359" s="83"/>
      <c r="FV359" s="83"/>
      <c r="FW359" s="83"/>
      <c r="FX359" s="83"/>
      <c r="FY359" s="83"/>
      <c r="FZ359" s="83"/>
      <c r="GA359" s="83"/>
      <c r="GB359" s="83"/>
      <c r="GC359" s="83"/>
      <c r="GD359" s="83"/>
      <c r="GE359" s="83"/>
      <c r="GF359" s="83"/>
      <c r="GG359" s="83"/>
      <c r="GH359" s="83"/>
      <c r="GI359" s="83"/>
      <c r="GJ359" s="83"/>
      <c r="GK359" s="83"/>
      <c r="GL359" s="83"/>
      <c r="GM359" s="83"/>
      <c r="GN359" s="83"/>
      <c r="GO359" s="83"/>
      <c r="GP359" s="83"/>
      <c r="GQ359" s="83"/>
      <c r="GR359" s="83"/>
      <c r="GS359" s="83"/>
      <c r="GT359" s="83"/>
      <c r="GU359" s="83"/>
      <c r="GV359" s="83"/>
      <c r="GW359" s="83"/>
      <c r="GX359" s="83"/>
      <c r="GY359" s="83"/>
      <c r="GZ359" s="83"/>
      <c r="HA359" s="83"/>
      <c r="HB359" s="83"/>
      <c r="HC359" s="83"/>
      <c r="HD359" s="83"/>
      <c r="HE359" s="83"/>
      <c r="HF359" s="83"/>
      <c r="HG359" s="83"/>
      <c r="HH359" s="83"/>
      <c r="HI359" s="83"/>
      <c r="HJ359" s="83"/>
      <c r="HK359" s="83"/>
      <c r="HL359" s="83"/>
      <c r="HM359" s="83"/>
      <c r="HN359" s="83"/>
      <c r="HO359" s="83"/>
      <c r="HP359" s="83"/>
      <c r="HQ359" s="83"/>
      <c r="HR359" s="83"/>
      <c r="HS359" s="83"/>
      <c r="HT359" s="83"/>
      <c r="HU359" s="83"/>
      <c r="HV359" s="83"/>
      <c r="HW359" s="83"/>
      <c r="HX359" s="83"/>
      <c r="HY359" s="83"/>
      <c r="HZ359" s="83"/>
      <c r="IA359" s="83"/>
      <c r="IB359" s="83"/>
      <c r="IC359" s="83"/>
      <c r="ID359" s="83"/>
      <c r="IE359" s="83"/>
      <c r="IF359" s="83"/>
      <c r="IG359" s="83"/>
      <c r="IH359" s="83"/>
      <c r="II359" s="83"/>
      <c r="IJ359" s="83"/>
      <c r="IK359" s="83"/>
      <c r="IL359" s="83"/>
      <c r="IM359" s="83"/>
      <c r="IN359" s="83"/>
      <c r="IO359" s="83"/>
      <c r="IP359" s="83"/>
      <c r="IQ359" s="83"/>
      <c r="IR359" s="83"/>
      <c r="IS359" s="83"/>
      <c r="IT359" s="83"/>
      <c r="IU359" s="83"/>
      <c r="IV359" s="83"/>
    </row>
    <row r="360" spans="1:256">
      <c r="A360" s="95"/>
      <c r="B360" s="98" t="s">
        <v>157</v>
      </c>
      <c r="C360" s="97" t="s">
        <v>156</v>
      </c>
      <c r="D360" s="97" t="s">
        <v>155</v>
      </c>
      <c r="E360" s="97" t="s">
        <v>154</v>
      </c>
      <c r="F360" s="97" t="s">
        <v>153</v>
      </c>
      <c r="G360" s="97" t="s">
        <v>152</v>
      </c>
      <c r="H360" s="96" t="s">
        <v>151</v>
      </c>
      <c r="I360" s="174"/>
      <c r="K360" s="85"/>
      <c r="L360" s="134"/>
      <c r="M360" s="134"/>
      <c r="N360" s="134"/>
      <c r="O360" s="134"/>
      <c r="P360" s="134"/>
      <c r="Q360" s="134"/>
      <c r="R360" s="134"/>
      <c r="S360" s="133"/>
      <c r="T360" s="83"/>
      <c r="U360" s="83"/>
      <c r="V360" s="83"/>
      <c r="W360" s="83"/>
      <c r="X360" s="83"/>
      <c r="Y360" s="83"/>
      <c r="Z360" s="83"/>
      <c r="AA360" s="83"/>
      <c r="AB360" s="83"/>
      <c r="AC360" s="83"/>
      <c r="AD360" s="83"/>
      <c r="AE360" s="83"/>
      <c r="AF360" s="83"/>
      <c r="AG360" s="83"/>
      <c r="AH360" s="83"/>
      <c r="AI360" s="83"/>
      <c r="AJ360" s="83"/>
      <c r="AK360" s="83"/>
      <c r="AL360" s="83"/>
      <c r="AM360" s="83"/>
      <c r="AN360" s="83"/>
      <c r="AO360" s="83"/>
      <c r="AP360" s="83"/>
      <c r="AQ360" s="83"/>
      <c r="AR360" s="83"/>
      <c r="AS360" s="83"/>
      <c r="AT360" s="83"/>
      <c r="AU360" s="83"/>
      <c r="AV360" s="83"/>
      <c r="AW360" s="83"/>
      <c r="AX360" s="83"/>
      <c r="AY360" s="83"/>
      <c r="AZ360" s="83"/>
      <c r="BA360" s="83"/>
      <c r="BB360" s="83"/>
      <c r="BC360" s="83"/>
      <c r="BD360" s="83"/>
      <c r="BE360" s="83"/>
      <c r="BF360" s="83"/>
      <c r="BG360" s="83"/>
      <c r="BH360" s="83"/>
      <c r="BI360" s="83"/>
      <c r="BJ360" s="83"/>
      <c r="BK360" s="83"/>
      <c r="BL360" s="83"/>
      <c r="BM360" s="83"/>
      <c r="BN360" s="83"/>
      <c r="BO360" s="83"/>
      <c r="BP360" s="83"/>
      <c r="BQ360" s="83"/>
      <c r="BR360" s="83"/>
      <c r="BS360" s="83"/>
      <c r="BT360" s="83"/>
      <c r="BU360" s="83"/>
      <c r="BV360" s="83"/>
      <c r="BW360" s="83"/>
      <c r="BX360" s="83"/>
      <c r="BY360" s="83"/>
      <c r="BZ360" s="83"/>
      <c r="CA360" s="83"/>
      <c r="CB360" s="83"/>
      <c r="CC360" s="83"/>
      <c r="CD360" s="83"/>
      <c r="CE360" s="83"/>
      <c r="CF360" s="83"/>
      <c r="CG360" s="83"/>
      <c r="CH360" s="83"/>
      <c r="CI360" s="83"/>
      <c r="CJ360" s="83"/>
      <c r="CK360" s="83"/>
      <c r="CL360" s="83"/>
      <c r="CM360" s="83"/>
      <c r="CN360" s="83"/>
      <c r="CO360" s="83"/>
      <c r="CP360" s="83"/>
      <c r="CQ360" s="83"/>
      <c r="CR360" s="83"/>
      <c r="CS360" s="83"/>
      <c r="CT360" s="83"/>
      <c r="CU360" s="83"/>
      <c r="CV360" s="83"/>
      <c r="CW360" s="83"/>
      <c r="CX360" s="83"/>
      <c r="CY360" s="83"/>
      <c r="CZ360" s="83"/>
      <c r="DA360" s="83"/>
      <c r="DB360" s="83"/>
      <c r="DC360" s="83"/>
      <c r="DD360" s="83"/>
      <c r="DE360" s="83"/>
      <c r="DF360" s="83"/>
      <c r="DG360" s="83"/>
      <c r="DH360" s="83"/>
      <c r="DI360" s="83"/>
      <c r="DJ360" s="83"/>
      <c r="DK360" s="83"/>
      <c r="DL360" s="83"/>
      <c r="DM360" s="83"/>
      <c r="DN360" s="83"/>
      <c r="DO360" s="83"/>
      <c r="DP360" s="83"/>
      <c r="DQ360" s="83"/>
      <c r="DR360" s="83"/>
      <c r="DS360" s="83"/>
      <c r="DT360" s="83"/>
      <c r="DU360" s="83"/>
      <c r="DV360" s="83"/>
      <c r="DW360" s="83"/>
      <c r="DX360" s="83"/>
      <c r="DY360" s="83"/>
      <c r="DZ360" s="83"/>
      <c r="EA360" s="83"/>
      <c r="EB360" s="83"/>
      <c r="EC360" s="83"/>
      <c r="ED360" s="83"/>
      <c r="EE360" s="83"/>
      <c r="EF360" s="83"/>
      <c r="EG360" s="83"/>
      <c r="EH360" s="83"/>
      <c r="EI360" s="83"/>
      <c r="EJ360" s="83"/>
      <c r="EK360" s="83"/>
      <c r="EL360" s="83"/>
      <c r="EM360" s="83"/>
      <c r="EN360" s="83"/>
      <c r="EO360" s="83"/>
      <c r="EP360" s="83"/>
      <c r="EQ360" s="83"/>
      <c r="ER360" s="83"/>
      <c r="ES360" s="83"/>
      <c r="ET360" s="83"/>
      <c r="EU360" s="83"/>
      <c r="EV360" s="83"/>
      <c r="EW360" s="83"/>
      <c r="EX360" s="83"/>
      <c r="EY360" s="83"/>
      <c r="EZ360" s="83"/>
      <c r="FA360" s="83"/>
      <c r="FB360" s="83"/>
      <c r="FC360" s="83"/>
      <c r="FD360" s="83"/>
      <c r="FE360" s="83"/>
      <c r="FF360" s="83"/>
      <c r="FG360" s="83"/>
      <c r="FH360" s="83"/>
      <c r="FI360" s="83"/>
      <c r="FJ360" s="83"/>
      <c r="FK360" s="83"/>
      <c r="FL360" s="83"/>
      <c r="FM360" s="83"/>
      <c r="FN360" s="83"/>
      <c r="FO360" s="83"/>
      <c r="FP360" s="83"/>
      <c r="FQ360" s="83"/>
      <c r="FR360" s="83"/>
      <c r="FS360" s="83"/>
      <c r="FT360" s="83"/>
      <c r="FU360" s="83"/>
      <c r="FV360" s="83"/>
      <c r="FW360" s="83"/>
      <c r="FX360" s="83"/>
      <c r="FY360" s="83"/>
      <c r="FZ360" s="83"/>
      <c r="GA360" s="83"/>
      <c r="GB360" s="83"/>
      <c r="GC360" s="83"/>
      <c r="GD360" s="83"/>
      <c r="GE360" s="83"/>
      <c r="GF360" s="83"/>
      <c r="GG360" s="83"/>
      <c r="GH360" s="83"/>
      <c r="GI360" s="83"/>
      <c r="GJ360" s="83"/>
      <c r="GK360" s="83"/>
      <c r="GL360" s="83"/>
      <c r="GM360" s="83"/>
      <c r="GN360" s="83"/>
      <c r="GO360" s="83"/>
      <c r="GP360" s="83"/>
      <c r="GQ360" s="83"/>
      <c r="GR360" s="83"/>
      <c r="GS360" s="83"/>
      <c r="GT360" s="83"/>
      <c r="GU360" s="83"/>
      <c r="GV360" s="83"/>
      <c r="GW360" s="83"/>
      <c r="GX360" s="83"/>
      <c r="GY360" s="83"/>
      <c r="GZ360" s="83"/>
      <c r="HA360" s="83"/>
      <c r="HB360" s="83"/>
      <c r="HC360" s="83"/>
      <c r="HD360" s="83"/>
      <c r="HE360" s="83"/>
      <c r="HF360" s="83"/>
      <c r="HG360" s="83"/>
      <c r="HH360" s="83"/>
      <c r="HI360" s="83"/>
      <c r="HJ360" s="83"/>
      <c r="HK360" s="83"/>
      <c r="HL360" s="83"/>
      <c r="HM360" s="83"/>
      <c r="HN360" s="83"/>
      <c r="HO360" s="83"/>
      <c r="HP360" s="83"/>
      <c r="HQ360" s="83"/>
      <c r="HR360" s="83"/>
      <c r="HS360" s="83"/>
      <c r="HT360" s="83"/>
      <c r="HU360" s="83"/>
      <c r="HV360" s="83"/>
      <c r="HW360" s="83"/>
      <c r="HX360" s="83"/>
      <c r="HY360" s="83"/>
      <c r="HZ360" s="83"/>
      <c r="IA360" s="83"/>
      <c r="IB360" s="83"/>
      <c r="IC360" s="83"/>
      <c r="ID360" s="83"/>
      <c r="IE360" s="83"/>
      <c r="IF360" s="83"/>
      <c r="IG360" s="83"/>
      <c r="IH360" s="83"/>
      <c r="II360" s="83"/>
      <c r="IJ360" s="83"/>
      <c r="IK360" s="83"/>
      <c r="IL360" s="83"/>
      <c r="IM360" s="83"/>
      <c r="IN360" s="83"/>
      <c r="IO360" s="83"/>
      <c r="IP360" s="83"/>
      <c r="IQ360" s="83"/>
      <c r="IR360" s="83"/>
      <c r="IS360" s="83"/>
      <c r="IT360" s="83"/>
      <c r="IU360" s="83"/>
      <c r="IV360" s="83"/>
    </row>
    <row r="361" spans="1:256">
      <c r="A361" s="95" t="s">
        <v>150</v>
      </c>
      <c r="B361" s="94">
        <f>SUM(H358:H359)</f>
        <v>0</v>
      </c>
      <c r="C361" s="93">
        <v>1</v>
      </c>
      <c r="D361" s="93">
        <v>1</v>
      </c>
      <c r="E361" s="92">
        <v>1</v>
      </c>
      <c r="F361" s="92">
        <v>1</v>
      </c>
      <c r="G361" s="92">
        <v>1</v>
      </c>
      <c r="H361" s="91">
        <f>(B361*C361*D361)/(E361*F361*G361)</f>
        <v>0</v>
      </c>
      <c r="I361" s="174"/>
      <c r="K361" s="85"/>
      <c r="L361" s="134"/>
      <c r="M361" s="134"/>
      <c r="N361" s="134"/>
      <c r="O361" s="134"/>
      <c r="P361" s="134"/>
      <c r="Q361" s="134"/>
      <c r="R361" s="134"/>
      <c r="S361" s="133"/>
      <c r="T361" s="83"/>
      <c r="U361" s="83"/>
      <c r="V361" s="83"/>
      <c r="W361" s="83"/>
      <c r="X361" s="83"/>
      <c r="Y361" s="83"/>
      <c r="Z361" s="83"/>
      <c r="AA361" s="83"/>
      <c r="AB361" s="83"/>
      <c r="AC361" s="83"/>
      <c r="AD361" s="83"/>
      <c r="AE361" s="83"/>
      <c r="AF361" s="83"/>
      <c r="AG361" s="83"/>
      <c r="AH361" s="83"/>
      <c r="AI361" s="83"/>
      <c r="AJ361" s="83"/>
      <c r="AK361" s="83"/>
      <c r="AL361" s="83"/>
      <c r="AM361" s="83"/>
      <c r="AN361" s="83"/>
      <c r="AO361" s="83"/>
      <c r="AP361" s="83"/>
      <c r="AQ361" s="83"/>
      <c r="AR361" s="83"/>
      <c r="AS361" s="83"/>
      <c r="AT361" s="83"/>
      <c r="AU361" s="83"/>
      <c r="AV361" s="83"/>
      <c r="AW361" s="83"/>
      <c r="AX361" s="83"/>
      <c r="AY361" s="83"/>
      <c r="AZ361" s="83"/>
      <c r="BA361" s="83"/>
      <c r="BB361" s="83"/>
      <c r="BC361" s="83"/>
      <c r="BD361" s="83"/>
      <c r="BE361" s="83"/>
      <c r="BF361" s="83"/>
      <c r="BG361" s="83"/>
      <c r="BH361" s="83"/>
      <c r="BI361" s="83"/>
      <c r="BJ361" s="83"/>
      <c r="BK361" s="83"/>
      <c r="BL361" s="83"/>
      <c r="BM361" s="83"/>
      <c r="BN361" s="83"/>
      <c r="BO361" s="83"/>
      <c r="BP361" s="83"/>
      <c r="BQ361" s="83"/>
      <c r="BR361" s="83"/>
      <c r="BS361" s="83"/>
      <c r="BT361" s="83"/>
      <c r="BU361" s="83"/>
      <c r="BV361" s="83"/>
      <c r="BW361" s="83"/>
      <c r="BX361" s="83"/>
      <c r="BY361" s="83"/>
      <c r="BZ361" s="83"/>
      <c r="CA361" s="83"/>
      <c r="CB361" s="83"/>
      <c r="CC361" s="83"/>
      <c r="CD361" s="83"/>
      <c r="CE361" s="83"/>
      <c r="CF361" s="83"/>
      <c r="CG361" s="83"/>
      <c r="CH361" s="83"/>
      <c r="CI361" s="83"/>
      <c r="CJ361" s="83"/>
      <c r="CK361" s="83"/>
      <c r="CL361" s="83"/>
      <c r="CM361" s="83"/>
      <c r="CN361" s="83"/>
      <c r="CO361" s="83"/>
      <c r="CP361" s="83"/>
      <c r="CQ361" s="83"/>
      <c r="CR361" s="83"/>
      <c r="CS361" s="83"/>
      <c r="CT361" s="83"/>
      <c r="CU361" s="83"/>
      <c r="CV361" s="83"/>
      <c r="CW361" s="83"/>
      <c r="CX361" s="83"/>
      <c r="CY361" s="83"/>
      <c r="CZ361" s="83"/>
      <c r="DA361" s="83"/>
      <c r="DB361" s="83"/>
      <c r="DC361" s="83"/>
      <c r="DD361" s="83"/>
      <c r="DE361" s="83"/>
      <c r="DF361" s="83"/>
      <c r="DG361" s="83"/>
      <c r="DH361" s="83"/>
      <c r="DI361" s="83"/>
      <c r="DJ361" s="83"/>
      <c r="DK361" s="83"/>
      <c r="DL361" s="83"/>
      <c r="DM361" s="83"/>
      <c r="DN361" s="83"/>
      <c r="DO361" s="83"/>
      <c r="DP361" s="83"/>
      <c r="DQ361" s="83"/>
      <c r="DR361" s="83"/>
      <c r="DS361" s="83"/>
      <c r="DT361" s="83"/>
      <c r="DU361" s="83"/>
      <c r="DV361" s="83"/>
      <c r="DW361" s="83"/>
      <c r="DX361" s="83"/>
      <c r="DY361" s="83"/>
      <c r="DZ361" s="83"/>
      <c r="EA361" s="83"/>
      <c r="EB361" s="83"/>
      <c r="EC361" s="83"/>
      <c r="ED361" s="83"/>
      <c r="EE361" s="83"/>
      <c r="EF361" s="83"/>
      <c r="EG361" s="83"/>
      <c r="EH361" s="83"/>
      <c r="EI361" s="83"/>
      <c r="EJ361" s="83"/>
      <c r="EK361" s="83"/>
      <c r="EL361" s="83"/>
      <c r="EM361" s="83"/>
      <c r="EN361" s="83"/>
      <c r="EO361" s="83"/>
      <c r="EP361" s="83"/>
      <c r="EQ361" s="83"/>
      <c r="ER361" s="83"/>
      <c r="ES361" s="83"/>
      <c r="ET361" s="83"/>
      <c r="EU361" s="83"/>
      <c r="EV361" s="83"/>
      <c r="EW361" s="83"/>
      <c r="EX361" s="83"/>
      <c r="EY361" s="83"/>
      <c r="EZ361" s="83"/>
      <c r="FA361" s="83"/>
      <c r="FB361" s="83"/>
      <c r="FC361" s="83"/>
      <c r="FD361" s="83"/>
      <c r="FE361" s="83"/>
      <c r="FF361" s="83"/>
      <c r="FG361" s="83"/>
      <c r="FH361" s="83"/>
      <c r="FI361" s="83"/>
      <c r="FJ361" s="83"/>
      <c r="FK361" s="83"/>
      <c r="FL361" s="83"/>
      <c r="FM361" s="83"/>
      <c r="FN361" s="83"/>
      <c r="FO361" s="83"/>
      <c r="FP361" s="83"/>
      <c r="FQ361" s="83"/>
      <c r="FR361" s="83"/>
      <c r="FS361" s="83"/>
      <c r="FT361" s="83"/>
      <c r="FU361" s="83"/>
      <c r="FV361" s="83"/>
      <c r="FW361" s="83"/>
      <c r="FX361" s="83"/>
      <c r="FY361" s="83"/>
      <c r="FZ361" s="83"/>
      <c r="GA361" s="83"/>
      <c r="GB361" s="83"/>
      <c r="GC361" s="83"/>
      <c r="GD361" s="83"/>
      <c r="GE361" s="83"/>
      <c r="GF361" s="83"/>
      <c r="GG361" s="83"/>
      <c r="GH361" s="83"/>
      <c r="GI361" s="83"/>
      <c r="GJ361" s="83"/>
      <c r="GK361" s="83"/>
      <c r="GL361" s="83"/>
      <c r="GM361" s="83"/>
      <c r="GN361" s="83"/>
      <c r="GO361" s="83"/>
      <c r="GP361" s="83"/>
      <c r="GQ361" s="83"/>
      <c r="GR361" s="83"/>
      <c r="GS361" s="83"/>
      <c r="GT361" s="83"/>
      <c r="GU361" s="83"/>
      <c r="GV361" s="83"/>
      <c r="GW361" s="83"/>
      <c r="GX361" s="83"/>
      <c r="GY361" s="83"/>
      <c r="GZ361" s="83"/>
      <c r="HA361" s="83"/>
      <c r="HB361" s="83"/>
      <c r="HC361" s="83"/>
      <c r="HD361" s="83"/>
      <c r="HE361" s="83"/>
      <c r="HF361" s="83"/>
      <c r="HG361" s="83"/>
      <c r="HH361" s="83"/>
      <c r="HI361" s="83"/>
      <c r="HJ361" s="83"/>
      <c r="HK361" s="83"/>
      <c r="HL361" s="83"/>
      <c r="HM361" s="83"/>
      <c r="HN361" s="83"/>
      <c r="HO361" s="83"/>
      <c r="HP361" s="83"/>
      <c r="HQ361" s="83"/>
      <c r="HR361" s="83"/>
      <c r="HS361" s="83"/>
      <c r="HT361" s="83"/>
      <c r="HU361" s="83"/>
      <c r="HV361" s="83"/>
      <c r="HW361" s="83"/>
      <c r="HX361" s="83"/>
      <c r="HY361" s="83"/>
      <c r="HZ361" s="83"/>
      <c r="IA361" s="83"/>
      <c r="IB361" s="83"/>
      <c r="IC361" s="83"/>
      <c r="ID361" s="83"/>
      <c r="IE361" s="83"/>
      <c r="IF361" s="83"/>
      <c r="IG361" s="83"/>
      <c r="IH361" s="83"/>
      <c r="II361" s="83"/>
      <c r="IJ361" s="83"/>
      <c r="IK361" s="83"/>
      <c r="IL361" s="83"/>
      <c r="IM361" s="83"/>
      <c r="IN361" s="83"/>
      <c r="IO361" s="83"/>
      <c r="IP361" s="83"/>
      <c r="IQ361" s="83"/>
      <c r="IR361" s="83"/>
      <c r="IS361" s="83"/>
      <c r="IT361" s="83"/>
      <c r="IU361" s="83"/>
      <c r="IV361" s="83"/>
    </row>
    <row r="362" spans="1:256">
      <c r="I362" s="174"/>
      <c r="K362" s="85"/>
      <c r="L362" s="134"/>
      <c r="M362" s="134"/>
      <c r="N362" s="134"/>
      <c r="O362" s="134"/>
      <c r="P362" s="134"/>
      <c r="Q362" s="134"/>
      <c r="R362" s="134"/>
      <c r="S362" s="133"/>
      <c r="T362" s="83"/>
      <c r="U362" s="83"/>
      <c r="V362" s="83"/>
      <c r="W362" s="83"/>
      <c r="X362" s="83"/>
      <c r="Y362" s="83"/>
      <c r="Z362" s="83"/>
      <c r="AA362" s="83"/>
      <c r="AB362" s="83"/>
      <c r="AC362" s="83"/>
      <c r="AD362" s="83"/>
      <c r="AE362" s="83"/>
      <c r="AF362" s="83"/>
      <c r="AG362" s="83"/>
      <c r="AH362" s="83"/>
      <c r="AI362" s="83"/>
      <c r="AJ362" s="83"/>
      <c r="AK362" s="83"/>
      <c r="AL362" s="83"/>
      <c r="AM362" s="83"/>
      <c r="AN362" s="83"/>
      <c r="AO362" s="83"/>
      <c r="AP362" s="83"/>
      <c r="AQ362" s="83"/>
      <c r="AR362" s="83"/>
      <c r="AS362" s="83"/>
      <c r="AT362" s="83"/>
      <c r="AU362" s="83"/>
      <c r="AV362" s="83"/>
      <c r="AW362" s="83"/>
      <c r="AX362" s="83"/>
      <c r="AY362" s="83"/>
      <c r="AZ362" s="83"/>
      <c r="BA362" s="83"/>
      <c r="BB362" s="83"/>
      <c r="BC362" s="83"/>
      <c r="BD362" s="83"/>
      <c r="BE362" s="83"/>
      <c r="BF362" s="83"/>
      <c r="BG362" s="83"/>
      <c r="BH362" s="83"/>
      <c r="BI362" s="83"/>
      <c r="BJ362" s="83"/>
      <c r="BK362" s="83"/>
      <c r="BL362" s="83"/>
      <c r="BM362" s="83"/>
      <c r="BN362" s="83"/>
      <c r="BO362" s="83"/>
      <c r="BP362" s="83"/>
      <c r="BQ362" s="83"/>
      <c r="BR362" s="83"/>
      <c r="BS362" s="83"/>
      <c r="BT362" s="83"/>
      <c r="BU362" s="83"/>
      <c r="BV362" s="83"/>
      <c r="BW362" s="83"/>
      <c r="BX362" s="83"/>
      <c r="BY362" s="83"/>
      <c r="BZ362" s="83"/>
      <c r="CA362" s="83"/>
      <c r="CB362" s="83"/>
      <c r="CC362" s="83"/>
      <c r="CD362" s="83"/>
      <c r="CE362" s="83"/>
      <c r="CF362" s="83"/>
      <c r="CG362" s="83"/>
      <c r="CH362" s="83"/>
      <c r="CI362" s="83"/>
      <c r="CJ362" s="83"/>
      <c r="CK362" s="83"/>
      <c r="CL362" s="83"/>
      <c r="CM362" s="83"/>
      <c r="CN362" s="83"/>
      <c r="CO362" s="83"/>
      <c r="CP362" s="83"/>
      <c r="CQ362" s="83"/>
      <c r="CR362" s="83"/>
      <c r="CS362" s="83"/>
      <c r="CT362" s="83"/>
      <c r="CU362" s="83"/>
      <c r="CV362" s="83"/>
      <c r="CW362" s="83"/>
      <c r="CX362" s="83"/>
      <c r="CY362" s="83"/>
      <c r="CZ362" s="83"/>
      <c r="DA362" s="83"/>
      <c r="DB362" s="83"/>
      <c r="DC362" s="83"/>
      <c r="DD362" s="83"/>
      <c r="DE362" s="83"/>
      <c r="DF362" s="83"/>
      <c r="DG362" s="83"/>
      <c r="DH362" s="83"/>
      <c r="DI362" s="83"/>
      <c r="DJ362" s="83"/>
      <c r="DK362" s="83"/>
      <c r="DL362" s="83"/>
      <c r="DM362" s="83"/>
      <c r="DN362" s="83"/>
      <c r="DO362" s="83"/>
      <c r="DP362" s="83"/>
      <c r="DQ362" s="83"/>
      <c r="DR362" s="83"/>
      <c r="DS362" s="83"/>
      <c r="DT362" s="83"/>
      <c r="DU362" s="83"/>
      <c r="DV362" s="83"/>
      <c r="DW362" s="83"/>
      <c r="DX362" s="83"/>
      <c r="DY362" s="83"/>
      <c r="DZ362" s="83"/>
      <c r="EA362" s="83"/>
      <c r="EB362" s="83"/>
      <c r="EC362" s="83"/>
      <c r="ED362" s="83"/>
      <c r="EE362" s="83"/>
      <c r="EF362" s="83"/>
      <c r="EG362" s="83"/>
      <c r="EH362" s="83"/>
      <c r="EI362" s="83"/>
      <c r="EJ362" s="83"/>
      <c r="EK362" s="83"/>
      <c r="EL362" s="83"/>
      <c r="EM362" s="83"/>
      <c r="EN362" s="83"/>
      <c r="EO362" s="83"/>
      <c r="EP362" s="83"/>
      <c r="EQ362" s="83"/>
      <c r="ER362" s="83"/>
      <c r="ES362" s="83"/>
      <c r="ET362" s="83"/>
      <c r="EU362" s="83"/>
      <c r="EV362" s="83"/>
      <c r="EW362" s="83"/>
      <c r="EX362" s="83"/>
      <c r="EY362" s="83"/>
      <c r="EZ362" s="83"/>
      <c r="FA362" s="83"/>
      <c r="FB362" s="83"/>
      <c r="FC362" s="83"/>
      <c r="FD362" s="83"/>
      <c r="FE362" s="83"/>
      <c r="FF362" s="83"/>
      <c r="FG362" s="83"/>
      <c r="FH362" s="83"/>
      <c r="FI362" s="83"/>
      <c r="FJ362" s="83"/>
      <c r="FK362" s="83"/>
      <c r="FL362" s="83"/>
      <c r="FM362" s="83"/>
      <c r="FN362" s="83"/>
      <c r="FO362" s="83"/>
      <c r="FP362" s="83"/>
      <c r="FQ362" s="83"/>
      <c r="FR362" s="83"/>
      <c r="FS362" s="83"/>
      <c r="FT362" s="83"/>
      <c r="FU362" s="83"/>
      <c r="FV362" s="83"/>
      <c r="FW362" s="83"/>
      <c r="FX362" s="83"/>
      <c r="FY362" s="83"/>
      <c r="FZ362" s="83"/>
      <c r="GA362" s="83"/>
      <c r="GB362" s="83"/>
      <c r="GC362" s="83"/>
      <c r="GD362" s="83"/>
      <c r="GE362" s="83"/>
      <c r="GF362" s="83"/>
      <c r="GG362" s="83"/>
      <c r="GH362" s="83"/>
      <c r="GI362" s="83"/>
      <c r="GJ362" s="83"/>
      <c r="GK362" s="83"/>
      <c r="GL362" s="83"/>
      <c r="GM362" s="83"/>
      <c r="GN362" s="83"/>
      <c r="GO362" s="83"/>
      <c r="GP362" s="83"/>
      <c r="GQ362" s="83"/>
      <c r="GR362" s="83"/>
      <c r="GS362" s="83"/>
      <c r="GT362" s="83"/>
      <c r="GU362" s="83"/>
      <c r="GV362" s="83"/>
      <c r="GW362" s="83"/>
      <c r="GX362" s="83"/>
      <c r="GY362" s="83"/>
      <c r="GZ362" s="83"/>
      <c r="HA362" s="83"/>
      <c r="HB362" s="83"/>
      <c r="HC362" s="83"/>
      <c r="HD362" s="83"/>
      <c r="HE362" s="83"/>
      <c r="HF362" s="83"/>
      <c r="HG362" s="83"/>
      <c r="HH362" s="83"/>
      <c r="HI362" s="83"/>
      <c r="HJ362" s="83"/>
      <c r="HK362" s="83"/>
      <c r="HL362" s="83"/>
      <c r="HM362" s="83"/>
      <c r="HN362" s="83"/>
      <c r="HO362" s="83"/>
      <c r="HP362" s="83"/>
      <c r="HQ362" s="83"/>
      <c r="HR362" s="83"/>
      <c r="HS362" s="83"/>
      <c r="HT362" s="83"/>
      <c r="HU362" s="83"/>
      <c r="HV362" s="83"/>
      <c r="HW362" s="83"/>
      <c r="HX362" s="83"/>
      <c r="HY362" s="83"/>
      <c r="HZ362" s="83"/>
      <c r="IA362" s="83"/>
      <c r="IB362" s="83"/>
      <c r="IC362" s="83"/>
      <c r="ID362" s="83"/>
      <c r="IE362" s="83"/>
      <c r="IF362" s="83"/>
      <c r="IG362" s="83"/>
      <c r="IH362" s="83"/>
      <c r="II362" s="83"/>
      <c r="IJ362" s="83"/>
      <c r="IK362" s="83"/>
      <c r="IL362" s="83"/>
      <c r="IM362" s="83"/>
      <c r="IN362" s="83"/>
      <c r="IO362" s="83"/>
      <c r="IP362" s="83"/>
      <c r="IQ362" s="83"/>
      <c r="IR362" s="83"/>
      <c r="IS362" s="83"/>
      <c r="IT362" s="83"/>
      <c r="IU362" s="83"/>
      <c r="IV362" s="83"/>
    </row>
    <row r="363" spans="1:256" ht="13.8" thickBot="1">
      <c r="A363" s="90"/>
      <c r="B363" s="89" t="s">
        <v>149</v>
      </c>
      <c r="C363" s="89"/>
      <c r="D363" s="89"/>
      <c r="E363" s="89"/>
      <c r="F363" s="88"/>
      <c r="G363" s="88"/>
      <c r="H363" s="87">
        <f>H353-H361</f>
        <v>35</v>
      </c>
      <c r="I363" s="86"/>
      <c r="K363" s="85"/>
      <c r="L363" s="134"/>
      <c r="M363" s="134"/>
      <c r="N363" s="134"/>
      <c r="O363" s="134"/>
      <c r="P363" s="134"/>
      <c r="Q363" s="134"/>
      <c r="R363" s="134"/>
      <c r="S363" s="133"/>
      <c r="T363" s="83"/>
      <c r="U363" s="83"/>
      <c r="V363" s="83"/>
      <c r="W363" s="83"/>
      <c r="X363" s="83"/>
      <c r="Y363" s="83"/>
      <c r="Z363" s="83"/>
      <c r="AA363" s="83"/>
      <c r="AB363" s="83"/>
      <c r="AC363" s="83"/>
      <c r="AD363" s="83"/>
      <c r="AE363" s="83"/>
      <c r="AF363" s="83"/>
      <c r="AG363" s="83"/>
      <c r="AH363" s="83"/>
      <c r="AI363" s="83"/>
      <c r="AJ363" s="83"/>
      <c r="AK363" s="83"/>
      <c r="AL363" s="83"/>
      <c r="AM363" s="83"/>
      <c r="AN363" s="83"/>
      <c r="AO363" s="83"/>
      <c r="AP363" s="83"/>
      <c r="AQ363" s="83"/>
      <c r="AR363" s="83"/>
      <c r="AS363" s="83"/>
      <c r="AT363" s="83"/>
      <c r="AU363" s="83"/>
      <c r="AV363" s="83"/>
      <c r="AW363" s="83"/>
      <c r="AX363" s="83"/>
      <c r="AY363" s="83"/>
      <c r="AZ363" s="83"/>
      <c r="BA363" s="83"/>
      <c r="BB363" s="83"/>
      <c r="BC363" s="83"/>
      <c r="BD363" s="83"/>
      <c r="BE363" s="83"/>
      <c r="BF363" s="83"/>
      <c r="BG363" s="83"/>
      <c r="BH363" s="83"/>
      <c r="BI363" s="83"/>
      <c r="BJ363" s="83"/>
      <c r="BK363" s="83"/>
      <c r="BL363" s="83"/>
      <c r="BM363" s="83"/>
      <c r="BN363" s="83"/>
      <c r="BO363" s="83"/>
      <c r="BP363" s="83"/>
      <c r="BQ363" s="83"/>
      <c r="BR363" s="83"/>
      <c r="BS363" s="83"/>
      <c r="BT363" s="83"/>
      <c r="BU363" s="83"/>
      <c r="BV363" s="83"/>
      <c r="BW363" s="83"/>
      <c r="BX363" s="83"/>
      <c r="BY363" s="83"/>
      <c r="BZ363" s="83"/>
      <c r="CA363" s="83"/>
      <c r="CB363" s="83"/>
      <c r="CC363" s="83"/>
      <c r="CD363" s="83"/>
      <c r="CE363" s="83"/>
      <c r="CF363" s="83"/>
      <c r="CG363" s="83"/>
      <c r="CH363" s="83"/>
      <c r="CI363" s="83"/>
      <c r="CJ363" s="83"/>
      <c r="CK363" s="83"/>
      <c r="CL363" s="83"/>
      <c r="CM363" s="83"/>
      <c r="CN363" s="83"/>
      <c r="CO363" s="83"/>
      <c r="CP363" s="83"/>
      <c r="CQ363" s="83"/>
      <c r="CR363" s="83"/>
      <c r="CS363" s="83"/>
      <c r="CT363" s="83"/>
      <c r="CU363" s="83"/>
      <c r="CV363" s="83"/>
      <c r="CW363" s="83"/>
      <c r="CX363" s="83"/>
      <c r="CY363" s="83"/>
      <c r="CZ363" s="83"/>
      <c r="DA363" s="83"/>
      <c r="DB363" s="83"/>
      <c r="DC363" s="83"/>
      <c r="DD363" s="83"/>
      <c r="DE363" s="83"/>
      <c r="DF363" s="83"/>
      <c r="DG363" s="83"/>
      <c r="DH363" s="83"/>
      <c r="DI363" s="83"/>
      <c r="DJ363" s="83"/>
      <c r="DK363" s="83"/>
      <c r="DL363" s="83"/>
      <c r="DM363" s="83"/>
      <c r="DN363" s="83"/>
      <c r="DO363" s="83"/>
      <c r="DP363" s="83"/>
      <c r="DQ363" s="83"/>
      <c r="DR363" s="83"/>
      <c r="DS363" s="83"/>
      <c r="DT363" s="83"/>
      <c r="DU363" s="83"/>
      <c r="DV363" s="83"/>
      <c r="DW363" s="83"/>
      <c r="DX363" s="83"/>
      <c r="DY363" s="83"/>
      <c r="DZ363" s="83"/>
      <c r="EA363" s="83"/>
      <c r="EB363" s="83"/>
      <c r="EC363" s="83"/>
      <c r="ED363" s="83"/>
      <c r="EE363" s="83"/>
      <c r="EF363" s="83"/>
      <c r="EG363" s="83"/>
      <c r="EH363" s="83"/>
      <c r="EI363" s="83"/>
      <c r="EJ363" s="83"/>
      <c r="EK363" s="83"/>
      <c r="EL363" s="83"/>
      <c r="EM363" s="83"/>
      <c r="EN363" s="83"/>
      <c r="EO363" s="83"/>
      <c r="EP363" s="83"/>
      <c r="EQ363" s="83"/>
      <c r="ER363" s="83"/>
      <c r="ES363" s="83"/>
      <c r="ET363" s="83"/>
      <c r="EU363" s="83"/>
      <c r="EV363" s="83"/>
      <c r="EW363" s="83"/>
      <c r="EX363" s="83"/>
      <c r="EY363" s="83"/>
      <c r="EZ363" s="83"/>
      <c r="FA363" s="83"/>
      <c r="FB363" s="83"/>
      <c r="FC363" s="83"/>
      <c r="FD363" s="83"/>
      <c r="FE363" s="83"/>
      <c r="FF363" s="83"/>
      <c r="FG363" s="83"/>
      <c r="FH363" s="83"/>
      <c r="FI363" s="83"/>
      <c r="FJ363" s="83"/>
      <c r="FK363" s="83"/>
      <c r="FL363" s="83"/>
      <c r="FM363" s="83"/>
      <c r="FN363" s="83"/>
      <c r="FO363" s="83"/>
      <c r="FP363" s="83"/>
      <c r="FQ363" s="83"/>
      <c r="FR363" s="83"/>
      <c r="FS363" s="83"/>
      <c r="FT363" s="83"/>
      <c r="FU363" s="83"/>
      <c r="FV363" s="83"/>
      <c r="FW363" s="83"/>
      <c r="FX363" s="83"/>
      <c r="FY363" s="83"/>
      <c r="FZ363" s="83"/>
      <c r="GA363" s="83"/>
      <c r="GB363" s="83"/>
      <c r="GC363" s="83"/>
      <c r="GD363" s="83"/>
      <c r="GE363" s="83"/>
      <c r="GF363" s="83"/>
      <c r="GG363" s="83"/>
      <c r="GH363" s="83"/>
      <c r="GI363" s="83"/>
      <c r="GJ363" s="83"/>
      <c r="GK363" s="83"/>
      <c r="GL363" s="83"/>
      <c r="GM363" s="83"/>
      <c r="GN363" s="83"/>
      <c r="GO363" s="83"/>
      <c r="GP363" s="83"/>
      <c r="GQ363" s="83"/>
      <c r="GR363" s="83"/>
      <c r="GS363" s="83"/>
      <c r="GT363" s="83"/>
      <c r="GU363" s="83"/>
      <c r="GV363" s="83"/>
      <c r="GW363" s="83"/>
      <c r="GX363" s="83"/>
      <c r="GY363" s="83"/>
      <c r="GZ363" s="83"/>
      <c r="HA363" s="83"/>
      <c r="HB363" s="83"/>
      <c r="HC363" s="83"/>
      <c r="HD363" s="83"/>
      <c r="HE363" s="83"/>
      <c r="HF363" s="83"/>
      <c r="HG363" s="83"/>
      <c r="HH363" s="83"/>
      <c r="HI363" s="83"/>
      <c r="HJ363" s="83"/>
      <c r="HK363" s="83"/>
      <c r="HL363" s="83"/>
      <c r="HM363" s="83"/>
      <c r="HN363" s="83"/>
      <c r="HO363" s="83"/>
      <c r="HP363" s="83"/>
      <c r="HQ363" s="83"/>
      <c r="HR363" s="83"/>
      <c r="HS363" s="83"/>
      <c r="HT363" s="83"/>
      <c r="HU363" s="83"/>
      <c r="HV363" s="83"/>
      <c r="HW363" s="83"/>
      <c r="HX363" s="83"/>
      <c r="HY363" s="83"/>
      <c r="HZ363" s="83"/>
      <c r="IA363" s="83"/>
      <c r="IB363" s="83"/>
      <c r="IC363" s="83"/>
      <c r="ID363" s="83"/>
      <c r="IE363" s="83"/>
      <c r="IF363" s="83"/>
      <c r="IG363" s="83"/>
      <c r="IH363" s="83"/>
      <c r="II363" s="83"/>
      <c r="IJ363" s="83"/>
      <c r="IK363" s="83"/>
      <c r="IL363" s="83"/>
      <c r="IM363" s="83"/>
      <c r="IN363" s="83"/>
      <c r="IO363" s="83"/>
      <c r="IP363" s="83"/>
      <c r="IQ363" s="83"/>
      <c r="IR363" s="83"/>
      <c r="IS363" s="83"/>
      <c r="IT363" s="83"/>
      <c r="IU363" s="83"/>
      <c r="IV363" s="83"/>
    </row>
    <row r="366" spans="1:256" ht="13.8" thickBot="1">
      <c r="B366" s="85" t="s">
        <v>181</v>
      </c>
      <c r="C366" s="85"/>
      <c r="D366" s="85"/>
      <c r="E366" s="85"/>
      <c r="F366" s="85"/>
      <c r="G366" s="85"/>
      <c r="H366" s="85"/>
      <c r="K366" s="85"/>
      <c r="L366" s="134"/>
      <c r="M366" s="134"/>
      <c r="N366" s="134"/>
      <c r="O366" s="134"/>
      <c r="P366" s="134"/>
      <c r="Q366" s="134"/>
      <c r="R366" s="134"/>
      <c r="S366" s="133"/>
      <c r="T366" s="83"/>
      <c r="U366" s="83"/>
      <c r="V366" s="83"/>
      <c r="W366" s="83"/>
      <c r="X366" s="83"/>
      <c r="Y366" s="83"/>
      <c r="Z366" s="83"/>
      <c r="AA366" s="83"/>
      <c r="AB366" s="83"/>
      <c r="AC366" s="83"/>
      <c r="AD366" s="83"/>
      <c r="AE366" s="83"/>
      <c r="AF366" s="83"/>
      <c r="AG366" s="83"/>
      <c r="AH366" s="83"/>
      <c r="AI366" s="83"/>
      <c r="AJ366" s="83"/>
      <c r="AK366" s="83"/>
      <c r="AL366" s="83"/>
      <c r="AM366" s="83"/>
      <c r="AN366" s="83"/>
      <c r="AO366" s="83"/>
      <c r="AP366" s="83"/>
      <c r="AQ366" s="83"/>
      <c r="AR366" s="83"/>
      <c r="AS366" s="83"/>
      <c r="AT366" s="83"/>
      <c r="AU366" s="83"/>
      <c r="AV366" s="83"/>
      <c r="AW366" s="83"/>
      <c r="AX366" s="83"/>
      <c r="AY366" s="83"/>
      <c r="AZ366" s="83"/>
      <c r="BA366" s="83"/>
      <c r="BB366" s="83"/>
      <c r="BC366" s="83"/>
      <c r="BD366" s="83"/>
      <c r="BE366" s="83"/>
      <c r="BF366" s="83"/>
      <c r="BG366" s="83"/>
      <c r="BH366" s="83"/>
      <c r="BI366" s="83"/>
      <c r="BJ366" s="83"/>
      <c r="BK366" s="83"/>
      <c r="BL366" s="83"/>
      <c r="BM366" s="83"/>
      <c r="BN366" s="83"/>
      <c r="BO366" s="83"/>
      <c r="BP366" s="83"/>
      <c r="BQ366" s="83"/>
      <c r="BR366" s="83"/>
      <c r="BS366" s="83"/>
      <c r="BT366" s="83"/>
      <c r="BU366" s="83"/>
      <c r="BV366" s="83"/>
      <c r="BW366" s="83"/>
      <c r="BX366" s="83"/>
      <c r="BY366" s="83"/>
      <c r="BZ366" s="83"/>
      <c r="CA366" s="83"/>
      <c r="CB366" s="83"/>
      <c r="CC366" s="83"/>
      <c r="CD366" s="83"/>
      <c r="CE366" s="83"/>
      <c r="CF366" s="83"/>
      <c r="CG366" s="83"/>
      <c r="CH366" s="83"/>
      <c r="CI366" s="83"/>
      <c r="CJ366" s="83"/>
      <c r="CK366" s="83"/>
      <c r="CL366" s="83"/>
      <c r="CM366" s="83"/>
      <c r="CN366" s="83"/>
      <c r="CO366" s="83"/>
      <c r="CP366" s="83"/>
      <c r="CQ366" s="83"/>
      <c r="CR366" s="83"/>
      <c r="CS366" s="83"/>
      <c r="CT366" s="83"/>
      <c r="CU366" s="83"/>
      <c r="CV366" s="83"/>
      <c r="CW366" s="83"/>
      <c r="CX366" s="83"/>
      <c r="CY366" s="83"/>
      <c r="CZ366" s="83"/>
      <c r="DA366" s="83"/>
      <c r="DB366" s="83"/>
      <c r="DC366" s="83"/>
      <c r="DD366" s="83"/>
      <c r="DE366" s="83"/>
      <c r="DF366" s="83"/>
      <c r="DG366" s="83"/>
      <c r="DH366" s="83"/>
      <c r="DI366" s="83"/>
      <c r="DJ366" s="83"/>
      <c r="DK366" s="83"/>
      <c r="DL366" s="83"/>
      <c r="DM366" s="83"/>
      <c r="DN366" s="83"/>
      <c r="DO366" s="83"/>
      <c r="DP366" s="83"/>
      <c r="DQ366" s="83"/>
      <c r="DR366" s="83"/>
      <c r="DS366" s="83"/>
      <c r="DT366" s="83"/>
      <c r="DU366" s="83"/>
      <c r="DV366" s="83"/>
      <c r="DW366" s="83"/>
      <c r="DX366" s="83"/>
      <c r="DY366" s="83"/>
      <c r="DZ366" s="83"/>
      <c r="EA366" s="83"/>
      <c r="EB366" s="83"/>
      <c r="EC366" s="83"/>
      <c r="ED366" s="83"/>
      <c r="EE366" s="83"/>
      <c r="EF366" s="83"/>
      <c r="EG366" s="83"/>
      <c r="EH366" s="83"/>
      <c r="EI366" s="83"/>
      <c r="EJ366" s="83"/>
      <c r="EK366" s="83"/>
      <c r="EL366" s="83"/>
      <c r="EM366" s="83"/>
      <c r="EN366" s="83"/>
      <c r="EO366" s="83"/>
      <c r="EP366" s="83"/>
      <c r="EQ366" s="83"/>
      <c r="ER366" s="83"/>
      <c r="ES366" s="83"/>
      <c r="ET366" s="83"/>
      <c r="EU366" s="83"/>
      <c r="EV366" s="83"/>
      <c r="EW366" s="83"/>
      <c r="EX366" s="83"/>
      <c r="EY366" s="83"/>
      <c r="EZ366" s="83"/>
      <c r="FA366" s="83"/>
      <c r="FB366" s="83"/>
      <c r="FC366" s="83"/>
      <c r="FD366" s="83"/>
      <c r="FE366" s="83"/>
      <c r="FF366" s="83"/>
      <c r="FG366" s="83"/>
      <c r="FH366" s="83"/>
      <c r="FI366" s="83"/>
      <c r="FJ366" s="83"/>
      <c r="FK366" s="83"/>
      <c r="FL366" s="83"/>
      <c r="FM366" s="83"/>
      <c r="FN366" s="83"/>
      <c r="FO366" s="83"/>
      <c r="FP366" s="83"/>
      <c r="FQ366" s="83"/>
      <c r="FR366" s="83"/>
      <c r="FS366" s="83"/>
      <c r="FT366" s="83"/>
      <c r="FU366" s="83"/>
      <c r="FV366" s="83"/>
      <c r="FW366" s="83"/>
      <c r="FX366" s="83"/>
      <c r="FY366" s="83"/>
      <c r="FZ366" s="83"/>
      <c r="GA366" s="83"/>
      <c r="GB366" s="83"/>
      <c r="GC366" s="83"/>
      <c r="GD366" s="83"/>
      <c r="GE366" s="83"/>
      <c r="GF366" s="83"/>
      <c r="GG366" s="83"/>
      <c r="GH366" s="83"/>
      <c r="GI366" s="83"/>
      <c r="GJ366" s="83"/>
      <c r="GK366" s="83"/>
      <c r="GL366" s="83"/>
      <c r="GM366" s="83"/>
      <c r="GN366" s="83"/>
      <c r="GO366" s="83"/>
      <c r="GP366" s="83"/>
      <c r="GQ366" s="83"/>
      <c r="GR366" s="83"/>
      <c r="GS366" s="83"/>
      <c r="GT366" s="83"/>
      <c r="GU366" s="83"/>
      <c r="GV366" s="83"/>
      <c r="GW366" s="83"/>
      <c r="GX366" s="83"/>
      <c r="GY366" s="83"/>
      <c r="GZ366" s="83"/>
      <c r="HA366" s="83"/>
      <c r="HB366" s="83"/>
      <c r="HC366" s="83"/>
      <c r="HD366" s="83"/>
      <c r="HE366" s="83"/>
      <c r="HF366" s="83"/>
      <c r="HG366" s="83"/>
      <c r="HH366" s="83"/>
      <c r="HI366" s="83"/>
      <c r="HJ366" s="83"/>
      <c r="HK366" s="83"/>
      <c r="HL366" s="83"/>
      <c r="HM366" s="83"/>
      <c r="HN366" s="83"/>
      <c r="HO366" s="83"/>
      <c r="HP366" s="83"/>
      <c r="HQ366" s="83"/>
      <c r="HR366" s="83"/>
      <c r="HS366" s="83"/>
      <c r="HT366" s="83"/>
      <c r="HU366" s="83"/>
      <c r="HV366" s="83"/>
      <c r="HW366" s="83"/>
      <c r="HX366" s="83"/>
      <c r="HY366" s="83"/>
      <c r="HZ366" s="83"/>
      <c r="IA366" s="83"/>
      <c r="IB366" s="83"/>
      <c r="IC366" s="83"/>
      <c r="ID366" s="83"/>
      <c r="IE366" s="83"/>
      <c r="IF366" s="83"/>
      <c r="IG366" s="83"/>
      <c r="IH366" s="83"/>
      <c r="II366" s="83"/>
      <c r="IJ366" s="83"/>
      <c r="IK366" s="83"/>
      <c r="IL366" s="83"/>
      <c r="IM366" s="83"/>
      <c r="IN366" s="83"/>
      <c r="IO366" s="83"/>
      <c r="IP366" s="83"/>
      <c r="IQ366" s="83"/>
      <c r="IR366" s="83"/>
      <c r="IS366" s="83"/>
      <c r="IT366" s="83"/>
      <c r="IU366" s="83"/>
      <c r="IV366" s="83"/>
    </row>
    <row r="367" spans="1:256">
      <c r="A367" s="129"/>
      <c r="B367" s="535"/>
      <c r="C367" s="536"/>
      <c r="D367" s="536"/>
      <c r="E367" s="536"/>
      <c r="F367" s="536"/>
      <c r="G367" s="536"/>
      <c r="H367" s="536"/>
      <c r="I367" s="536"/>
      <c r="K367" s="85"/>
      <c r="L367" s="134"/>
      <c r="M367" s="134"/>
      <c r="N367" s="134"/>
      <c r="O367" s="134"/>
      <c r="P367" s="134"/>
      <c r="Q367" s="134"/>
      <c r="R367" s="134"/>
      <c r="S367" s="133"/>
      <c r="T367" s="83"/>
      <c r="U367" s="83"/>
      <c r="V367" s="83"/>
      <c r="W367" s="83"/>
      <c r="X367" s="83"/>
      <c r="Y367" s="83"/>
      <c r="Z367" s="83"/>
      <c r="AA367" s="83"/>
      <c r="AB367" s="83"/>
      <c r="AC367" s="83"/>
      <c r="AD367" s="83"/>
      <c r="AE367" s="83"/>
      <c r="AF367" s="83"/>
      <c r="AG367" s="83"/>
      <c r="AH367" s="83"/>
      <c r="AI367" s="83"/>
      <c r="AJ367" s="83"/>
      <c r="AK367" s="83"/>
      <c r="AL367" s="83"/>
      <c r="AM367" s="83"/>
      <c r="AN367" s="83"/>
      <c r="AO367" s="83"/>
      <c r="AP367" s="83"/>
      <c r="AQ367" s="83"/>
      <c r="AR367" s="83"/>
      <c r="AS367" s="83"/>
      <c r="AT367" s="83"/>
      <c r="AU367" s="83"/>
      <c r="AV367" s="83"/>
      <c r="AW367" s="83"/>
      <c r="AX367" s="83"/>
      <c r="AY367" s="83"/>
      <c r="AZ367" s="83"/>
      <c r="BA367" s="83"/>
      <c r="BB367" s="83"/>
      <c r="BC367" s="83"/>
      <c r="BD367" s="83"/>
      <c r="BE367" s="83"/>
      <c r="BF367" s="83"/>
      <c r="BG367" s="83"/>
      <c r="BH367" s="83"/>
      <c r="BI367" s="83"/>
      <c r="BJ367" s="83"/>
      <c r="BK367" s="83"/>
      <c r="BL367" s="83"/>
      <c r="BM367" s="83"/>
      <c r="BN367" s="83"/>
      <c r="BO367" s="83"/>
      <c r="BP367" s="83"/>
      <c r="BQ367" s="83"/>
      <c r="BR367" s="83"/>
      <c r="BS367" s="83"/>
      <c r="BT367" s="83"/>
      <c r="BU367" s="83"/>
      <c r="BV367" s="83"/>
      <c r="BW367" s="83"/>
      <c r="BX367" s="83"/>
      <c r="BY367" s="83"/>
      <c r="BZ367" s="83"/>
      <c r="CA367" s="83"/>
      <c r="CB367" s="83"/>
      <c r="CC367" s="83"/>
      <c r="CD367" s="83"/>
      <c r="CE367" s="83"/>
      <c r="CF367" s="83"/>
      <c r="CG367" s="83"/>
      <c r="CH367" s="83"/>
      <c r="CI367" s="83"/>
      <c r="CJ367" s="83"/>
      <c r="CK367" s="83"/>
      <c r="CL367" s="83"/>
      <c r="CM367" s="83"/>
      <c r="CN367" s="83"/>
      <c r="CO367" s="83"/>
      <c r="CP367" s="83"/>
      <c r="CQ367" s="83"/>
      <c r="CR367" s="83"/>
      <c r="CS367" s="83"/>
      <c r="CT367" s="83"/>
      <c r="CU367" s="83"/>
      <c r="CV367" s="83"/>
      <c r="CW367" s="83"/>
      <c r="CX367" s="83"/>
      <c r="CY367" s="83"/>
      <c r="CZ367" s="83"/>
      <c r="DA367" s="83"/>
      <c r="DB367" s="83"/>
      <c r="DC367" s="83"/>
      <c r="DD367" s="83"/>
      <c r="DE367" s="83"/>
      <c r="DF367" s="83"/>
      <c r="DG367" s="83"/>
      <c r="DH367" s="83"/>
      <c r="DI367" s="83"/>
      <c r="DJ367" s="83"/>
      <c r="DK367" s="83"/>
      <c r="DL367" s="83"/>
      <c r="DM367" s="83"/>
      <c r="DN367" s="83"/>
      <c r="DO367" s="83"/>
      <c r="DP367" s="83"/>
      <c r="DQ367" s="83"/>
      <c r="DR367" s="83"/>
      <c r="DS367" s="83"/>
      <c r="DT367" s="83"/>
      <c r="DU367" s="83"/>
      <c r="DV367" s="83"/>
      <c r="DW367" s="83"/>
      <c r="DX367" s="83"/>
      <c r="DY367" s="83"/>
      <c r="DZ367" s="83"/>
      <c r="EA367" s="83"/>
      <c r="EB367" s="83"/>
      <c r="EC367" s="83"/>
      <c r="ED367" s="83"/>
      <c r="EE367" s="83"/>
      <c r="EF367" s="83"/>
      <c r="EG367" s="83"/>
      <c r="EH367" s="83"/>
      <c r="EI367" s="83"/>
      <c r="EJ367" s="83"/>
      <c r="EK367" s="83"/>
      <c r="EL367" s="83"/>
      <c r="EM367" s="83"/>
      <c r="EN367" s="83"/>
      <c r="EO367" s="83"/>
      <c r="EP367" s="83"/>
      <c r="EQ367" s="83"/>
      <c r="ER367" s="83"/>
      <c r="ES367" s="83"/>
      <c r="ET367" s="83"/>
      <c r="EU367" s="83"/>
      <c r="EV367" s="83"/>
      <c r="EW367" s="83"/>
      <c r="EX367" s="83"/>
      <c r="EY367" s="83"/>
      <c r="EZ367" s="83"/>
      <c r="FA367" s="83"/>
      <c r="FB367" s="83"/>
      <c r="FC367" s="83"/>
      <c r="FD367" s="83"/>
      <c r="FE367" s="83"/>
      <c r="FF367" s="83"/>
      <c r="FG367" s="83"/>
      <c r="FH367" s="83"/>
      <c r="FI367" s="83"/>
      <c r="FJ367" s="83"/>
      <c r="FK367" s="83"/>
      <c r="FL367" s="83"/>
      <c r="FM367" s="83"/>
      <c r="FN367" s="83"/>
      <c r="FO367" s="83"/>
      <c r="FP367" s="83"/>
      <c r="FQ367" s="83"/>
      <c r="FR367" s="83"/>
      <c r="FS367" s="83"/>
      <c r="FT367" s="83"/>
      <c r="FU367" s="83"/>
      <c r="FV367" s="83"/>
      <c r="FW367" s="83"/>
      <c r="FX367" s="83"/>
      <c r="FY367" s="83"/>
      <c r="FZ367" s="83"/>
      <c r="GA367" s="83"/>
      <c r="GB367" s="83"/>
      <c r="GC367" s="83"/>
      <c r="GD367" s="83"/>
      <c r="GE367" s="83"/>
      <c r="GF367" s="83"/>
      <c r="GG367" s="83"/>
      <c r="GH367" s="83"/>
      <c r="GI367" s="83"/>
      <c r="GJ367" s="83"/>
      <c r="GK367" s="83"/>
      <c r="GL367" s="83"/>
      <c r="GM367" s="83"/>
      <c r="GN367" s="83"/>
      <c r="GO367" s="83"/>
      <c r="GP367" s="83"/>
      <c r="GQ367" s="83"/>
      <c r="GR367" s="83"/>
      <c r="GS367" s="83"/>
      <c r="GT367" s="83"/>
      <c r="GU367" s="83"/>
      <c r="GV367" s="83"/>
      <c r="GW367" s="83"/>
      <c r="GX367" s="83"/>
      <c r="GY367" s="83"/>
      <c r="GZ367" s="83"/>
      <c r="HA367" s="83"/>
      <c r="HB367" s="83"/>
      <c r="HC367" s="83"/>
      <c r="HD367" s="83"/>
      <c r="HE367" s="83"/>
      <c r="HF367" s="83"/>
      <c r="HG367" s="83"/>
      <c r="HH367" s="83"/>
      <c r="HI367" s="83"/>
      <c r="HJ367" s="83"/>
      <c r="HK367" s="83"/>
      <c r="HL367" s="83"/>
      <c r="HM367" s="83"/>
      <c r="HN367" s="83"/>
      <c r="HO367" s="83"/>
      <c r="HP367" s="83"/>
      <c r="HQ367" s="83"/>
      <c r="HR367" s="83"/>
      <c r="HS367" s="83"/>
      <c r="HT367" s="83"/>
      <c r="HU367" s="83"/>
      <c r="HV367" s="83"/>
      <c r="HW367" s="83"/>
      <c r="HX367" s="83"/>
      <c r="HY367" s="83"/>
      <c r="HZ367" s="83"/>
      <c r="IA367" s="83"/>
      <c r="IB367" s="83"/>
      <c r="IC367" s="83"/>
      <c r="ID367" s="83"/>
      <c r="IE367" s="83"/>
      <c r="IF367" s="83"/>
      <c r="IG367" s="83"/>
      <c r="IH367" s="83"/>
      <c r="II367" s="83"/>
      <c r="IJ367" s="83"/>
      <c r="IK367" s="83"/>
      <c r="IL367" s="83"/>
      <c r="IM367" s="83"/>
      <c r="IN367" s="83"/>
      <c r="IO367" s="83"/>
      <c r="IP367" s="83"/>
      <c r="IQ367" s="83"/>
      <c r="IR367" s="83"/>
      <c r="IS367" s="83"/>
      <c r="IT367" s="83"/>
      <c r="IU367" s="83"/>
      <c r="IV367" s="83"/>
    </row>
    <row r="368" spans="1:256">
      <c r="B368" s="128"/>
      <c r="I368" s="127"/>
      <c r="K368" s="85"/>
      <c r="L368" s="134"/>
      <c r="M368" s="134"/>
      <c r="N368" s="134"/>
      <c r="O368" s="134"/>
      <c r="P368" s="134"/>
      <c r="Q368" s="134"/>
      <c r="R368" s="134"/>
      <c r="S368" s="133"/>
      <c r="T368" s="83"/>
      <c r="U368" s="83"/>
      <c r="V368" s="83"/>
      <c r="W368" s="83"/>
      <c r="X368" s="83"/>
      <c r="Y368" s="83"/>
      <c r="Z368" s="83"/>
      <c r="AA368" s="83"/>
      <c r="AB368" s="83"/>
      <c r="AC368" s="83"/>
      <c r="AD368" s="83"/>
      <c r="AE368" s="83"/>
      <c r="AF368" s="83"/>
      <c r="AG368" s="83"/>
      <c r="AH368" s="83"/>
      <c r="AI368" s="83"/>
      <c r="AJ368" s="83"/>
      <c r="AK368" s="83"/>
      <c r="AL368" s="83"/>
      <c r="AM368" s="83"/>
      <c r="AN368" s="83"/>
      <c r="AO368" s="83"/>
      <c r="AP368" s="83"/>
      <c r="AQ368" s="83"/>
      <c r="AR368" s="83"/>
      <c r="AS368" s="83"/>
      <c r="AT368" s="83"/>
      <c r="AU368" s="83"/>
      <c r="AV368" s="83"/>
      <c r="AW368" s="83"/>
      <c r="AX368" s="83"/>
      <c r="AY368" s="83"/>
      <c r="AZ368" s="83"/>
      <c r="BA368" s="83"/>
      <c r="BB368" s="83"/>
      <c r="BC368" s="83"/>
      <c r="BD368" s="83"/>
      <c r="BE368" s="83"/>
      <c r="BF368" s="83"/>
      <c r="BG368" s="83"/>
      <c r="BH368" s="83"/>
      <c r="BI368" s="83"/>
      <c r="BJ368" s="83"/>
      <c r="BK368" s="83"/>
      <c r="BL368" s="83"/>
      <c r="BM368" s="83"/>
      <c r="BN368" s="83"/>
      <c r="BO368" s="83"/>
      <c r="BP368" s="83"/>
      <c r="BQ368" s="83"/>
      <c r="BR368" s="83"/>
      <c r="BS368" s="83"/>
      <c r="BT368" s="83"/>
      <c r="BU368" s="83"/>
      <c r="BV368" s="83"/>
      <c r="BW368" s="83"/>
      <c r="BX368" s="83"/>
      <c r="BY368" s="83"/>
      <c r="BZ368" s="83"/>
      <c r="CA368" s="83"/>
      <c r="CB368" s="83"/>
      <c r="CC368" s="83"/>
      <c r="CD368" s="83"/>
      <c r="CE368" s="83"/>
      <c r="CF368" s="83"/>
      <c r="CG368" s="83"/>
      <c r="CH368" s="83"/>
      <c r="CI368" s="83"/>
      <c r="CJ368" s="83"/>
      <c r="CK368" s="83"/>
      <c r="CL368" s="83"/>
      <c r="CM368" s="83"/>
      <c r="CN368" s="83"/>
      <c r="CO368" s="83"/>
      <c r="CP368" s="83"/>
      <c r="CQ368" s="83"/>
      <c r="CR368" s="83"/>
      <c r="CS368" s="83"/>
      <c r="CT368" s="83"/>
      <c r="CU368" s="83"/>
      <c r="CV368" s="83"/>
      <c r="CW368" s="83"/>
      <c r="CX368" s="83"/>
      <c r="CY368" s="83"/>
      <c r="CZ368" s="83"/>
      <c r="DA368" s="83"/>
      <c r="DB368" s="83"/>
      <c r="DC368" s="83"/>
      <c r="DD368" s="83"/>
      <c r="DE368" s="83"/>
      <c r="DF368" s="83"/>
      <c r="DG368" s="83"/>
      <c r="DH368" s="83"/>
      <c r="DI368" s="83"/>
      <c r="DJ368" s="83"/>
      <c r="DK368" s="83"/>
      <c r="DL368" s="83"/>
      <c r="DM368" s="83"/>
      <c r="DN368" s="83"/>
      <c r="DO368" s="83"/>
      <c r="DP368" s="83"/>
      <c r="DQ368" s="83"/>
      <c r="DR368" s="83"/>
      <c r="DS368" s="83"/>
      <c r="DT368" s="83"/>
      <c r="DU368" s="83"/>
      <c r="DV368" s="83"/>
      <c r="DW368" s="83"/>
      <c r="DX368" s="83"/>
      <c r="DY368" s="83"/>
      <c r="DZ368" s="83"/>
      <c r="EA368" s="83"/>
      <c r="EB368" s="83"/>
      <c r="EC368" s="83"/>
      <c r="ED368" s="83"/>
      <c r="EE368" s="83"/>
      <c r="EF368" s="83"/>
      <c r="EG368" s="83"/>
      <c r="EH368" s="83"/>
      <c r="EI368" s="83"/>
      <c r="EJ368" s="83"/>
      <c r="EK368" s="83"/>
      <c r="EL368" s="83"/>
      <c r="EM368" s="83"/>
      <c r="EN368" s="83"/>
      <c r="EO368" s="83"/>
      <c r="EP368" s="83"/>
      <c r="EQ368" s="83"/>
      <c r="ER368" s="83"/>
      <c r="ES368" s="83"/>
      <c r="ET368" s="83"/>
      <c r="EU368" s="83"/>
      <c r="EV368" s="83"/>
      <c r="EW368" s="83"/>
      <c r="EX368" s="83"/>
      <c r="EY368" s="83"/>
      <c r="EZ368" s="83"/>
      <c r="FA368" s="83"/>
      <c r="FB368" s="83"/>
      <c r="FC368" s="83"/>
      <c r="FD368" s="83"/>
      <c r="FE368" s="83"/>
      <c r="FF368" s="83"/>
      <c r="FG368" s="83"/>
      <c r="FH368" s="83"/>
      <c r="FI368" s="83"/>
      <c r="FJ368" s="83"/>
      <c r="FK368" s="83"/>
      <c r="FL368" s="83"/>
      <c r="FM368" s="83"/>
      <c r="FN368" s="83"/>
      <c r="FO368" s="83"/>
      <c r="FP368" s="83"/>
      <c r="FQ368" s="83"/>
      <c r="FR368" s="83"/>
      <c r="FS368" s="83"/>
      <c r="FT368" s="83"/>
      <c r="FU368" s="83"/>
      <c r="FV368" s="83"/>
      <c r="FW368" s="83"/>
      <c r="FX368" s="83"/>
      <c r="FY368" s="83"/>
      <c r="FZ368" s="83"/>
      <c r="GA368" s="83"/>
      <c r="GB368" s="83"/>
      <c r="GC368" s="83"/>
      <c r="GD368" s="83"/>
      <c r="GE368" s="83"/>
      <c r="GF368" s="83"/>
      <c r="GG368" s="83"/>
      <c r="GH368" s="83"/>
      <c r="GI368" s="83"/>
      <c r="GJ368" s="83"/>
      <c r="GK368" s="83"/>
      <c r="GL368" s="83"/>
      <c r="GM368" s="83"/>
      <c r="GN368" s="83"/>
      <c r="GO368" s="83"/>
      <c r="GP368" s="83"/>
      <c r="GQ368" s="83"/>
      <c r="GR368" s="83"/>
      <c r="GS368" s="83"/>
      <c r="GT368" s="83"/>
      <c r="GU368" s="83"/>
      <c r="GV368" s="83"/>
      <c r="GW368" s="83"/>
      <c r="GX368" s="83"/>
      <c r="GY368" s="83"/>
      <c r="GZ368" s="83"/>
      <c r="HA368" s="83"/>
      <c r="HB368" s="83"/>
      <c r="HC368" s="83"/>
      <c r="HD368" s="83"/>
      <c r="HE368" s="83"/>
      <c r="HF368" s="83"/>
      <c r="HG368" s="83"/>
      <c r="HH368" s="83"/>
      <c r="HI368" s="83"/>
      <c r="HJ368" s="83"/>
      <c r="HK368" s="83"/>
      <c r="HL368" s="83"/>
      <c r="HM368" s="83"/>
      <c r="HN368" s="83"/>
      <c r="HO368" s="83"/>
      <c r="HP368" s="83"/>
      <c r="HQ368" s="83"/>
      <c r="HR368" s="83"/>
      <c r="HS368" s="83"/>
      <c r="HT368" s="83"/>
      <c r="HU368" s="83"/>
      <c r="HV368" s="83"/>
      <c r="HW368" s="83"/>
      <c r="HX368" s="83"/>
      <c r="HY368" s="83"/>
      <c r="HZ368" s="83"/>
      <c r="IA368" s="83"/>
      <c r="IB368" s="83"/>
      <c r="IC368" s="83"/>
      <c r="ID368" s="83"/>
      <c r="IE368" s="83"/>
      <c r="IF368" s="83"/>
      <c r="IG368" s="83"/>
      <c r="IH368" s="83"/>
      <c r="II368" s="83"/>
      <c r="IJ368" s="83"/>
      <c r="IK368" s="83"/>
      <c r="IL368" s="83"/>
      <c r="IM368" s="83"/>
      <c r="IN368" s="83"/>
      <c r="IO368" s="83"/>
      <c r="IP368" s="83"/>
      <c r="IQ368" s="83"/>
      <c r="IR368" s="83"/>
      <c r="IS368" s="83"/>
      <c r="IT368" s="83"/>
      <c r="IU368" s="83"/>
      <c r="IV368" s="83"/>
    </row>
    <row r="369" spans="1:256">
      <c r="B369" s="126" t="s">
        <v>161</v>
      </c>
      <c r="C369" s="125" t="s">
        <v>160</v>
      </c>
      <c r="D369" s="125" t="s">
        <v>159</v>
      </c>
      <c r="E369" s="125" t="s">
        <v>156</v>
      </c>
      <c r="F369" s="125" t="s">
        <v>155</v>
      </c>
      <c r="G369" s="125" t="s">
        <v>158</v>
      </c>
      <c r="H369" s="124" t="s">
        <v>157</v>
      </c>
      <c r="I369" s="123" t="s">
        <v>163</v>
      </c>
      <c r="K369" s="85"/>
      <c r="L369" s="134"/>
      <c r="M369" s="134"/>
      <c r="N369" s="134"/>
      <c r="O369" s="134"/>
      <c r="P369" s="134"/>
      <c r="Q369" s="134"/>
      <c r="R369" s="134"/>
      <c r="S369" s="133"/>
      <c r="T369" s="83"/>
      <c r="U369" s="83"/>
      <c r="V369" s="83"/>
      <c r="W369" s="83"/>
      <c r="X369" s="83"/>
      <c r="Y369" s="83"/>
      <c r="Z369" s="83"/>
      <c r="AA369" s="83"/>
      <c r="AB369" s="83"/>
      <c r="AC369" s="83"/>
      <c r="AD369" s="83"/>
      <c r="AE369" s="83"/>
      <c r="AF369" s="83"/>
      <c r="AG369" s="83"/>
      <c r="AH369" s="83"/>
      <c r="AI369" s="83"/>
      <c r="AJ369" s="83"/>
      <c r="AK369" s="83"/>
      <c r="AL369" s="83"/>
      <c r="AM369" s="83"/>
      <c r="AN369" s="83"/>
      <c r="AO369" s="83"/>
      <c r="AP369" s="83"/>
      <c r="AQ369" s="83"/>
      <c r="AR369" s="83"/>
      <c r="AS369" s="83"/>
      <c r="AT369" s="83"/>
      <c r="AU369" s="83"/>
      <c r="AV369" s="83"/>
      <c r="AW369" s="83"/>
      <c r="AX369" s="83"/>
      <c r="AY369" s="83"/>
      <c r="AZ369" s="83"/>
      <c r="BA369" s="83"/>
      <c r="BB369" s="83"/>
      <c r="BC369" s="83"/>
      <c r="BD369" s="83"/>
      <c r="BE369" s="83"/>
      <c r="BF369" s="83"/>
      <c r="BG369" s="83"/>
      <c r="BH369" s="83"/>
      <c r="BI369" s="83"/>
      <c r="BJ369" s="83"/>
      <c r="BK369" s="83"/>
      <c r="BL369" s="83"/>
      <c r="BM369" s="83"/>
      <c r="BN369" s="83"/>
      <c r="BO369" s="83"/>
      <c r="BP369" s="83"/>
      <c r="BQ369" s="83"/>
      <c r="BR369" s="83"/>
      <c r="BS369" s="83"/>
      <c r="BT369" s="83"/>
      <c r="BU369" s="83"/>
      <c r="BV369" s="83"/>
      <c r="BW369" s="83"/>
      <c r="BX369" s="83"/>
      <c r="BY369" s="83"/>
      <c r="BZ369" s="83"/>
      <c r="CA369" s="83"/>
      <c r="CB369" s="83"/>
      <c r="CC369" s="83"/>
      <c r="CD369" s="83"/>
      <c r="CE369" s="83"/>
      <c r="CF369" s="83"/>
      <c r="CG369" s="83"/>
      <c r="CH369" s="83"/>
      <c r="CI369" s="83"/>
      <c r="CJ369" s="83"/>
      <c r="CK369" s="83"/>
      <c r="CL369" s="83"/>
      <c r="CM369" s="83"/>
      <c r="CN369" s="83"/>
      <c r="CO369" s="83"/>
      <c r="CP369" s="83"/>
      <c r="CQ369" s="83"/>
      <c r="CR369" s="83"/>
      <c r="CS369" s="83"/>
      <c r="CT369" s="83"/>
      <c r="CU369" s="83"/>
      <c r="CV369" s="83"/>
      <c r="CW369" s="83"/>
      <c r="CX369" s="83"/>
      <c r="CY369" s="83"/>
      <c r="CZ369" s="83"/>
      <c r="DA369" s="83"/>
      <c r="DB369" s="83"/>
      <c r="DC369" s="83"/>
      <c r="DD369" s="83"/>
      <c r="DE369" s="83"/>
      <c r="DF369" s="83"/>
      <c r="DG369" s="83"/>
      <c r="DH369" s="83"/>
      <c r="DI369" s="83"/>
      <c r="DJ369" s="83"/>
      <c r="DK369" s="83"/>
      <c r="DL369" s="83"/>
      <c r="DM369" s="83"/>
      <c r="DN369" s="83"/>
      <c r="DO369" s="83"/>
      <c r="DP369" s="83"/>
      <c r="DQ369" s="83"/>
      <c r="DR369" s="83"/>
      <c r="DS369" s="83"/>
      <c r="DT369" s="83"/>
      <c r="DU369" s="83"/>
      <c r="DV369" s="83"/>
      <c r="DW369" s="83"/>
      <c r="DX369" s="83"/>
      <c r="DY369" s="83"/>
      <c r="DZ369" s="83"/>
      <c r="EA369" s="83"/>
      <c r="EB369" s="83"/>
      <c r="EC369" s="83"/>
      <c r="ED369" s="83"/>
      <c r="EE369" s="83"/>
      <c r="EF369" s="83"/>
      <c r="EG369" s="83"/>
      <c r="EH369" s="83"/>
      <c r="EI369" s="83"/>
      <c r="EJ369" s="83"/>
      <c r="EK369" s="83"/>
      <c r="EL369" s="83"/>
      <c r="EM369" s="83"/>
      <c r="EN369" s="83"/>
      <c r="EO369" s="83"/>
      <c r="EP369" s="83"/>
      <c r="EQ369" s="83"/>
      <c r="ER369" s="83"/>
      <c r="ES369" s="83"/>
      <c r="ET369" s="83"/>
      <c r="EU369" s="83"/>
      <c r="EV369" s="83"/>
      <c r="EW369" s="83"/>
      <c r="EX369" s="83"/>
      <c r="EY369" s="83"/>
      <c r="EZ369" s="83"/>
      <c r="FA369" s="83"/>
      <c r="FB369" s="83"/>
      <c r="FC369" s="83"/>
      <c r="FD369" s="83"/>
      <c r="FE369" s="83"/>
      <c r="FF369" s="83"/>
      <c r="FG369" s="83"/>
      <c r="FH369" s="83"/>
      <c r="FI369" s="83"/>
      <c r="FJ369" s="83"/>
      <c r="FK369" s="83"/>
      <c r="FL369" s="83"/>
      <c r="FM369" s="83"/>
      <c r="FN369" s="83"/>
      <c r="FO369" s="83"/>
      <c r="FP369" s="83"/>
      <c r="FQ369" s="83"/>
      <c r="FR369" s="83"/>
      <c r="FS369" s="83"/>
      <c r="FT369" s="83"/>
      <c r="FU369" s="83"/>
      <c r="FV369" s="83"/>
      <c r="FW369" s="83"/>
      <c r="FX369" s="83"/>
      <c r="FY369" s="83"/>
      <c r="FZ369" s="83"/>
      <c r="GA369" s="83"/>
      <c r="GB369" s="83"/>
      <c r="GC369" s="83"/>
      <c r="GD369" s="83"/>
      <c r="GE369" s="83"/>
      <c r="GF369" s="83"/>
      <c r="GG369" s="83"/>
      <c r="GH369" s="83"/>
      <c r="GI369" s="83"/>
      <c r="GJ369" s="83"/>
      <c r="GK369" s="83"/>
      <c r="GL369" s="83"/>
      <c r="GM369" s="83"/>
      <c r="GN369" s="83"/>
      <c r="GO369" s="83"/>
      <c r="GP369" s="83"/>
      <c r="GQ369" s="83"/>
      <c r="GR369" s="83"/>
      <c r="GS369" s="83"/>
      <c r="GT369" s="83"/>
      <c r="GU369" s="83"/>
      <c r="GV369" s="83"/>
      <c r="GW369" s="83"/>
      <c r="GX369" s="83"/>
      <c r="GY369" s="83"/>
      <c r="GZ369" s="83"/>
      <c r="HA369" s="83"/>
      <c r="HB369" s="83"/>
      <c r="HC369" s="83"/>
      <c r="HD369" s="83"/>
      <c r="HE369" s="83"/>
      <c r="HF369" s="83"/>
      <c r="HG369" s="83"/>
      <c r="HH369" s="83"/>
      <c r="HI369" s="83"/>
      <c r="HJ369" s="83"/>
      <c r="HK369" s="83"/>
      <c r="HL369" s="83"/>
      <c r="HM369" s="83"/>
      <c r="HN369" s="83"/>
      <c r="HO369" s="83"/>
      <c r="HP369" s="83"/>
      <c r="HQ369" s="83"/>
      <c r="HR369" s="83"/>
      <c r="HS369" s="83"/>
      <c r="HT369" s="83"/>
      <c r="HU369" s="83"/>
      <c r="HV369" s="83"/>
      <c r="HW369" s="83"/>
      <c r="HX369" s="83"/>
      <c r="HY369" s="83"/>
      <c r="HZ369" s="83"/>
      <c r="IA369" s="83"/>
      <c r="IB369" s="83"/>
      <c r="IC369" s="83"/>
      <c r="ID369" s="83"/>
      <c r="IE369" s="83"/>
      <c r="IF369" s="83"/>
      <c r="IG369" s="83"/>
      <c r="IH369" s="83"/>
      <c r="II369" s="83"/>
      <c r="IJ369" s="83"/>
      <c r="IK369" s="83"/>
      <c r="IL369" s="83"/>
      <c r="IM369" s="83"/>
      <c r="IN369" s="83"/>
      <c r="IO369" s="83"/>
      <c r="IP369" s="83"/>
      <c r="IQ369" s="83"/>
      <c r="IR369" s="83"/>
      <c r="IS369" s="83"/>
      <c r="IT369" s="83"/>
      <c r="IU369" s="83"/>
      <c r="IV369" s="83"/>
    </row>
    <row r="370" spans="1:256" ht="15.6">
      <c r="B370" s="121">
        <v>1</v>
      </c>
      <c r="C370" s="120">
        <v>1</v>
      </c>
      <c r="D370" s="120">
        <v>1</v>
      </c>
      <c r="E370" s="119">
        <v>32</v>
      </c>
      <c r="F370" s="119">
        <v>1</v>
      </c>
      <c r="G370" s="119">
        <v>1</v>
      </c>
      <c r="H370" s="122">
        <f>B370*C370*D370*E370*F370*G370</f>
        <v>32</v>
      </c>
      <c r="I370" s="173" t="s">
        <v>216</v>
      </c>
      <c r="J370" s="155"/>
      <c r="K370" s="85"/>
      <c r="L370" s="134"/>
      <c r="M370" s="134"/>
      <c r="N370" s="134"/>
      <c r="O370" s="134"/>
      <c r="P370" s="134"/>
      <c r="Q370" s="134"/>
      <c r="R370" s="134"/>
      <c r="S370" s="133"/>
      <c r="T370" s="83"/>
      <c r="U370" s="83"/>
      <c r="V370" s="83"/>
      <c r="W370" s="83"/>
      <c r="X370" s="83"/>
      <c r="Y370" s="83"/>
      <c r="Z370" s="83"/>
      <c r="AA370" s="83"/>
      <c r="AB370" s="83"/>
      <c r="AC370" s="83"/>
      <c r="AD370" s="83"/>
      <c r="AE370" s="83"/>
      <c r="AF370" s="83"/>
      <c r="AG370" s="83"/>
      <c r="AH370" s="83"/>
      <c r="AI370" s="83"/>
      <c r="AJ370" s="83"/>
      <c r="AK370" s="83"/>
      <c r="AL370" s="83"/>
      <c r="AM370" s="83"/>
      <c r="AN370" s="83"/>
      <c r="AO370" s="83"/>
      <c r="AP370" s="83"/>
      <c r="AQ370" s="83"/>
      <c r="AR370" s="83"/>
      <c r="AS370" s="83"/>
      <c r="AT370" s="83"/>
      <c r="AU370" s="83"/>
      <c r="AV370" s="83"/>
      <c r="AW370" s="83"/>
      <c r="AX370" s="83"/>
      <c r="AY370" s="83"/>
      <c r="AZ370" s="83"/>
      <c r="BA370" s="83"/>
      <c r="BB370" s="83"/>
      <c r="BC370" s="83"/>
      <c r="BD370" s="83"/>
      <c r="BE370" s="83"/>
      <c r="BF370" s="83"/>
      <c r="BG370" s="83"/>
      <c r="BH370" s="83"/>
      <c r="BI370" s="83"/>
      <c r="BJ370" s="83"/>
      <c r="BK370" s="83"/>
      <c r="BL370" s="83"/>
      <c r="BM370" s="83"/>
      <c r="BN370" s="83"/>
      <c r="BO370" s="83"/>
      <c r="BP370" s="83"/>
      <c r="BQ370" s="83"/>
      <c r="BR370" s="83"/>
      <c r="BS370" s="83"/>
      <c r="BT370" s="83"/>
      <c r="BU370" s="83"/>
      <c r="BV370" s="83"/>
      <c r="BW370" s="83"/>
      <c r="BX370" s="83"/>
      <c r="BY370" s="83"/>
      <c r="BZ370" s="83"/>
      <c r="CA370" s="83"/>
      <c r="CB370" s="83"/>
      <c r="CC370" s="83"/>
      <c r="CD370" s="83"/>
      <c r="CE370" s="83"/>
      <c r="CF370" s="83"/>
      <c r="CG370" s="83"/>
      <c r="CH370" s="83"/>
      <c r="CI370" s="83"/>
      <c r="CJ370" s="83"/>
      <c r="CK370" s="83"/>
      <c r="CL370" s="83"/>
      <c r="CM370" s="83"/>
      <c r="CN370" s="83"/>
      <c r="CO370" s="83"/>
      <c r="CP370" s="83"/>
      <c r="CQ370" s="83"/>
      <c r="CR370" s="83"/>
      <c r="CS370" s="83"/>
      <c r="CT370" s="83"/>
      <c r="CU370" s="83"/>
      <c r="CV370" s="83"/>
      <c r="CW370" s="83"/>
      <c r="CX370" s="83"/>
      <c r="CY370" s="83"/>
      <c r="CZ370" s="83"/>
      <c r="DA370" s="83"/>
      <c r="DB370" s="83"/>
      <c r="DC370" s="83"/>
      <c r="DD370" s="83"/>
      <c r="DE370" s="83"/>
      <c r="DF370" s="83"/>
      <c r="DG370" s="83"/>
      <c r="DH370" s="83"/>
      <c r="DI370" s="83"/>
      <c r="DJ370" s="83"/>
      <c r="DK370" s="83"/>
      <c r="DL370" s="83"/>
      <c r="DM370" s="83"/>
      <c r="DN370" s="83"/>
      <c r="DO370" s="83"/>
      <c r="DP370" s="83"/>
      <c r="DQ370" s="83"/>
      <c r="DR370" s="83"/>
      <c r="DS370" s="83"/>
      <c r="DT370" s="83"/>
      <c r="DU370" s="83"/>
      <c r="DV370" s="83"/>
      <c r="DW370" s="83"/>
      <c r="DX370" s="83"/>
      <c r="DY370" s="83"/>
      <c r="DZ370" s="83"/>
      <c r="EA370" s="83"/>
      <c r="EB370" s="83"/>
      <c r="EC370" s="83"/>
      <c r="ED370" s="83"/>
      <c r="EE370" s="83"/>
      <c r="EF370" s="83"/>
      <c r="EG370" s="83"/>
      <c r="EH370" s="83"/>
      <c r="EI370" s="83"/>
      <c r="EJ370" s="83"/>
      <c r="EK370" s="83"/>
      <c r="EL370" s="83"/>
      <c r="EM370" s="83"/>
      <c r="EN370" s="83"/>
      <c r="EO370" s="83"/>
      <c r="EP370" s="83"/>
      <c r="EQ370" s="83"/>
      <c r="ER370" s="83"/>
      <c r="ES370" s="83"/>
      <c r="ET370" s="83"/>
      <c r="EU370" s="83"/>
      <c r="EV370" s="83"/>
      <c r="EW370" s="83"/>
      <c r="EX370" s="83"/>
      <c r="EY370" s="83"/>
      <c r="EZ370" s="83"/>
      <c r="FA370" s="83"/>
      <c r="FB370" s="83"/>
      <c r="FC370" s="83"/>
      <c r="FD370" s="83"/>
      <c r="FE370" s="83"/>
      <c r="FF370" s="83"/>
      <c r="FG370" s="83"/>
      <c r="FH370" s="83"/>
      <c r="FI370" s="83"/>
      <c r="FJ370" s="83"/>
      <c r="FK370" s="83"/>
      <c r="FL370" s="83"/>
      <c r="FM370" s="83"/>
      <c r="FN370" s="83"/>
      <c r="FO370" s="83"/>
      <c r="FP370" s="83"/>
      <c r="FQ370" s="83"/>
      <c r="FR370" s="83"/>
      <c r="FS370" s="83"/>
      <c r="FT370" s="83"/>
      <c r="FU370" s="83"/>
      <c r="FV370" s="83"/>
      <c r="FW370" s="83"/>
      <c r="FX370" s="83"/>
      <c r="FY370" s="83"/>
      <c r="FZ370" s="83"/>
      <c r="GA370" s="83"/>
      <c r="GB370" s="83"/>
      <c r="GC370" s="83"/>
      <c r="GD370" s="83"/>
      <c r="GE370" s="83"/>
      <c r="GF370" s="83"/>
      <c r="GG370" s="83"/>
      <c r="GH370" s="83"/>
      <c r="GI370" s="83"/>
      <c r="GJ370" s="83"/>
      <c r="GK370" s="83"/>
      <c r="GL370" s="83"/>
      <c r="GM370" s="83"/>
      <c r="GN370" s="83"/>
      <c r="GO370" s="83"/>
      <c r="GP370" s="83"/>
      <c r="GQ370" s="83"/>
      <c r="GR370" s="83"/>
      <c r="GS370" s="83"/>
      <c r="GT370" s="83"/>
      <c r="GU370" s="83"/>
      <c r="GV370" s="83"/>
      <c r="GW370" s="83"/>
      <c r="GX370" s="83"/>
      <c r="GY370" s="83"/>
      <c r="GZ370" s="83"/>
      <c r="HA370" s="83"/>
      <c r="HB370" s="83"/>
      <c r="HC370" s="83"/>
      <c r="HD370" s="83"/>
      <c r="HE370" s="83"/>
      <c r="HF370" s="83"/>
      <c r="HG370" s="83"/>
      <c r="HH370" s="83"/>
      <c r="HI370" s="83"/>
      <c r="HJ370" s="83"/>
      <c r="HK370" s="83"/>
      <c r="HL370" s="83"/>
      <c r="HM370" s="83"/>
      <c r="HN370" s="83"/>
      <c r="HO370" s="83"/>
      <c r="HP370" s="83"/>
      <c r="HQ370" s="83"/>
      <c r="HR370" s="83"/>
      <c r="HS370" s="83"/>
      <c r="HT370" s="83"/>
      <c r="HU370" s="83"/>
      <c r="HV370" s="83"/>
      <c r="HW370" s="83"/>
      <c r="HX370" s="83"/>
      <c r="HY370" s="83"/>
      <c r="HZ370" s="83"/>
      <c r="IA370" s="83"/>
      <c r="IB370" s="83"/>
      <c r="IC370" s="83"/>
      <c r="ID370" s="83"/>
      <c r="IE370" s="83"/>
      <c r="IF370" s="83"/>
      <c r="IG370" s="83"/>
      <c r="IH370" s="83"/>
      <c r="II370" s="83"/>
      <c r="IJ370" s="83"/>
      <c r="IK370" s="83"/>
      <c r="IL370" s="83"/>
      <c r="IM370" s="83"/>
      <c r="IN370" s="83"/>
      <c r="IO370" s="83"/>
      <c r="IP370" s="83"/>
      <c r="IQ370" s="83"/>
      <c r="IR370" s="83"/>
      <c r="IS370" s="83"/>
      <c r="IT370" s="83"/>
      <c r="IU370" s="83"/>
      <c r="IV370" s="83"/>
    </row>
    <row r="371" spans="1:256" ht="15.6">
      <c r="B371" s="121">
        <v>1</v>
      </c>
      <c r="C371" s="120">
        <v>1</v>
      </c>
      <c r="D371" s="120">
        <v>1</v>
      </c>
      <c r="E371" s="119">
        <v>4</v>
      </c>
      <c r="F371" s="119">
        <v>1</v>
      </c>
      <c r="G371" s="119">
        <v>1</v>
      </c>
      <c r="H371" s="122">
        <f t="shared" ref="H371:H372" si="12">B371*C371*D371*E371*F371*G371</f>
        <v>4</v>
      </c>
      <c r="I371" s="300" t="s">
        <v>217</v>
      </c>
      <c r="K371" s="85"/>
      <c r="L371" s="134"/>
      <c r="M371" s="134"/>
      <c r="N371" s="134"/>
      <c r="O371" s="134"/>
      <c r="P371" s="134"/>
      <c r="Q371" s="134"/>
      <c r="R371" s="134"/>
      <c r="S371" s="133"/>
      <c r="T371" s="83"/>
      <c r="U371" s="83"/>
      <c r="V371" s="83"/>
      <c r="W371" s="83"/>
      <c r="X371" s="83"/>
      <c r="Y371" s="83"/>
      <c r="Z371" s="83"/>
      <c r="AA371" s="83"/>
      <c r="AB371" s="83"/>
      <c r="AC371" s="83"/>
      <c r="AD371" s="83"/>
      <c r="AE371" s="83"/>
      <c r="AF371" s="83"/>
      <c r="AG371" s="83"/>
      <c r="AH371" s="83"/>
      <c r="AI371" s="83"/>
      <c r="AJ371" s="83"/>
      <c r="AK371" s="83"/>
      <c r="AL371" s="83"/>
      <c r="AM371" s="83"/>
      <c r="AN371" s="83"/>
      <c r="AO371" s="83"/>
      <c r="AP371" s="83"/>
      <c r="AQ371" s="83"/>
      <c r="AR371" s="83"/>
      <c r="AS371" s="83"/>
      <c r="AT371" s="83"/>
      <c r="AU371" s="83"/>
      <c r="AV371" s="83"/>
      <c r="AW371" s="83"/>
      <c r="AX371" s="83"/>
      <c r="AY371" s="83"/>
      <c r="AZ371" s="83"/>
      <c r="BA371" s="83"/>
      <c r="BB371" s="83"/>
      <c r="BC371" s="83"/>
      <c r="BD371" s="83"/>
      <c r="BE371" s="83"/>
      <c r="BF371" s="83"/>
      <c r="BG371" s="83"/>
      <c r="BH371" s="83"/>
      <c r="BI371" s="83"/>
      <c r="BJ371" s="83"/>
      <c r="BK371" s="83"/>
      <c r="BL371" s="83"/>
      <c r="BM371" s="83"/>
      <c r="BN371" s="83"/>
      <c r="BO371" s="83"/>
      <c r="BP371" s="83"/>
      <c r="BQ371" s="83"/>
      <c r="BR371" s="83"/>
      <c r="BS371" s="83"/>
      <c r="BT371" s="83"/>
      <c r="BU371" s="83"/>
      <c r="BV371" s="83"/>
      <c r="BW371" s="83"/>
      <c r="BX371" s="83"/>
      <c r="BY371" s="83"/>
      <c r="BZ371" s="83"/>
      <c r="CA371" s="83"/>
      <c r="CB371" s="83"/>
      <c r="CC371" s="83"/>
      <c r="CD371" s="83"/>
      <c r="CE371" s="83"/>
      <c r="CF371" s="83"/>
      <c r="CG371" s="83"/>
      <c r="CH371" s="83"/>
      <c r="CI371" s="83"/>
      <c r="CJ371" s="83"/>
      <c r="CK371" s="83"/>
      <c r="CL371" s="83"/>
      <c r="CM371" s="83"/>
      <c r="CN371" s="83"/>
      <c r="CO371" s="83"/>
      <c r="CP371" s="83"/>
      <c r="CQ371" s="83"/>
      <c r="CR371" s="83"/>
      <c r="CS371" s="83"/>
      <c r="CT371" s="83"/>
      <c r="CU371" s="83"/>
      <c r="CV371" s="83"/>
      <c r="CW371" s="83"/>
      <c r="CX371" s="83"/>
      <c r="CY371" s="83"/>
      <c r="CZ371" s="83"/>
      <c r="DA371" s="83"/>
      <c r="DB371" s="83"/>
      <c r="DC371" s="83"/>
      <c r="DD371" s="83"/>
      <c r="DE371" s="83"/>
      <c r="DF371" s="83"/>
      <c r="DG371" s="83"/>
      <c r="DH371" s="83"/>
      <c r="DI371" s="83"/>
      <c r="DJ371" s="83"/>
      <c r="DK371" s="83"/>
      <c r="DL371" s="83"/>
      <c r="DM371" s="83"/>
      <c r="DN371" s="83"/>
      <c r="DO371" s="83"/>
      <c r="DP371" s="83"/>
      <c r="DQ371" s="83"/>
      <c r="DR371" s="83"/>
      <c r="DS371" s="83"/>
      <c r="DT371" s="83"/>
      <c r="DU371" s="83"/>
      <c r="DV371" s="83"/>
      <c r="DW371" s="83"/>
      <c r="DX371" s="83"/>
      <c r="DY371" s="83"/>
      <c r="DZ371" s="83"/>
      <c r="EA371" s="83"/>
      <c r="EB371" s="83"/>
      <c r="EC371" s="83"/>
      <c r="ED371" s="83"/>
      <c r="EE371" s="83"/>
      <c r="EF371" s="83"/>
      <c r="EG371" s="83"/>
      <c r="EH371" s="83"/>
      <c r="EI371" s="83"/>
      <c r="EJ371" s="83"/>
      <c r="EK371" s="83"/>
      <c r="EL371" s="83"/>
      <c r="EM371" s="83"/>
      <c r="EN371" s="83"/>
      <c r="EO371" s="83"/>
      <c r="EP371" s="83"/>
      <c r="EQ371" s="83"/>
      <c r="ER371" s="83"/>
      <c r="ES371" s="83"/>
      <c r="ET371" s="83"/>
      <c r="EU371" s="83"/>
      <c r="EV371" s="83"/>
      <c r="EW371" s="83"/>
      <c r="EX371" s="83"/>
      <c r="EY371" s="83"/>
      <c r="EZ371" s="83"/>
      <c r="FA371" s="83"/>
      <c r="FB371" s="83"/>
      <c r="FC371" s="83"/>
      <c r="FD371" s="83"/>
      <c r="FE371" s="83"/>
      <c r="FF371" s="83"/>
      <c r="FG371" s="83"/>
      <c r="FH371" s="83"/>
      <c r="FI371" s="83"/>
      <c r="FJ371" s="83"/>
      <c r="FK371" s="83"/>
      <c r="FL371" s="83"/>
      <c r="FM371" s="83"/>
      <c r="FN371" s="83"/>
      <c r="FO371" s="83"/>
      <c r="FP371" s="83"/>
      <c r="FQ371" s="83"/>
      <c r="FR371" s="83"/>
      <c r="FS371" s="83"/>
      <c r="FT371" s="83"/>
      <c r="FU371" s="83"/>
      <c r="FV371" s="83"/>
      <c r="FW371" s="83"/>
      <c r="FX371" s="83"/>
      <c r="FY371" s="83"/>
      <c r="FZ371" s="83"/>
      <c r="GA371" s="83"/>
      <c r="GB371" s="83"/>
      <c r="GC371" s="83"/>
      <c r="GD371" s="83"/>
      <c r="GE371" s="83"/>
      <c r="GF371" s="83"/>
      <c r="GG371" s="83"/>
      <c r="GH371" s="83"/>
      <c r="GI371" s="83"/>
      <c r="GJ371" s="83"/>
      <c r="GK371" s="83"/>
      <c r="GL371" s="83"/>
      <c r="GM371" s="83"/>
      <c r="GN371" s="83"/>
      <c r="GO371" s="83"/>
      <c r="GP371" s="83"/>
      <c r="GQ371" s="83"/>
      <c r="GR371" s="83"/>
      <c r="GS371" s="83"/>
      <c r="GT371" s="83"/>
      <c r="GU371" s="83"/>
      <c r="GV371" s="83"/>
      <c r="GW371" s="83"/>
      <c r="GX371" s="83"/>
      <c r="GY371" s="83"/>
      <c r="GZ371" s="83"/>
      <c r="HA371" s="83"/>
      <c r="HB371" s="83"/>
      <c r="HC371" s="83"/>
      <c r="HD371" s="83"/>
      <c r="HE371" s="83"/>
      <c r="HF371" s="83"/>
      <c r="HG371" s="83"/>
      <c r="HH371" s="83"/>
      <c r="HI371" s="83"/>
      <c r="HJ371" s="83"/>
      <c r="HK371" s="83"/>
      <c r="HL371" s="83"/>
      <c r="HM371" s="83"/>
      <c r="HN371" s="83"/>
      <c r="HO371" s="83"/>
      <c r="HP371" s="83"/>
      <c r="HQ371" s="83"/>
      <c r="HR371" s="83"/>
      <c r="HS371" s="83"/>
      <c r="HT371" s="83"/>
      <c r="HU371" s="83"/>
      <c r="HV371" s="83"/>
      <c r="HW371" s="83"/>
      <c r="HX371" s="83"/>
      <c r="HY371" s="83"/>
      <c r="HZ371" s="83"/>
      <c r="IA371" s="83"/>
      <c r="IB371" s="83"/>
      <c r="IC371" s="83"/>
      <c r="ID371" s="83"/>
      <c r="IE371" s="83"/>
      <c r="IF371" s="83"/>
      <c r="IG371" s="83"/>
      <c r="IH371" s="83"/>
      <c r="II371" s="83"/>
      <c r="IJ371" s="83"/>
      <c r="IK371" s="83"/>
      <c r="IL371" s="83"/>
      <c r="IM371" s="83"/>
      <c r="IN371" s="83"/>
      <c r="IO371" s="83"/>
      <c r="IP371" s="83"/>
      <c r="IQ371" s="83"/>
      <c r="IR371" s="83"/>
      <c r="IS371" s="83"/>
      <c r="IT371" s="83"/>
      <c r="IU371" s="83"/>
      <c r="IV371" s="83"/>
    </row>
    <row r="372" spans="1:256" ht="15.6">
      <c r="B372" s="121">
        <v>1</v>
      </c>
      <c r="C372" s="120">
        <v>1</v>
      </c>
      <c r="D372" s="120">
        <v>1</v>
      </c>
      <c r="E372" s="119">
        <v>1</v>
      </c>
      <c r="F372" s="119">
        <v>1</v>
      </c>
      <c r="G372" s="119">
        <v>1</v>
      </c>
      <c r="H372" s="122">
        <f t="shared" si="12"/>
        <v>1</v>
      </c>
      <c r="I372" s="173"/>
      <c r="K372" s="85"/>
      <c r="L372" s="134"/>
      <c r="M372" s="134"/>
      <c r="N372" s="134"/>
      <c r="O372" s="134"/>
      <c r="P372" s="134"/>
      <c r="Q372" s="134"/>
      <c r="R372" s="134"/>
      <c r="S372" s="133"/>
      <c r="T372" s="83"/>
      <c r="U372" s="83"/>
      <c r="V372" s="83"/>
      <c r="W372" s="83"/>
      <c r="X372" s="83"/>
      <c r="Y372" s="83"/>
      <c r="Z372" s="83"/>
      <c r="AA372" s="83"/>
      <c r="AB372" s="83"/>
      <c r="AC372" s="83"/>
      <c r="AD372" s="83"/>
      <c r="AE372" s="83"/>
      <c r="AF372" s="83"/>
      <c r="AG372" s="83"/>
      <c r="AH372" s="83"/>
      <c r="AI372" s="83"/>
      <c r="AJ372" s="83"/>
      <c r="AK372" s="83"/>
      <c r="AL372" s="83"/>
      <c r="AM372" s="83"/>
      <c r="AN372" s="83"/>
      <c r="AO372" s="83"/>
      <c r="AP372" s="83"/>
      <c r="AQ372" s="83"/>
      <c r="AR372" s="83"/>
      <c r="AS372" s="83"/>
      <c r="AT372" s="83"/>
      <c r="AU372" s="83"/>
      <c r="AV372" s="83"/>
      <c r="AW372" s="83"/>
      <c r="AX372" s="83"/>
      <c r="AY372" s="83"/>
      <c r="AZ372" s="83"/>
      <c r="BA372" s="83"/>
      <c r="BB372" s="83"/>
      <c r="BC372" s="83"/>
      <c r="BD372" s="83"/>
      <c r="BE372" s="83"/>
      <c r="BF372" s="83"/>
      <c r="BG372" s="83"/>
      <c r="BH372" s="83"/>
      <c r="BI372" s="83"/>
      <c r="BJ372" s="83"/>
      <c r="BK372" s="83"/>
      <c r="BL372" s="83"/>
      <c r="BM372" s="83"/>
      <c r="BN372" s="83"/>
      <c r="BO372" s="83"/>
      <c r="BP372" s="83"/>
      <c r="BQ372" s="83"/>
      <c r="BR372" s="83"/>
      <c r="BS372" s="83"/>
      <c r="BT372" s="83"/>
      <c r="BU372" s="83"/>
      <c r="BV372" s="83"/>
      <c r="BW372" s="83"/>
      <c r="BX372" s="83"/>
      <c r="BY372" s="83"/>
      <c r="BZ372" s="83"/>
      <c r="CA372" s="83"/>
      <c r="CB372" s="83"/>
      <c r="CC372" s="83"/>
      <c r="CD372" s="83"/>
      <c r="CE372" s="83"/>
      <c r="CF372" s="83"/>
      <c r="CG372" s="83"/>
      <c r="CH372" s="83"/>
      <c r="CI372" s="83"/>
      <c r="CJ372" s="83"/>
      <c r="CK372" s="83"/>
      <c r="CL372" s="83"/>
      <c r="CM372" s="83"/>
      <c r="CN372" s="83"/>
      <c r="CO372" s="83"/>
      <c r="CP372" s="83"/>
      <c r="CQ372" s="83"/>
      <c r="CR372" s="83"/>
      <c r="CS372" s="83"/>
      <c r="CT372" s="83"/>
      <c r="CU372" s="83"/>
      <c r="CV372" s="83"/>
      <c r="CW372" s="83"/>
      <c r="CX372" s="83"/>
      <c r="CY372" s="83"/>
      <c r="CZ372" s="83"/>
      <c r="DA372" s="83"/>
      <c r="DB372" s="83"/>
      <c r="DC372" s="83"/>
      <c r="DD372" s="83"/>
      <c r="DE372" s="83"/>
      <c r="DF372" s="83"/>
      <c r="DG372" s="83"/>
      <c r="DH372" s="83"/>
      <c r="DI372" s="83"/>
      <c r="DJ372" s="83"/>
      <c r="DK372" s="83"/>
      <c r="DL372" s="83"/>
      <c r="DM372" s="83"/>
      <c r="DN372" s="83"/>
      <c r="DO372" s="83"/>
      <c r="DP372" s="83"/>
      <c r="DQ372" s="83"/>
      <c r="DR372" s="83"/>
      <c r="DS372" s="83"/>
      <c r="DT372" s="83"/>
      <c r="DU372" s="83"/>
      <c r="DV372" s="83"/>
      <c r="DW372" s="83"/>
      <c r="DX372" s="83"/>
      <c r="DY372" s="83"/>
      <c r="DZ372" s="83"/>
      <c r="EA372" s="83"/>
      <c r="EB372" s="83"/>
      <c r="EC372" s="83"/>
      <c r="ED372" s="83"/>
      <c r="EE372" s="83"/>
      <c r="EF372" s="83"/>
      <c r="EG372" s="83"/>
      <c r="EH372" s="83"/>
      <c r="EI372" s="83"/>
      <c r="EJ372" s="83"/>
      <c r="EK372" s="83"/>
      <c r="EL372" s="83"/>
      <c r="EM372" s="83"/>
      <c r="EN372" s="83"/>
      <c r="EO372" s="83"/>
      <c r="EP372" s="83"/>
      <c r="EQ372" s="83"/>
      <c r="ER372" s="83"/>
      <c r="ES372" s="83"/>
      <c r="ET372" s="83"/>
      <c r="EU372" s="83"/>
      <c r="EV372" s="83"/>
      <c r="EW372" s="83"/>
      <c r="EX372" s="83"/>
      <c r="EY372" s="83"/>
      <c r="EZ372" s="83"/>
      <c r="FA372" s="83"/>
      <c r="FB372" s="83"/>
      <c r="FC372" s="83"/>
      <c r="FD372" s="83"/>
      <c r="FE372" s="83"/>
      <c r="FF372" s="83"/>
      <c r="FG372" s="83"/>
      <c r="FH372" s="83"/>
      <c r="FI372" s="83"/>
      <c r="FJ372" s="83"/>
      <c r="FK372" s="83"/>
      <c r="FL372" s="83"/>
      <c r="FM372" s="83"/>
      <c r="FN372" s="83"/>
      <c r="FO372" s="83"/>
      <c r="FP372" s="83"/>
      <c r="FQ372" s="83"/>
      <c r="FR372" s="83"/>
      <c r="FS372" s="83"/>
      <c r="FT372" s="83"/>
      <c r="FU372" s="83"/>
      <c r="FV372" s="83"/>
      <c r="FW372" s="83"/>
      <c r="FX372" s="83"/>
      <c r="FY372" s="83"/>
      <c r="FZ372" s="83"/>
      <c r="GA372" s="83"/>
      <c r="GB372" s="83"/>
      <c r="GC372" s="83"/>
      <c r="GD372" s="83"/>
      <c r="GE372" s="83"/>
      <c r="GF372" s="83"/>
      <c r="GG372" s="83"/>
      <c r="GH372" s="83"/>
      <c r="GI372" s="83"/>
      <c r="GJ372" s="83"/>
      <c r="GK372" s="83"/>
      <c r="GL372" s="83"/>
      <c r="GM372" s="83"/>
      <c r="GN372" s="83"/>
      <c r="GO372" s="83"/>
      <c r="GP372" s="83"/>
      <c r="GQ372" s="83"/>
      <c r="GR372" s="83"/>
      <c r="GS372" s="83"/>
      <c r="GT372" s="83"/>
      <c r="GU372" s="83"/>
      <c r="GV372" s="83"/>
      <c r="GW372" s="83"/>
      <c r="GX372" s="83"/>
      <c r="GY372" s="83"/>
      <c r="GZ372" s="83"/>
      <c r="HA372" s="83"/>
      <c r="HB372" s="83"/>
      <c r="HC372" s="83"/>
      <c r="HD372" s="83"/>
      <c r="HE372" s="83"/>
      <c r="HF372" s="83"/>
      <c r="HG372" s="83"/>
      <c r="HH372" s="83"/>
      <c r="HI372" s="83"/>
      <c r="HJ372" s="83"/>
      <c r="HK372" s="83"/>
      <c r="HL372" s="83"/>
      <c r="HM372" s="83"/>
      <c r="HN372" s="83"/>
      <c r="HO372" s="83"/>
      <c r="HP372" s="83"/>
      <c r="HQ372" s="83"/>
      <c r="HR372" s="83"/>
      <c r="HS372" s="83"/>
      <c r="HT372" s="83"/>
      <c r="HU372" s="83"/>
      <c r="HV372" s="83"/>
      <c r="HW372" s="83"/>
      <c r="HX372" s="83"/>
      <c r="HY372" s="83"/>
      <c r="HZ372" s="83"/>
      <c r="IA372" s="83"/>
      <c r="IB372" s="83"/>
      <c r="IC372" s="83"/>
      <c r="ID372" s="83"/>
      <c r="IE372" s="83"/>
      <c r="IF372" s="83"/>
      <c r="IG372" s="83"/>
      <c r="IH372" s="83"/>
      <c r="II372" s="83"/>
      <c r="IJ372" s="83"/>
      <c r="IK372" s="83"/>
      <c r="IL372" s="83"/>
      <c r="IM372" s="83"/>
      <c r="IN372" s="83"/>
      <c r="IO372" s="83"/>
      <c r="IP372" s="83"/>
      <c r="IQ372" s="83"/>
      <c r="IR372" s="83"/>
      <c r="IS372" s="83"/>
      <c r="IT372" s="83"/>
      <c r="IU372" s="83"/>
      <c r="IV372" s="83"/>
    </row>
    <row r="373" spans="1:256">
      <c r="B373" s="132"/>
      <c r="C373" s="131"/>
      <c r="D373" s="131"/>
      <c r="E373" s="131"/>
      <c r="F373" s="131"/>
      <c r="G373" s="131"/>
      <c r="H373" s="122">
        <f>SUM(H370:H372)</f>
        <v>37</v>
      </c>
      <c r="I373" s="174"/>
      <c r="K373" s="85"/>
      <c r="L373" s="85"/>
      <c r="M373" s="85"/>
      <c r="N373" s="85"/>
      <c r="O373" s="85"/>
      <c r="P373" s="85"/>
      <c r="Q373" s="85"/>
      <c r="R373" s="85"/>
      <c r="S373" s="84"/>
      <c r="T373" s="83"/>
      <c r="U373" s="83"/>
      <c r="V373" s="83"/>
      <c r="W373" s="83"/>
      <c r="X373" s="83"/>
      <c r="Y373" s="83"/>
      <c r="Z373" s="83"/>
      <c r="AA373" s="83"/>
      <c r="AB373" s="83"/>
      <c r="AC373" s="83"/>
      <c r="AD373" s="83"/>
      <c r="AE373" s="83"/>
      <c r="AF373" s="83"/>
      <c r="AG373" s="83"/>
      <c r="AH373" s="83"/>
      <c r="AI373" s="83"/>
      <c r="AJ373" s="83"/>
      <c r="AK373" s="83"/>
      <c r="AL373" s="83"/>
      <c r="AM373" s="83"/>
      <c r="AN373" s="83"/>
      <c r="AO373" s="83"/>
      <c r="AP373" s="83"/>
      <c r="AQ373" s="83"/>
      <c r="AR373" s="83"/>
      <c r="AS373" s="83"/>
      <c r="AT373" s="83"/>
      <c r="AU373" s="83"/>
      <c r="AV373" s="83"/>
      <c r="AW373" s="83"/>
      <c r="AX373" s="83"/>
      <c r="AY373" s="83"/>
      <c r="AZ373" s="83"/>
      <c r="BA373" s="83"/>
      <c r="BB373" s="83"/>
      <c r="BC373" s="83"/>
      <c r="BD373" s="83"/>
      <c r="BE373" s="83"/>
      <c r="BF373" s="83"/>
      <c r="BG373" s="83"/>
      <c r="BH373" s="83"/>
      <c r="BI373" s="83"/>
      <c r="BJ373" s="83"/>
      <c r="BK373" s="83"/>
      <c r="BL373" s="83"/>
      <c r="BM373" s="83"/>
      <c r="BN373" s="83"/>
      <c r="BO373" s="83"/>
      <c r="BP373" s="83"/>
      <c r="BQ373" s="83"/>
      <c r="BR373" s="83"/>
      <c r="BS373" s="83"/>
      <c r="BT373" s="83"/>
      <c r="BU373" s="83"/>
      <c r="BV373" s="83"/>
      <c r="BW373" s="83"/>
      <c r="BX373" s="83"/>
      <c r="BY373" s="83"/>
      <c r="BZ373" s="83"/>
      <c r="CA373" s="83"/>
      <c r="CB373" s="83"/>
      <c r="CC373" s="83"/>
      <c r="CD373" s="83"/>
      <c r="CE373" s="83"/>
      <c r="CF373" s="83"/>
      <c r="CG373" s="83"/>
      <c r="CH373" s="83"/>
      <c r="CI373" s="83"/>
      <c r="CJ373" s="83"/>
      <c r="CK373" s="83"/>
      <c r="CL373" s="83"/>
      <c r="CM373" s="83"/>
      <c r="CN373" s="83"/>
      <c r="CO373" s="83"/>
      <c r="CP373" s="83"/>
      <c r="CQ373" s="83"/>
      <c r="CR373" s="83"/>
      <c r="CS373" s="83"/>
      <c r="CT373" s="83"/>
      <c r="CU373" s="83"/>
      <c r="CV373" s="83"/>
      <c r="CW373" s="83"/>
      <c r="CX373" s="83"/>
      <c r="CY373" s="83"/>
      <c r="CZ373" s="83"/>
      <c r="DA373" s="83"/>
      <c r="DB373" s="83"/>
      <c r="DC373" s="83"/>
      <c r="DD373" s="83"/>
      <c r="DE373" s="83"/>
      <c r="DF373" s="83"/>
      <c r="DG373" s="83"/>
      <c r="DH373" s="83"/>
      <c r="DI373" s="83"/>
      <c r="DJ373" s="83"/>
      <c r="DK373" s="83"/>
      <c r="DL373" s="83"/>
      <c r="DM373" s="83"/>
      <c r="DN373" s="83"/>
      <c r="DO373" s="83"/>
      <c r="DP373" s="83"/>
      <c r="DQ373" s="83"/>
      <c r="DR373" s="83"/>
      <c r="DS373" s="83"/>
      <c r="DT373" s="83"/>
      <c r="DU373" s="83"/>
      <c r="DV373" s="83"/>
      <c r="DW373" s="83"/>
      <c r="DX373" s="83"/>
      <c r="DY373" s="83"/>
      <c r="DZ373" s="83"/>
      <c r="EA373" s="83"/>
      <c r="EB373" s="83"/>
      <c r="EC373" s="83"/>
      <c r="ED373" s="83"/>
      <c r="EE373" s="83"/>
      <c r="EF373" s="83"/>
      <c r="EG373" s="83"/>
      <c r="EH373" s="83"/>
      <c r="EI373" s="83"/>
      <c r="EJ373" s="83"/>
      <c r="EK373" s="83"/>
      <c r="EL373" s="83"/>
      <c r="EM373" s="83"/>
      <c r="EN373" s="83"/>
      <c r="EO373" s="83"/>
      <c r="EP373" s="83"/>
      <c r="EQ373" s="83"/>
      <c r="ER373" s="83"/>
      <c r="ES373" s="83"/>
      <c r="ET373" s="83"/>
      <c r="EU373" s="83"/>
      <c r="EV373" s="83"/>
      <c r="EW373" s="83"/>
      <c r="EX373" s="83"/>
      <c r="EY373" s="83"/>
      <c r="EZ373" s="83"/>
      <c r="FA373" s="83"/>
      <c r="FB373" s="83"/>
      <c r="FC373" s="83"/>
      <c r="FD373" s="83"/>
      <c r="FE373" s="83"/>
      <c r="FF373" s="83"/>
      <c r="FG373" s="83"/>
      <c r="FH373" s="83"/>
      <c r="FI373" s="83"/>
      <c r="FJ373" s="83"/>
      <c r="FK373" s="83"/>
      <c r="FL373" s="83"/>
      <c r="FM373" s="83"/>
      <c r="FN373" s="83"/>
      <c r="FO373" s="83"/>
      <c r="FP373" s="83"/>
      <c r="FQ373" s="83"/>
      <c r="FR373" s="83"/>
      <c r="FS373" s="83"/>
      <c r="FT373" s="83"/>
      <c r="FU373" s="83"/>
      <c r="FV373" s="83"/>
      <c r="FW373" s="83"/>
      <c r="FX373" s="83"/>
      <c r="FY373" s="83"/>
      <c r="FZ373" s="83"/>
      <c r="GA373" s="83"/>
      <c r="GB373" s="83"/>
      <c r="GC373" s="83"/>
      <c r="GD373" s="83"/>
      <c r="GE373" s="83"/>
      <c r="GF373" s="83"/>
      <c r="GG373" s="83"/>
      <c r="GH373" s="83"/>
      <c r="GI373" s="83"/>
      <c r="GJ373" s="83"/>
      <c r="GK373" s="83"/>
      <c r="GL373" s="83"/>
      <c r="GM373" s="83"/>
      <c r="GN373" s="83"/>
      <c r="GO373" s="83"/>
      <c r="GP373" s="83"/>
      <c r="GQ373" s="83"/>
      <c r="GR373" s="83"/>
      <c r="GS373" s="83"/>
      <c r="GT373" s="83"/>
      <c r="GU373" s="83"/>
      <c r="GV373" s="83"/>
      <c r="GW373" s="83"/>
      <c r="GX373" s="83"/>
      <c r="GY373" s="83"/>
      <c r="GZ373" s="83"/>
      <c r="HA373" s="83"/>
      <c r="HB373" s="83"/>
      <c r="HC373" s="83"/>
      <c r="HD373" s="83"/>
      <c r="HE373" s="83"/>
      <c r="HF373" s="83"/>
      <c r="HG373" s="83"/>
      <c r="HH373" s="83"/>
      <c r="HI373" s="83"/>
      <c r="HJ373" s="83"/>
      <c r="HK373" s="83"/>
      <c r="HL373" s="83"/>
      <c r="HM373" s="83"/>
      <c r="HN373" s="83"/>
      <c r="HO373" s="83"/>
      <c r="HP373" s="83"/>
      <c r="HQ373" s="83"/>
      <c r="HR373" s="83"/>
      <c r="HS373" s="83"/>
      <c r="HT373" s="83"/>
      <c r="HU373" s="83"/>
      <c r="HV373" s="83"/>
      <c r="HW373" s="83"/>
      <c r="HX373" s="83"/>
      <c r="HY373" s="83"/>
      <c r="HZ373" s="83"/>
      <c r="IA373" s="83"/>
      <c r="IB373" s="83"/>
      <c r="IC373" s="83"/>
      <c r="ID373" s="83"/>
      <c r="IE373" s="83"/>
      <c r="IF373" s="83"/>
      <c r="IG373" s="83"/>
      <c r="IH373" s="83"/>
      <c r="II373" s="83"/>
      <c r="IJ373" s="83"/>
      <c r="IK373" s="83"/>
      <c r="IL373" s="83"/>
      <c r="IM373" s="83"/>
      <c r="IN373" s="83"/>
      <c r="IO373" s="83"/>
      <c r="IP373" s="83"/>
      <c r="IQ373" s="83"/>
      <c r="IR373" s="83"/>
      <c r="IS373" s="83"/>
      <c r="IT373" s="83"/>
      <c r="IU373" s="83"/>
      <c r="IV373" s="83"/>
    </row>
    <row r="374" spans="1:256" ht="43.5" customHeight="1">
      <c r="B374" s="130" t="s">
        <v>157</v>
      </c>
      <c r="C374" s="124" t="s">
        <v>156</v>
      </c>
      <c r="D374" s="124" t="s">
        <v>155</v>
      </c>
      <c r="E374" s="124" t="s">
        <v>154</v>
      </c>
      <c r="F374" s="124" t="s">
        <v>153</v>
      </c>
      <c r="G374" s="124" t="s">
        <v>152</v>
      </c>
      <c r="H374" s="118" t="s">
        <v>151</v>
      </c>
      <c r="I374" s="174"/>
      <c r="J374"/>
      <c r="K374" s="129"/>
      <c r="L374" s="534"/>
      <c r="M374" s="534"/>
      <c r="N374" s="534"/>
      <c r="O374" s="534"/>
      <c r="P374" s="534"/>
      <c r="Q374" s="534"/>
      <c r="R374" s="534"/>
      <c r="S374" s="534"/>
    </row>
    <row r="375" spans="1:256">
      <c r="A375" s="85" t="s">
        <v>150</v>
      </c>
      <c r="B375" s="117">
        <f>H373</f>
        <v>37</v>
      </c>
      <c r="C375" s="116">
        <v>1</v>
      </c>
      <c r="D375" s="116">
        <v>1</v>
      </c>
      <c r="E375" s="115">
        <v>1</v>
      </c>
      <c r="F375" s="115">
        <v>1</v>
      </c>
      <c r="G375" s="115">
        <v>1</v>
      </c>
      <c r="H375" s="114">
        <f>(B375*C375*D375)/(E375*F375*G375)</f>
        <v>37</v>
      </c>
      <c r="I375" s="174"/>
      <c r="K375" s="85"/>
      <c r="P375" s="83"/>
      <c r="Q375" s="83"/>
      <c r="R375" s="83"/>
      <c r="S375" s="84"/>
      <c r="T375" s="83"/>
      <c r="U375" s="83"/>
      <c r="V375" s="83"/>
      <c r="W375" s="83"/>
      <c r="X375" s="83"/>
      <c r="Y375" s="83"/>
      <c r="Z375" s="83"/>
      <c r="AA375" s="83"/>
      <c r="AB375" s="83"/>
      <c r="AC375" s="83"/>
      <c r="AD375" s="83"/>
      <c r="AE375" s="83"/>
      <c r="AF375" s="83"/>
      <c r="AG375" s="83"/>
      <c r="AH375" s="83"/>
      <c r="AI375" s="83"/>
      <c r="AJ375" s="83"/>
      <c r="AK375" s="83"/>
      <c r="AL375" s="83"/>
      <c r="AM375" s="83"/>
      <c r="AN375" s="83"/>
      <c r="AO375" s="83"/>
      <c r="AP375" s="83"/>
      <c r="AQ375" s="83"/>
      <c r="AR375" s="83"/>
      <c r="AS375" s="83"/>
      <c r="AT375" s="83"/>
      <c r="AU375" s="83"/>
      <c r="AV375" s="83"/>
      <c r="AW375" s="83"/>
      <c r="AX375" s="83"/>
      <c r="AY375" s="83"/>
      <c r="AZ375" s="83"/>
      <c r="BA375" s="83"/>
      <c r="BB375" s="83"/>
      <c r="BC375" s="83"/>
      <c r="BD375" s="83"/>
      <c r="BE375" s="83"/>
      <c r="BF375" s="83"/>
      <c r="BG375" s="83"/>
      <c r="BH375" s="83"/>
      <c r="BI375" s="83"/>
      <c r="BJ375" s="83"/>
      <c r="BK375" s="83"/>
      <c r="BL375" s="83"/>
      <c r="BM375" s="83"/>
      <c r="BN375" s="83"/>
      <c r="BO375" s="83"/>
      <c r="BP375" s="83"/>
      <c r="BQ375" s="83"/>
      <c r="BR375" s="83"/>
      <c r="BS375" s="83"/>
      <c r="BT375" s="83"/>
      <c r="BU375" s="83"/>
      <c r="BV375" s="83"/>
      <c r="BW375" s="83"/>
      <c r="BX375" s="83"/>
      <c r="BY375" s="83"/>
      <c r="BZ375" s="83"/>
      <c r="CA375" s="83"/>
      <c r="CB375" s="83"/>
      <c r="CC375" s="83"/>
      <c r="CD375" s="83"/>
      <c r="CE375" s="83"/>
      <c r="CF375" s="83"/>
      <c r="CG375" s="83"/>
      <c r="CH375" s="83"/>
      <c r="CI375" s="83"/>
      <c r="CJ375" s="83"/>
      <c r="CK375" s="83"/>
      <c r="CL375" s="83"/>
      <c r="CM375" s="83"/>
      <c r="CN375" s="83"/>
      <c r="CO375" s="83"/>
      <c r="CP375" s="83"/>
      <c r="CQ375" s="83"/>
      <c r="CR375" s="83"/>
      <c r="CS375" s="83"/>
      <c r="CT375" s="83"/>
      <c r="CU375" s="83"/>
      <c r="CV375" s="83"/>
      <c r="CW375" s="83"/>
      <c r="CX375" s="83"/>
      <c r="CY375" s="83"/>
      <c r="CZ375" s="83"/>
      <c r="DA375" s="83"/>
      <c r="DB375" s="83"/>
      <c r="DC375" s="83"/>
      <c r="DD375" s="83"/>
      <c r="DE375" s="83"/>
      <c r="DF375" s="83"/>
      <c r="DG375" s="83"/>
      <c r="DH375" s="83"/>
      <c r="DI375" s="83"/>
      <c r="DJ375" s="83"/>
      <c r="DK375" s="83"/>
      <c r="DL375" s="83"/>
      <c r="DM375" s="83"/>
      <c r="DN375" s="83"/>
      <c r="DO375" s="83"/>
      <c r="DP375" s="83"/>
      <c r="DQ375" s="83"/>
      <c r="DR375" s="83"/>
      <c r="DS375" s="83"/>
      <c r="DT375" s="83"/>
      <c r="DU375" s="83"/>
      <c r="DV375" s="83"/>
      <c r="DW375" s="83"/>
      <c r="DX375" s="83"/>
      <c r="DY375" s="83"/>
      <c r="DZ375" s="83"/>
      <c r="EA375" s="83"/>
      <c r="EB375" s="83"/>
      <c r="EC375" s="83"/>
      <c r="ED375" s="83"/>
      <c r="EE375" s="83"/>
      <c r="EF375" s="83"/>
      <c r="EG375" s="83"/>
      <c r="EH375" s="83"/>
      <c r="EI375" s="83"/>
      <c r="EJ375" s="83"/>
      <c r="EK375" s="83"/>
      <c r="EL375" s="83"/>
      <c r="EM375" s="83"/>
      <c r="EN375" s="83"/>
      <c r="EO375" s="83"/>
      <c r="EP375" s="83"/>
      <c r="EQ375" s="83"/>
      <c r="ER375" s="83"/>
      <c r="ES375" s="83"/>
      <c r="ET375" s="83"/>
      <c r="EU375" s="83"/>
      <c r="EV375" s="83"/>
      <c r="EW375" s="83"/>
      <c r="EX375" s="83"/>
      <c r="EY375" s="83"/>
      <c r="EZ375" s="83"/>
      <c r="FA375" s="83"/>
      <c r="FB375" s="83"/>
      <c r="FC375" s="83"/>
      <c r="FD375" s="83"/>
      <c r="FE375" s="83"/>
      <c r="FF375" s="83"/>
      <c r="FG375" s="83"/>
      <c r="FH375" s="83"/>
      <c r="FI375" s="83"/>
      <c r="FJ375" s="83"/>
      <c r="FK375" s="83"/>
      <c r="FL375" s="83"/>
      <c r="FM375" s="83"/>
      <c r="FN375" s="83"/>
      <c r="FO375" s="83"/>
      <c r="FP375" s="83"/>
      <c r="FQ375" s="83"/>
      <c r="FR375" s="83"/>
      <c r="FS375" s="83"/>
      <c r="FT375" s="83"/>
      <c r="FU375" s="83"/>
      <c r="FV375" s="83"/>
      <c r="FW375" s="83"/>
      <c r="FX375" s="83"/>
      <c r="FY375" s="83"/>
      <c r="FZ375" s="83"/>
      <c r="GA375" s="83"/>
      <c r="GB375" s="83"/>
      <c r="GC375" s="83"/>
      <c r="GD375" s="83"/>
      <c r="GE375" s="83"/>
      <c r="GF375" s="83"/>
      <c r="GG375" s="83"/>
      <c r="GH375" s="83"/>
      <c r="GI375" s="83"/>
      <c r="GJ375" s="83"/>
      <c r="GK375" s="83"/>
      <c r="GL375" s="83"/>
      <c r="GM375" s="83"/>
      <c r="GN375" s="83"/>
      <c r="GO375" s="83"/>
      <c r="GP375" s="83"/>
      <c r="GQ375" s="83"/>
      <c r="GR375" s="83"/>
      <c r="GS375" s="83"/>
      <c r="GT375" s="83"/>
      <c r="GU375" s="83"/>
      <c r="GV375" s="83"/>
      <c r="GW375" s="83"/>
      <c r="GX375" s="83"/>
      <c r="GY375" s="83"/>
      <c r="GZ375" s="83"/>
      <c r="HA375" s="83"/>
      <c r="HB375" s="83"/>
      <c r="HC375" s="83"/>
      <c r="HD375" s="83"/>
      <c r="HE375" s="83"/>
      <c r="HF375" s="83"/>
      <c r="HG375" s="83"/>
      <c r="HH375" s="83"/>
      <c r="HI375" s="83"/>
      <c r="HJ375" s="83"/>
      <c r="HK375" s="83"/>
      <c r="HL375" s="83"/>
      <c r="HM375" s="83"/>
      <c r="HN375" s="83"/>
      <c r="HO375" s="83"/>
      <c r="HP375" s="83"/>
      <c r="HQ375" s="83"/>
      <c r="HR375" s="83"/>
      <c r="HS375" s="83"/>
      <c r="HT375" s="83"/>
      <c r="HU375" s="83"/>
      <c r="HV375" s="83"/>
      <c r="HW375" s="83"/>
      <c r="HX375" s="83"/>
      <c r="HY375" s="83"/>
      <c r="HZ375" s="83"/>
      <c r="IA375" s="83"/>
      <c r="IB375" s="83"/>
      <c r="IC375" s="83"/>
      <c r="ID375" s="83"/>
      <c r="IE375" s="83"/>
      <c r="IF375" s="83"/>
      <c r="IG375" s="83"/>
      <c r="IH375" s="83"/>
      <c r="II375" s="83"/>
      <c r="IJ375" s="83"/>
      <c r="IK375" s="83"/>
      <c r="IL375" s="83"/>
      <c r="IM375" s="83"/>
      <c r="IN375" s="83"/>
      <c r="IO375" s="83"/>
      <c r="IP375" s="83"/>
      <c r="IQ375" s="83"/>
      <c r="IR375" s="83"/>
      <c r="IS375" s="83"/>
      <c r="IT375" s="83"/>
      <c r="IU375" s="83"/>
      <c r="IV375" s="83"/>
    </row>
    <row r="376" spans="1:256">
      <c r="B376" s="113"/>
      <c r="H376" s="112"/>
      <c r="I376" s="174"/>
      <c r="K376" s="85"/>
      <c r="L376" s="125"/>
      <c r="M376" s="125"/>
      <c r="N376" s="125"/>
      <c r="O376" s="125"/>
      <c r="P376" s="125"/>
      <c r="Q376" s="125"/>
      <c r="R376" s="124"/>
      <c r="S376" s="135"/>
      <c r="T376" s="83"/>
      <c r="U376" s="83"/>
      <c r="V376" s="83"/>
      <c r="W376" s="83"/>
      <c r="X376" s="83"/>
      <c r="Y376" s="83"/>
      <c r="Z376" s="83"/>
      <c r="AA376" s="83"/>
      <c r="AB376" s="83"/>
      <c r="AC376" s="83"/>
      <c r="AD376" s="83"/>
      <c r="AE376" s="83"/>
      <c r="AF376" s="83"/>
      <c r="AG376" s="83"/>
      <c r="AH376" s="83"/>
      <c r="AI376" s="83"/>
      <c r="AJ376" s="83"/>
      <c r="AK376" s="83"/>
      <c r="AL376" s="83"/>
      <c r="AM376" s="83"/>
      <c r="AN376" s="83"/>
      <c r="AO376" s="83"/>
      <c r="AP376" s="83"/>
      <c r="AQ376" s="83"/>
      <c r="AR376" s="83"/>
      <c r="AS376" s="83"/>
      <c r="AT376" s="83"/>
      <c r="AU376" s="83"/>
      <c r="AV376" s="83"/>
      <c r="AW376" s="83"/>
      <c r="AX376" s="83"/>
      <c r="AY376" s="83"/>
      <c r="AZ376" s="83"/>
      <c r="BA376" s="83"/>
      <c r="BB376" s="83"/>
      <c r="BC376" s="83"/>
      <c r="BD376" s="83"/>
      <c r="BE376" s="83"/>
      <c r="BF376" s="83"/>
      <c r="BG376" s="83"/>
      <c r="BH376" s="83"/>
      <c r="BI376" s="83"/>
      <c r="BJ376" s="83"/>
      <c r="BK376" s="83"/>
      <c r="BL376" s="83"/>
      <c r="BM376" s="83"/>
      <c r="BN376" s="83"/>
      <c r="BO376" s="83"/>
      <c r="BP376" s="83"/>
      <c r="BQ376" s="83"/>
      <c r="BR376" s="83"/>
      <c r="BS376" s="83"/>
      <c r="BT376" s="83"/>
      <c r="BU376" s="83"/>
      <c r="BV376" s="83"/>
      <c r="BW376" s="83"/>
      <c r="BX376" s="83"/>
      <c r="BY376" s="83"/>
      <c r="BZ376" s="83"/>
      <c r="CA376" s="83"/>
      <c r="CB376" s="83"/>
      <c r="CC376" s="83"/>
      <c r="CD376" s="83"/>
      <c r="CE376" s="83"/>
      <c r="CF376" s="83"/>
      <c r="CG376" s="83"/>
      <c r="CH376" s="83"/>
      <c r="CI376" s="83"/>
      <c r="CJ376" s="83"/>
      <c r="CK376" s="83"/>
      <c r="CL376" s="83"/>
      <c r="CM376" s="83"/>
      <c r="CN376" s="83"/>
      <c r="CO376" s="83"/>
      <c r="CP376" s="83"/>
      <c r="CQ376" s="83"/>
      <c r="CR376" s="83"/>
      <c r="CS376" s="83"/>
      <c r="CT376" s="83"/>
      <c r="CU376" s="83"/>
      <c r="CV376" s="83"/>
      <c r="CW376" s="83"/>
      <c r="CX376" s="83"/>
      <c r="CY376" s="83"/>
      <c r="CZ376" s="83"/>
      <c r="DA376" s="83"/>
      <c r="DB376" s="83"/>
      <c r="DC376" s="83"/>
      <c r="DD376" s="83"/>
      <c r="DE376" s="83"/>
      <c r="DF376" s="83"/>
      <c r="DG376" s="83"/>
      <c r="DH376" s="83"/>
      <c r="DI376" s="83"/>
      <c r="DJ376" s="83"/>
      <c r="DK376" s="83"/>
      <c r="DL376" s="83"/>
      <c r="DM376" s="83"/>
      <c r="DN376" s="83"/>
      <c r="DO376" s="83"/>
      <c r="DP376" s="83"/>
      <c r="DQ376" s="83"/>
      <c r="DR376" s="83"/>
      <c r="DS376" s="83"/>
      <c r="DT376" s="83"/>
      <c r="DU376" s="83"/>
      <c r="DV376" s="83"/>
      <c r="DW376" s="83"/>
      <c r="DX376" s="83"/>
      <c r="DY376" s="83"/>
      <c r="DZ376" s="83"/>
      <c r="EA376" s="83"/>
      <c r="EB376" s="83"/>
      <c r="EC376" s="83"/>
      <c r="ED376" s="83"/>
      <c r="EE376" s="83"/>
      <c r="EF376" s="83"/>
      <c r="EG376" s="83"/>
      <c r="EH376" s="83"/>
      <c r="EI376" s="83"/>
      <c r="EJ376" s="83"/>
      <c r="EK376" s="83"/>
      <c r="EL376" s="83"/>
      <c r="EM376" s="83"/>
      <c r="EN376" s="83"/>
      <c r="EO376" s="83"/>
      <c r="EP376" s="83"/>
      <c r="EQ376" s="83"/>
      <c r="ER376" s="83"/>
      <c r="ES376" s="83"/>
      <c r="ET376" s="83"/>
      <c r="EU376" s="83"/>
      <c r="EV376" s="83"/>
      <c r="EW376" s="83"/>
      <c r="EX376" s="83"/>
      <c r="EY376" s="83"/>
      <c r="EZ376" s="83"/>
      <c r="FA376" s="83"/>
      <c r="FB376" s="83"/>
      <c r="FC376" s="83"/>
      <c r="FD376" s="83"/>
      <c r="FE376" s="83"/>
      <c r="FF376" s="83"/>
      <c r="FG376" s="83"/>
      <c r="FH376" s="83"/>
      <c r="FI376" s="83"/>
      <c r="FJ376" s="83"/>
      <c r="FK376" s="83"/>
      <c r="FL376" s="83"/>
      <c r="FM376" s="83"/>
      <c r="FN376" s="83"/>
      <c r="FO376" s="83"/>
      <c r="FP376" s="83"/>
      <c r="FQ376" s="83"/>
      <c r="FR376" s="83"/>
      <c r="FS376" s="83"/>
      <c r="FT376" s="83"/>
      <c r="FU376" s="83"/>
      <c r="FV376" s="83"/>
      <c r="FW376" s="83"/>
      <c r="FX376" s="83"/>
      <c r="FY376" s="83"/>
      <c r="FZ376" s="83"/>
      <c r="GA376" s="83"/>
      <c r="GB376" s="83"/>
      <c r="GC376" s="83"/>
      <c r="GD376" s="83"/>
      <c r="GE376" s="83"/>
      <c r="GF376" s="83"/>
      <c r="GG376" s="83"/>
      <c r="GH376" s="83"/>
      <c r="GI376" s="83"/>
      <c r="GJ376" s="83"/>
      <c r="GK376" s="83"/>
      <c r="GL376" s="83"/>
      <c r="GM376" s="83"/>
      <c r="GN376" s="83"/>
      <c r="GO376" s="83"/>
      <c r="GP376" s="83"/>
      <c r="GQ376" s="83"/>
      <c r="GR376" s="83"/>
      <c r="GS376" s="83"/>
      <c r="GT376" s="83"/>
      <c r="GU376" s="83"/>
      <c r="GV376" s="83"/>
      <c r="GW376" s="83"/>
      <c r="GX376" s="83"/>
      <c r="GY376" s="83"/>
      <c r="GZ376" s="83"/>
      <c r="HA376" s="83"/>
      <c r="HB376" s="83"/>
      <c r="HC376" s="83"/>
      <c r="HD376" s="83"/>
      <c r="HE376" s="83"/>
      <c r="HF376" s="83"/>
      <c r="HG376" s="83"/>
      <c r="HH376" s="83"/>
      <c r="HI376" s="83"/>
      <c r="HJ376" s="83"/>
      <c r="HK376" s="83"/>
      <c r="HL376" s="83"/>
      <c r="HM376" s="83"/>
      <c r="HN376" s="83"/>
      <c r="HO376" s="83"/>
      <c r="HP376" s="83"/>
      <c r="HQ376" s="83"/>
      <c r="HR376" s="83"/>
      <c r="HS376" s="83"/>
      <c r="HT376" s="83"/>
      <c r="HU376" s="83"/>
      <c r="HV376" s="83"/>
      <c r="HW376" s="83"/>
      <c r="HX376" s="83"/>
      <c r="HY376" s="83"/>
      <c r="HZ376" s="83"/>
      <c r="IA376" s="83"/>
      <c r="IB376" s="83"/>
      <c r="IC376" s="83"/>
      <c r="ID376" s="83"/>
      <c r="IE376" s="83"/>
      <c r="IF376" s="83"/>
      <c r="IG376" s="83"/>
      <c r="IH376" s="83"/>
      <c r="II376" s="83"/>
      <c r="IJ376" s="83"/>
      <c r="IK376" s="83"/>
      <c r="IL376" s="83"/>
      <c r="IM376" s="83"/>
      <c r="IN376" s="83"/>
      <c r="IO376" s="83"/>
      <c r="IP376" s="83"/>
      <c r="IQ376" s="83"/>
      <c r="IR376" s="83"/>
      <c r="IS376" s="83"/>
      <c r="IT376" s="83"/>
      <c r="IU376" s="83"/>
      <c r="IV376" s="83"/>
    </row>
    <row r="377" spans="1:256">
      <c r="A377" s="95"/>
      <c r="B377" s="98" t="s">
        <v>162</v>
      </c>
      <c r="C377" s="110"/>
      <c r="D377" s="110"/>
      <c r="E377" s="110"/>
      <c r="F377" s="110"/>
      <c r="G377" s="110"/>
      <c r="H377" s="109"/>
      <c r="I377" s="174"/>
      <c r="K377" s="85"/>
      <c r="L377" s="134"/>
      <c r="M377" s="134"/>
      <c r="N377" s="134"/>
      <c r="O377" s="134"/>
      <c r="P377" s="134"/>
      <c r="Q377" s="134"/>
      <c r="R377" s="134"/>
      <c r="S377" s="133"/>
      <c r="T377" s="83"/>
      <c r="U377" s="83"/>
      <c r="V377" s="83"/>
      <c r="W377" s="83"/>
      <c r="X377" s="83"/>
      <c r="Y377" s="83"/>
      <c r="Z377" s="83"/>
      <c r="AA377" s="83"/>
      <c r="AB377" s="83"/>
      <c r="AC377" s="83"/>
      <c r="AD377" s="83"/>
      <c r="AE377" s="83"/>
      <c r="AF377" s="83"/>
      <c r="AG377" s="83"/>
      <c r="AH377" s="83"/>
      <c r="AI377" s="83"/>
      <c r="AJ377" s="83"/>
      <c r="AK377" s="83"/>
      <c r="AL377" s="83"/>
      <c r="AM377" s="83"/>
      <c r="AN377" s="83"/>
      <c r="AO377" s="83"/>
      <c r="AP377" s="83"/>
      <c r="AQ377" s="83"/>
      <c r="AR377" s="83"/>
      <c r="AS377" s="83"/>
      <c r="AT377" s="83"/>
      <c r="AU377" s="83"/>
      <c r="AV377" s="83"/>
      <c r="AW377" s="83"/>
      <c r="AX377" s="83"/>
      <c r="AY377" s="83"/>
      <c r="AZ377" s="83"/>
      <c r="BA377" s="83"/>
      <c r="BB377" s="83"/>
      <c r="BC377" s="83"/>
      <c r="BD377" s="83"/>
      <c r="BE377" s="83"/>
      <c r="BF377" s="83"/>
      <c r="BG377" s="83"/>
      <c r="BH377" s="83"/>
      <c r="BI377" s="83"/>
      <c r="BJ377" s="83"/>
      <c r="BK377" s="83"/>
      <c r="BL377" s="83"/>
      <c r="BM377" s="83"/>
      <c r="BN377" s="83"/>
      <c r="BO377" s="83"/>
      <c r="BP377" s="83"/>
      <c r="BQ377" s="83"/>
      <c r="BR377" s="83"/>
      <c r="BS377" s="83"/>
      <c r="BT377" s="83"/>
      <c r="BU377" s="83"/>
      <c r="BV377" s="83"/>
      <c r="BW377" s="83"/>
      <c r="BX377" s="83"/>
      <c r="BY377" s="83"/>
      <c r="BZ377" s="83"/>
      <c r="CA377" s="83"/>
      <c r="CB377" s="83"/>
      <c r="CC377" s="83"/>
      <c r="CD377" s="83"/>
      <c r="CE377" s="83"/>
      <c r="CF377" s="83"/>
      <c r="CG377" s="83"/>
      <c r="CH377" s="83"/>
      <c r="CI377" s="83"/>
      <c r="CJ377" s="83"/>
      <c r="CK377" s="83"/>
      <c r="CL377" s="83"/>
      <c r="CM377" s="83"/>
      <c r="CN377" s="83"/>
      <c r="CO377" s="83"/>
      <c r="CP377" s="83"/>
      <c r="CQ377" s="83"/>
      <c r="CR377" s="83"/>
      <c r="CS377" s="83"/>
      <c r="CT377" s="83"/>
      <c r="CU377" s="83"/>
      <c r="CV377" s="83"/>
      <c r="CW377" s="83"/>
      <c r="CX377" s="83"/>
      <c r="CY377" s="83"/>
      <c r="CZ377" s="83"/>
      <c r="DA377" s="83"/>
      <c r="DB377" s="83"/>
      <c r="DC377" s="83"/>
      <c r="DD377" s="83"/>
      <c r="DE377" s="83"/>
      <c r="DF377" s="83"/>
      <c r="DG377" s="83"/>
      <c r="DH377" s="83"/>
      <c r="DI377" s="83"/>
      <c r="DJ377" s="83"/>
      <c r="DK377" s="83"/>
      <c r="DL377" s="83"/>
      <c r="DM377" s="83"/>
      <c r="DN377" s="83"/>
      <c r="DO377" s="83"/>
      <c r="DP377" s="83"/>
      <c r="DQ377" s="83"/>
      <c r="DR377" s="83"/>
      <c r="DS377" s="83"/>
      <c r="DT377" s="83"/>
      <c r="DU377" s="83"/>
      <c r="DV377" s="83"/>
      <c r="DW377" s="83"/>
      <c r="DX377" s="83"/>
      <c r="DY377" s="83"/>
      <c r="DZ377" s="83"/>
      <c r="EA377" s="83"/>
      <c r="EB377" s="83"/>
      <c r="EC377" s="83"/>
      <c r="ED377" s="83"/>
      <c r="EE377" s="83"/>
      <c r="EF377" s="83"/>
      <c r="EG377" s="83"/>
      <c r="EH377" s="83"/>
      <c r="EI377" s="83"/>
      <c r="EJ377" s="83"/>
      <c r="EK377" s="83"/>
      <c r="EL377" s="83"/>
      <c r="EM377" s="83"/>
      <c r="EN377" s="83"/>
      <c r="EO377" s="83"/>
      <c r="EP377" s="83"/>
      <c r="EQ377" s="83"/>
      <c r="ER377" s="83"/>
      <c r="ES377" s="83"/>
      <c r="ET377" s="83"/>
      <c r="EU377" s="83"/>
      <c r="EV377" s="83"/>
      <c r="EW377" s="83"/>
      <c r="EX377" s="83"/>
      <c r="EY377" s="83"/>
      <c r="EZ377" s="83"/>
      <c r="FA377" s="83"/>
      <c r="FB377" s="83"/>
      <c r="FC377" s="83"/>
      <c r="FD377" s="83"/>
      <c r="FE377" s="83"/>
      <c r="FF377" s="83"/>
      <c r="FG377" s="83"/>
      <c r="FH377" s="83"/>
      <c r="FI377" s="83"/>
      <c r="FJ377" s="83"/>
      <c r="FK377" s="83"/>
      <c r="FL377" s="83"/>
      <c r="FM377" s="83"/>
      <c r="FN377" s="83"/>
      <c r="FO377" s="83"/>
      <c r="FP377" s="83"/>
      <c r="FQ377" s="83"/>
      <c r="FR377" s="83"/>
      <c r="FS377" s="83"/>
      <c r="FT377" s="83"/>
      <c r="FU377" s="83"/>
      <c r="FV377" s="83"/>
      <c r="FW377" s="83"/>
      <c r="FX377" s="83"/>
      <c r="FY377" s="83"/>
      <c r="FZ377" s="83"/>
      <c r="GA377" s="83"/>
      <c r="GB377" s="83"/>
      <c r="GC377" s="83"/>
      <c r="GD377" s="83"/>
      <c r="GE377" s="83"/>
      <c r="GF377" s="83"/>
      <c r="GG377" s="83"/>
      <c r="GH377" s="83"/>
      <c r="GI377" s="83"/>
      <c r="GJ377" s="83"/>
      <c r="GK377" s="83"/>
      <c r="GL377" s="83"/>
      <c r="GM377" s="83"/>
      <c r="GN377" s="83"/>
      <c r="GO377" s="83"/>
      <c r="GP377" s="83"/>
      <c r="GQ377" s="83"/>
      <c r="GR377" s="83"/>
      <c r="GS377" s="83"/>
      <c r="GT377" s="83"/>
      <c r="GU377" s="83"/>
      <c r="GV377" s="83"/>
      <c r="GW377" s="83"/>
      <c r="GX377" s="83"/>
      <c r="GY377" s="83"/>
      <c r="GZ377" s="83"/>
      <c r="HA377" s="83"/>
      <c r="HB377" s="83"/>
      <c r="HC377" s="83"/>
      <c r="HD377" s="83"/>
      <c r="HE377" s="83"/>
      <c r="HF377" s="83"/>
      <c r="HG377" s="83"/>
      <c r="HH377" s="83"/>
      <c r="HI377" s="83"/>
      <c r="HJ377" s="83"/>
      <c r="HK377" s="83"/>
      <c r="HL377" s="83"/>
      <c r="HM377" s="83"/>
      <c r="HN377" s="83"/>
      <c r="HO377" s="83"/>
      <c r="HP377" s="83"/>
      <c r="HQ377" s="83"/>
      <c r="HR377" s="83"/>
      <c r="HS377" s="83"/>
      <c r="HT377" s="83"/>
      <c r="HU377" s="83"/>
      <c r="HV377" s="83"/>
      <c r="HW377" s="83"/>
      <c r="HX377" s="83"/>
      <c r="HY377" s="83"/>
      <c r="HZ377" s="83"/>
      <c r="IA377" s="83"/>
      <c r="IB377" s="83"/>
      <c r="IC377" s="83"/>
      <c r="ID377" s="83"/>
      <c r="IE377" s="83"/>
      <c r="IF377" s="83"/>
      <c r="IG377" s="83"/>
      <c r="IH377" s="83"/>
      <c r="II377" s="83"/>
      <c r="IJ377" s="83"/>
      <c r="IK377" s="83"/>
      <c r="IL377" s="83"/>
      <c r="IM377" s="83"/>
      <c r="IN377" s="83"/>
      <c r="IO377" s="83"/>
      <c r="IP377" s="83"/>
      <c r="IQ377" s="83"/>
      <c r="IR377" s="83"/>
      <c r="IS377" s="83"/>
      <c r="IT377" s="83"/>
      <c r="IU377" s="83"/>
      <c r="IV377" s="83"/>
    </row>
    <row r="378" spans="1:256">
      <c r="A378" s="95"/>
      <c r="B378" s="111"/>
      <c r="C378" s="110"/>
      <c r="D378" s="110"/>
      <c r="E378" s="110"/>
      <c r="F378" s="110"/>
      <c r="G378" s="110"/>
      <c r="H378" s="109"/>
      <c r="I378" s="174"/>
      <c r="K378" s="85"/>
      <c r="L378" s="134"/>
      <c r="M378" s="134"/>
      <c r="N378" s="134"/>
      <c r="O378" s="134"/>
      <c r="P378" s="134"/>
      <c r="Q378" s="134"/>
      <c r="R378" s="134"/>
      <c r="S378" s="133"/>
      <c r="T378" s="83"/>
      <c r="U378" s="83"/>
      <c r="V378" s="83"/>
      <c r="W378" s="83"/>
      <c r="X378" s="83"/>
      <c r="Y378" s="83"/>
      <c r="Z378" s="83"/>
      <c r="AA378" s="83"/>
      <c r="AB378" s="83"/>
      <c r="AC378" s="83"/>
      <c r="AD378" s="83"/>
      <c r="AE378" s="83"/>
      <c r="AF378" s="83"/>
      <c r="AG378" s="83"/>
      <c r="AH378" s="83"/>
      <c r="AI378" s="83"/>
      <c r="AJ378" s="83"/>
      <c r="AK378" s="83"/>
      <c r="AL378" s="83"/>
      <c r="AM378" s="83"/>
      <c r="AN378" s="83"/>
      <c r="AO378" s="83"/>
      <c r="AP378" s="83"/>
      <c r="AQ378" s="83"/>
      <c r="AR378" s="83"/>
      <c r="AS378" s="83"/>
      <c r="AT378" s="83"/>
      <c r="AU378" s="83"/>
      <c r="AV378" s="83"/>
      <c r="AW378" s="83"/>
      <c r="AX378" s="83"/>
      <c r="AY378" s="83"/>
      <c r="AZ378" s="83"/>
      <c r="BA378" s="83"/>
      <c r="BB378" s="83"/>
      <c r="BC378" s="83"/>
      <c r="BD378" s="83"/>
      <c r="BE378" s="83"/>
      <c r="BF378" s="83"/>
      <c r="BG378" s="83"/>
      <c r="BH378" s="83"/>
      <c r="BI378" s="83"/>
      <c r="BJ378" s="83"/>
      <c r="BK378" s="83"/>
      <c r="BL378" s="83"/>
      <c r="BM378" s="83"/>
      <c r="BN378" s="83"/>
      <c r="BO378" s="83"/>
      <c r="BP378" s="83"/>
      <c r="BQ378" s="83"/>
      <c r="BR378" s="83"/>
      <c r="BS378" s="83"/>
      <c r="BT378" s="83"/>
      <c r="BU378" s="83"/>
      <c r="BV378" s="83"/>
      <c r="BW378" s="83"/>
      <c r="BX378" s="83"/>
      <c r="BY378" s="83"/>
      <c r="BZ378" s="83"/>
      <c r="CA378" s="83"/>
      <c r="CB378" s="83"/>
      <c r="CC378" s="83"/>
      <c r="CD378" s="83"/>
      <c r="CE378" s="83"/>
      <c r="CF378" s="83"/>
      <c r="CG378" s="83"/>
      <c r="CH378" s="83"/>
      <c r="CI378" s="83"/>
      <c r="CJ378" s="83"/>
      <c r="CK378" s="83"/>
      <c r="CL378" s="83"/>
      <c r="CM378" s="83"/>
      <c r="CN378" s="83"/>
      <c r="CO378" s="83"/>
      <c r="CP378" s="83"/>
      <c r="CQ378" s="83"/>
      <c r="CR378" s="83"/>
      <c r="CS378" s="83"/>
      <c r="CT378" s="83"/>
      <c r="CU378" s="83"/>
      <c r="CV378" s="83"/>
      <c r="CW378" s="83"/>
      <c r="CX378" s="83"/>
      <c r="CY378" s="83"/>
      <c r="CZ378" s="83"/>
      <c r="DA378" s="83"/>
      <c r="DB378" s="83"/>
      <c r="DC378" s="83"/>
      <c r="DD378" s="83"/>
      <c r="DE378" s="83"/>
      <c r="DF378" s="83"/>
      <c r="DG378" s="83"/>
      <c r="DH378" s="83"/>
      <c r="DI378" s="83"/>
      <c r="DJ378" s="83"/>
      <c r="DK378" s="83"/>
      <c r="DL378" s="83"/>
      <c r="DM378" s="83"/>
      <c r="DN378" s="83"/>
      <c r="DO378" s="83"/>
      <c r="DP378" s="83"/>
      <c r="DQ378" s="83"/>
      <c r="DR378" s="83"/>
      <c r="DS378" s="83"/>
      <c r="DT378" s="83"/>
      <c r="DU378" s="83"/>
      <c r="DV378" s="83"/>
      <c r="DW378" s="83"/>
      <c r="DX378" s="83"/>
      <c r="DY378" s="83"/>
      <c r="DZ378" s="83"/>
      <c r="EA378" s="83"/>
      <c r="EB378" s="83"/>
      <c r="EC378" s="83"/>
      <c r="ED378" s="83"/>
      <c r="EE378" s="83"/>
      <c r="EF378" s="83"/>
      <c r="EG378" s="83"/>
      <c r="EH378" s="83"/>
      <c r="EI378" s="83"/>
      <c r="EJ378" s="83"/>
      <c r="EK378" s="83"/>
      <c r="EL378" s="83"/>
      <c r="EM378" s="83"/>
      <c r="EN378" s="83"/>
      <c r="EO378" s="83"/>
      <c r="EP378" s="83"/>
      <c r="EQ378" s="83"/>
      <c r="ER378" s="83"/>
      <c r="ES378" s="83"/>
      <c r="ET378" s="83"/>
      <c r="EU378" s="83"/>
      <c r="EV378" s="83"/>
      <c r="EW378" s="83"/>
      <c r="EX378" s="83"/>
      <c r="EY378" s="83"/>
      <c r="EZ378" s="83"/>
      <c r="FA378" s="83"/>
      <c r="FB378" s="83"/>
      <c r="FC378" s="83"/>
      <c r="FD378" s="83"/>
      <c r="FE378" s="83"/>
      <c r="FF378" s="83"/>
      <c r="FG378" s="83"/>
      <c r="FH378" s="83"/>
      <c r="FI378" s="83"/>
      <c r="FJ378" s="83"/>
      <c r="FK378" s="83"/>
      <c r="FL378" s="83"/>
      <c r="FM378" s="83"/>
      <c r="FN378" s="83"/>
      <c r="FO378" s="83"/>
      <c r="FP378" s="83"/>
      <c r="FQ378" s="83"/>
      <c r="FR378" s="83"/>
      <c r="FS378" s="83"/>
      <c r="FT378" s="83"/>
      <c r="FU378" s="83"/>
      <c r="FV378" s="83"/>
      <c r="FW378" s="83"/>
      <c r="FX378" s="83"/>
      <c r="FY378" s="83"/>
      <c r="FZ378" s="83"/>
      <c r="GA378" s="83"/>
      <c r="GB378" s="83"/>
      <c r="GC378" s="83"/>
      <c r="GD378" s="83"/>
      <c r="GE378" s="83"/>
      <c r="GF378" s="83"/>
      <c r="GG378" s="83"/>
      <c r="GH378" s="83"/>
      <c r="GI378" s="83"/>
      <c r="GJ378" s="83"/>
      <c r="GK378" s="83"/>
      <c r="GL378" s="83"/>
      <c r="GM378" s="83"/>
      <c r="GN378" s="83"/>
      <c r="GO378" s="83"/>
      <c r="GP378" s="83"/>
      <c r="GQ378" s="83"/>
      <c r="GR378" s="83"/>
      <c r="GS378" s="83"/>
      <c r="GT378" s="83"/>
      <c r="GU378" s="83"/>
      <c r="GV378" s="83"/>
      <c r="GW378" s="83"/>
      <c r="GX378" s="83"/>
      <c r="GY378" s="83"/>
      <c r="GZ378" s="83"/>
      <c r="HA378" s="83"/>
      <c r="HB378" s="83"/>
      <c r="HC378" s="83"/>
      <c r="HD378" s="83"/>
      <c r="HE378" s="83"/>
      <c r="HF378" s="83"/>
      <c r="HG378" s="83"/>
      <c r="HH378" s="83"/>
      <c r="HI378" s="83"/>
      <c r="HJ378" s="83"/>
      <c r="HK378" s="83"/>
      <c r="HL378" s="83"/>
      <c r="HM378" s="83"/>
      <c r="HN378" s="83"/>
      <c r="HO378" s="83"/>
      <c r="HP378" s="83"/>
      <c r="HQ378" s="83"/>
      <c r="HR378" s="83"/>
      <c r="HS378" s="83"/>
      <c r="HT378" s="83"/>
      <c r="HU378" s="83"/>
      <c r="HV378" s="83"/>
      <c r="HW378" s="83"/>
      <c r="HX378" s="83"/>
      <c r="HY378" s="83"/>
      <c r="HZ378" s="83"/>
      <c r="IA378" s="83"/>
      <c r="IB378" s="83"/>
      <c r="IC378" s="83"/>
      <c r="ID378" s="83"/>
      <c r="IE378" s="83"/>
      <c r="IF378" s="83"/>
      <c r="IG378" s="83"/>
      <c r="IH378" s="83"/>
      <c r="II378" s="83"/>
      <c r="IJ378" s="83"/>
      <c r="IK378" s="83"/>
      <c r="IL378" s="83"/>
      <c r="IM378" s="83"/>
      <c r="IN378" s="83"/>
      <c r="IO378" s="83"/>
      <c r="IP378" s="83"/>
      <c r="IQ378" s="83"/>
      <c r="IR378" s="83"/>
      <c r="IS378" s="83"/>
      <c r="IT378" s="83"/>
      <c r="IU378" s="83"/>
      <c r="IV378" s="83"/>
    </row>
    <row r="379" spans="1:256">
      <c r="A379" s="95"/>
      <c r="B379" s="108" t="s">
        <v>161</v>
      </c>
      <c r="C379" s="107" t="s">
        <v>160</v>
      </c>
      <c r="D379" s="107" t="s">
        <v>159</v>
      </c>
      <c r="E379" s="107" t="s">
        <v>156</v>
      </c>
      <c r="F379" s="107" t="s">
        <v>155</v>
      </c>
      <c r="G379" s="107" t="s">
        <v>158</v>
      </c>
      <c r="H379" s="97" t="s">
        <v>157</v>
      </c>
      <c r="I379" s="174"/>
      <c r="K379" s="85"/>
      <c r="L379" s="134"/>
      <c r="M379" s="134"/>
      <c r="N379" s="134"/>
      <c r="O379" s="134"/>
      <c r="P379" s="134"/>
      <c r="Q379" s="134"/>
      <c r="R379" s="134"/>
      <c r="S379" s="133"/>
      <c r="T379" s="83"/>
      <c r="U379" s="83"/>
      <c r="V379" s="83"/>
      <c r="W379" s="83"/>
      <c r="X379" s="83"/>
      <c r="Y379" s="83"/>
      <c r="Z379" s="83"/>
      <c r="AA379" s="83"/>
      <c r="AB379" s="83"/>
      <c r="AC379" s="83"/>
      <c r="AD379" s="83"/>
      <c r="AE379" s="83"/>
      <c r="AF379" s="83"/>
      <c r="AG379" s="83"/>
      <c r="AH379" s="83"/>
      <c r="AI379" s="83"/>
      <c r="AJ379" s="83"/>
      <c r="AK379" s="83"/>
      <c r="AL379" s="83"/>
      <c r="AM379" s="83"/>
      <c r="AN379" s="83"/>
      <c r="AO379" s="83"/>
      <c r="AP379" s="83"/>
      <c r="AQ379" s="83"/>
      <c r="AR379" s="83"/>
      <c r="AS379" s="83"/>
      <c r="AT379" s="83"/>
      <c r="AU379" s="83"/>
      <c r="AV379" s="83"/>
      <c r="AW379" s="83"/>
      <c r="AX379" s="83"/>
      <c r="AY379" s="83"/>
      <c r="AZ379" s="83"/>
      <c r="BA379" s="83"/>
      <c r="BB379" s="83"/>
      <c r="BC379" s="83"/>
      <c r="BD379" s="83"/>
      <c r="BE379" s="83"/>
      <c r="BF379" s="83"/>
      <c r="BG379" s="83"/>
      <c r="BH379" s="83"/>
      <c r="BI379" s="83"/>
      <c r="BJ379" s="83"/>
      <c r="BK379" s="83"/>
      <c r="BL379" s="83"/>
      <c r="BM379" s="83"/>
      <c r="BN379" s="83"/>
      <c r="BO379" s="83"/>
      <c r="BP379" s="83"/>
      <c r="BQ379" s="83"/>
      <c r="BR379" s="83"/>
      <c r="BS379" s="83"/>
      <c r="BT379" s="83"/>
      <c r="BU379" s="83"/>
      <c r="BV379" s="83"/>
      <c r="BW379" s="83"/>
      <c r="BX379" s="83"/>
      <c r="BY379" s="83"/>
      <c r="BZ379" s="83"/>
      <c r="CA379" s="83"/>
      <c r="CB379" s="83"/>
      <c r="CC379" s="83"/>
      <c r="CD379" s="83"/>
      <c r="CE379" s="83"/>
      <c r="CF379" s="83"/>
      <c r="CG379" s="83"/>
      <c r="CH379" s="83"/>
      <c r="CI379" s="83"/>
      <c r="CJ379" s="83"/>
      <c r="CK379" s="83"/>
      <c r="CL379" s="83"/>
      <c r="CM379" s="83"/>
      <c r="CN379" s="83"/>
      <c r="CO379" s="83"/>
      <c r="CP379" s="83"/>
      <c r="CQ379" s="83"/>
      <c r="CR379" s="83"/>
      <c r="CS379" s="83"/>
      <c r="CT379" s="83"/>
      <c r="CU379" s="83"/>
      <c r="CV379" s="83"/>
      <c r="CW379" s="83"/>
      <c r="CX379" s="83"/>
      <c r="CY379" s="83"/>
      <c r="CZ379" s="83"/>
      <c r="DA379" s="83"/>
      <c r="DB379" s="83"/>
      <c r="DC379" s="83"/>
      <c r="DD379" s="83"/>
      <c r="DE379" s="83"/>
      <c r="DF379" s="83"/>
      <c r="DG379" s="83"/>
      <c r="DH379" s="83"/>
      <c r="DI379" s="83"/>
      <c r="DJ379" s="83"/>
      <c r="DK379" s="83"/>
      <c r="DL379" s="83"/>
      <c r="DM379" s="83"/>
      <c r="DN379" s="83"/>
      <c r="DO379" s="83"/>
      <c r="DP379" s="83"/>
      <c r="DQ379" s="83"/>
      <c r="DR379" s="83"/>
      <c r="DS379" s="83"/>
      <c r="DT379" s="83"/>
      <c r="DU379" s="83"/>
      <c r="DV379" s="83"/>
      <c r="DW379" s="83"/>
      <c r="DX379" s="83"/>
      <c r="DY379" s="83"/>
      <c r="DZ379" s="83"/>
      <c r="EA379" s="83"/>
      <c r="EB379" s="83"/>
      <c r="EC379" s="83"/>
      <c r="ED379" s="83"/>
      <c r="EE379" s="83"/>
      <c r="EF379" s="83"/>
      <c r="EG379" s="83"/>
      <c r="EH379" s="83"/>
      <c r="EI379" s="83"/>
      <c r="EJ379" s="83"/>
      <c r="EK379" s="83"/>
      <c r="EL379" s="83"/>
      <c r="EM379" s="83"/>
      <c r="EN379" s="83"/>
      <c r="EO379" s="83"/>
      <c r="EP379" s="83"/>
      <c r="EQ379" s="83"/>
      <c r="ER379" s="83"/>
      <c r="ES379" s="83"/>
      <c r="ET379" s="83"/>
      <c r="EU379" s="83"/>
      <c r="EV379" s="83"/>
      <c r="EW379" s="83"/>
      <c r="EX379" s="83"/>
      <c r="EY379" s="83"/>
      <c r="EZ379" s="83"/>
      <c r="FA379" s="83"/>
      <c r="FB379" s="83"/>
      <c r="FC379" s="83"/>
      <c r="FD379" s="83"/>
      <c r="FE379" s="83"/>
      <c r="FF379" s="83"/>
      <c r="FG379" s="83"/>
      <c r="FH379" s="83"/>
      <c r="FI379" s="83"/>
      <c r="FJ379" s="83"/>
      <c r="FK379" s="83"/>
      <c r="FL379" s="83"/>
      <c r="FM379" s="83"/>
      <c r="FN379" s="83"/>
      <c r="FO379" s="83"/>
      <c r="FP379" s="83"/>
      <c r="FQ379" s="83"/>
      <c r="FR379" s="83"/>
      <c r="FS379" s="83"/>
      <c r="FT379" s="83"/>
      <c r="FU379" s="83"/>
      <c r="FV379" s="83"/>
      <c r="FW379" s="83"/>
      <c r="FX379" s="83"/>
      <c r="FY379" s="83"/>
      <c r="FZ379" s="83"/>
      <c r="GA379" s="83"/>
      <c r="GB379" s="83"/>
      <c r="GC379" s="83"/>
      <c r="GD379" s="83"/>
      <c r="GE379" s="83"/>
      <c r="GF379" s="83"/>
      <c r="GG379" s="83"/>
      <c r="GH379" s="83"/>
      <c r="GI379" s="83"/>
      <c r="GJ379" s="83"/>
      <c r="GK379" s="83"/>
      <c r="GL379" s="83"/>
      <c r="GM379" s="83"/>
      <c r="GN379" s="83"/>
      <c r="GO379" s="83"/>
      <c r="GP379" s="83"/>
      <c r="GQ379" s="83"/>
      <c r="GR379" s="83"/>
      <c r="GS379" s="83"/>
      <c r="GT379" s="83"/>
      <c r="GU379" s="83"/>
      <c r="GV379" s="83"/>
      <c r="GW379" s="83"/>
      <c r="GX379" s="83"/>
      <c r="GY379" s="83"/>
      <c r="GZ379" s="83"/>
      <c r="HA379" s="83"/>
      <c r="HB379" s="83"/>
      <c r="HC379" s="83"/>
      <c r="HD379" s="83"/>
      <c r="HE379" s="83"/>
      <c r="HF379" s="83"/>
      <c r="HG379" s="83"/>
      <c r="HH379" s="83"/>
      <c r="HI379" s="83"/>
      <c r="HJ379" s="83"/>
      <c r="HK379" s="83"/>
      <c r="HL379" s="83"/>
      <c r="HM379" s="83"/>
      <c r="HN379" s="83"/>
      <c r="HO379" s="83"/>
      <c r="HP379" s="83"/>
      <c r="HQ379" s="83"/>
      <c r="HR379" s="83"/>
      <c r="HS379" s="83"/>
      <c r="HT379" s="83"/>
      <c r="HU379" s="83"/>
      <c r="HV379" s="83"/>
      <c r="HW379" s="83"/>
      <c r="HX379" s="83"/>
      <c r="HY379" s="83"/>
      <c r="HZ379" s="83"/>
      <c r="IA379" s="83"/>
      <c r="IB379" s="83"/>
      <c r="IC379" s="83"/>
      <c r="ID379" s="83"/>
      <c r="IE379" s="83"/>
      <c r="IF379" s="83"/>
      <c r="IG379" s="83"/>
      <c r="IH379" s="83"/>
      <c r="II379" s="83"/>
      <c r="IJ379" s="83"/>
      <c r="IK379" s="83"/>
      <c r="IL379" s="83"/>
      <c r="IM379" s="83"/>
      <c r="IN379" s="83"/>
      <c r="IO379" s="83"/>
      <c r="IP379" s="83"/>
      <c r="IQ379" s="83"/>
      <c r="IR379" s="83"/>
      <c r="IS379" s="83"/>
      <c r="IT379" s="83"/>
      <c r="IU379" s="83"/>
      <c r="IV379" s="83"/>
    </row>
    <row r="380" spans="1:256">
      <c r="A380" s="95"/>
      <c r="B380" s="106">
        <v>0</v>
      </c>
      <c r="C380" s="105">
        <v>0</v>
      </c>
      <c r="D380" s="104">
        <v>0</v>
      </c>
      <c r="E380" s="103">
        <v>1</v>
      </c>
      <c r="F380" s="103">
        <v>1</v>
      </c>
      <c r="G380" s="103">
        <v>1</v>
      </c>
      <c r="H380" s="102">
        <f>B380*C380*D380*E380*F380*G380</f>
        <v>0</v>
      </c>
      <c r="I380" s="174"/>
      <c r="K380" s="85"/>
      <c r="L380" s="134"/>
      <c r="M380" s="134"/>
      <c r="N380" s="134"/>
      <c r="O380" s="134"/>
      <c r="P380" s="134"/>
      <c r="Q380" s="134"/>
      <c r="R380" s="134"/>
      <c r="S380" s="133"/>
      <c r="T380" s="83"/>
      <c r="U380" s="83"/>
      <c r="V380" s="83"/>
      <c r="W380" s="83"/>
      <c r="X380" s="83"/>
      <c r="Y380" s="83"/>
      <c r="Z380" s="83"/>
      <c r="AA380" s="83"/>
      <c r="AB380" s="83"/>
      <c r="AC380" s="83"/>
      <c r="AD380" s="83"/>
      <c r="AE380" s="83"/>
      <c r="AF380" s="83"/>
      <c r="AG380" s="83"/>
      <c r="AH380" s="83"/>
      <c r="AI380" s="83"/>
      <c r="AJ380" s="83"/>
      <c r="AK380" s="83"/>
      <c r="AL380" s="83"/>
      <c r="AM380" s="83"/>
      <c r="AN380" s="83"/>
      <c r="AO380" s="83"/>
      <c r="AP380" s="83"/>
      <c r="AQ380" s="83"/>
      <c r="AR380" s="83"/>
      <c r="AS380" s="83"/>
      <c r="AT380" s="83"/>
      <c r="AU380" s="83"/>
      <c r="AV380" s="83"/>
      <c r="AW380" s="83"/>
      <c r="AX380" s="83"/>
      <c r="AY380" s="83"/>
      <c r="AZ380" s="83"/>
      <c r="BA380" s="83"/>
      <c r="BB380" s="83"/>
      <c r="BC380" s="83"/>
      <c r="BD380" s="83"/>
      <c r="BE380" s="83"/>
      <c r="BF380" s="83"/>
      <c r="BG380" s="83"/>
      <c r="BH380" s="83"/>
      <c r="BI380" s="83"/>
      <c r="BJ380" s="83"/>
      <c r="BK380" s="83"/>
      <c r="BL380" s="83"/>
      <c r="BM380" s="83"/>
      <c r="BN380" s="83"/>
      <c r="BO380" s="83"/>
      <c r="BP380" s="83"/>
      <c r="BQ380" s="83"/>
      <c r="BR380" s="83"/>
      <c r="BS380" s="83"/>
      <c r="BT380" s="83"/>
      <c r="BU380" s="83"/>
      <c r="BV380" s="83"/>
      <c r="BW380" s="83"/>
      <c r="BX380" s="83"/>
      <c r="BY380" s="83"/>
      <c r="BZ380" s="83"/>
      <c r="CA380" s="83"/>
      <c r="CB380" s="83"/>
      <c r="CC380" s="83"/>
      <c r="CD380" s="83"/>
      <c r="CE380" s="83"/>
      <c r="CF380" s="83"/>
      <c r="CG380" s="83"/>
      <c r="CH380" s="83"/>
      <c r="CI380" s="83"/>
      <c r="CJ380" s="83"/>
      <c r="CK380" s="83"/>
      <c r="CL380" s="83"/>
      <c r="CM380" s="83"/>
      <c r="CN380" s="83"/>
      <c r="CO380" s="83"/>
      <c r="CP380" s="83"/>
      <c r="CQ380" s="83"/>
      <c r="CR380" s="83"/>
      <c r="CS380" s="83"/>
      <c r="CT380" s="83"/>
      <c r="CU380" s="83"/>
      <c r="CV380" s="83"/>
      <c r="CW380" s="83"/>
      <c r="CX380" s="83"/>
      <c r="CY380" s="83"/>
      <c r="CZ380" s="83"/>
      <c r="DA380" s="83"/>
      <c r="DB380" s="83"/>
      <c r="DC380" s="83"/>
      <c r="DD380" s="83"/>
      <c r="DE380" s="83"/>
      <c r="DF380" s="83"/>
      <c r="DG380" s="83"/>
      <c r="DH380" s="83"/>
      <c r="DI380" s="83"/>
      <c r="DJ380" s="83"/>
      <c r="DK380" s="83"/>
      <c r="DL380" s="83"/>
      <c r="DM380" s="83"/>
      <c r="DN380" s="83"/>
      <c r="DO380" s="83"/>
      <c r="DP380" s="83"/>
      <c r="DQ380" s="83"/>
      <c r="DR380" s="83"/>
      <c r="DS380" s="83"/>
      <c r="DT380" s="83"/>
      <c r="DU380" s="83"/>
      <c r="DV380" s="83"/>
      <c r="DW380" s="83"/>
      <c r="DX380" s="83"/>
      <c r="DY380" s="83"/>
      <c r="DZ380" s="83"/>
      <c r="EA380" s="83"/>
      <c r="EB380" s="83"/>
      <c r="EC380" s="83"/>
      <c r="ED380" s="83"/>
      <c r="EE380" s="83"/>
      <c r="EF380" s="83"/>
      <c r="EG380" s="83"/>
      <c r="EH380" s="83"/>
      <c r="EI380" s="83"/>
      <c r="EJ380" s="83"/>
      <c r="EK380" s="83"/>
      <c r="EL380" s="83"/>
      <c r="EM380" s="83"/>
      <c r="EN380" s="83"/>
      <c r="EO380" s="83"/>
      <c r="EP380" s="83"/>
      <c r="EQ380" s="83"/>
      <c r="ER380" s="83"/>
      <c r="ES380" s="83"/>
      <c r="ET380" s="83"/>
      <c r="EU380" s="83"/>
      <c r="EV380" s="83"/>
      <c r="EW380" s="83"/>
      <c r="EX380" s="83"/>
      <c r="EY380" s="83"/>
      <c r="EZ380" s="83"/>
      <c r="FA380" s="83"/>
      <c r="FB380" s="83"/>
      <c r="FC380" s="83"/>
      <c r="FD380" s="83"/>
      <c r="FE380" s="83"/>
      <c r="FF380" s="83"/>
      <c r="FG380" s="83"/>
      <c r="FH380" s="83"/>
      <c r="FI380" s="83"/>
      <c r="FJ380" s="83"/>
      <c r="FK380" s="83"/>
      <c r="FL380" s="83"/>
      <c r="FM380" s="83"/>
      <c r="FN380" s="83"/>
      <c r="FO380" s="83"/>
      <c r="FP380" s="83"/>
      <c r="FQ380" s="83"/>
      <c r="FR380" s="83"/>
      <c r="FS380" s="83"/>
      <c r="FT380" s="83"/>
      <c r="FU380" s="83"/>
      <c r="FV380" s="83"/>
      <c r="FW380" s="83"/>
      <c r="FX380" s="83"/>
      <c r="FY380" s="83"/>
      <c r="FZ380" s="83"/>
      <c r="GA380" s="83"/>
      <c r="GB380" s="83"/>
      <c r="GC380" s="83"/>
      <c r="GD380" s="83"/>
      <c r="GE380" s="83"/>
      <c r="GF380" s="83"/>
      <c r="GG380" s="83"/>
      <c r="GH380" s="83"/>
      <c r="GI380" s="83"/>
      <c r="GJ380" s="83"/>
      <c r="GK380" s="83"/>
      <c r="GL380" s="83"/>
      <c r="GM380" s="83"/>
      <c r="GN380" s="83"/>
      <c r="GO380" s="83"/>
      <c r="GP380" s="83"/>
      <c r="GQ380" s="83"/>
      <c r="GR380" s="83"/>
      <c r="GS380" s="83"/>
      <c r="GT380" s="83"/>
      <c r="GU380" s="83"/>
      <c r="GV380" s="83"/>
      <c r="GW380" s="83"/>
      <c r="GX380" s="83"/>
      <c r="GY380" s="83"/>
      <c r="GZ380" s="83"/>
      <c r="HA380" s="83"/>
      <c r="HB380" s="83"/>
      <c r="HC380" s="83"/>
      <c r="HD380" s="83"/>
      <c r="HE380" s="83"/>
      <c r="HF380" s="83"/>
      <c r="HG380" s="83"/>
      <c r="HH380" s="83"/>
      <c r="HI380" s="83"/>
      <c r="HJ380" s="83"/>
      <c r="HK380" s="83"/>
      <c r="HL380" s="83"/>
      <c r="HM380" s="83"/>
      <c r="HN380" s="83"/>
      <c r="HO380" s="83"/>
      <c r="HP380" s="83"/>
      <c r="HQ380" s="83"/>
      <c r="HR380" s="83"/>
      <c r="HS380" s="83"/>
      <c r="HT380" s="83"/>
      <c r="HU380" s="83"/>
      <c r="HV380" s="83"/>
      <c r="HW380" s="83"/>
      <c r="HX380" s="83"/>
      <c r="HY380" s="83"/>
      <c r="HZ380" s="83"/>
      <c r="IA380" s="83"/>
      <c r="IB380" s="83"/>
      <c r="IC380" s="83"/>
      <c r="ID380" s="83"/>
      <c r="IE380" s="83"/>
      <c r="IF380" s="83"/>
      <c r="IG380" s="83"/>
      <c r="IH380" s="83"/>
      <c r="II380" s="83"/>
      <c r="IJ380" s="83"/>
      <c r="IK380" s="83"/>
      <c r="IL380" s="83"/>
      <c r="IM380" s="83"/>
      <c r="IN380" s="83"/>
      <c r="IO380" s="83"/>
      <c r="IP380" s="83"/>
      <c r="IQ380" s="83"/>
      <c r="IR380" s="83"/>
      <c r="IS380" s="83"/>
      <c r="IT380" s="83"/>
      <c r="IU380" s="83"/>
      <c r="IV380" s="83"/>
    </row>
    <row r="381" spans="1:256">
      <c r="A381" s="95"/>
      <c r="B381" s="101"/>
      <c r="C381" s="100"/>
      <c r="D381" s="100"/>
      <c r="E381" s="100"/>
      <c r="F381" s="100"/>
      <c r="G381" s="100"/>
      <c r="H381" s="99">
        <f>B381*C381*D381*E381*F381*G381</f>
        <v>0</v>
      </c>
      <c r="I381" s="174"/>
      <c r="K381" s="85"/>
      <c r="L381" s="134"/>
      <c r="M381" s="134"/>
      <c r="N381" s="134"/>
      <c r="O381" s="134"/>
      <c r="P381" s="134"/>
      <c r="Q381" s="134"/>
      <c r="R381" s="134"/>
      <c r="S381" s="133"/>
      <c r="T381" s="83"/>
      <c r="U381" s="83"/>
      <c r="V381" s="83"/>
      <c r="W381" s="83"/>
      <c r="X381" s="83"/>
      <c r="Y381" s="83"/>
      <c r="Z381" s="83"/>
      <c r="AA381" s="83"/>
      <c r="AB381" s="83"/>
      <c r="AC381" s="83"/>
      <c r="AD381" s="83"/>
      <c r="AE381" s="83"/>
      <c r="AF381" s="83"/>
      <c r="AG381" s="83"/>
      <c r="AH381" s="83"/>
      <c r="AI381" s="83"/>
      <c r="AJ381" s="83"/>
      <c r="AK381" s="83"/>
      <c r="AL381" s="83"/>
      <c r="AM381" s="83"/>
      <c r="AN381" s="83"/>
      <c r="AO381" s="83"/>
      <c r="AP381" s="83"/>
      <c r="AQ381" s="83"/>
      <c r="AR381" s="83"/>
      <c r="AS381" s="83"/>
      <c r="AT381" s="83"/>
      <c r="AU381" s="83"/>
      <c r="AV381" s="83"/>
      <c r="AW381" s="83"/>
      <c r="AX381" s="83"/>
      <c r="AY381" s="83"/>
      <c r="AZ381" s="83"/>
      <c r="BA381" s="83"/>
      <c r="BB381" s="83"/>
      <c r="BC381" s="83"/>
      <c r="BD381" s="83"/>
      <c r="BE381" s="83"/>
      <c r="BF381" s="83"/>
      <c r="BG381" s="83"/>
      <c r="BH381" s="83"/>
      <c r="BI381" s="83"/>
      <c r="BJ381" s="83"/>
      <c r="BK381" s="83"/>
      <c r="BL381" s="83"/>
      <c r="BM381" s="83"/>
      <c r="BN381" s="83"/>
      <c r="BO381" s="83"/>
      <c r="BP381" s="83"/>
      <c r="BQ381" s="83"/>
      <c r="BR381" s="83"/>
      <c r="BS381" s="83"/>
      <c r="BT381" s="83"/>
      <c r="BU381" s="83"/>
      <c r="BV381" s="83"/>
      <c r="BW381" s="83"/>
      <c r="BX381" s="83"/>
      <c r="BY381" s="83"/>
      <c r="BZ381" s="83"/>
      <c r="CA381" s="83"/>
      <c r="CB381" s="83"/>
      <c r="CC381" s="83"/>
      <c r="CD381" s="83"/>
      <c r="CE381" s="83"/>
      <c r="CF381" s="83"/>
      <c r="CG381" s="83"/>
      <c r="CH381" s="83"/>
      <c r="CI381" s="83"/>
      <c r="CJ381" s="83"/>
      <c r="CK381" s="83"/>
      <c r="CL381" s="83"/>
      <c r="CM381" s="83"/>
      <c r="CN381" s="83"/>
      <c r="CO381" s="83"/>
      <c r="CP381" s="83"/>
      <c r="CQ381" s="83"/>
      <c r="CR381" s="83"/>
      <c r="CS381" s="83"/>
      <c r="CT381" s="83"/>
      <c r="CU381" s="83"/>
      <c r="CV381" s="83"/>
      <c r="CW381" s="83"/>
      <c r="CX381" s="83"/>
      <c r="CY381" s="83"/>
      <c r="CZ381" s="83"/>
      <c r="DA381" s="83"/>
      <c r="DB381" s="83"/>
      <c r="DC381" s="83"/>
      <c r="DD381" s="83"/>
      <c r="DE381" s="83"/>
      <c r="DF381" s="83"/>
      <c r="DG381" s="83"/>
      <c r="DH381" s="83"/>
      <c r="DI381" s="83"/>
      <c r="DJ381" s="83"/>
      <c r="DK381" s="83"/>
      <c r="DL381" s="83"/>
      <c r="DM381" s="83"/>
      <c r="DN381" s="83"/>
      <c r="DO381" s="83"/>
      <c r="DP381" s="83"/>
      <c r="DQ381" s="83"/>
      <c r="DR381" s="83"/>
      <c r="DS381" s="83"/>
      <c r="DT381" s="83"/>
      <c r="DU381" s="83"/>
      <c r="DV381" s="83"/>
      <c r="DW381" s="83"/>
      <c r="DX381" s="83"/>
      <c r="DY381" s="83"/>
      <c r="DZ381" s="83"/>
      <c r="EA381" s="83"/>
      <c r="EB381" s="83"/>
      <c r="EC381" s="83"/>
      <c r="ED381" s="83"/>
      <c r="EE381" s="83"/>
      <c r="EF381" s="83"/>
      <c r="EG381" s="83"/>
      <c r="EH381" s="83"/>
      <c r="EI381" s="83"/>
      <c r="EJ381" s="83"/>
      <c r="EK381" s="83"/>
      <c r="EL381" s="83"/>
      <c r="EM381" s="83"/>
      <c r="EN381" s="83"/>
      <c r="EO381" s="83"/>
      <c r="EP381" s="83"/>
      <c r="EQ381" s="83"/>
      <c r="ER381" s="83"/>
      <c r="ES381" s="83"/>
      <c r="ET381" s="83"/>
      <c r="EU381" s="83"/>
      <c r="EV381" s="83"/>
      <c r="EW381" s="83"/>
      <c r="EX381" s="83"/>
      <c r="EY381" s="83"/>
      <c r="EZ381" s="83"/>
      <c r="FA381" s="83"/>
      <c r="FB381" s="83"/>
      <c r="FC381" s="83"/>
      <c r="FD381" s="83"/>
      <c r="FE381" s="83"/>
      <c r="FF381" s="83"/>
      <c r="FG381" s="83"/>
      <c r="FH381" s="83"/>
      <c r="FI381" s="83"/>
      <c r="FJ381" s="83"/>
      <c r="FK381" s="83"/>
      <c r="FL381" s="83"/>
      <c r="FM381" s="83"/>
      <c r="FN381" s="83"/>
      <c r="FO381" s="83"/>
      <c r="FP381" s="83"/>
      <c r="FQ381" s="83"/>
      <c r="FR381" s="83"/>
      <c r="FS381" s="83"/>
      <c r="FT381" s="83"/>
      <c r="FU381" s="83"/>
      <c r="FV381" s="83"/>
      <c r="FW381" s="83"/>
      <c r="FX381" s="83"/>
      <c r="FY381" s="83"/>
      <c r="FZ381" s="83"/>
      <c r="GA381" s="83"/>
      <c r="GB381" s="83"/>
      <c r="GC381" s="83"/>
      <c r="GD381" s="83"/>
      <c r="GE381" s="83"/>
      <c r="GF381" s="83"/>
      <c r="GG381" s="83"/>
      <c r="GH381" s="83"/>
      <c r="GI381" s="83"/>
      <c r="GJ381" s="83"/>
      <c r="GK381" s="83"/>
      <c r="GL381" s="83"/>
      <c r="GM381" s="83"/>
      <c r="GN381" s="83"/>
      <c r="GO381" s="83"/>
      <c r="GP381" s="83"/>
      <c r="GQ381" s="83"/>
      <c r="GR381" s="83"/>
      <c r="GS381" s="83"/>
      <c r="GT381" s="83"/>
      <c r="GU381" s="83"/>
      <c r="GV381" s="83"/>
      <c r="GW381" s="83"/>
      <c r="GX381" s="83"/>
      <c r="GY381" s="83"/>
      <c r="GZ381" s="83"/>
      <c r="HA381" s="83"/>
      <c r="HB381" s="83"/>
      <c r="HC381" s="83"/>
      <c r="HD381" s="83"/>
      <c r="HE381" s="83"/>
      <c r="HF381" s="83"/>
      <c r="HG381" s="83"/>
      <c r="HH381" s="83"/>
      <c r="HI381" s="83"/>
      <c r="HJ381" s="83"/>
      <c r="HK381" s="83"/>
      <c r="HL381" s="83"/>
      <c r="HM381" s="83"/>
      <c r="HN381" s="83"/>
      <c r="HO381" s="83"/>
      <c r="HP381" s="83"/>
      <c r="HQ381" s="83"/>
      <c r="HR381" s="83"/>
      <c r="HS381" s="83"/>
      <c r="HT381" s="83"/>
      <c r="HU381" s="83"/>
      <c r="HV381" s="83"/>
      <c r="HW381" s="83"/>
      <c r="HX381" s="83"/>
      <c r="HY381" s="83"/>
      <c r="HZ381" s="83"/>
      <c r="IA381" s="83"/>
      <c r="IB381" s="83"/>
      <c r="IC381" s="83"/>
      <c r="ID381" s="83"/>
      <c r="IE381" s="83"/>
      <c r="IF381" s="83"/>
      <c r="IG381" s="83"/>
      <c r="IH381" s="83"/>
      <c r="II381" s="83"/>
      <c r="IJ381" s="83"/>
      <c r="IK381" s="83"/>
      <c r="IL381" s="83"/>
      <c r="IM381" s="83"/>
      <c r="IN381" s="83"/>
      <c r="IO381" s="83"/>
      <c r="IP381" s="83"/>
      <c r="IQ381" s="83"/>
      <c r="IR381" s="83"/>
      <c r="IS381" s="83"/>
      <c r="IT381" s="83"/>
      <c r="IU381" s="83"/>
      <c r="IV381" s="83"/>
    </row>
    <row r="382" spans="1:256">
      <c r="A382" s="95"/>
      <c r="B382" s="98" t="s">
        <v>157</v>
      </c>
      <c r="C382" s="97" t="s">
        <v>156</v>
      </c>
      <c r="D382" s="97" t="s">
        <v>155</v>
      </c>
      <c r="E382" s="97" t="s">
        <v>154</v>
      </c>
      <c r="F382" s="97" t="s">
        <v>153</v>
      </c>
      <c r="G382" s="97" t="s">
        <v>152</v>
      </c>
      <c r="H382" s="96" t="s">
        <v>151</v>
      </c>
      <c r="I382" s="174"/>
      <c r="K382" s="85"/>
      <c r="L382" s="134"/>
      <c r="M382" s="134"/>
      <c r="N382" s="134"/>
      <c r="O382" s="134"/>
      <c r="P382" s="134"/>
      <c r="Q382" s="134"/>
      <c r="R382" s="134"/>
      <c r="S382" s="133"/>
      <c r="T382" s="83"/>
      <c r="U382" s="83"/>
      <c r="V382" s="83"/>
      <c r="W382" s="83"/>
      <c r="X382" s="83"/>
      <c r="Y382" s="83"/>
      <c r="Z382" s="83"/>
      <c r="AA382" s="83"/>
      <c r="AB382" s="83"/>
      <c r="AC382" s="83"/>
      <c r="AD382" s="83"/>
      <c r="AE382" s="83"/>
      <c r="AF382" s="83"/>
      <c r="AG382" s="83"/>
      <c r="AH382" s="83"/>
      <c r="AI382" s="83"/>
      <c r="AJ382" s="83"/>
      <c r="AK382" s="83"/>
      <c r="AL382" s="83"/>
      <c r="AM382" s="83"/>
      <c r="AN382" s="83"/>
      <c r="AO382" s="83"/>
      <c r="AP382" s="83"/>
      <c r="AQ382" s="83"/>
      <c r="AR382" s="83"/>
      <c r="AS382" s="83"/>
      <c r="AT382" s="83"/>
      <c r="AU382" s="83"/>
      <c r="AV382" s="83"/>
      <c r="AW382" s="83"/>
      <c r="AX382" s="83"/>
      <c r="AY382" s="83"/>
      <c r="AZ382" s="83"/>
      <c r="BA382" s="83"/>
      <c r="BB382" s="83"/>
      <c r="BC382" s="83"/>
      <c r="BD382" s="83"/>
      <c r="BE382" s="83"/>
      <c r="BF382" s="83"/>
      <c r="BG382" s="83"/>
      <c r="BH382" s="83"/>
      <c r="BI382" s="83"/>
      <c r="BJ382" s="83"/>
      <c r="BK382" s="83"/>
      <c r="BL382" s="83"/>
      <c r="BM382" s="83"/>
      <c r="BN382" s="83"/>
      <c r="BO382" s="83"/>
      <c r="BP382" s="83"/>
      <c r="BQ382" s="83"/>
      <c r="BR382" s="83"/>
      <c r="BS382" s="83"/>
      <c r="BT382" s="83"/>
      <c r="BU382" s="83"/>
      <c r="BV382" s="83"/>
      <c r="BW382" s="83"/>
      <c r="BX382" s="83"/>
      <c r="BY382" s="83"/>
      <c r="BZ382" s="83"/>
      <c r="CA382" s="83"/>
      <c r="CB382" s="83"/>
      <c r="CC382" s="83"/>
      <c r="CD382" s="83"/>
      <c r="CE382" s="83"/>
      <c r="CF382" s="83"/>
      <c r="CG382" s="83"/>
      <c r="CH382" s="83"/>
      <c r="CI382" s="83"/>
      <c r="CJ382" s="83"/>
      <c r="CK382" s="83"/>
      <c r="CL382" s="83"/>
      <c r="CM382" s="83"/>
      <c r="CN382" s="83"/>
      <c r="CO382" s="83"/>
      <c r="CP382" s="83"/>
      <c r="CQ382" s="83"/>
      <c r="CR382" s="83"/>
      <c r="CS382" s="83"/>
      <c r="CT382" s="83"/>
      <c r="CU382" s="83"/>
      <c r="CV382" s="83"/>
      <c r="CW382" s="83"/>
      <c r="CX382" s="83"/>
      <c r="CY382" s="83"/>
      <c r="CZ382" s="83"/>
      <c r="DA382" s="83"/>
      <c r="DB382" s="83"/>
      <c r="DC382" s="83"/>
      <c r="DD382" s="83"/>
      <c r="DE382" s="83"/>
      <c r="DF382" s="83"/>
      <c r="DG382" s="83"/>
      <c r="DH382" s="83"/>
      <c r="DI382" s="83"/>
      <c r="DJ382" s="83"/>
      <c r="DK382" s="83"/>
      <c r="DL382" s="83"/>
      <c r="DM382" s="83"/>
      <c r="DN382" s="83"/>
      <c r="DO382" s="83"/>
      <c r="DP382" s="83"/>
      <c r="DQ382" s="83"/>
      <c r="DR382" s="83"/>
      <c r="DS382" s="83"/>
      <c r="DT382" s="83"/>
      <c r="DU382" s="83"/>
      <c r="DV382" s="83"/>
      <c r="DW382" s="83"/>
      <c r="DX382" s="83"/>
      <c r="DY382" s="83"/>
      <c r="DZ382" s="83"/>
      <c r="EA382" s="83"/>
      <c r="EB382" s="83"/>
      <c r="EC382" s="83"/>
      <c r="ED382" s="83"/>
      <c r="EE382" s="83"/>
      <c r="EF382" s="83"/>
      <c r="EG382" s="83"/>
      <c r="EH382" s="83"/>
      <c r="EI382" s="83"/>
      <c r="EJ382" s="83"/>
      <c r="EK382" s="83"/>
      <c r="EL382" s="83"/>
      <c r="EM382" s="83"/>
      <c r="EN382" s="83"/>
      <c r="EO382" s="83"/>
      <c r="EP382" s="83"/>
      <c r="EQ382" s="83"/>
      <c r="ER382" s="83"/>
      <c r="ES382" s="83"/>
      <c r="ET382" s="83"/>
      <c r="EU382" s="83"/>
      <c r="EV382" s="83"/>
      <c r="EW382" s="83"/>
      <c r="EX382" s="83"/>
      <c r="EY382" s="83"/>
      <c r="EZ382" s="83"/>
      <c r="FA382" s="83"/>
      <c r="FB382" s="83"/>
      <c r="FC382" s="83"/>
      <c r="FD382" s="83"/>
      <c r="FE382" s="83"/>
      <c r="FF382" s="83"/>
      <c r="FG382" s="83"/>
      <c r="FH382" s="83"/>
      <c r="FI382" s="83"/>
      <c r="FJ382" s="83"/>
      <c r="FK382" s="83"/>
      <c r="FL382" s="83"/>
      <c r="FM382" s="83"/>
      <c r="FN382" s="83"/>
      <c r="FO382" s="83"/>
      <c r="FP382" s="83"/>
      <c r="FQ382" s="83"/>
      <c r="FR382" s="83"/>
      <c r="FS382" s="83"/>
      <c r="FT382" s="83"/>
      <c r="FU382" s="83"/>
      <c r="FV382" s="83"/>
      <c r="FW382" s="83"/>
      <c r="FX382" s="83"/>
      <c r="FY382" s="83"/>
      <c r="FZ382" s="83"/>
      <c r="GA382" s="83"/>
      <c r="GB382" s="83"/>
      <c r="GC382" s="83"/>
      <c r="GD382" s="83"/>
      <c r="GE382" s="83"/>
      <c r="GF382" s="83"/>
      <c r="GG382" s="83"/>
      <c r="GH382" s="83"/>
      <c r="GI382" s="83"/>
      <c r="GJ382" s="83"/>
      <c r="GK382" s="83"/>
      <c r="GL382" s="83"/>
      <c r="GM382" s="83"/>
      <c r="GN382" s="83"/>
      <c r="GO382" s="83"/>
      <c r="GP382" s="83"/>
      <c r="GQ382" s="83"/>
      <c r="GR382" s="83"/>
      <c r="GS382" s="83"/>
      <c r="GT382" s="83"/>
      <c r="GU382" s="83"/>
      <c r="GV382" s="83"/>
      <c r="GW382" s="83"/>
      <c r="GX382" s="83"/>
      <c r="GY382" s="83"/>
      <c r="GZ382" s="83"/>
      <c r="HA382" s="83"/>
      <c r="HB382" s="83"/>
      <c r="HC382" s="83"/>
      <c r="HD382" s="83"/>
      <c r="HE382" s="83"/>
      <c r="HF382" s="83"/>
      <c r="HG382" s="83"/>
      <c r="HH382" s="83"/>
      <c r="HI382" s="83"/>
      <c r="HJ382" s="83"/>
      <c r="HK382" s="83"/>
      <c r="HL382" s="83"/>
      <c r="HM382" s="83"/>
      <c r="HN382" s="83"/>
      <c r="HO382" s="83"/>
      <c r="HP382" s="83"/>
      <c r="HQ382" s="83"/>
      <c r="HR382" s="83"/>
      <c r="HS382" s="83"/>
      <c r="HT382" s="83"/>
      <c r="HU382" s="83"/>
      <c r="HV382" s="83"/>
      <c r="HW382" s="83"/>
      <c r="HX382" s="83"/>
      <c r="HY382" s="83"/>
      <c r="HZ382" s="83"/>
      <c r="IA382" s="83"/>
      <c r="IB382" s="83"/>
      <c r="IC382" s="83"/>
      <c r="ID382" s="83"/>
      <c r="IE382" s="83"/>
      <c r="IF382" s="83"/>
      <c r="IG382" s="83"/>
      <c r="IH382" s="83"/>
      <c r="II382" s="83"/>
      <c r="IJ382" s="83"/>
      <c r="IK382" s="83"/>
      <c r="IL382" s="83"/>
      <c r="IM382" s="83"/>
      <c r="IN382" s="83"/>
      <c r="IO382" s="83"/>
      <c r="IP382" s="83"/>
      <c r="IQ382" s="83"/>
      <c r="IR382" s="83"/>
      <c r="IS382" s="83"/>
      <c r="IT382" s="83"/>
      <c r="IU382" s="83"/>
      <c r="IV382" s="83"/>
    </row>
    <row r="383" spans="1:256">
      <c r="A383" s="95" t="s">
        <v>150</v>
      </c>
      <c r="B383" s="94">
        <f>SUM(H380:H381)</f>
        <v>0</v>
      </c>
      <c r="C383" s="93">
        <v>1</v>
      </c>
      <c r="D383" s="93">
        <v>1</v>
      </c>
      <c r="E383" s="92">
        <v>1</v>
      </c>
      <c r="F383" s="92">
        <v>1</v>
      </c>
      <c r="G383" s="92">
        <v>1</v>
      </c>
      <c r="H383" s="91">
        <f>(B383*C383*D383)/(E383*F383*G383)</f>
        <v>0</v>
      </c>
      <c r="I383" s="174"/>
      <c r="K383" s="85"/>
      <c r="L383" s="134"/>
      <c r="M383" s="134"/>
      <c r="N383" s="134"/>
      <c r="O383" s="134"/>
      <c r="P383" s="134"/>
      <c r="Q383" s="134"/>
      <c r="R383" s="134"/>
      <c r="S383" s="133"/>
      <c r="T383" s="83"/>
      <c r="U383" s="83"/>
      <c r="V383" s="83"/>
      <c r="W383" s="83"/>
      <c r="X383" s="83"/>
      <c r="Y383" s="83"/>
      <c r="Z383" s="83"/>
      <c r="AA383" s="83"/>
      <c r="AB383" s="83"/>
      <c r="AC383" s="83"/>
      <c r="AD383" s="83"/>
      <c r="AE383" s="83"/>
      <c r="AF383" s="83"/>
      <c r="AG383" s="83"/>
      <c r="AH383" s="83"/>
      <c r="AI383" s="83"/>
      <c r="AJ383" s="83"/>
      <c r="AK383" s="83"/>
      <c r="AL383" s="83"/>
      <c r="AM383" s="83"/>
      <c r="AN383" s="83"/>
      <c r="AO383" s="83"/>
      <c r="AP383" s="83"/>
      <c r="AQ383" s="83"/>
      <c r="AR383" s="83"/>
      <c r="AS383" s="83"/>
      <c r="AT383" s="83"/>
      <c r="AU383" s="83"/>
      <c r="AV383" s="83"/>
      <c r="AW383" s="83"/>
      <c r="AX383" s="83"/>
      <c r="AY383" s="83"/>
      <c r="AZ383" s="83"/>
      <c r="BA383" s="83"/>
      <c r="BB383" s="83"/>
      <c r="BC383" s="83"/>
      <c r="BD383" s="83"/>
      <c r="BE383" s="83"/>
      <c r="BF383" s="83"/>
      <c r="BG383" s="83"/>
      <c r="BH383" s="83"/>
      <c r="BI383" s="83"/>
      <c r="BJ383" s="83"/>
      <c r="BK383" s="83"/>
      <c r="BL383" s="83"/>
      <c r="BM383" s="83"/>
      <c r="BN383" s="83"/>
      <c r="BO383" s="83"/>
      <c r="BP383" s="83"/>
      <c r="BQ383" s="83"/>
      <c r="BR383" s="83"/>
      <c r="BS383" s="83"/>
      <c r="BT383" s="83"/>
      <c r="BU383" s="83"/>
      <c r="BV383" s="83"/>
      <c r="BW383" s="83"/>
      <c r="BX383" s="83"/>
      <c r="BY383" s="83"/>
      <c r="BZ383" s="83"/>
      <c r="CA383" s="83"/>
      <c r="CB383" s="83"/>
      <c r="CC383" s="83"/>
      <c r="CD383" s="83"/>
      <c r="CE383" s="83"/>
      <c r="CF383" s="83"/>
      <c r="CG383" s="83"/>
      <c r="CH383" s="83"/>
      <c r="CI383" s="83"/>
      <c r="CJ383" s="83"/>
      <c r="CK383" s="83"/>
      <c r="CL383" s="83"/>
      <c r="CM383" s="83"/>
      <c r="CN383" s="83"/>
      <c r="CO383" s="83"/>
      <c r="CP383" s="83"/>
      <c r="CQ383" s="83"/>
      <c r="CR383" s="83"/>
      <c r="CS383" s="83"/>
      <c r="CT383" s="83"/>
      <c r="CU383" s="83"/>
      <c r="CV383" s="83"/>
      <c r="CW383" s="83"/>
      <c r="CX383" s="83"/>
      <c r="CY383" s="83"/>
      <c r="CZ383" s="83"/>
      <c r="DA383" s="83"/>
      <c r="DB383" s="83"/>
      <c r="DC383" s="83"/>
      <c r="DD383" s="83"/>
      <c r="DE383" s="83"/>
      <c r="DF383" s="83"/>
      <c r="DG383" s="83"/>
      <c r="DH383" s="83"/>
      <c r="DI383" s="83"/>
      <c r="DJ383" s="83"/>
      <c r="DK383" s="83"/>
      <c r="DL383" s="83"/>
      <c r="DM383" s="83"/>
      <c r="DN383" s="83"/>
      <c r="DO383" s="83"/>
      <c r="DP383" s="83"/>
      <c r="DQ383" s="83"/>
      <c r="DR383" s="83"/>
      <c r="DS383" s="83"/>
      <c r="DT383" s="83"/>
      <c r="DU383" s="83"/>
      <c r="DV383" s="83"/>
      <c r="DW383" s="83"/>
      <c r="DX383" s="83"/>
      <c r="DY383" s="83"/>
      <c r="DZ383" s="83"/>
      <c r="EA383" s="83"/>
      <c r="EB383" s="83"/>
      <c r="EC383" s="83"/>
      <c r="ED383" s="83"/>
      <c r="EE383" s="83"/>
      <c r="EF383" s="83"/>
      <c r="EG383" s="83"/>
      <c r="EH383" s="83"/>
      <c r="EI383" s="83"/>
      <c r="EJ383" s="83"/>
      <c r="EK383" s="83"/>
      <c r="EL383" s="83"/>
      <c r="EM383" s="83"/>
      <c r="EN383" s="83"/>
      <c r="EO383" s="83"/>
      <c r="EP383" s="83"/>
      <c r="EQ383" s="83"/>
      <c r="ER383" s="83"/>
      <c r="ES383" s="83"/>
      <c r="ET383" s="83"/>
      <c r="EU383" s="83"/>
      <c r="EV383" s="83"/>
      <c r="EW383" s="83"/>
      <c r="EX383" s="83"/>
      <c r="EY383" s="83"/>
      <c r="EZ383" s="83"/>
      <c r="FA383" s="83"/>
      <c r="FB383" s="83"/>
      <c r="FC383" s="83"/>
      <c r="FD383" s="83"/>
      <c r="FE383" s="83"/>
      <c r="FF383" s="83"/>
      <c r="FG383" s="83"/>
      <c r="FH383" s="83"/>
      <c r="FI383" s="83"/>
      <c r="FJ383" s="83"/>
      <c r="FK383" s="83"/>
      <c r="FL383" s="83"/>
      <c r="FM383" s="83"/>
      <c r="FN383" s="83"/>
      <c r="FO383" s="83"/>
      <c r="FP383" s="83"/>
      <c r="FQ383" s="83"/>
      <c r="FR383" s="83"/>
      <c r="FS383" s="83"/>
      <c r="FT383" s="83"/>
      <c r="FU383" s="83"/>
      <c r="FV383" s="83"/>
      <c r="FW383" s="83"/>
      <c r="FX383" s="83"/>
      <c r="FY383" s="83"/>
      <c r="FZ383" s="83"/>
      <c r="GA383" s="83"/>
      <c r="GB383" s="83"/>
      <c r="GC383" s="83"/>
      <c r="GD383" s="83"/>
      <c r="GE383" s="83"/>
      <c r="GF383" s="83"/>
      <c r="GG383" s="83"/>
      <c r="GH383" s="83"/>
      <c r="GI383" s="83"/>
      <c r="GJ383" s="83"/>
      <c r="GK383" s="83"/>
      <c r="GL383" s="83"/>
      <c r="GM383" s="83"/>
      <c r="GN383" s="83"/>
      <c r="GO383" s="83"/>
      <c r="GP383" s="83"/>
      <c r="GQ383" s="83"/>
      <c r="GR383" s="83"/>
      <c r="GS383" s="83"/>
      <c r="GT383" s="83"/>
      <c r="GU383" s="83"/>
      <c r="GV383" s="83"/>
      <c r="GW383" s="83"/>
      <c r="GX383" s="83"/>
      <c r="GY383" s="83"/>
      <c r="GZ383" s="83"/>
      <c r="HA383" s="83"/>
      <c r="HB383" s="83"/>
      <c r="HC383" s="83"/>
      <c r="HD383" s="83"/>
      <c r="HE383" s="83"/>
      <c r="HF383" s="83"/>
      <c r="HG383" s="83"/>
      <c r="HH383" s="83"/>
      <c r="HI383" s="83"/>
      <c r="HJ383" s="83"/>
      <c r="HK383" s="83"/>
      <c r="HL383" s="83"/>
      <c r="HM383" s="83"/>
      <c r="HN383" s="83"/>
      <c r="HO383" s="83"/>
      <c r="HP383" s="83"/>
      <c r="HQ383" s="83"/>
      <c r="HR383" s="83"/>
      <c r="HS383" s="83"/>
      <c r="HT383" s="83"/>
      <c r="HU383" s="83"/>
      <c r="HV383" s="83"/>
      <c r="HW383" s="83"/>
      <c r="HX383" s="83"/>
      <c r="HY383" s="83"/>
      <c r="HZ383" s="83"/>
      <c r="IA383" s="83"/>
      <c r="IB383" s="83"/>
      <c r="IC383" s="83"/>
      <c r="ID383" s="83"/>
      <c r="IE383" s="83"/>
      <c r="IF383" s="83"/>
      <c r="IG383" s="83"/>
      <c r="IH383" s="83"/>
      <c r="II383" s="83"/>
      <c r="IJ383" s="83"/>
      <c r="IK383" s="83"/>
      <c r="IL383" s="83"/>
      <c r="IM383" s="83"/>
      <c r="IN383" s="83"/>
      <c r="IO383" s="83"/>
      <c r="IP383" s="83"/>
      <c r="IQ383" s="83"/>
      <c r="IR383" s="83"/>
      <c r="IS383" s="83"/>
      <c r="IT383" s="83"/>
      <c r="IU383" s="83"/>
      <c r="IV383" s="83"/>
    </row>
    <row r="384" spans="1:256">
      <c r="I384" s="174"/>
      <c r="K384" s="85"/>
      <c r="L384" s="134"/>
      <c r="M384" s="134"/>
      <c r="N384" s="134"/>
      <c r="O384" s="134"/>
      <c r="P384" s="134"/>
      <c r="Q384" s="134"/>
      <c r="R384" s="134"/>
      <c r="S384" s="133"/>
      <c r="T384" s="83"/>
      <c r="U384" s="83"/>
      <c r="V384" s="83"/>
      <c r="W384" s="83"/>
      <c r="X384" s="83"/>
      <c r="Y384" s="83"/>
      <c r="Z384" s="83"/>
      <c r="AA384" s="83"/>
      <c r="AB384" s="83"/>
      <c r="AC384" s="83"/>
      <c r="AD384" s="83"/>
      <c r="AE384" s="83"/>
      <c r="AF384" s="83"/>
      <c r="AG384" s="83"/>
      <c r="AH384" s="83"/>
      <c r="AI384" s="83"/>
      <c r="AJ384" s="83"/>
      <c r="AK384" s="83"/>
      <c r="AL384" s="83"/>
      <c r="AM384" s="83"/>
      <c r="AN384" s="83"/>
      <c r="AO384" s="83"/>
      <c r="AP384" s="83"/>
      <c r="AQ384" s="83"/>
      <c r="AR384" s="83"/>
      <c r="AS384" s="83"/>
      <c r="AT384" s="83"/>
      <c r="AU384" s="83"/>
      <c r="AV384" s="83"/>
      <c r="AW384" s="83"/>
      <c r="AX384" s="83"/>
      <c r="AY384" s="83"/>
      <c r="AZ384" s="83"/>
      <c r="BA384" s="83"/>
      <c r="BB384" s="83"/>
      <c r="BC384" s="83"/>
      <c r="BD384" s="83"/>
      <c r="BE384" s="83"/>
      <c r="BF384" s="83"/>
      <c r="BG384" s="83"/>
      <c r="BH384" s="83"/>
      <c r="BI384" s="83"/>
      <c r="BJ384" s="83"/>
      <c r="BK384" s="83"/>
      <c r="BL384" s="83"/>
      <c r="BM384" s="83"/>
      <c r="BN384" s="83"/>
      <c r="BO384" s="83"/>
      <c r="BP384" s="83"/>
      <c r="BQ384" s="83"/>
      <c r="BR384" s="83"/>
      <c r="BS384" s="83"/>
      <c r="BT384" s="83"/>
      <c r="BU384" s="83"/>
      <c r="BV384" s="83"/>
      <c r="BW384" s="83"/>
      <c r="BX384" s="83"/>
      <c r="BY384" s="83"/>
      <c r="BZ384" s="83"/>
      <c r="CA384" s="83"/>
      <c r="CB384" s="83"/>
      <c r="CC384" s="83"/>
      <c r="CD384" s="83"/>
      <c r="CE384" s="83"/>
      <c r="CF384" s="83"/>
      <c r="CG384" s="83"/>
      <c r="CH384" s="83"/>
      <c r="CI384" s="83"/>
      <c r="CJ384" s="83"/>
      <c r="CK384" s="83"/>
      <c r="CL384" s="83"/>
      <c r="CM384" s="83"/>
      <c r="CN384" s="83"/>
      <c r="CO384" s="83"/>
      <c r="CP384" s="83"/>
      <c r="CQ384" s="83"/>
      <c r="CR384" s="83"/>
      <c r="CS384" s="83"/>
      <c r="CT384" s="83"/>
      <c r="CU384" s="83"/>
      <c r="CV384" s="83"/>
      <c r="CW384" s="83"/>
      <c r="CX384" s="83"/>
      <c r="CY384" s="83"/>
      <c r="CZ384" s="83"/>
      <c r="DA384" s="83"/>
      <c r="DB384" s="83"/>
      <c r="DC384" s="83"/>
      <c r="DD384" s="83"/>
      <c r="DE384" s="83"/>
      <c r="DF384" s="83"/>
      <c r="DG384" s="83"/>
      <c r="DH384" s="83"/>
      <c r="DI384" s="83"/>
      <c r="DJ384" s="83"/>
      <c r="DK384" s="83"/>
      <c r="DL384" s="83"/>
      <c r="DM384" s="83"/>
      <c r="DN384" s="83"/>
      <c r="DO384" s="83"/>
      <c r="DP384" s="83"/>
      <c r="DQ384" s="83"/>
      <c r="DR384" s="83"/>
      <c r="DS384" s="83"/>
      <c r="DT384" s="83"/>
      <c r="DU384" s="83"/>
      <c r="DV384" s="83"/>
      <c r="DW384" s="83"/>
      <c r="DX384" s="83"/>
      <c r="DY384" s="83"/>
      <c r="DZ384" s="83"/>
      <c r="EA384" s="83"/>
      <c r="EB384" s="83"/>
      <c r="EC384" s="83"/>
      <c r="ED384" s="83"/>
      <c r="EE384" s="83"/>
      <c r="EF384" s="83"/>
      <c r="EG384" s="83"/>
      <c r="EH384" s="83"/>
      <c r="EI384" s="83"/>
      <c r="EJ384" s="83"/>
      <c r="EK384" s="83"/>
      <c r="EL384" s="83"/>
      <c r="EM384" s="83"/>
      <c r="EN384" s="83"/>
      <c r="EO384" s="83"/>
      <c r="EP384" s="83"/>
      <c r="EQ384" s="83"/>
      <c r="ER384" s="83"/>
      <c r="ES384" s="83"/>
      <c r="ET384" s="83"/>
      <c r="EU384" s="83"/>
      <c r="EV384" s="83"/>
      <c r="EW384" s="83"/>
      <c r="EX384" s="83"/>
      <c r="EY384" s="83"/>
      <c r="EZ384" s="83"/>
      <c r="FA384" s="83"/>
      <c r="FB384" s="83"/>
      <c r="FC384" s="83"/>
      <c r="FD384" s="83"/>
      <c r="FE384" s="83"/>
      <c r="FF384" s="83"/>
      <c r="FG384" s="83"/>
      <c r="FH384" s="83"/>
      <c r="FI384" s="83"/>
      <c r="FJ384" s="83"/>
      <c r="FK384" s="83"/>
      <c r="FL384" s="83"/>
      <c r="FM384" s="83"/>
      <c r="FN384" s="83"/>
      <c r="FO384" s="83"/>
      <c r="FP384" s="83"/>
      <c r="FQ384" s="83"/>
      <c r="FR384" s="83"/>
      <c r="FS384" s="83"/>
      <c r="FT384" s="83"/>
      <c r="FU384" s="83"/>
      <c r="FV384" s="83"/>
      <c r="FW384" s="83"/>
      <c r="FX384" s="83"/>
      <c r="FY384" s="83"/>
      <c r="FZ384" s="83"/>
      <c r="GA384" s="83"/>
      <c r="GB384" s="83"/>
      <c r="GC384" s="83"/>
      <c r="GD384" s="83"/>
      <c r="GE384" s="83"/>
      <c r="GF384" s="83"/>
      <c r="GG384" s="83"/>
      <c r="GH384" s="83"/>
      <c r="GI384" s="83"/>
      <c r="GJ384" s="83"/>
      <c r="GK384" s="83"/>
      <c r="GL384" s="83"/>
      <c r="GM384" s="83"/>
      <c r="GN384" s="83"/>
      <c r="GO384" s="83"/>
      <c r="GP384" s="83"/>
      <c r="GQ384" s="83"/>
      <c r="GR384" s="83"/>
      <c r="GS384" s="83"/>
      <c r="GT384" s="83"/>
      <c r="GU384" s="83"/>
      <c r="GV384" s="83"/>
      <c r="GW384" s="83"/>
      <c r="GX384" s="83"/>
      <c r="GY384" s="83"/>
      <c r="GZ384" s="83"/>
      <c r="HA384" s="83"/>
      <c r="HB384" s="83"/>
      <c r="HC384" s="83"/>
      <c r="HD384" s="83"/>
      <c r="HE384" s="83"/>
      <c r="HF384" s="83"/>
      <c r="HG384" s="83"/>
      <c r="HH384" s="83"/>
      <c r="HI384" s="83"/>
      <c r="HJ384" s="83"/>
      <c r="HK384" s="83"/>
      <c r="HL384" s="83"/>
      <c r="HM384" s="83"/>
      <c r="HN384" s="83"/>
      <c r="HO384" s="83"/>
      <c r="HP384" s="83"/>
      <c r="HQ384" s="83"/>
      <c r="HR384" s="83"/>
      <c r="HS384" s="83"/>
      <c r="HT384" s="83"/>
      <c r="HU384" s="83"/>
      <c r="HV384" s="83"/>
      <c r="HW384" s="83"/>
      <c r="HX384" s="83"/>
      <c r="HY384" s="83"/>
      <c r="HZ384" s="83"/>
      <c r="IA384" s="83"/>
      <c r="IB384" s="83"/>
      <c r="IC384" s="83"/>
      <c r="ID384" s="83"/>
      <c r="IE384" s="83"/>
      <c r="IF384" s="83"/>
      <c r="IG384" s="83"/>
      <c r="IH384" s="83"/>
      <c r="II384" s="83"/>
      <c r="IJ384" s="83"/>
      <c r="IK384" s="83"/>
      <c r="IL384" s="83"/>
      <c r="IM384" s="83"/>
      <c r="IN384" s="83"/>
      <c r="IO384" s="83"/>
      <c r="IP384" s="83"/>
      <c r="IQ384" s="83"/>
      <c r="IR384" s="83"/>
      <c r="IS384" s="83"/>
      <c r="IT384" s="83"/>
      <c r="IU384" s="83"/>
      <c r="IV384" s="83"/>
    </row>
    <row r="385" spans="1:256" ht="13.8" thickBot="1">
      <c r="A385" s="90"/>
      <c r="B385" s="89" t="s">
        <v>149</v>
      </c>
      <c r="C385" s="89"/>
      <c r="D385" s="89"/>
      <c r="E385" s="89"/>
      <c r="F385" s="88"/>
      <c r="G385" s="88"/>
      <c r="H385" s="87">
        <f>H375-H383</f>
        <v>37</v>
      </c>
      <c r="I385" s="86"/>
      <c r="K385" s="85"/>
      <c r="L385" s="134"/>
      <c r="M385" s="134"/>
      <c r="N385" s="134"/>
      <c r="O385" s="134"/>
      <c r="P385" s="134"/>
      <c r="Q385" s="134"/>
      <c r="R385" s="134"/>
      <c r="S385" s="133"/>
      <c r="T385" s="83"/>
      <c r="U385" s="83"/>
      <c r="V385" s="83"/>
      <c r="W385" s="83"/>
      <c r="X385" s="83"/>
      <c r="Y385" s="83"/>
      <c r="Z385" s="83"/>
      <c r="AA385" s="83"/>
      <c r="AB385" s="83"/>
      <c r="AC385" s="83"/>
      <c r="AD385" s="83"/>
      <c r="AE385" s="83"/>
      <c r="AF385" s="83"/>
      <c r="AG385" s="83"/>
      <c r="AH385" s="83"/>
      <c r="AI385" s="83"/>
      <c r="AJ385" s="83"/>
      <c r="AK385" s="83"/>
      <c r="AL385" s="83"/>
      <c r="AM385" s="83"/>
      <c r="AN385" s="83"/>
      <c r="AO385" s="83"/>
      <c r="AP385" s="83"/>
      <c r="AQ385" s="83"/>
      <c r="AR385" s="83"/>
      <c r="AS385" s="83"/>
      <c r="AT385" s="83"/>
      <c r="AU385" s="83"/>
      <c r="AV385" s="83"/>
      <c r="AW385" s="83"/>
      <c r="AX385" s="83"/>
      <c r="AY385" s="83"/>
      <c r="AZ385" s="83"/>
      <c r="BA385" s="83"/>
      <c r="BB385" s="83"/>
      <c r="BC385" s="83"/>
      <c r="BD385" s="83"/>
      <c r="BE385" s="83"/>
      <c r="BF385" s="83"/>
      <c r="BG385" s="83"/>
      <c r="BH385" s="83"/>
      <c r="BI385" s="83"/>
      <c r="BJ385" s="83"/>
      <c r="BK385" s="83"/>
      <c r="BL385" s="83"/>
      <c r="BM385" s="83"/>
      <c r="BN385" s="83"/>
      <c r="BO385" s="83"/>
      <c r="BP385" s="83"/>
      <c r="BQ385" s="83"/>
      <c r="BR385" s="83"/>
      <c r="BS385" s="83"/>
      <c r="BT385" s="83"/>
      <c r="BU385" s="83"/>
      <c r="BV385" s="83"/>
      <c r="BW385" s="83"/>
      <c r="BX385" s="83"/>
      <c r="BY385" s="83"/>
      <c r="BZ385" s="83"/>
      <c r="CA385" s="83"/>
      <c r="CB385" s="83"/>
      <c r="CC385" s="83"/>
      <c r="CD385" s="83"/>
      <c r="CE385" s="83"/>
      <c r="CF385" s="83"/>
      <c r="CG385" s="83"/>
      <c r="CH385" s="83"/>
      <c r="CI385" s="83"/>
      <c r="CJ385" s="83"/>
      <c r="CK385" s="83"/>
      <c r="CL385" s="83"/>
      <c r="CM385" s="83"/>
      <c r="CN385" s="83"/>
      <c r="CO385" s="83"/>
      <c r="CP385" s="83"/>
      <c r="CQ385" s="83"/>
      <c r="CR385" s="83"/>
      <c r="CS385" s="83"/>
      <c r="CT385" s="83"/>
      <c r="CU385" s="83"/>
      <c r="CV385" s="83"/>
      <c r="CW385" s="83"/>
      <c r="CX385" s="83"/>
      <c r="CY385" s="83"/>
      <c r="CZ385" s="83"/>
      <c r="DA385" s="83"/>
      <c r="DB385" s="83"/>
      <c r="DC385" s="83"/>
      <c r="DD385" s="83"/>
      <c r="DE385" s="83"/>
      <c r="DF385" s="83"/>
      <c r="DG385" s="83"/>
      <c r="DH385" s="83"/>
      <c r="DI385" s="83"/>
      <c r="DJ385" s="83"/>
      <c r="DK385" s="83"/>
      <c r="DL385" s="83"/>
      <c r="DM385" s="83"/>
      <c r="DN385" s="83"/>
      <c r="DO385" s="83"/>
      <c r="DP385" s="83"/>
      <c r="DQ385" s="83"/>
      <c r="DR385" s="83"/>
      <c r="DS385" s="83"/>
      <c r="DT385" s="83"/>
      <c r="DU385" s="83"/>
      <c r="DV385" s="83"/>
      <c r="DW385" s="83"/>
      <c r="DX385" s="83"/>
      <c r="DY385" s="83"/>
      <c r="DZ385" s="83"/>
      <c r="EA385" s="83"/>
      <c r="EB385" s="83"/>
      <c r="EC385" s="83"/>
      <c r="ED385" s="83"/>
      <c r="EE385" s="83"/>
      <c r="EF385" s="83"/>
      <c r="EG385" s="83"/>
      <c r="EH385" s="83"/>
      <c r="EI385" s="83"/>
      <c r="EJ385" s="83"/>
      <c r="EK385" s="83"/>
      <c r="EL385" s="83"/>
      <c r="EM385" s="83"/>
      <c r="EN385" s="83"/>
      <c r="EO385" s="83"/>
      <c r="EP385" s="83"/>
      <c r="EQ385" s="83"/>
      <c r="ER385" s="83"/>
      <c r="ES385" s="83"/>
      <c r="ET385" s="83"/>
      <c r="EU385" s="83"/>
      <c r="EV385" s="83"/>
      <c r="EW385" s="83"/>
      <c r="EX385" s="83"/>
      <c r="EY385" s="83"/>
      <c r="EZ385" s="83"/>
      <c r="FA385" s="83"/>
      <c r="FB385" s="83"/>
      <c r="FC385" s="83"/>
      <c r="FD385" s="83"/>
      <c r="FE385" s="83"/>
      <c r="FF385" s="83"/>
      <c r="FG385" s="83"/>
      <c r="FH385" s="83"/>
      <c r="FI385" s="83"/>
      <c r="FJ385" s="83"/>
      <c r="FK385" s="83"/>
      <c r="FL385" s="83"/>
      <c r="FM385" s="83"/>
      <c r="FN385" s="83"/>
      <c r="FO385" s="83"/>
      <c r="FP385" s="83"/>
      <c r="FQ385" s="83"/>
      <c r="FR385" s="83"/>
      <c r="FS385" s="83"/>
      <c r="FT385" s="83"/>
      <c r="FU385" s="83"/>
      <c r="FV385" s="83"/>
      <c r="FW385" s="83"/>
      <c r="FX385" s="83"/>
      <c r="FY385" s="83"/>
      <c r="FZ385" s="83"/>
      <c r="GA385" s="83"/>
      <c r="GB385" s="83"/>
      <c r="GC385" s="83"/>
      <c r="GD385" s="83"/>
      <c r="GE385" s="83"/>
      <c r="GF385" s="83"/>
      <c r="GG385" s="83"/>
      <c r="GH385" s="83"/>
      <c r="GI385" s="83"/>
      <c r="GJ385" s="83"/>
      <c r="GK385" s="83"/>
      <c r="GL385" s="83"/>
      <c r="GM385" s="83"/>
      <c r="GN385" s="83"/>
      <c r="GO385" s="83"/>
      <c r="GP385" s="83"/>
      <c r="GQ385" s="83"/>
      <c r="GR385" s="83"/>
      <c r="GS385" s="83"/>
      <c r="GT385" s="83"/>
      <c r="GU385" s="83"/>
      <c r="GV385" s="83"/>
      <c r="GW385" s="83"/>
      <c r="GX385" s="83"/>
      <c r="GY385" s="83"/>
      <c r="GZ385" s="83"/>
      <c r="HA385" s="83"/>
      <c r="HB385" s="83"/>
      <c r="HC385" s="83"/>
      <c r="HD385" s="83"/>
      <c r="HE385" s="83"/>
      <c r="HF385" s="83"/>
      <c r="HG385" s="83"/>
      <c r="HH385" s="83"/>
      <c r="HI385" s="83"/>
      <c r="HJ385" s="83"/>
      <c r="HK385" s="83"/>
      <c r="HL385" s="83"/>
      <c r="HM385" s="83"/>
      <c r="HN385" s="83"/>
      <c r="HO385" s="83"/>
      <c r="HP385" s="83"/>
      <c r="HQ385" s="83"/>
      <c r="HR385" s="83"/>
      <c r="HS385" s="83"/>
      <c r="HT385" s="83"/>
      <c r="HU385" s="83"/>
      <c r="HV385" s="83"/>
      <c r="HW385" s="83"/>
      <c r="HX385" s="83"/>
      <c r="HY385" s="83"/>
      <c r="HZ385" s="83"/>
      <c r="IA385" s="83"/>
      <c r="IB385" s="83"/>
      <c r="IC385" s="83"/>
      <c r="ID385" s="83"/>
      <c r="IE385" s="83"/>
      <c r="IF385" s="83"/>
      <c r="IG385" s="83"/>
      <c r="IH385" s="83"/>
      <c r="II385" s="83"/>
      <c r="IJ385" s="83"/>
      <c r="IK385" s="83"/>
      <c r="IL385" s="83"/>
      <c r="IM385" s="83"/>
      <c r="IN385" s="83"/>
      <c r="IO385" s="83"/>
      <c r="IP385" s="83"/>
      <c r="IQ385" s="83"/>
      <c r="IR385" s="83"/>
      <c r="IS385" s="83"/>
      <c r="IT385" s="83"/>
      <c r="IU385" s="83"/>
      <c r="IV385" s="83"/>
    </row>
    <row r="386" spans="1:256">
      <c r="B386" s="147"/>
      <c r="C386" s="147"/>
      <c r="D386" s="147"/>
      <c r="E386" s="147"/>
      <c r="F386" s="146"/>
      <c r="G386" s="146"/>
      <c r="H386" s="145"/>
    </row>
    <row r="387" spans="1:256" ht="13.8" thickBot="1">
      <c r="B387" s="85" t="s">
        <v>296</v>
      </c>
      <c r="C387" s="85"/>
      <c r="D387" s="85"/>
      <c r="E387" s="85"/>
      <c r="F387" s="85"/>
      <c r="G387" s="85"/>
      <c r="H387" s="85"/>
      <c r="K387" s="85"/>
      <c r="L387" s="134"/>
      <c r="M387" s="134"/>
      <c r="N387" s="134"/>
      <c r="O387" s="134"/>
      <c r="P387" s="134"/>
      <c r="Q387" s="134"/>
      <c r="R387" s="134"/>
      <c r="S387" s="133"/>
      <c r="T387" s="83"/>
      <c r="U387" s="83"/>
      <c r="V387" s="83"/>
      <c r="W387" s="83"/>
      <c r="X387" s="83"/>
      <c r="Y387" s="83"/>
      <c r="Z387" s="83"/>
      <c r="AA387" s="83"/>
      <c r="AB387" s="83"/>
      <c r="AC387" s="83"/>
      <c r="AD387" s="83"/>
      <c r="AE387" s="83"/>
      <c r="AF387" s="83"/>
      <c r="AG387" s="83"/>
      <c r="AH387" s="83"/>
      <c r="AI387" s="83"/>
      <c r="AJ387" s="83"/>
      <c r="AK387" s="83"/>
      <c r="AL387" s="83"/>
      <c r="AM387" s="83"/>
      <c r="AN387" s="83"/>
      <c r="AO387" s="83"/>
      <c r="AP387" s="83"/>
      <c r="AQ387" s="83"/>
      <c r="AR387" s="83"/>
      <c r="AS387" s="83"/>
      <c r="AT387" s="83"/>
      <c r="AU387" s="83"/>
      <c r="AV387" s="83"/>
      <c r="AW387" s="83"/>
      <c r="AX387" s="83"/>
      <c r="AY387" s="83"/>
      <c r="AZ387" s="83"/>
      <c r="BA387" s="83"/>
      <c r="BB387" s="83"/>
      <c r="BC387" s="83"/>
      <c r="BD387" s="83"/>
      <c r="BE387" s="83"/>
      <c r="BF387" s="83"/>
      <c r="BG387" s="83"/>
      <c r="BH387" s="83"/>
      <c r="BI387" s="83"/>
      <c r="BJ387" s="83"/>
      <c r="BK387" s="83"/>
      <c r="BL387" s="83"/>
      <c r="BM387" s="83"/>
      <c r="BN387" s="83"/>
      <c r="BO387" s="83"/>
      <c r="BP387" s="83"/>
      <c r="BQ387" s="83"/>
      <c r="BR387" s="83"/>
      <c r="BS387" s="83"/>
      <c r="BT387" s="83"/>
      <c r="BU387" s="83"/>
      <c r="BV387" s="83"/>
      <c r="BW387" s="83"/>
      <c r="BX387" s="83"/>
      <c r="BY387" s="83"/>
      <c r="BZ387" s="83"/>
      <c r="CA387" s="83"/>
      <c r="CB387" s="83"/>
      <c r="CC387" s="83"/>
      <c r="CD387" s="83"/>
      <c r="CE387" s="83"/>
      <c r="CF387" s="83"/>
      <c r="CG387" s="83"/>
      <c r="CH387" s="83"/>
      <c r="CI387" s="83"/>
      <c r="CJ387" s="83"/>
      <c r="CK387" s="83"/>
      <c r="CL387" s="83"/>
      <c r="CM387" s="83"/>
      <c r="CN387" s="83"/>
      <c r="CO387" s="83"/>
      <c r="CP387" s="83"/>
      <c r="CQ387" s="83"/>
      <c r="CR387" s="83"/>
      <c r="CS387" s="83"/>
      <c r="CT387" s="83"/>
      <c r="CU387" s="83"/>
      <c r="CV387" s="83"/>
      <c r="CW387" s="83"/>
      <c r="CX387" s="83"/>
      <c r="CY387" s="83"/>
      <c r="CZ387" s="83"/>
      <c r="DA387" s="83"/>
      <c r="DB387" s="83"/>
      <c r="DC387" s="83"/>
      <c r="DD387" s="83"/>
      <c r="DE387" s="83"/>
      <c r="DF387" s="83"/>
      <c r="DG387" s="83"/>
      <c r="DH387" s="83"/>
      <c r="DI387" s="83"/>
      <c r="DJ387" s="83"/>
      <c r="DK387" s="83"/>
      <c r="DL387" s="83"/>
      <c r="DM387" s="83"/>
      <c r="DN387" s="83"/>
      <c r="DO387" s="83"/>
      <c r="DP387" s="83"/>
      <c r="DQ387" s="83"/>
      <c r="DR387" s="83"/>
      <c r="DS387" s="83"/>
      <c r="DT387" s="83"/>
      <c r="DU387" s="83"/>
      <c r="DV387" s="83"/>
      <c r="DW387" s="83"/>
      <c r="DX387" s="83"/>
      <c r="DY387" s="83"/>
      <c r="DZ387" s="83"/>
      <c r="EA387" s="83"/>
      <c r="EB387" s="83"/>
      <c r="EC387" s="83"/>
      <c r="ED387" s="83"/>
      <c r="EE387" s="83"/>
      <c r="EF387" s="83"/>
      <c r="EG387" s="83"/>
      <c r="EH387" s="83"/>
      <c r="EI387" s="83"/>
      <c r="EJ387" s="83"/>
      <c r="EK387" s="83"/>
      <c r="EL387" s="83"/>
      <c r="EM387" s="83"/>
      <c r="EN387" s="83"/>
      <c r="EO387" s="83"/>
      <c r="EP387" s="83"/>
      <c r="EQ387" s="83"/>
      <c r="ER387" s="83"/>
      <c r="ES387" s="83"/>
      <c r="ET387" s="83"/>
      <c r="EU387" s="83"/>
      <c r="EV387" s="83"/>
      <c r="EW387" s="83"/>
      <c r="EX387" s="83"/>
      <c r="EY387" s="83"/>
      <c r="EZ387" s="83"/>
      <c r="FA387" s="83"/>
      <c r="FB387" s="83"/>
      <c r="FC387" s="83"/>
      <c r="FD387" s="83"/>
      <c r="FE387" s="83"/>
      <c r="FF387" s="83"/>
      <c r="FG387" s="83"/>
      <c r="FH387" s="83"/>
      <c r="FI387" s="83"/>
      <c r="FJ387" s="83"/>
      <c r="FK387" s="83"/>
      <c r="FL387" s="83"/>
      <c r="FM387" s="83"/>
      <c r="FN387" s="83"/>
      <c r="FO387" s="83"/>
      <c r="FP387" s="83"/>
      <c r="FQ387" s="83"/>
      <c r="FR387" s="83"/>
      <c r="FS387" s="83"/>
      <c r="FT387" s="83"/>
      <c r="FU387" s="83"/>
      <c r="FV387" s="83"/>
      <c r="FW387" s="83"/>
      <c r="FX387" s="83"/>
      <c r="FY387" s="83"/>
      <c r="FZ387" s="83"/>
      <c r="GA387" s="83"/>
      <c r="GB387" s="83"/>
      <c r="GC387" s="83"/>
      <c r="GD387" s="83"/>
      <c r="GE387" s="83"/>
      <c r="GF387" s="83"/>
      <c r="GG387" s="83"/>
      <c r="GH387" s="83"/>
      <c r="GI387" s="83"/>
      <c r="GJ387" s="83"/>
      <c r="GK387" s="83"/>
      <c r="GL387" s="83"/>
      <c r="GM387" s="83"/>
      <c r="GN387" s="83"/>
      <c r="GO387" s="83"/>
      <c r="GP387" s="83"/>
      <c r="GQ387" s="83"/>
      <c r="GR387" s="83"/>
      <c r="GS387" s="83"/>
      <c r="GT387" s="83"/>
      <c r="GU387" s="83"/>
      <c r="GV387" s="83"/>
      <c r="GW387" s="83"/>
      <c r="GX387" s="83"/>
      <c r="GY387" s="83"/>
      <c r="GZ387" s="83"/>
      <c r="HA387" s="83"/>
      <c r="HB387" s="83"/>
      <c r="HC387" s="83"/>
      <c r="HD387" s="83"/>
      <c r="HE387" s="83"/>
      <c r="HF387" s="83"/>
      <c r="HG387" s="83"/>
      <c r="HH387" s="83"/>
      <c r="HI387" s="83"/>
      <c r="HJ387" s="83"/>
      <c r="HK387" s="83"/>
      <c r="HL387" s="83"/>
      <c r="HM387" s="83"/>
      <c r="HN387" s="83"/>
      <c r="HO387" s="83"/>
      <c r="HP387" s="83"/>
      <c r="HQ387" s="83"/>
      <c r="HR387" s="83"/>
      <c r="HS387" s="83"/>
      <c r="HT387" s="83"/>
      <c r="HU387" s="83"/>
      <c r="HV387" s="83"/>
      <c r="HW387" s="83"/>
      <c r="HX387" s="83"/>
      <c r="HY387" s="83"/>
      <c r="HZ387" s="83"/>
      <c r="IA387" s="83"/>
      <c r="IB387" s="83"/>
      <c r="IC387" s="83"/>
      <c r="ID387" s="83"/>
      <c r="IE387" s="83"/>
      <c r="IF387" s="83"/>
      <c r="IG387" s="83"/>
      <c r="IH387" s="83"/>
      <c r="II387" s="83"/>
      <c r="IJ387" s="83"/>
      <c r="IK387" s="83"/>
      <c r="IL387" s="83"/>
      <c r="IM387" s="83"/>
      <c r="IN387" s="83"/>
      <c r="IO387" s="83"/>
      <c r="IP387" s="83"/>
      <c r="IQ387" s="83"/>
      <c r="IR387" s="83"/>
      <c r="IS387" s="83"/>
      <c r="IT387" s="83"/>
      <c r="IU387" s="83"/>
      <c r="IV387" s="83"/>
    </row>
    <row r="388" spans="1:256">
      <c r="A388" s="129"/>
      <c r="B388" s="535"/>
      <c r="C388" s="536"/>
      <c r="D388" s="536"/>
      <c r="E388" s="536"/>
      <c r="F388" s="536"/>
      <c r="G388" s="536"/>
      <c r="H388" s="536"/>
      <c r="I388" s="536"/>
      <c r="K388" s="85"/>
      <c r="L388" s="134"/>
      <c r="M388" s="134"/>
      <c r="N388" s="134"/>
      <c r="O388" s="134"/>
      <c r="P388" s="134"/>
      <c r="Q388" s="134"/>
      <c r="R388" s="134"/>
      <c r="S388" s="133"/>
      <c r="T388" s="83"/>
      <c r="U388" s="83"/>
      <c r="V388" s="83"/>
      <c r="W388" s="83"/>
      <c r="X388" s="83"/>
      <c r="Y388" s="83"/>
      <c r="Z388" s="83"/>
      <c r="AA388" s="83"/>
      <c r="AB388" s="83"/>
      <c r="AC388" s="83"/>
      <c r="AD388" s="83"/>
      <c r="AE388" s="83"/>
      <c r="AF388" s="83"/>
      <c r="AG388" s="83"/>
      <c r="AH388" s="83"/>
      <c r="AI388" s="83"/>
      <c r="AJ388" s="83"/>
      <c r="AK388" s="83"/>
      <c r="AL388" s="83"/>
      <c r="AM388" s="83"/>
      <c r="AN388" s="83"/>
      <c r="AO388" s="83"/>
      <c r="AP388" s="83"/>
      <c r="AQ388" s="83"/>
      <c r="AR388" s="83"/>
      <c r="AS388" s="83"/>
      <c r="AT388" s="83"/>
      <c r="AU388" s="83"/>
      <c r="AV388" s="83"/>
      <c r="AW388" s="83"/>
      <c r="AX388" s="83"/>
      <c r="AY388" s="83"/>
      <c r="AZ388" s="83"/>
      <c r="BA388" s="83"/>
      <c r="BB388" s="83"/>
      <c r="BC388" s="83"/>
      <c r="BD388" s="83"/>
      <c r="BE388" s="83"/>
      <c r="BF388" s="83"/>
      <c r="BG388" s="83"/>
      <c r="BH388" s="83"/>
      <c r="BI388" s="83"/>
      <c r="BJ388" s="83"/>
      <c r="BK388" s="83"/>
      <c r="BL388" s="83"/>
      <c r="BM388" s="83"/>
      <c r="BN388" s="83"/>
      <c r="BO388" s="83"/>
      <c r="BP388" s="83"/>
      <c r="BQ388" s="83"/>
      <c r="BR388" s="83"/>
      <c r="BS388" s="83"/>
      <c r="BT388" s="83"/>
      <c r="BU388" s="83"/>
      <c r="BV388" s="83"/>
      <c r="BW388" s="83"/>
      <c r="BX388" s="83"/>
      <c r="BY388" s="83"/>
      <c r="BZ388" s="83"/>
      <c r="CA388" s="83"/>
      <c r="CB388" s="83"/>
      <c r="CC388" s="83"/>
      <c r="CD388" s="83"/>
      <c r="CE388" s="83"/>
      <c r="CF388" s="83"/>
      <c r="CG388" s="83"/>
      <c r="CH388" s="83"/>
      <c r="CI388" s="83"/>
      <c r="CJ388" s="83"/>
      <c r="CK388" s="83"/>
      <c r="CL388" s="83"/>
      <c r="CM388" s="83"/>
      <c r="CN388" s="83"/>
      <c r="CO388" s="83"/>
      <c r="CP388" s="83"/>
      <c r="CQ388" s="83"/>
      <c r="CR388" s="83"/>
      <c r="CS388" s="83"/>
      <c r="CT388" s="83"/>
      <c r="CU388" s="83"/>
      <c r="CV388" s="83"/>
      <c r="CW388" s="83"/>
      <c r="CX388" s="83"/>
      <c r="CY388" s="83"/>
      <c r="CZ388" s="83"/>
      <c r="DA388" s="83"/>
      <c r="DB388" s="83"/>
      <c r="DC388" s="83"/>
      <c r="DD388" s="83"/>
      <c r="DE388" s="83"/>
      <c r="DF388" s="83"/>
      <c r="DG388" s="83"/>
      <c r="DH388" s="83"/>
      <c r="DI388" s="83"/>
      <c r="DJ388" s="83"/>
      <c r="DK388" s="83"/>
      <c r="DL388" s="83"/>
      <c r="DM388" s="83"/>
      <c r="DN388" s="83"/>
      <c r="DO388" s="83"/>
      <c r="DP388" s="83"/>
      <c r="DQ388" s="83"/>
      <c r="DR388" s="83"/>
      <c r="DS388" s="83"/>
      <c r="DT388" s="83"/>
      <c r="DU388" s="83"/>
      <c r="DV388" s="83"/>
      <c r="DW388" s="83"/>
      <c r="DX388" s="83"/>
      <c r="DY388" s="83"/>
      <c r="DZ388" s="83"/>
      <c r="EA388" s="83"/>
      <c r="EB388" s="83"/>
      <c r="EC388" s="83"/>
      <c r="ED388" s="83"/>
      <c r="EE388" s="83"/>
      <c r="EF388" s="83"/>
      <c r="EG388" s="83"/>
      <c r="EH388" s="83"/>
      <c r="EI388" s="83"/>
      <c r="EJ388" s="83"/>
      <c r="EK388" s="83"/>
      <c r="EL388" s="83"/>
      <c r="EM388" s="83"/>
      <c r="EN388" s="83"/>
      <c r="EO388" s="83"/>
      <c r="EP388" s="83"/>
      <c r="EQ388" s="83"/>
      <c r="ER388" s="83"/>
      <c r="ES388" s="83"/>
      <c r="ET388" s="83"/>
      <c r="EU388" s="83"/>
      <c r="EV388" s="83"/>
      <c r="EW388" s="83"/>
      <c r="EX388" s="83"/>
      <c r="EY388" s="83"/>
      <c r="EZ388" s="83"/>
      <c r="FA388" s="83"/>
      <c r="FB388" s="83"/>
      <c r="FC388" s="83"/>
      <c r="FD388" s="83"/>
      <c r="FE388" s="83"/>
      <c r="FF388" s="83"/>
      <c r="FG388" s="83"/>
      <c r="FH388" s="83"/>
      <c r="FI388" s="83"/>
      <c r="FJ388" s="83"/>
      <c r="FK388" s="83"/>
      <c r="FL388" s="83"/>
      <c r="FM388" s="83"/>
      <c r="FN388" s="83"/>
      <c r="FO388" s="83"/>
      <c r="FP388" s="83"/>
      <c r="FQ388" s="83"/>
      <c r="FR388" s="83"/>
      <c r="FS388" s="83"/>
      <c r="FT388" s="83"/>
      <c r="FU388" s="83"/>
      <c r="FV388" s="83"/>
      <c r="FW388" s="83"/>
      <c r="FX388" s="83"/>
      <c r="FY388" s="83"/>
      <c r="FZ388" s="83"/>
      <c r="GA388" s="83"/>
      <c r="GB388" s="83"/>
      <c r="GC388" s="83"/>
      <c r="GD388" s="83"/>
      <c r="GE388" s="83"/>
      <c r="GF388" s="83"/>
      <c r="GG388" s="83"/>
      <c r="GH388" s="83"/>
      <c r="GI388" s="83"/>
      <c r="GJ388" s="83"/>
      <c r="GK388" s="83"/>
      <c r="GL388" s="83"/>
      <c r="GM388" s="83"/>
      <c r="GN388" s="83"/>
      <c r="GO388" s="83"/>
      <c r="GP388" s="83"/>
      <c r="GQ388" s="83"/>
      <c r="GR388" s="83"/>
      <c r="GS388" s="83"/>
      <c r="GT388" s="83"/>
      <c r="GU388" s="83"/>
      <c r="GV388" s="83"/>
      <c r="GW388" s="83"/>
      <c r="GX388" s="83"/>
      <c r="GY388" s="83"/>
      <c r="GZ388" s="83"/>
      <c r="HA388" s="83"/>
      <c r="HB388" s="83"/>
      <c r="HC388" s="83"/>
      <c r="HD388" s="83"/>
      <c r="HE388" s="83"/>
      <c r="HF388" s="83"/>
      <c r="HG388" s="83"/>
      <c r="HH388" s="83"/>
      <c r="HI388" s="83"/>
      <c r="HJ388" s="83"/>
      <c r="HK388" s="83"/>
      <c r="HL388" s="83"/>
      <c r="HM388" s="83"/>
      <c r="HN388" s="83"/>
      <c r="HO388" s="83"/>
      <c r="HP388" s="83"/>
      <c r="HQ388" s="83"/>
      <c r="HR388" s="83"/>
      <c r="HS388" s="83"/>
      <c r="HT388" s="83"/>
      <c r="HU388" s="83"/>
      <c r="HV388" s="83"/>
      <c r="HW388" s="83"/>
      <c r="HX388" s="83"/>
      <c r="HY388" s="83"/>
      <c r="HZ388" s="83"/>
      <c r="IA388" s="83"/>
      <c r="IB388" s="83"/>
      <c r="IC388" s="83"/>
      <c r="ID388" s="83"/>
      <c r="IE388" s="83"/>
      <c r="IF388" s="83"/>
      <c r="IG388" s="83"/>
      <c r="IH388" s="83"/>
      <c r="II388" s="83"/>
      <c r="IJ388" s="83"/>
      <c r="IK388" s="83"/>
      <c r="IL388" s="83"/>
      <c r="IM388" s="83"/>
      <c r="IN388" s="83"/>
      <c r="IO388" s="83"/>
      <c r="IP388" s="83"/>
      <c r="IQ388" s="83"/>
      <c r="IR388" s="83"/>
      <c r="IS388" s="83"/>
      <c r="IT388" s="83"/>
      <c r="IU388" s="83"/>
      <c r="IV388" s="83"/>
    </row>
    <row r="389" spans="1:256">
      <c r="B389" s="128"/>
      <c r="I389" s="127"/>
      <c r="K389" s="85"/>
      <c r="L389" s="134"/>
      <c r="M389" s="134"/>
      <c r="N389" s="134"/>
      <c r="O389" s="134"/>
      <c r="P389" s="134"/>
      <c r="Q389" s="134"/>
      <c r="R389" s="134"/>
      <c r="S389" s="133"/>
      <c r="T389" s="83"/>
      <c r="U389" s="83"/>
      <c r="V389" s="83"/>
      <c r="W389" s="83"/>
      <c r="X389" s="83"/>
      <c r="Y389" s="83"/>
      <c r="Z389" s="83"/>
      <c r="AA389" s="83"/>
      <c r="AB389" s="83"/>
      <c r="AC389" s="83"/>
      <c r="AD389" s="83"/>
      <c r="AE389" s="83"/>
      <c r="AF389" s="83"/>
      <c r="AG389" s="83"/>
      <c r="AH389" s="83"/>
      <c r="AI389" s="83"/>
      <c r="AJ389" s="83"/>
      <c r="AK389" s="83"/>
      <c r="AL389" s="83"/>
      <c r="AM389" s="83"/>
      <c r="AN389" s="83"/>
      <c r="AO389" s="83"/>
      <c r="AP389" s="83"/>
      <c r="AQ389" s="83"/>
      <c r="AR389" s="83"/>
      <c r="AS389" s="83"/>
      <c r="AT389" s="83"/>
      <c r="AU389" s="83"/>
      <c r="AV389" s="83"/>
      <c r="AW389" s="83"/>
      <c r="AX389" s="83"/>
      <c r="AY389" s="83"/>
      <c r="AZ389" s="83"/>
      <c r="BA389" s="83"/>
      <c r="BB389" s="83"/>
      <c r="BC389" s="83"/>
      <c r="BD389" s="83"/>
      <c r="BE389" s="83"/>
      <c r="BF389" s="83"/>
      <c r="BG389" s="83"/>
      <c r="BH389" s="83"/>
      <c r="BI389" s="83"/>
      <c r="BJ389" s="83"/>
      <c r="BK389" s="83"/>
      <c r="BL389" s="83"/>
      <c r="BM389" s="83"/>
      <c r="BN389" s="83"/>
      <c r="BO389" s="83"/>
      <c r="BP389" s="83"/>
      <c r="BQ389" s="83"/>
      <c r="BR389" s="83"/>
      <c r="BS389" s="83"/>
      <c r="BT389" s="83"/>
      <c r="BU389" s="83"/>
      <c r="BV389" s="83"/>
      <c r="BW389" s="83"/>
      <c r="BX389" s="83"/>
      <c r="BY389" s="83"/>
      <c r="BZ389" s="83"/>
      <c r="CA389" s="83"/>
      <c r="CB389" s="83"/>
      <c r="CC389" s="83"/>
      <c r="CD389" s="83"/>
      <c r="CE389" s="83"/>
      <c r="CF389" s="83"/>
      <c r="CG389" s="83"/>
      <c r="CH389" s="83"/>
      <c r="CI389" s="83"/>
      <c r="CJ389" s="83"/>
      <c r="CK389" s="83"/>
      <c r="CL389" s="83"/>
      <c r="CM389" s="83"/>
      <c r="CN389" s="83"/>
      <c r="CO389" s="83"/>
      <c r="CP389" s="83"/>
      <c r="CQ389" s="83"/>
      <c r="CR389" s="83"/>
      <c r="CS389" s="83"/>
      <c r="CT389" s="83"/>
      <c r="CU389" s="83"/>
      <c r="CV389" s="83"/>
      <c r="CW389" s="83"/>
      <c r="CX389" s="83"/>
      <c r="CY389" s="83"/>
      <c r="CZ389" s="83"/>
      <c r="DA389" s="83"/>
      <c r="DB389" s="83"/>
      <c r="DC389" s="83"/>
      <c r="DD389" s="83"/>
      <c r="DE389" s="83"/>
      <c r="DF389" s="83"/>
      <c r="DG389" s="83"/>
      <c r="DH389" s="83"/>
      <c r="DI389" s="83"/>
      <c r="DJ389" s="83"/>
      <c r="DK389" s="83"/>
      <c r="DL389" s="83"/>
      <c r="DM389" s="83"/>
      <c r="DN389" s="83"/>
      <c r="DO389" s="83"/>
      <c r="DP389" s="83"/>
      <c r="DQ389" s="83"/>
      <c r="DR389" s="83"/>
      <c r="DS389" s="83"/>
      <c r="DT389" s="83"/>
      <c r="DU389" s="83"/>
      <c r="DV389" s="83"/>
      <c r="DW389" s="83"/>
      <c r="DX389" s="83"/>
      <c r="DY389" s="83"/>
      <c r="DZ389" s="83"/>
      <c r="EA389" s="83"/>
      <c r="EB389" s="83"/>
      <c r="EC389" s="83"/>
      <c r="ED389" s="83"/>
      <c r="EE389" s="83"/>
      <c r="EF389" s="83"/>
      <c r="EG389" s="83"/>
      <c r="EH389" s="83"/>
      <c r="EI389" s="83"/>
      <c r="EJ389" s="83"/>
      <c r="EK389" s="83"/>
      <c r="EL389" s="83"/>
      <c r="EM389" s="83"/>
      <c r="EN389" s="83"/>
      <c r="EO389" s="83"/>
      <c r="EP389" s="83"/>
      <c r="EQ389" s="83"/>
      <c r="ER389" s="83"/>
      <c r="ES389" s="83"/>
      <c r="ET389" s="83"/>
      <c r="EU389" s="83"/>
      <c r="EV389" s="83"/>
      <c r="EW389" s="83"/>
      <c r="EX389" s="83"/>
      <c r="EY389" s="83"/>
      <c r="EZ389" s="83"/>
      <c r="FA389" s="83"/>
      <c r="FB389" s="83"/>
      <c r="FC389" s="83"/>
      <c r="FD389" s="83"/>
      <c r="FE389" s="83"/>
      <c r="FF389" s="83"/>
      <c r="FG389" s="83"/>
      <c r="FH389" s="83"/>
      <c r="FI389" s="83"/>
      <c r="FJ389" s="83"/>
      <c r="FK389" s="83"/>
      <c r="FL389" s="83"/>
      <c r="FM389" s="83"/>
      <c r="FN389" s="83"/>
      <c r="FO389" s="83"/>
      <c r="FP389" s="83"/>
      <c r="FQ389" s="83"/>
      <c r="FR389" s="83"/>
      <c r="FS389" s="83"/>
      <c r="FT389" s="83"/>
      <c r="FU389" s="83"/>
      <c r="FV389" s="83"/>
      <c r="FW389" s="83"/>
      <c r="FX389" s="83"/>
      <c r="FY389" s="83"/>
      <c r="FZ389" s="83"/>
      <c r="GA389" s="83"/>
      <c r="GB389" s="83"/>
      <c r="GC389" s="83"/>
      <c r="GD389" s="83"/>
      <c r="GE389" s="83"/>
      <c r="GF389" s="83"/>
      <c r="GG389" s="83"/>
      <c r="GH389" s="83"/>
      <c r="GI389" s="83"/>
      <c r="GJ389" s="83"/>
      <c r="GK389" s="83"/>
      <c r="GL389" s="83"/>
      <c r="GM389" s="83"/>
      <c r="GN389" s="83"/>
      <c r="GO389" s="83"/>
      <c r="GP389" s="83"/>
      <c r="GQ389" s="83"/>
      <c r="GR389" s="83"/>
      <c r="GS389" s="83"/>
      <c r="GT389" s="83"/>
      <c r="GU389" s="83"/>
      <c r="GV389" s="83"/>
      <c r="GW389" s="83"/>
      <c r="GX389" s="83"/>
      <c r="GY389" s="83"/>
      <c r="GZ389" s="83"/>
      <c r="HA389" s="83"/>
      <c r="HB389" s="83"/>
      <c r="HC389" s="83"/>
      <c r="HD389" s="83"/>
      <c r="HE389" s="83"/>
      <c r="HF389" s="83"/>
      <c r="HG389" s="83"/>
      <c r="HH389" s="83"/>
      <c r="HI389" s="83"/>
      <c r="HJ389" s="83"/>
      <c r="HK389" s="83"/>
      <c r="HL389" s="83"/>
      <c r="HM389" s="83"/>
      <c r="HN389" s="83"/>
      <c r="HO389" s="83"/>
      <c r="HP389" s="83"/>
      <c r="HQ389" s="83"/>
      <c r="HR389" s="83"/>
      <c r="HS389" s="83"/>
      <c r="HT389" s="83"/>
      <c r="HU389" s="83"/>
      <c r="HV389" s="83"/>
      <c r="HW389" s="83"/>
      <c r="HX389" s="83"/>
      <c r="HY389" s="83"/>
      <c r="HZ389" s="83"/>
      <c r="IA389" s="83"/>
      <c r="IB389" s="83"/>
      <c r="IC389" s="83"/>
      <c r="ID389" s="83"/>
      <c r="IE389" s="83"/>
      <c r="IF389" s="83"/>
      <c r="IG389" s="83"/>
      <c r="IH389" s="83"/>
      <c r="II389" s="83"/>
      <c r="IJ389" s="83"/>
      <c r="IK389" s="83"/>
      <c r="IL389" s="83"/>
      <c r="IM389" s="83"/>
      <c r="IN389" s="83"/>
      <c r="IO389" s="83"/>
      <c r="IP389" s="83"/>
      <c r="IQ389" s="83"/>
      <c r="IR389" s="83"/>
      <c r="IS389" s="83"/>
      <c r="IT389" s="83"/>
      <c r="IU389" s="83"/>
      <c r="IV389" s="83"/>
    </row>
    <row r="390" spans="1:256">
      <c r="B390" s="126" t="s">
        <v>161</v>
      </c>
      <c r="C390" s="125" t="s">
        <v>160</v>
      </c>
      <c r="D390" s="125" t="s">
        <v>159</v>
      </c>
      <c r="E390" s="125" t="s">
        <v>156</v>
      </c>
      <c r="F390" s="125" t="s">
        <v>155</v>
      </c>
      <c r="G390" s="125" t="s">
        <v>158</v>
      </c>
      <c r="H390" s="124" t="s">
        <v>157</v>
      </c>
      <c r="I390" s="123" t="s">
        <v>163</v>
      </c>
      <c r="K390" s="85"/>
      <c r="L390" s="134"/>
      <c r="M390" s="134"/>
      <c r="N390" s="134"/>
      <c r="O390" s="134"/>
      <c r="P390" s="134"/>
      <c r="Q390" s="134"/>
      <c r="R390" s="134"/>
      <c r="S390" s="133"/>
      <c r="T390" s="83"/>
      <c r="U390" s="83"/>
      <c r="V390" s="83"/>
      <c r="W390" s="83"/>
      <c r="X390" s="83"/>
      <c r="Y390" s="83"/>
      <c r="Z390" s="83"/>
      <c r="AA390" s="83"/>
      <c r="AB390" s="83"/>
      <c r="AC390" s="83"/>
      <c r="AD390" s="83"/>
      <c r="AE390" s="83"/>
      <c r="AF390" s="83"/>
      <c r="AG390" s="83"/>
      <c r="AH390" s="83"/>
      <c r="AI390" s="83"/>
      <c r="AJ390" s="83"/>
      <c r="AK390" s="83"/>
      <c r="AL390" s="83"/>
      <c r="AM390" s="83"/>
      <c r="AN390" s="83"/>
      <c r="AO390" s="83"/>
      <c r="AP390" s="83"/>
      <c r="AQ390" s="83"/>
      <c r="AR390" s="83"/>
      <c r="AS390" s="83"/>
      <c r="AT390" s="83"/>
      <c r="AU390" s="83"/>
      <c r="AV390" s="83"/>
      <c r="AW390" s="83"/>
      <c r="AX390" s="83"/>
      <c r="AY390" s="83"/>
      <c r="AZ390" s="83"/>
      <c r="BA390" s="83"/>
      <c r="BB390" s="83"/>
      <c r="BC390" s="83"/>
      <c r="BD390" s="83"/>
      <c r="BE390" s="83"/>
      <c r="BF390" s="83"/>
      <c r="BG390" s="83"/>
      <c r="BH390" s="83"/>
      <c r="BI390" s="83"/>
      <c r="BJ390" s="83"/>
      <c r="BK390" s="83"/>
      <c r="BL390" s="83"/>
      <c r="BM390" s="83"/>
      <c r="BN390" s="83"/>
      <c r="BO390" s="83"/>
      <c r="BP390" s="83"/>
      <c r="BQ390" s="83"/>
      <c r="BR390" s="83"/>
      <c r="BS390" s="83"/>
      <c r="BT390" s="83"/>
      <c r="BU390" s="83"/>
      <c r="BV390" s="83"/>
      <c r="BW390" s="83"/>
      <c r="BX390" s="83"/>
      <c r="BY390" s="83"/>
      <c r="BZ390" s="83"/>
      <c r="CA390" s="83"/>
      <c r="CB390" s="83"/>
      <c r="CC390" s="83"/>
      <c r="CD390" s="83"/>
      <c r="CE390" s="83"/>
      <c r="CF390" s="83"/>
      <c r="CG390" s="83"/>
      <c r="CH390" s="83"/>
      <c r="CI390" s="83"/>
      <c r="CJ390" s="83"/>
      <c r="CK390" s="83"/>
      <c r="CL390" s="83"/>
      <c r="CM390" s="83"/>
      <c r="CN390" s="83"/>
      <c r="CO390" s="83"/>
      <c r="CP390" s="83"/>
      <c r="CQ390" s="83"/>
      <c r="CR390" s="83"/>
      <c r="CS390" s="83"/>
      <c r="CT390" s="83"/>
      <c r="CU390" s="83"/>
      <c r="CV390" s="83"/>
      <c r="CW390" s="83"/>
      <c r="CX390" s="83"/>
      <c r="CY390" s="83"/>
      <c r="CZ390" s="83"/>
      <c r="DA390" s="83"/>
      <c r="DB390" s="83"/>
      <c r="DC390" s="83"/>
      <c r="DD390" s="83"/>
      <c r="DE390" s="83"/>
      <c r="DF390" s="83"/>
      <c r="DG390" s="83"/>
      <c r="DH390" s="83"/>
      <c r="DI390" s="83"/>
      <c r="DJ390" s="83"/>
      <c r="DK390" s="83"/>
      <c r="DL390" s="83"/>
      <c r="DM390" s="83"/>
      <c r="DN390" s="83"/>
      <c r="DO390" s="83"/>
      <c r="DP390" s="83"/>
      <c r="DQ390" s="83"/>
      <c r="DR390" s="83"/>
      <c r="DS390" s="83"/>
      <c r="DT390" s="83"/>
      <c r="DU390" s="83"/>
      <c r="DV390" s="83"/>
      <c r="DW390" s="83"/>
      <c r="DX390" s="83"/>
      <c r="DY390" s="83"/>
      <c r="DZ390" s="83"/>
      <c r="EA390" s="83"/>
      <c r="EB390" s="83"/>
      <c r="EC390" s="83"/>
      <c r="ED390" s="83"/>
      <c r="EE390" s="83"/>
      <c r="EF390" s="83"/>
      <c r="EG390" s="83"/>
      <c r="EH390" s="83"/>
      <c r="EI390" s="83"/>
      <c r="EJ390" s="83"/>
      <c r="EK390" s="83"/>
      <c r="EL390" s="83"/>
      <c r="EM390" s="83"/>
      <c r="EN390" s="83"/>
      <c r="EO390" s="83"/>
      <c r="EP390" s="83"/>
      <c r="EQ390" s="83"/>
      <c r="ER390" s="83"/>
      <c r="ES390" s="83"/>
      <c r="ET390" s="83"/>
      <c r="EU390" s="83"/>
      <c r="EV390" s="83"/>
      <c r="EW390" s="83"/>
      <c r="EX390" s="83"/>
      <c r="EY390" s="83"/>
      <c r="EZ390" s="83"/>
      <c r="FA390" s="83"/>
      <c r="FB390" s="83"/>
      <c r="FC390" s="83"/>
      <c r="FD390" s="83"/>
      <c r="FE390" s="83"/>
      <c r="FF390" s="83"/>
      <c r="FG390" s="83"/>
      <c r="FH390" s="83"/>
      <c r="FI390" s="83"/>
      <c r="FJ390" s="83"/>
      <c r="FK390" s="83"/>
      <c r="FL390" s="83"/>
      <c r="FM390" s="83"/>
      <c r="FN390" s="83"/>
      <c r="FO390" s="83"/>
      <c r="FP390" s="83"/>
      <c r="FQ390" s="83"/>
      <c r="FR390" s="83"/>
      <c r="FS390" s="83"/>
      <c r="FT390" s="83"/>
      <c r="FU390" s="83"/>
      <c r="FV390" s="83"/>
      <c r="FW390" s="83"/>
      <c r="FX390" s="83"/>
      <c r="FY390" s="83"/>
      <c r="FZ390" s="83"/>
      <c r="GA390" s="83"/>
      <c r="GB390" s="83"/>
      <c r="GC390" s="83"/>
      <c r="GD390" s="83"/>
      <c r="GE390" s="83"/>
      <c r="GF390" s="83"/>
      <c r="GG390" s="83"/>
      <c r="GH390" s="83"/>
      <c r="GI390" s="83"/>
      <c r="GJ390" s="83"/>
      <c r="GK390" s="83"/>
      <c r="GL390" s="83"/>
      <c r="GM390" s="83"/>
      <c r="GN390" s="83"/>
      <c r="GO390" s="83"/>
      <c r="GP390" s="83"/>
      <c r="GQ390" s="83"/>
      <c r="GR390" s="83"/>
      <c r="GS390" s="83"/>
      <c r="GT390" s="83"/>
      <c r="GU390" s="83"/>
      <c r="GV390" s="83"/>
      <c r="GW390" s="83"/>
      <c r="GX390" s="83"/>
      <c r="GY390" s="83"/>
      <c r="GZ390" s="83"/>
      <c r="HA390" s="83"/>
      <c r="HB390" s="83"/>
      <c r="HC390" s="83"/>
      <c r="HD390" s="83"/>
      <c r="HE390" s="83"/>
      <c r="HF390" s="83"/>
      <c r="HG390" s="83"/>
      <c r="HH390" s="83"/>
      <c r="HI390" s="83"/>
      <c r="HJ390" s="83"/>
      <c r="HK390" s="83"/>
      <c r="HL390" s="83"/>
      <c r="HM390" s="83"/>
      <c r="HN390" s="83"/>
      <c r="HO390" s="83"/>
      <c r="HP390" s="83"/>
      <c r="HQ390" s="83"/>
      <c r="HR390" s="83"/>
      <c r="HS390" s="83"/>
      <c r="HT390" s="83"/>
      <c r="HU390" s="83"/>
      <c r="HV390" s="83"/>
      <c r="HW390" s="83"/>
      <c r="HX390" s="83"/>
      <c r="HY390" s="83"/>
      <c r="HZ390" s="83"/>
      <c r="IA390" s="83"/>
      <c r="IB390" s="83"/>
      <c r="IC390" s="83"/>
      <c r="ID390" s="83"/>
      <c r="IE390" s="83"/>
      <c r="IF390" s="83"/>
      <c r="IG390" s="83"/>
      <c r="IH390" s="83"/>
      <c r="II390" s="83"/>
      <c r="IJ390" s="83"/>
      <c r="IK390" s="83"/>
      <c r="IL390" s="83"/>
      <c r="IM390" s="83"/>
      <c r="IN390" s="83"/>
      <c r="IO390" s="83"/>
      <c r="IP390" s="83"/>
      <c r="IQ390" s="83"/>
      <c r="IR390" s="83"/>
      <c r="IS390" s="83"/>
      <c r="IT390" s="83"/>
      <c r="IU390" s="83"/>
      <c r="IV390" s="83"/>
    </row>
    <row r="391" spans="1:256" ht="15.6">
      <c r="B391" s="121">
        <v>0.85</v>
      </c>
      <c r="C391" s="120">
        <v>2</v>
      </c>
      <c r="D391" s="120">
        <v>1</v>
      </c>
      <c r="E391" s="119">
        <v>14</v>
      </c>
      <c r="F391" s="119">
        <v>1</v>
      </c>
      <c r="G391" s="119">
        <v>1</v>
      </c>
      <c r="H391" s="122">
        <f>B391*C391*D391*E391*F391*G391</f>
        <v>23.8</v>
      </c>
      <c r="I391" s="327" t="s">
        <v>297</v>
      </c>
      <c r="J391" s="155"/>
      <c r="K391" s="85"/>
      <c r="L391" s="134"/>
      <c r="M391" s="134"/>
      <c r="N391" s="134"/>
      <c r="O391" s="134"/>
      <c r="P391" s="134"/>
      <c r="Q391" s="134"/>
      <c r="R391" s="134"/>
      <c r="S391" s="133"/>
      <c r="T391" s="83"/>
      <c r="U391" s="83"/>
      <c r="V391" s="83"/>
      <c r="W391" s="83"/>
      <c r="X391" s="83"/>
      <c r="Y391" s="83"/>
      <c r="Z391" s="83"/>
      <c r="AA391" s="83"/>
      <c r="AB391" s="83"/>
      <c r="AC391" s="83"/>
      <c r="AD391" s="83"/>
      <c r="AE391" s="83"/>
      <c r="AF391" s="83"/>
      <c r="AG391" s="83"/>
      <c r="AH391" s="83"/>
      <c r="AI391" s="83"/>
      <c r="AJ391" s="83"/>
      <c r="AK391" s="83"/>
      <c r="AL391" s="83"/>
      <c r="AM391" s="83"/>
      <c r="AN391" s="83"/>
      <c r="AO391" s="83"/>
      <c r="AP391" s="83"/>
      <c r="AQ391" s="83"/>
      <c r="AR391" s="83"/>
      <c r="AS391" s="83"/>
      <c r="AT391" s="83"/>
      <c r="AU391" s="83"/>
      <c r="AV391" s="83"/>
      <c r="AW391" s="83"/>
      <c r="AX391" s="83"/>
      <c r="AY391" s="83"/>
      <c r="AZ391" s="83"/>
      <c r="BA391" s="83"/>
      <c r="BB391" s="83"/>
      <c r="BC391" s="83"/>
      <c r="BD391" s="83"/>
      <c r="BE391" s="83"/>
      <c r="BF391" s="83"/>
      <c r="BG391" s="83"/>
      <c r="BH391" s="83"/>
      <c r="BI391" s="83"/>
      <c r="BJ391" s="83"/>
      <c r="BK391" s="83"/>
      <c r="BL391" s="83"/>
      <c r="BM391" s="83"/>
      <c r="BN391" s="83"/>
      <c r="BO391" s="83"/>
      <c r="BP391" s="83"/>
      <c r="BQ391" s="83"/>
      <c r="BR391" s="83"/>
      <c r="BS391" s="83"/>
      <c r="BT391" s="83"/>
      <c r="BU391" s="83"/>
      <c r="BV391" s="83"/>
      <c r="BW391" s="83"/>
      <c r="BX391" s="83"/>
      <c r="BY391" s="83"/>
      <c r="BZ391" s="83"/>
      <c r="CA391" s="83"/>
      <c r="CB391" s="83"/>
      <c r="CC391" s="83"/>
      <c r="CD391" s="83"/>
      <c r="CE391" s="83"/>
      <c r="CF391" s="83"/>
      <c r="CG391" s="83"/>
      <c r="CH391" s="83"/>
      <c r="CI391" s="83"/>
      <c r="CJ391" s="83"/>
      <c r="CK391" s="83"/>
      <c r="CL391" s="83"/>
      <c r="CM391" s="83"/>
      <c r="CN391" s="83"/>
      <c r="CO391" s="83"/>
      <c r="CP391" s="83"/>
      <c r="CQ391" s="83"/>
      <c r="CR391" s="83"/>
      <c r="CS391" s="83"/>
      <c r="CT391" s="83"/>
      <c r="CU391" s="83"/>
      <c r="CV391" s="83"/>
      <c r="CW391" s="83"/>
      <c r="CX391" s="83"/>
      <c r="CY391" s="83"/>
      <c r="CZ391" s="83"/>
      <c r="DA391" s="83"/>
      <c r="DB391" s="83"/>
      <c r="DC391" s="83"/>
      <c r="DD391" s="83"/>
      <c r="DE391" s="83"/>
      <c r="DF391" s="83"/>
      <c r="DG391" s="83"/>
      <c r="DH391" s="83"/>
      <c r="DI391" s="83"/>
      <c r="DJ391" s="83"/>
      <c r="DK391" s="83"/>
      <c r="DL391" s="83"/>
      <c r="DM391" s="83"/>
      <c r="DN391" s="83"/>
      <c r="DO391" s="83"/>
      <c r="DP391" s="83"/>
      <c r="DQ391" s="83"/>
      <c r="DR391" s="83"/>
      <c r="DS391" s="83"/>
      <c r="DT391" s="83"/>
      <c r="DU391" s="83"/>
      <c r="DV391" s="83"/>
      <c r="DW391" s="83"/>
      <c r="DX391" s="83"/>
      <c r="DY391" s="83"/>
      <c r="DZ391" s="83"/>
      <c r="EA391" s="83"/>
      <c r="EB391" s="83"/>
      <c r="EC391" s="83"/>
      <c r="ED391" s="83"/>
      <c r="EE391" s="83"/>
      <c r="EF391" s="83"/>
      <c r="EG391" s="83"/>
      <c r="EH391" s="83"/>
      <c r="EI391" s="83"/>
      <c r="EJ391" s="83"/>
      <c r="EK391" s="83"/>
      <c r="EL391" s="83"/>
      <c r="EM391" s="83"/>
      <c r="EN391" s="83"/>
      <c r="EO391" s="83"/>
      <c r="EP391" s="83"/>
      <c r="EQ391" s="83"/>
      <c r="ER391" s="83"/>
      <c r="ES391" s="83"/>
      <c r="ET391" s="83"/>
      <c r="EU391" s="83"/>
      <c r="EV391" s="83"/>
      <c r="EW391" s="83"/>
      <c r="EX391" s="83"/>
      <c r="EY391" s="83"/>
      <c r="EZ391" s="83"/>
      <c r="FA391" s="83"/>
      <c r="FB391" s="83"/>
      <c r="FC391" s="83"/>
      <c r="FD391" s="83"/>
      <c r="FE391" s="83"/>
      <c r="FF391" s="83"/>
      <c r="FG391" s="83"/>
      <c r="FH391" s="83"/>
      <c r="FI391" s="83"/>
      <c r="FJ391" s="83"/>
      <c r="FK391" s="83"/>
      <c r="FL391" s="83"/>
      <c r="FM391" s="83"/>
      <c r="FN391" s="83"/>
      <c r="FO391" s="83"/>
      <c r="FP391" s="83"/>
      <c r="FQ391" s="83"/>
      <c r="FR391" s="83"/>
      <c r="FS391" s="83"/>
      <c r="FT391" s="83"/>
      <c r="FU391" s="83"/>
      <c r="FV391" s="83"/>
      <c r="FW391" s="83"/>
      <c r="FX391" s="83"/>
      <c r="FY391" s="83"/>
      <c r="FZ391" s="83"/>
      <c r="GA391" s="83"/>
      <c r="GB391" s="83"/>
      <c r="GC391" s="83"/>
      <c r="GD391" s="83"/>
      <c r="GE391" s="83"/>
      <c r="GF391" s="83"/>
      <c r="GG391" s="83"/>
      <c r="GH391" s="83"/>
      <c r="GI391" s="83"/>
      <c r="GJ391" s="83"/>
      <c r="GK391" s="83"/>
      <c r="GL391" s="83"/>
      <c r="GM391" s="83"/>
      <c r="GN391" s="83"/>
      <c r="GO391" s="83"/>
      <c r="GP391" s="83"/>
      <c r="GQ391" s="83"/>
      <c r="GR391" s="83"/>
      <c r="GS391" s="83"/>
      <c r="GT391" s="83"/>
      <c r="GU391" s="83"/>
      <c r="GV391" s="83"/>
      <c r="GW391" s="83"/>
      <c r="GX391" s="83"/>
      <c r="GY391" s="83"/>
      <c r="GZ391" s="83"/>
      <c r="HA391" s="83"/>
      <c r="HB391" s="83"/>
      <c r="HC391" s="83"/>
      <c r="HD391" s="83"/>
      <c r="HE391" s="83"/>
      <c r="HF391" s="83"/>
      <c r="HG391" s="83"/>
      <c r="HH391" s="83"/>
      <c r="HI391" s="83"/>
      <c r="HJ391" s="83"/>
      <c r="HK391" s="83"/>
      <c r="HL391" s="83"/>
      <c r="HM391" s="83"/>
      <c r="HN391" s="83"/>
      <c r="HO391" s="83"/>
      <c r="HP391" s="83"/>
      <c r="HQ391" s="83"/>
      <c r="HR391" s="83"/>
      <c r="HS391" s="83"/>
      <c r="HT391" s="83"/>
      <c r="HU391" s="83"/>
      <c r="HV391" s="83"/>
      <c r="HW391" s="83"/>
      <c r="HX391" s="83"/>
      <c r="HY391" s="83"/>
      <c r="HZ391" s="83"/>
      <c r="IA391" s="83"/>
      <c r="IB391" s="83"/>
      <c r="IC391" s="83"/>
      <c r="ID391" s="83"/>
      <c r="IE391" s="83"/>
      <c r="IF391" s="83"/>
      <c r="IG391" s="83"/>
      <c r="IH391" s="83"/>
      <c r="II391" s="83"/>
      <c r="IJ391" s="83"/>
      <c r="IK391" s="83"/>
      <c r="IL391" s="83"/>
      <c r="IM391" s="83"/>
      <c r="IN391" s="83"/>
      <c r="IO391" s="83"/>
      <c r="IP391" s="83"/>
      <c r="IQ391" s="83"/>
      <c r="IR391" s="83"/>
      <c r="IS391" s="83"/>
      <c r="IT391" s="83"/>
      <c r="IU391" s="83"/>
      <c r="IV391" s="83"/>
    </row>
    <row r="392" spans="1:256" ht="15.6">
      <c r="B392" s="121">
        <v>1.05</v>
      </c>
      <c r="C392" s="120">
        <v>2</v>
      </c>
      <c r="D392" s="120">
        <v>1</v>
      </c>
      <c r="E392" s="119">
        <v>1</v>
      </c>
      <c r="F392" s="119">
        <v>1</v>
      </c>
      <c r="G392" s="119">
        <v>1</v>
      </c>
      <c r="H392" s="122">
        <f t="shared" ref="H392:H394" si="13">B392*C392*D392*E392*F392*G392</f>
        <v>2.1</v>
      </c>
      <c r="I392" s="328">
        <f>H391+H392</f>
        <v>25.900000000000002</v>
      </c>
      <c r="K392" s="85"/>
      <c r="L392" s="134"/>
      <c r="M392" s="134"/>
      <c r="N392" s="134"/>
      <c r="O392" s="134"/>
      <c r="P392" s="134"/>
      <c r="Q392" s="134"/>
      <c r="R392" s="134"/>
      <c r="S392" s="133"/>
      <c r="T392" s="83"/>
      <c r="U392" s="83"/>
      <c r="V392" s="83"/>
      <c r="W392" s="83"/>
      <c r="X392" s="83"/>
      <c r="Y392" s="83"/>
      <c r="Z392" s="83"/>
      <c r="AA392" s="83"/>
      <c r="AB392" s="83"/>
      <c r="AC392" s="83"/>
      <c r="AD392" s="83"/>
      <c r="AE392" s="83"/>
      <c r="AF392" s="83"/>
      <c r="AG392" s="83"/>
      <c r="AH392" s="83"/>
      <c r="AI392" s="83"/>
      <c r="AJ392" s="83"/>
      <c r="AK392" s="83"/>
      <c r="AL392" s="83"/>
      <c r="AM392" s="83"/>
      <c r="AN392" s="83"/>
      <c r="AO392" s="83"/>
      <c r="AP392" s="83"/>
      <c r="AQ392" s="83"/>
      <c r="AR392" s="83"/>
      <c r="AS392" s="83"/>
      <c r="AT392" s="83"/>
      <c r="AU392" s="83"/>
      <c r="AV392" s="83"/>
      <c r="AW392" s="83"/>
      <c r="AX392" s="83"/>
      <c r="AY392" s="83"/>
      <c r="AZ392" s="83"/>
      <c r="BA392" s="83"/>
      <c r="BB392" s="83"/>
      <c r="BC392" s="83"/>
      <c r="BD392" s="83"/>
      <c r="BE392" s="83"/>
      <c r="BF392" s="83"/>
      <c r="BG392" s="83"/>
      <c r="BH392" s="83"/>
      <c r="BI392" s="83"/>
      <c r="BJ392" s="83"/>
      <c r="BK392" s="83"/>
      <c r="BL392" s="83"/>
      <c r="BM392" s="83"/>
      <c r="BN392" s="83"/>
      <c r="BO392" s="83"/>
      <c r="BP392" s="83"/>
      <c r="BQ392" s="83"/>
      <c r="BR392" s="83"/>
      <c r="BS392" s="83"/>
      <c r="BT392" s="83"/>
      <c r="BU392" s="83"/>
      <c r="BV392" s="83"/>
      <c r="BW392" s="83"/>
      <c r="BX392" s="83"/>
      <c r="BY392" s="83"/>
      <c r="BZ392" s="83"/>
      <c r="CA392" s="83"/>
      <c r="CB392" s="83"/>
      <c r="CC392" s="83"/>
      <c r="CD392" s="83"/>
      <c r="CE392" s="83"/>
      <c r="CF392" s="83"/>
      <c r="CG392" s="83"/>
      <c r="CH392" s="83"/>
      <c r="CI392" s="83"/>
      <c r="CJ392" s="83"/>
      <c r="CK392" s="83"/>
      <c r="CL392" s="83"/>
      <c r="CM392" s="83"/>
      <c r="CN392" s="83"/>
      <c r="CO392" s="83"/>
      <c r="CP392" s="83"/>
      <c r="CQ392" s="83"/>
      <c r="CR392" s="83"/>
      <c r="CS392" s="83"/>
      <c r="CT392" s="83"/>
      <c r="CU392" s="83"/>
      <c r="CV392" s="83"/>
      <c r="CW392" s="83"/>
      <c r="CX392" s="83"/>
      <c r="CY392" s="83"/>
      <c r="CZ392" s="83"/>
      <c r="DA392" s="83"/>
      <c r="DB392" s="83"/>
      <c r="DC392" s="83"/>
      <c r="DD392" s="83"/>
      <c r="DE392" s="83"/>
      <c r="DF392" s="83"/>
      <c r="DG392" s="83"/>
      <c r="DH392" s="83"/>
      <c r="DI392" s="83"/>
      <c r="DJ392" s="83"/>
      <c r="DK392" s="83"/>
      <c r="DL392" s="83"/>
      <c r="DM392" s="83"/>
      <c r="DN392" s="83"/>
      <c r="DO392" s="83"/>
      <c r="DP392" s="83"/>
      <c r="DQ392" s="83"/>
      <c r="DR392" s="83"/>
      <c r="DS392" s="83"/>
      <c r="DT392" s="83"/>
      <c r="DU392" s="83"/>
      <c r="DV392" s="83"/>
      <c r="DW392" s="83"/>
      <c r="DX392" s="83"/>
      <c r="DY392" s="83"/>
      <c r="DZ392" s="83"/>
      <c r="EA392" s="83"/>
      <c r="EB392" s="83"/>
      <c r="EC392" s="83"/>
      <c r="ED392" s="83"/>
      <c r="EE392" s="83"/>
      <c r="EF392" s="83"/>
      <c r="EG392" s="83"/>
      <c r="EH392" s="83"/>
      <c r="EI392" s="83"/>
      <c r="EJ392" s="83"/>
      <c r="EK392" s="83"/>
      <c r="EL392" s="83"/>
      <c r="EM392" s="83"/>
      <c r="EN392" s="83"/>
      <c r="EO392" s="83"/>
      <c r="EP392" s="83"/>
      <c r="EQ392" s="83"/>
      <c r="ER392" s="83"/>
      <c r="ES392" s="83"/>
      <c r="ET392" s="83"/>
      <c r="EU392" s="83"/>
      <c r="EV392" s="83"/>
      <c r="EW392" s="83"/>
      <c r="EX392" s="83"/>
      <c r="EY392" s="83"/>
      <c r="EZ392" s="83"/>
      <c r="FA392" s="83"/>
      <c r="FB392" s="83"/>
      <c r="FC392" s="83"/>
      <c r="FD392" s="83"/>
      <c r="FE392" s="83"/>
      <c r="FF392" s="83"/>
      <c r="FG392" s="83"/>
      <c r="FH392" s="83"/>
      <c r="FI392" s="83"/>
      <c r="FJ392" s="83"/>
      <c r="FK392" s="83"/>
      <c r="FL392" s="83"/>
      <c r="FM392" s="83"/>
      <c r="FN392" s="83"/>
      <c r="FO392" s="83"/>
      <c r="FP392" s="83"/>
      <c r="FQ392" s="83"/>
      <c r="FR392" s="83"/>
      <c r="FS392" s="83"/>
      <c r="FT392" s="83"/>
      <c r="FU392" s="83"/>
      <c r="FV392" s="83"/>
      <c r="FW392" s="83"/>
      <c r="FX392" s="83"/>
      <c r="FY392" s="83"/>
      <c r="FZ392" s="83"/>
      <c r="GA392" s="83"/>
      <c r="GB392" s="83"/>
      <c r="GC392" s="83"/>
      <c r="GD392" s="83"/>
      <c r="GE392" s="83"/>
      <c r="GF392" s="83"/>
      <c r="GG392" s="83"/>
      <c r="GH392" s="83"/>
      <c r="GI392" s="83"/>
      <c r="GJ392" s="83"/>
      <c r="GK392" s="83"/>
      <c r="GL392" s="83"/>
      <c r="GM392" s="83"/>
      <c r="GN392" s="83"/>
      <c r="GO392" s="83"/>
      <c r="GP392" s="83"/>
      <c r="GQ392" s="83"/>
      <c r="GR392" s="83"/>
      <c r="GS392" s="83"/>
      <c r="GT392" s="83"/>
      <c r="GU392" s="83"/>
      <c r="GV392" s="83"/>
      <c r="GW392" s="83"/>
      <c r="GX392" s="83"/>
      <c r="GY392" s="83"/>
      <c r="GZ392" s="83"/>
      <c r="HA392" s="83"/>
      <c r="HB392" s="83"/>
      <c r="HC392" s="83"/>
      <c r="HD392" s="83"/>
      <c r="HE392" s="83"/>
      <c r="HF392" s="83"/>
      <c r="HG392" s="83"/>
      <c r="HH392" s="83"/>
      <c r="HI392" s="83"/>
      <c r="HJ392" s="83"/>
      <c r="HK392" s="83"/>
      <c r="HL392" s="83"/>
      <c r="HM392" s="83"/>
      <c r="HN392" s="83"/>
      <c r="HO392" s="83"/>
      <c r="HP392" s="83"/>
      <c r="HQ392" s="83"/>
      <c r="HR392" s="83"/>
      <c r="HS392" s="83"/>
      <c r="HT392" s="83"/>
      <c r="HU392" s="83"/>
      <c r="HV392" s="83"/>
      <c r="HW392" s="83"/>
      <c r="HX392" s="83"/>
      <c r="HY392" s="83"/>
      <c r="HZ392" s="83"/>
      <c r="IA392" s="83"/>
      <c r="IB392" s="83"/>
      <c r="IC392" s="83"/>
      <c r="ID392" s="83"/>
      <c r="IE392" s="83"/>
      <c r="IF392" s="83"/>
      <c r="IG392" s="83"/>
      <c r="IH392" s="83"/>
      <c r="II392" s="83"/>
      <c r="IJ392" s="83"/>
      <c r="IK392" s="83"/>
      <c r="IL392" s="83"/>
      <c r="IM392" s="83"/>
      <c r="IN392" s="83"/>
      <c r="IO392" s="83"/>
      <c r="IP392" s="83"/>
      <c r="IQ392" s="83"/>
      <c r="IR392" s="83"/>
      <c r="IS392" s="83"/>
      <c r="IT392" s="83"/>
      <c r="IU392" s="83"/>
      <c r="IV392" s="83"/>
    </row>
    <row r="393" spans="1:256" ht="15.6">
      <c r="B393" s="121">
        <v>0.85</v>
      </c>
      <c r="C393" s="120">
        <v>2.8</v>
      </c>
      <c r="D393" s="120">
        <v>1</v>
      </c>
      <c r="E393" s="119">
        <v>2</v>
      </c>
      <c r="F393" s="119">
        <v>1</v>
      </c>
      <c r="G393" s="119">
        <v>1</v>
      </c>
      <c r="H393" s="122">
        <f t="shared" si="13"/>
        <v>4.76</v>
      </c>
      <c r="I393" s="327" t="s">
        <v>298</v>
      </c>
      <c r="K393" s="85"/>
      <c r="L393" s="134"/>
      <c r="M393" s="134"/>
      <c r="N393" s="134"/>
      <c r="O393" s="134"/>
      <c r="P393" s="134"/>
      <c r="Q393" s="134"/>
      <c r="R393" s="134"/>
      <c r="S393" s="133"/>
      <c r="T393" s="83"/>
      <c r="U393" s="83"/>
      <c r="V393" s="83"/>
      <c r="W393" s="83"/>
      <c r="X393" s="83"/>
      <c r="Y393" s="83"/>
      <c r="Z393" s="83"/>
      <c r="AA393" s="83"/>
      <c r="AB393" s="83"/>
      <c r="AC393" s="83"/>
      <c r="AD393" s="83"/>
      <c r="AE393" s="83"/>
      <c r="AF393" s="83"/>
      <c r="AG393" s="83"/>
      <c r="AH393" s="83"/>
      <c r="AI393" s="83"/>
      <c r="AJ393" s="83"/>
      <c r="AK393" s="83"/>
      <c r="AL393" s="83"/>
      <c r="AM393" s="83"/>
      <c r="AN393" s="83"/>
      <c r="AO393" s="83"/>
      <c r="AP393" s="83"/>
      <c r="AQ393" s="83"/>
      <c r="AR393" s="83"/>
      <c r="AS393" s="83"/>
      <c r="AT393" s="83"/>
      <c r="AU393" s="83"/>
      <c r="AV393" s="83"/>
      <c r="AW393" s="83"/>
      <c r="AX393" s="83"/>
      <c r="AY393" s="83"/>
      <c r="AZ393" s="83"/>
      <c r="BA393" s="83"/>
      <c r="BB393" s="83"/>
      <c r="BC393" s="83"/>
      <c r="BD393" s="83"/>
      <c r="BE393" s="83"/>
      <c r="BF393" s="83"/>
      <c r="BG393" s="83"/>
      <c r="BH393" s="83"/>
      <c r="BI393" s="83"/>
      <c r="BJ393" s="83"/>
      <c r="BK393" s="83"/>
      <c r="BL393" s="83"/>
      <c r="BM393" s="83"/>
      <c r="BN393" s="83"/>
      <c r="BO393" s="83"/>
      <c r="BP393" s="83"/>
      <c r="BQ393" s="83"/>
      <c r="BR393" s="83"/>
      <c r="BS393" s="83"/>
      <c r="BT393" s="83"/>
      <c r="BU393" s="83"/>
      <c r="BV393" s="83"/>
      <c r="BW393" s="83"/>
      <c r="BX393" s="83"/>
      <c r="BY393" s="83"/>
      <c r="BZ393" s="83"/>
      <c r="CA393" s="83"/>
      <c r="CB393" s="83"/>
      <c r="CC393" s="83"/>
      <c r="CD393" s="83"/>
      <c r="CE393" s="83"/>
      <c r="CF393" s="83"/>
      <c r="CG393" s="83"/>
      <c r="CH393" s="83"/>
      <c r="CI393" s="83"/>
      <c r="CJ393" s="83"/>
      <c r="CK393" s="83"/>
      <c r="CL393" s="83"/>
      <c r="CM393" s="83"/>
      <c r="CN393" s="83"/>
      <c r="CO393" s="83"/>
      <c r="CP393" s="83"/>
      <c r="CQ393" s="83"/>
      <c r="CR393" s="83"/>
      <c r="CS393" s="83"/>
      <c r="CT393" s="83"/>
      <c r="CU393" s="83"/>
      <c r="CV393" s="83"/>
      <c r="CW393" s="83"/>
      <c r="CX393" s="83"/>
      <c r="CY393" s="83"/>
      <c r="CZ393" s="83"/>
      <c r="DA393" s="83"/>
      <c r="DB393" s="83"/>
      <c r="DC393" s="83"/>
      <c r="DD393" s="83"/>
      <c r="DE393" s="83"/>
      <c r="DF393" s="83"/>
      <c r="DG393" s="83"/>
      <c r="DH393" s="83"/>
      <c r="DI393" s="83"/>
      <c r="DJ393" s="83"/>
      <c r="DK393" s="83"/>
      <c r="DL393" s="83"/>
      <c r="DM393" s="83"/>
      <c r="DN393" s="83"/>
      <c r="DO393" s="83"/>
      <c r="DP393" s="83"/>
      <c r="DQ393" s="83"/>
      <c r="DR393" s="83"/>
      <c r="DS393" s="83"/>
      <c r="DT393" s="83"/>
      <c r="DU393" s="83"/>
      <c r="DV393" s="83"/>
      <c r="DW393" s="83"/>
      <c r="DX393" s="83"/>
      <c r="DY393" s="83"/>
      <c r="DZ393" s="83"/>
      <c r="EA393" s="83"/>
      <c r="EB393" s="83"/>
      <c r="EC393" s="83"/>
      <c r="ED393" s="83"/>
      <c r="EE393" s="83"/>
      <c r="EF393" s="83"/>
      <c r="EG393" s="83"/>
      <c r="EH393" s="83"/>
      <c r="EI393" s="83"/>
      <c r="EJ393" s="83"/>
      <c r="EK393" s="83"/>
      <c r="EL393" s="83"/>
      <c r="EM393" s="83"/>
      <c r="EN393" s="83"/>
      <c r="EO393" s="83"/>
      <c r="EP393" s="83"/>
      <c r="EQ393" s="83"/>
      <c r="ER393" s="83"/>
      <c r="ES393" s="83"/>
      <c r="ET393" s="83"/>
      <c r="EU393" s="83"/>
      <c r="EV393" s="83"/>
      <c r="EW393" s="83"/>
      <c r="EX393" s="83"/>
      <c r="EY393" s="83"/>
      <c r="EZ393" s="83"/>
      <c r="FA393" s="83"/>
      <c r="FB393" s="83"/>
      <c r="FC393" s="83"/>
      <c r="FD393" s="83"/>
      <c r="FE393" s="83"/>
      <c r="FF393" s="83"/>
      <c r="FG393" s="83"/>
      <c r="FH393" s="83"/>
      <c r="FI393" s="83"/>
      <c r="FJ393" s="83"/>
      <c r="FK393" s="83"/>
      <c r="FL393" s="83"/>
      <c r="FM393" s="83"/>
      <c r="FN393" s="83"/>
      <c r="FO393" s="83"/>
      <c r="FP393" s="83"/>
      <c r="FQ393" s="83"/>
      <c r="FR393" s="83"/>
      <c r="FS393" s="83"/>
      <c r="FT393" s="83"/>
      <c r="FU393" s="83"/>
      <c r="FV393" s="83"/>
      <c r="FW393" s="83"/>
      <c r="FX393" s="83"/>
      <c r="FY393" s="83"/>
      <c r="FZ393" s="83"/>
      <c r="GA393" s="83"/>
      <c r="GB393" s="83"/>
      <c r="GC393" s="83"/>
      <c r="GD393" s="83"/>
      <c r="GE393" s="83"/>
      <c r="GF393" s="83"/>
      <c r="GG393" s="83"/>
      <c r="GH393" s="83"/>
      <c r="GI393" s="83"/>
      <c r="GJ393" s="83"/>
      <c r="GK393" s="83"/>
      <c r="GL393" s="83"/>
      <c r="GM393" s="83"/>
      <c r="GN393" s="83"/>
      <c r="GO393" s="83"/>
      <c r="GP393" s="83"/>
      <c r="GQ393" s="83"/>
      <c r="GR393" s="83"/>
      <c r="GS393" s="83"/>
      <c r="GT393" s="83"/>
      <c r="GU393" s="83"/>
      <c r="GV393" s="83"/>
      <c r="GW393" s="83"/>
      <c r="GX393" s="83"/>
      <c r="GY393" s="83"/>
      <c r="GZ393" s="83"/>
      <c r="HA393" s="83"/>
      <c r="HB393" s="83"/>
      <c r="HC393" s="83"/>
      <c r="HD393" s="83"/>
      <c r="HE393" s="83"/>
      <c r="HF393" s="83"/>
      <c r="HG393" s="83"/>
      <c r="HH393" s="83"/>
      <c r="HI393" s="83"/>
      <c r="HJ393" s="83"/>
      <c r="HK393" s="83"/>
      <c r="HL393" s="83"/>
      <c r="HM393" s="83"/>
      <c r="HN393" s="83"/>
      <c r="HO393" s="83"/>
      <c r="HP393" s="83"/>
      <c r="HQ393" s="83"/>
      <c r="HR393" s="83"/>
      <c r="HS393" s="83"/>
      <c r="HT393" s="83"/>
      <c r="HU393" s="83"/>
      <c r="HV393" s="83"/>
      <c r="HW393" s="83"/>
      <c r="HX393" s="83"/>
      <c r="HY393" s="83"/>
      <c r="HZ393" s="83"/>
      <c r="IA393" s="83"/>
      <c r="IB393" s="83"/>
      <c r="IC393" s="83"/>
      <c r="ID393" s="83"/>
      <c r="IE393" s="83"/>
      <c r="IF393" s="83"/>
      <c r="IG393" s="83"/>
      <c r="IH393" s="83"/>
      <c r="II393" s="83"/>
      <c r="IJ393" s="83"/>
      <c r="IK393" s="83"/>
      <c r="IL393" s="83"/>
      <c r="IM393" s="83"/>
      <c r="IN393" s="83"/>
      <c r="IO393" s="83"/>
      <c r="IP393" s="83"/>
      <c r="IQ393" s="83"/>
      <c r="IR393" s="83"/>
      <c r="IS393" s="83"/>
      <c r="IT393" s="83"/>
      <c r="IU393" s="83"/>
      <c r="IV393" s="83"/>
    </row>
    <row r="394" spans="1:256" ht="15.6">
      <c r="B394" s="121">
        <v>0.95</v>
      </c>
      <c r="C394" s="120">
        <v>2.8</v>
      </c>
      <c r="D394" s="120">
        <v>1</v>
      </c>
      <c r="E394" s="119">
        <v>32</v>
      </c>
      <c r="F394" s="119">
        <v>1</v>
      </c>
      <c r="G394" s="119">
        <v>1</v>
      </c>
      <c r="H394" s="122">
        <f t="shared" si="13"/>
        <v>85.11999999999999</v>
      </c>
      <c r="I394" s="329">
        <f>H393+H394</f>
        <v>89.88</v>
      </c>
      <c r="K394" s="85"/>
      <c r="L394" s="134"/>
      <c r="M394" s="134"/>
      <c r="N394" s="134"/>
      <c r="O394" s="134"/>
      <c r="P394" s="134"/>
      <c r="Q394" s="134"/>
      <c r="R394" s="134"/>
      <c r="S394" s="133"/>
      <c r="T394" s="83"/>
      <c r="U394" s="83"/>
      <c r="V394" s="83"/>
      <c r="W394" s="83"/>
      <c r="X394" s="83"/>
      <c r="Y394" s="83"/>
      <c r="Z394" s="83"/>
      <c r="AA394" s="83"/>
      <c r="AB394" s="83"/>
      <c r="AC394" s="83"/>
      <c r="AD394" s="83"/>
      <c r="AE394" s="83"/>
      <c r="AF394" s="83"/>
      <c r="AG394" s="83"/>
      <c r="AH394" s="83"/>
      <c r="AI394" s="83"/>
      <c r="AJ394" s="83"/>
      <c r="AK394" s="83"/>
      <c r="AL394" s="83"/>
      <c r="AM394" s="83"/>
      <c r="AN394" s="83"/>
      <c r="AO394" s="83"/>
      <c r="AP394" s="83"/>
      <c r="AQ394" s="83"/>
      <c r="AR394" s="83"/>
      <c r="AS394" s="83"/>
      <c r="AT394" s="83"/>
      <c r="AU394" s="83"/>
      <c r="AV394" s="83"/>
      <c r="AW394" s="83"/>
      <c r="AX394" s="83"/>
      <c r="AY394" s="83"/>
      <c r="AZ394" s="83"/>
      <c r="BA394" s="83"/>
      <c r="BB394" s="83"/>
      <c r="BC394" s="83"/>
      <c r="BD394" s="83"/>
      <c r="BE394" s="83"/>
      <c r="BF394" s="83"/>
      <c r="BG394" s="83"/>
      <c r="BH394" s="83"/>
      <c r="BI394" s="83"/>
      <c r="BJ394" s="83"/>
      <c r="BK394" s="83"/>
      <c r="BL394" s="83"/>
      <c r="BM394" s="83"/>
      <c r="BN394" s="83"/>
      <c r="BO394" s="83"/>
      <c r="BP394" s="83"/>
      <c r="BQ394" s="83"/>
      <c r="BR394" s="83"/>
      <c r="BS394" s="83"/>
      <c r="BT394" s="83"/>
      <c r="BU394" s="83"/>
      <c r="BV394" s="83"/>
      <c r="BW394" s="83"/>
      <c r="BX394" s="83"/>
      <c r="BY394" s="83"/>
      <c r="BZ394" s="83"/>
      <c r="CA394" s="83"/>
      <c r="CB394" s="83"/>
      <c r="CC394" s="83"/>
      <c r="CD394" s="83"/>
      <c r="CE394" s="83"/>
      <c r="CF394" s="83"/>
      <c r="CG394" s="83"/>
      <c r="CH394" s="83"/>
      <c r="CI394" s="83"/>
      <c r="CJ394" s="83"/>
      <c r="CK394" s="83"/>
      <c r="CL394" s="83"/>
      <c r="CM394" s="83"/>
      <c r="CN394" s="83"/>
      <c r="CO394" s="83"/>
      <c r="CP394" s="83"/>
      <c r="CQ394" s="83"/>
      <c r="CR394" s="83"/>
      <c r="CS394" s="83"/>
      <c r="CT394" s="83"/>
      <c r="CU394" s="83"/>
      <c r="CV394" s="83"/>
      <c r="CW394" s="83"/>
      <c r="CX394" s="83"/>
      <c r="CY394" s="83"/>
      <c r="CZ394" s="83"/>
      <c r="DA394" s="83"/>
      <c r="DB394" s="83"/>
      <c r="DC394" s="83"/>
      <c r="DD394" s="83"/>
      <c r="DE394" s="83"/>
      <c r="DF394" s="83"/>
      <c r="DG394" s="83"/>
      <c r="DH394" s="83"/>
      <c r="DI394" s="83"/>
      <c r="DJ394" s="83"/>
      <c r="DK394" s="83"/>
      <c r="DL394" s="83"/>
      <c r="DM394" s="83"/>
      <c r="DN394" s="83"/>
      <c r="DO394" s="83"/>
      <c r="DP394" s="83"/>
      <c r="DQ394" s="83"/>
      <c r="DR394" s="83"/>
      <c r="DS394" s="83"/>
      <c r="DT394" s="83"/>
      <c r="DU394" s="83"/>
      <c r="DV394" s="83"/>
      <c r="DW394" s="83"/>
      <c r="DX394" s="83"/>
      <c r="DY394" s="83"/>
      <c r="DZ394" s="83"/>
      <c r="EA394" s="83"/>
      <c r="EB394" s="83"/>
      <c r="EC394" s="83"/>
      <c r="ED394" s="83"/>
      <c r="EE394" s="83"/>
      <c r="EF394" s="83"/>
      <c r="EG394" s="83"/>
      <c r="EH394" s="83"/>
      <c r="EI394" s="83"/>
      <c r="EJ394" s="83"/>
      <c r="EK394" s="83"/>
      <c r="EL394" s="83"/>
      <c r="EM394" s="83"/>
      <c r="EN394" s="83"/>
      <c r="EO394" s="83"/>
      <c r="EP394" s="83"/>
      <c r="EQ394" s="83"/>
      <c r="ER394" s="83"/>
      <c r="ES394" s="83"/>
      <c r="ET394" s="83"/>
      <c r="EU394" s="83"/>
      <c r="EV394" s="83"/>
      <c r="EW394" s="83"/>
      <c r="EX394" s="83"/>
      <c r="EY394" s="83"/>
      <c r="EZ394" s="83"/>
      <c r="FA394" s="83"/>
      <c r="FB394" s="83"/>
      <c r="FC394" s="83"/>
      <c r="FD394" s="83"/>
      <c r="FE394" s="83"/>
      <c r="FF394" s="83"/>
      <c r="FG394" s="83"/>
      <c r="FH394" s="83"/>
      <c r="FI394" s="83"/>
      <c r="FJ394" s="83"/>
      <c r="FK394" s="83"/>
      <c r="FL394" s="83"/>
      <c r="FM394" s="83"/>
      <c r="FN394" s="83"/>
      <c r="FO394" s="83"/>
      <c r="FP394" s="83"/>
      <c r="FQ394" s="83"/>
      <c r="FR394" s="83"/>
      <c r="FS394" s="83"/>
      <c r="FT394" s="83"/>
      <c r="FU394" s="83"/>
      <c r="FV394" s="83"/>
      <c r="FW394" s="83"/>
      <c r="FX394" s="83"/>
      <c r="FY394" s="83"/>
      <c r="FZ394" s="83"/>
      <c r="GA394" s="83"/>
      <c r="GB394" s="83"/>
      <c r="GC394" s="83"/>
      <c r="GD394" s="83"/>
      <c r="GE394" s="83"/>
      <c r="GF394" s="83"/>
      <c r="GG394" s="83"/>
      <c r="GH394" s="83"/>
      <c r="GI394" s="83"/>
      <c r="GJ394" s="83"/>
      <c r="GK394" s="83"/>
      <c r="GL394" s="83"/>
      <c r="GM394" s="83"/>
      <c r="GN394" s="83"/>
      <c r="GO394" s="83"/>
      <c r="GP394" s="83"/>
      <c r="GQ394" s="83"/>
      <c r="GR394" s="83"/>
      <c r="GS394" s="83"/>
      <c r="GT394" s="83"/>
      <c r="GU394" s="83"/>
      <c r="GV394" s="83"/>
      <c r="GW394" s="83"/>
      <c r="GX394" s="83"/>
      <c r="GY394" s="83"/>
      <c r="GZ394" s="83"/>
      <c r="HA394" s="83"/>
      <c r="HB394" s="83"/>
      <c r="HC394" s="83"/>
      <c r="HD394" s="83"/>
      <c r="HE394" s="83"/>
      <c r="HF394" s="83"/>
      <c r="HG394" s="83"/>
      <c r="HH394" s="83"/>
      <c r="HI394" s="83"/>
      <c r="HJ394" s="83"/>
      <c r="HK394" s="83"/>
      <c r="HL394" s="83"/>
      <c r="HM394" s="83"/>
      <c r="HN394" s="83"/>
      <c r="HO394" s="83"/>
      <c r="HP394" s="83"/>
      <c r="HQ394" s="83"/>
      <c r="HR394" s="83"/>
      <c r="HS394" s="83"/>
      <c r="HT394" s="83"/>
      <c r="HU394" s="83"/>
      <c r="HV394" s="83"/>
      <c r="HW394" s="83"/>
      <c r="HX394" s="83"/>
      <c r="HY394" s="83"/>
      <c r="HZ394" s="83"/>
      <c r="IA394" s="83"/>
      <c r="IB394" s="83"/>
      <c r="IC394" s="83"/>
      <c r="ID394" s="83"/>
      <c r="IE394" s="83"/>
      <c r="IF394" s="83"/>
      <c r="IG394" s="83"/>
      <c r="IH394" s="83"/>
      <c r="II394" s="83"/>
      <c r="IJ394" s="83"/>
      <c r="IK394" s="83"/>
      <c r="IL394" s="83"/>
      <c r="IM394" s="83"/>
      <c r="IN394" s="83"/>
      <c r="IO394" s="83"/>
      <c r="IP394" s="83"/>
      <c r="IQ394" s="83"/>
      <c r="IR394" s="83"/>
      <c r="IS394" s="83"/>
      <c r="IT394" s="83"/>
      <c r="IU394" s="83"/>
      <c r="IV394" s="83"/>
    </row>
    <row r="395" spans="1:256">
      <c r="B395" s="132"/>
      <c r="C395" s="131"/>
      <c r="D395" s="131"/>
      <c r="E395" s="131"/>
      <c r="F395" s="131"/>
      <c r="G395" s="131"/>
      <c r="H395" s="122"/>
      <c r="I395" s="174"/>
      <c r="K395" s="85"/>
      <c r="L395" s="85"/>
      <c r="M395" s="85"/>
      <c r="N395" s="85"/>
      <c r="O395" s="85"/>
      <c r="P395" s="85"/>
      <c r="Q395" s="85"/>
      <c r="R395" s="85"/>
      <c r="S395" s="84"/>
      <c r="T395" s="83"/>
      <c r="U395" s="83"/>
      <c r="V395" s="83"/>
      <c r="W395" s="83"/>
      <c r="X395" s="83"/>
      <c r="Y395" s="83"/>
      <c r="Z395" s="83"/>
      <c r="AA395" s="83"/>
      <c r="AB395" s="83"/>
      <c r="AC395" s="83"/>
      <c r="AD395" s="83"/>
      <c r="AE395" s="83"/>
      <c r="AF395" s="83"/>
      <c r="AG395" s="83"/>
      <c r="AH395" s="83"/>
      <c r="AI395" s="83"/>
      <c r="AJ395" s="83"/>
      <c r="AK395" s="83"/>
      <c r="AL395" s="83"/>
      <c r="AM395" s="83"/>
      <c r="AN395" s="83"/>
      <c r="AO395" s="83"/>
      <c r="AP395" s="83"/>
      <c r="AQ395" s="83"/>
      <c r="AR395" s="83"/>
      <c r="AS395" s="83"/>
      <c r="AT395" s="83"/>
      <c r="AU395" s="83"/>
      <c r="AV395" s="83"/>
      <c r="AW395" s="83"/>
      <c r="AX395" s="83"/>
      <c r="AY395" s="83"/>
      <c r="AZ395" s="83"/>
      <c r="BA395" s="83"/>
      <c r="BB395" s="83"/>
      <c r="BC395" s="83"/>
      <c r="BD395" s="83"/>
      <c r="BE395" s="83"/>
      <c r="BF395" s="83"/>
      <c r="BG395" s="83"/>
      <c r="BH395" s="83"/>
      <c r="BI395" s="83"/>
      <c r="BJ395" s="83"/>
      <c r="BK395" s="83"/>
      <c r="BL395" s="83"/>
      <c r="BM395" s="83"/>
      <c r="BN395" s="83"/>
      <c r="BO395" s="83"/>
      <c r="BP395" s="83"/>
      <c r="BQ395" s="83"/>
      <c r="BR395" s="83"/>
      <c r="BS395" s="83"/>
      <c r="BT395" s="83"/>
      <c r="BU395" s="83"/>
      <c r="BV395" s="83"/>
      <c r="BW395" s="83"/>
      <c r="BX395" s="83"/>
      <c r="BY395" s="83"/>
      <c r="BZ395" s="83"/>
      <c r="CA395" s="83"/>
      <c r="CB395" s="83"/>
      <c r="CC395" s="83"/>
      <c r="CD395" s="83"/>
      <c r="CE395" s="83"/>
      <c r="CF395" s="83"/>
      <c r="CG395" s="83"/>
      <c r="CH395" s="83"/>
      <c r="CI395" s="83"/>
      <c r="CJ395" s="83"/>
      <c r="CK395" s="83"/>
      <c r="CL395" s="83"/>
      <c r="CM395" s="83"/>
      <c r="CN395" s="83"/>
      <c r="CO395" s="83"/>
      <c r="CP395" s="83"/>
      <c r="CQ395" s="83"/>
      <c r="CR395" s="83"/>
      <c r="CS395" s="83"/>
      <c r="CT395" s="83"/>
      <c r="CU395" s="83"/>
      <c r="CV395" s="83"/>
      <c r="CW395" s="83"/>
      <c r="CX395" s="83"/>
      <c r="CY395" s="83"/>
      <c r="CZ395" s="83"/>
      <c r="DA395" s="83"/>
      <c r="DB395" s="83"/>
      <c r="DC395" s="83"/>
      <c r="DD395" s="83"/>
      <c r="DE395" s="83"/>
      <c r="DF395" s="83"/>
      <c r="DG395" s="83"/>
      <c r="DH395" s="83"/>
      <c r="DI395" s="83"/>
      <c r="DJ395" s="83"/>
      <c r="DK395" s="83"/>
      <c r="DL395" s="83"/>
      <c r="DM395" s="83"/>
      <c r="DN395" s="83"/>
      <c r="DO395" s="83"/>
      <c r="DP395" s="83"/>
      <c r="DQ395" s="83"/>
      <c r="DR395" s="83"/>
      <c r="DS395" s="83"/>
      <c r="DT395" s="83"/>
      <c r="DU395" s="83"/>
      <c r="DV395" s="83"/>
      <c r="DW395" s="83"/>
      <c r="DX395" s="83"/>
      <c r="DY395" s="83"/>
      <c r="DZ395" s="83"/>
      <c r="EA395" s="83"/>
      <c r="EB395" s="83"/>
      <c r="EC395" s="83"/>
      <c r="ED395" s="83"/>
      <c r="EE395" s="83"/>
      <c r="EF395" s="83"/>
      <c r="EG395" s="83"/>
      <c r="EH395" s="83"/>
      <c r="EI395" s="83"/>
      <c r="EJ395" s="83"/>
      <c r="EK395" s="83"/>
      <c r="EL395" s="83"/>
      <c r="EM395" s="83"/>
      <c r="EN395" s="83"/>
      <c r="EO395" s="83"/>
      <c r="EP395" s="83"/>
      <c r="EQ395" s="83"/>
      <c r="ER395" s="83"/>
      <c r="ES395" s="83"/>
      <c r="ET395" s="83"/>
      <c r="EU395" s="83"/>
      <c r="EV395" s="83"/>
      <c r="EW395" s="83"/>
      <c r="EX395" s="83"/>
      <c r="EY395" s="83"/>
      <c r="EZ395" s="83"/>
      <c r="FA395" s="83"/>
      <c r="FB395" s="83"/>
      <c r="FC395" s="83"/>
      <c r="FD395" s="83"/>
      <c r="FE395" s="83"/>
      <c r="FF395" s="83"/>
      <c r="FG395" s="83"/>
      <c r="FH395" s="83"/>
      <c r="FI395" s="83"/>
      <c r="FJ395" s="83"/>
      <c r="FK395" s="83"/>
      <c r="FL395" s="83"/>
      <c r="FM395" s="83"/>
      <c r="FN395" s="83"/>
      <c r="FO395" s="83"/>
      <c r="FP395" s="83"/>
      <c r="FQ395" s="83"/>
      <c r="FR395" s="83"/>
      <c r="FS395" s="83"/>
      <c r="FT395" s="83"/>
      <c r="FU395" s="83"/>
      <c r="FV395" s="83"/>
      <c r="FW395" s="83"/>
      <c r="FX395" s="83"/>
      <c r="FY395" s="83"/>
      <c r="FZ395" s="83"/>
      <c r="GA395" s="83"/>
      <c r="GB395" s="83"/>
      <c r="GC395" s="83"/>
      <c r="GD395" s="83"/>
      <c r="GE395" s="83"/>
      <c r="GF395" s="83"/>
      <c r="GG395" s="83"/>
      <c r="GH395" s="83"/>
      <c r="GI395" s="83"/>
      <c r="GJ395" s="83"/>
      <c r="GK395" s="83"/>
      <c r="GL395" s="83"/>
      <c r="GM395" s="83"/>
      <c r="GN395" s="83"/>
      <c r="GO395" s="83"/>
      <c r="GP395" s="83"/>
      <c r="GQ395" s="83"/>
      <c r="GR395" s="83"/>
      <c r="GS395" s="83"/>
      <c r="GT395" s="83"/>
      <c r="GU395" s="83"/>
      <c r="GV395" s="83"/>
      <c r="GW395" s="83"/>
      <c r="GX395" s="83"/>
      <c r="GY395" s="83"/>
      <c r="GZ395" s="83"/>
      <c r="HA395" s="83"/>
      <c r="HB395" s="83"/>
      <c r="HC395" s="83"/>
      <c r="HD395" s="83"/>
      <c r="HE395" s="83"/>
      <c r="HF395" s="83"/>
      <c r="HG395" s="83"/>
      <c r="HH395" s="83"/>
      <c r="HI395" s="83"/>
      <c r="HJ395" s="83"/>
      <c r="HK395" s="83"/>
      <c r="HL395" s="83"/>
      <c r="HM395" s="83"/>
      <c r="HN395" s="83"/>
      <c r="HO395" s="83"/>
      <c r="HP395" s="83"/>
      <c r="HQ395" s="83"/>
      <c r="HR395" s="83"/>
      <c r="HS395" s="83"/>
      <c r="HT395" s="83"/>
      <c r="HU395" s="83"/>
      <c r="HV395" s="83"/>
      <c r="HW395" s="83"/>
      <c r="HX395" s="83"/>
      <c r="HY395" s="83"/>
      <c r="HZ395" s="83"/>
      <c r="IA395" s="83"/>
      <c r="IB395" s="83"/>
      <c r="IC395" s="83"/>
      <c r="ID395" s="83"/>
      <c r="IE395" s="83"/>
      <c r="IF395" s="83"/>
      <c r="IG395" s="83"/>
      <c r="IH395" s="83"/>
      <c r="II395" s="83"/>
      <c r="IJ395" s="83"/>
      <c r="IK395" s="83"/>
      <c r="IL395" s="83"/>
      <c r="IM395" s="83"/>
      <c r="IN395" s="83"/>
      <c r="IO395" s="83"/>
      <c r="IP395" s="83"/>
      <c r="IQ395" s="83"/>
      <c r="IR395" s="83"/>
      <c r="IS395" s="83"/>
      <c r="IT395" s="83"/>
      <c r="IU395" s="83"/>
      <c r="IV395" s="83"/>
    </row>
    <row r="396" spans="1:256" ht="43.5" customHeight="1">
      <c r="B396" s="130" t="s">
        <v>157</v>
      </c>
      <c r="C396" s="124" t="s">
        <v>156</v>
      </c>
      <c r="D396" s="124" t="s">
        <v>155</v>
      </c>
      <c r="E396" s="124" t="s">
        <v>154</v>
      </c>
      <c r="F396" s="124" t="s">
        <v>153</v>
      </c>
      <c r="G396" s="124" t="s">
        <v>152</v>
      </c>
      <c r="H396" s="118" t="s">
        <v>151</v>
      </c>
      <c r="I396" s="174"/>
      <c r="J396"/>
      <c r="K396" s="129"/>
      <c r="L396" s="534"/>
      <c r="M396" s="534"/>
      <c r="N396" s="534"/>
      <c r="O396" s="534"/>
      <c r="P396" s="534"/>
      <c r="Q396" s="534"/>
      <c r="R396" s="534"/>
      <c r="S396" s="534"/>
    </row>
    <row r="397" spans="1:256">
      <c r="A397" s="85" t="s">
        <v>150</v>
      </c>
      <c r="B397" s="117">
        <f>H395</f>
        <v>0</v>
      </c>
      <c r="C397" s="116">
        <v>1</v>
      </c>
      <c r="D397" s="116">
        <v>1</v>
      </c>
      <c r="E397" s="115">
        <v>1</v>
      </c>
      <c r="F397" s="115">
        <v>1</v>
      </c>
      <c r="G397" s="115">
        <v>1</v>
      </c>
      <c r="H397" s="114">
        <f>(B397*C397*D397)/(E397*F397*G397)</f>
        <v>0</v>
      </c>
      <c r="I397" s="174"/>
      <c r="K397" s="85"/>
      <c r="P397" s="83"/>
      <c r="Q397" s="83"/>
      <c r="R397" s="83"/>
      <c r="S397" s="84"/>
      <c r="T397" s="83"/>
      <c r="U397" s="83"/>
      <c r="V397" s="83"/>
      <c r="W397" s="83"/>
      <c r="X397" s="83"/>
      <c r="Y397" s="83"/>
      <c r="Z397" s="83"/>
      <c r="AA397" s="83"/>
      <c r="AB397" s="83"/>
      <c r="AC397" s="83"/>
      <c r="AD397" s="83"/>
      <c r="AE397" s="83"/>
      <c r="AF397" s="83"/>
      <c r="AG397" s="83"/>
      <c r="AH397" s="83"/>
      <c r="AI397" s="83"/>
      <c r="AJ397" s="83"/>
      <c r="AK397" s="83"/>
      <c r="AL397" s="83"/>
      <c r="AM397" s="83"/>
      <c r="AN397" s="83"/>
      <c r="AO397" s="83"/>
      <c r="AP397" s="83"/>
      <c r="AQ397" s="83"/>
      <c r="AR397" s="83"/>
      <c r="AS397" s="83"/>
      <c r="AT397" s="83"/>
      <c r="AU397" s="83"/>
      <c r="AV397" s="83"/>
      <c r="AW397" s="83"/>
      <c r="AX397" s="83"/>
      <c r="AY397" s="83"/>
      <c r="AZ397" s="83"/>
      <c r="BA397" s="83"/>
      <c r="BB397" s="83"/>
      <c r="BC397" s="83"/>
      <c r="BD397" s="83"/>
      <c r="BE397" s="83"/>
      <c r="BF397" s="83"/>
      <c r="BG397" s="83"/>
      <c r="BH397" s="83"/>
      <c r="BI397" s="83"/>
      <c r="BJ397" s="83"/>
      <c r="BK397" s="83"/>
      <c r="BL397" s="83"/>
      <c r="BM397" s="83"/>
      <c r="BN397" s="83"/>
      <c r="BO397" s="83"/>
      <c r="BP397" s="83"/>
      <c r="BQ397" s="83"/>
      <c r="BR397" s="83"/>
      <c r="BS397" s="83"/>
      <c r="BT397" s="83"/>
      <c r="BU397" s="83"/>
      <c r="BV397" s="83"/>
      <c r="BW397" s="83"/>
      <c r="BX397" s="83"/>
      <c r="BY397" s="83"/>
      <c r="BZ397" s="83"/>
      <c r="CA397" s="83"/>
      <c r="CB397" s="83"/>
      <c r="CC397" s="83"/>
      <c r="CD397" s="83"/>
      <c r="CE397" s="83"/>
      <c r="CF397" s="83"/>
      <c r="CG397" s="83"/>
      <c r="CH397" s="83"/>
      <c r="CI397" s="83"/>
      <c r="CJ397" s="83"/>
      <c r="CK397" s="83"/>
      <c r="CL397" s="83"/>
      <c r="CM397" s="83"/>
      <c r="CN397" s="83"/>
      <c r="CO397" s="83"/>
      <c r="CP397" s="83"/>
      <c r="CQ397" s="83"/>
      <c r="CR397" s="83"/>
      <c r="CS397" s="83"/>
      <c r="CT397" s="83"/>
      <c r="CU397" s="83"/>
      <c r="CV397" s="83"/>
      <c r="CW397" s="83"/>
      <c r="CX397" s="83"/>
      <c r="CY397" s="83"/>
      <c r="CZ397" s="83"/>
      <c r="DA397" s="83"/>
      <c r="DB397" s="83"/>
      <c r="DC397" s="83"/>
      <c r="DD397" s="83"/>
      <c r="DE397" s="83"/>
      <c r="DF397" s="83"/>
      <c r="DG397" s="83"/>
      <c r="DH397" s="83"/>
      <c r="DI397" s="83"/>
      <c r="DJ397" s="83"/>
      <c r="DK397" s="83"/>
      <c r="DL397" s="83"/>
      <c r="DM397" s="83"/>
      <c r="DN397" s="83"/>
      <c r="DO397" s="83"/>
      <c r="DP397" s="83"/>
      <c r="DQ397" s="83"/>
      <c r="DR397" s="83"/>
      <c r="DS397" s="83"/>
      <c r="DT397" s="83"/>
      <c r="DU397" s="83"/>
      <c r="DV397" s="83"/>
      <c r="DW397" s="83"/>
      <c r="DX397" s="83"/>
      <c r="DY397" s="83"/>
      <c r="DZ397" s="83"/>
      <c r="EA397" s="83"/>
      <c r="EB397" s="83"/>
      <c r="EC397" s="83"/>
      <c r="ED397" s="83"/>
      <c r="EE397" s="83"/>
      <c r="EF397" s="83"/>
      <c r="EG397" s="83"/>
      <c r="EH397" s="83"/>
      <c r="EI397" s="83"/>
      <c r="EJ397" s="83"/>
      <c r="EK397" s="83"/>
      <c r="EL397" s="83"/>
      <c r="EM397" s="83"/>
      <c r="EN397" s="83"/>
      <c r="EO397" s="83"/>
      <c r="EP397" s="83"/>
      <c r="EQ397" s="83"/>
      <c r="ER397" s="83"/>
      <c r="ES397" s="83"/>
      <c r="ET397" s="83"/>
      <c r="EU397" s="83"/>
      <c r="EV397" s="83"/>
      <c r="EW397" s="83"/>
      <c r="EX397" s="83"/>
      <c r="EY397" s="83"/>
      <c r="EZ397" s="83"/>
      <c r="FA397" s="83"/>
      <c r="FB397" s="83"/>
      <c r="FC397" s="83"/>
      <c r="FD397" s="83"/>
      <c r="FE397" s="83"/>
      <c r="FF397" s="83"/>
      <c r="FG397" s="83"/>
      <c r="FH397" s="83"/>
      <c r="FI397" s="83"/>
      <c r="FJ397" s="83"/>
      <c r="FK397" s="83"/>
      <c r="FL397" s="83"/>
      <c r="FM397" s="83"/>
      <c r="FN397" s="83"/>
      <c r="FO397" s="83"/>
      <c r="FP397" s="83"/>
      <c r="FQ397" s="83"/>
      <c r="FR397" s="83"/>
      <c r="FS397" s="83"/>
      <c r="FT397" s="83"/>
      <c r="FU397" s="83"/>
      <c r="FV397" s="83"/>
      <c r="FW397" s="83"/>
      <c r="FX397" s="83"/>
      <c r="FY397" s="83"/>
      <c r="FZ397" s="83"/>
      <c r="GA397" s="83"/>
      <c r="GB397" s="83"/>
      <c r="GC397" s="83"/>
      <c r="GD397" s="83"/>
      <c r="GE397" s="83"/>
      <c r="GF397" s="83"/>
      <c r="GG397" s="83"/>
      <c r="GH397" s="83"/>
      <c r="GI397" s="83"/>
      <c r="GJ397" s="83"/>
      <c r="GK397" s="83"/>
      <c r="GL397" s="83"/>
      <c r="GM397" s="83"/>
      <c r="GN397" s="83"/>
      <c r="GO397" s="83"/>
      <c r="GP397" s="83"/>
      <c r="GQ397" s="83"/>
      <c r="GR397" s="83"/>
      <c r="GS397" s="83"/>
      <c r="GT397" s="83"/>
      <c r="GU397" s="83"/>
      <c r="GV397" s="83"/>
      <c r="GW397" s="83"/>
      <c r="GX397" s="83"/>
      <c r="GY397" s="83"/>
      <c r="GZ397" s="83"/>
      <c r="HA397" s="83"/>
      <c r="HB397" s="83"/>
      <c r="HC397" s="83"/>
      <c r="HD397" s="83"/>
      <c r="HE397" s="83"/>
      <c r="HF397" s="83"/>
      <c r="HG397" s="83"/>
      <c r="HH397" s="83"/>
      <c r="HI397" s="83"/>
      <c r="HJ397" s="83"/>
      <c r="HK397" s="83"/>
      <c r="HL397" s="83"/>
      <c r="HM397" s="83"/>
      <c r="HN397" s="83"/>
      <c r="HO397" s="83"/>
      <c r="HP397" s="83"/>
      <c r="HQ397" s="83"/>
      <c r="HR397" s="83"/>
      <c r="HS397" s="83"/>
      <c r="HT397" s="83"/>
      <c r="HU397" s="83"/>
      <c r="HV397" s="83"/>
      <c r="HW397" s="83"/>
      <c r="HX397" s="83"/>
      <c r="HY397" s="83"/>
      <c r="HZ397" s="83"/>
      <c r="IA397" s="83"/>
      <c r="IB397" s="83"/>
      <c r="IC397" s="83"/>
      <c r="ID397" s="83"/>
      <c r="IE397" s="83"/>
      <c r="IF397" s="83"/>
      <c r="IG397" s="83"/>
      <c r="IH397" s="83"/>
      <c r="II397" s="83"/>
      <c r="IJ397" s="83"/>
      <c r="IK397" s="83"/>
      <c r="IL397" s="83"/>
      <c r="IM397" s="83"/>
      <c r="IN397" s="83"/>
      <c r="IO397" s="83"/>
      <c r="IP397" s="83"/>
      <c r="IQ397" s="83"/>
      <c r="IR397" s="83"/>
      <c r="IS397" s="83"/>
      <c r="IT397" s="83"/>
      <c r="IU397" s="83"/>
      <c r="IV397" s="83"/>
    </row>
    <row r="398" spans="1:256">
      <c r="B398" s="113"/>
      <c r="H398" s="112"/>
      <c r="I398" s="174"/>
      <c r="K398" s="85"/>
      <c r="L398" s="125"/>
      <c r="M398" s="125"/>
      <c r="N398" s="125"/>
      <c r="O398" s="125"/>
      <c r="P398" s="125"/>
      <c r="Q398" s="125"/>
      <c r="R398" s="124"/>
      <c r="S398" s="135"/>
      <c r="T398" s="83"/>
      <c r="U398" s="83"/>
      <c r="V398" s="83"/>
      <c r="W398" s="83"/>
      <c r="X398" s="83"/>
      <c r="Y398" s="83"/>
      <c r="Z398" s="83"/>
      <c r="AA398" s="83"/>
      <c r="AB398" s="83"/>
      <c r="AC398" s="83"/>
      <c r="AD398" s="83"/>
      <c r="AE398" s="83"/>
      <c r="AF398" s="83"/>
      <c r="AG398" s="83"/>
      <c r="AH398" s="83"/>
      <c r="AI398" s="83"/>
      <c r="AJ398" s="83"/>
      <c r="AK398" s="83"/>
      <c r="AL398" s="83"/>
      <c r="AM398" s="83"/>
      <c r="AN398" s="83"/>
      <c r="AO398" s="83"/>
      <c r="AP398" s="83"/>
      <c r="AQ398" s="83"/>
      <c r="AR398" s="83"/>
      <c r="AS398" s="83"/>
      <c r="AT398" s="83"/>
      <c r="AU398" s="83"/>
      <c r="AV398" s="83"/>
      <c r="AW398" s="83"/>
      <c r="AX398" s="83"/>
      <c r="AY398" s="83"/>
      <c r="AZ398" s="83"/>
      <c r="BA398" s="83"/>
      <c r="BB398" s="83"/>
      <c r="BC398" s="83"/>
      <c r="BD398" s="83"/>
      <c r="BE398" s="83"/>
      <c r="BF398" s="83"/>
      <c r="BG398" s="83"/>
      <c r="BH398" s="83"/>
      <c r="BI398" s="83"/>
      <c r="BJ398" s="83"/>
      <c r="BK398" s="83"/>
      <c r="BL398" s="83"/>
      <c r="BM398" s="83"/>
      <c r="BN398" s="83"/>
      <c r="BO398" s="83"/>
      <c r="BP398" s="83"/>
      <c r="BQ398" s="83"/>
      <c r="BR398" s="83"/>
      <c r="BS398" s="83"/>
      <c r="BT398" s="83"/>
      <c r="BU398" s="83"/>
      <c r="BV398" s="83"/>
      <c r="BW398" s="83"/>
      <c r="BX398" s="83"/>
      <c r="BY398" s="83"/>
      <c r="BZ398" s="83"/>
      <c r="CA398" s="83"/>
      <c r="CB398" s="83"/>
      <c r="CC398" s="83"/>
      <c r="CD398" s="83"/>
      <c r="CE398" s="83"/>
      <c r="CF398" s="83"/>
      <c r="CG398" s="83"/>
      <c r="CH398" s="83"/>
      <c r="CI398" s="83"/>
      <c r="CJ398" s="83"/>
      <c r="CK398" s="83"/>
      <c r="CL398" s="83"/>
      <c r="CM398" s="83"/>
      <c r="CN398" s="83"/>
      <c r="CO398" s="83"/>
      <c r="CP398" s="83"/>
      <c r="CQ398" s="83"/>
      <c r="CR398" s="83"/>
      <c r="CS398" s="83"/>
      <c r="CT398" s="83"/>
      <c r="CU398" s="83"/>
      <c r="CV398" s="83"/>
      <c r="CW398" s="83"/>
      <c r="CX398" s="83"/>
      <c r="CY398" s="83"/>
      <c r="CZ398" s="83"/>
      <c r="DA398" s="83"/>
      <c r="DB398" s="83"/>
      <c r="DC398" s="83"/>
      <c r="DD398" s="83"/>
      <c r="DE398" s="83"/>
      <c r="DF398" s="83"/>
      <c r="DG398" s="83"/>
      <c r="DH398" s="83"/>
      <c r="DI398" s="83"/>
      <c r="DJ398" s="83"/>
      <c r="DK398" s="83"/>
      <c r="DL398" s="83"/>
      <c r="DM398" s="83"/>
      <c r="DN398" s="83"/>
      <c r="DO398" s="83"/>
      <c r="DP398" s="83"/>
      <c r="DQ398" s="83"/>
      <c r="DR398" s="83"/>
      <c r="DS398" s="83"/>
      <c r="DT398" s="83"/>
      <c r="DU398" s="83"/>
      <c r="DV398" s="83"/>
      <c r="DW398" s="83"/>
      <c r="DX398" s="83"/>
      <c r="DY398" s="83"/>
      <c r="DZ398" s="83"/>
      <c r="EA398" s="83"/>
      <c r="EB398" s="83"/>
      <c r="EC398" s="83"/>
      <c r="ED398" s="83"/>
      <c r="EE398" s="83"/>
      <c r="EF398" s="83"/>
      <c r="EG398" s="83"/>
      <c r="EH398" s="83"/>
      <c r="EI398" s="83"/>
      <c r="EJ398" s="83"/>
      <c r="EK398" s="83"/>
      <c r="EL398" s="83"/>
      <c r="EM398" s="83"/>
      <c r="EN398" s="83"/>
      <c r="EO398" s="83"/>
      <c r="EP398" s="83"/>
      <c r="EQ398" s="83"/>
      <c r="ER398" s="83"/>
      <c r="ES398" s="83"/>
      <c r="ET398" s="83"/>
      <c r="EU398" s="83"/>
      <c r="EV398" s="83"/>
      <c r="EW398" s="83"/>
      <c r="EX398" s="83"/>
      <c r="EY398" s="83"/>
      <c r="EZ398" s="83"/>
      <c r="FA398" s="83"/>
      <c r="FB398" s="83"/>
      <c r="FC398" s="83"/>
      <c r="FD398" s="83"/>
      <c r="FE398" s="83"/>
      <c r="FF398" s="83"/>
      <c r="FG398" s="83"/>
      <c r="FH398" s="83"/>
      <c r="FI398" s="83"/>
      <c r="FJ398" s="83"/>
      <c r="FK398" s="83"/>
      <c r="FL398" s="83"/>
      <c r="FM398" s="83"/>
      <c r="FN398" s="83"/>
      <c r="FO398" s="83"/>
      <c r="FP398" s="83"/>
      <c r="FQ398" s="83"/>
      <c r="FR398" s="83"/>
      <c r="FS398" s="83"/>
      <c r="FT398" s="83"/>
      <c r="FU398" s="83"/>
      <c r="FV398" s="83"/>
      <c r="FW398" s="83"/>
      <c r="FX398" s="83"/>
      <c r="FY398" s="83"/>
      <c r="FZ398" s="83"/>
      <c r="GA398" s="83"/>
      <c r="GB398" s="83"/>
      <c r="GC398" s="83"/>
      <c r="GD398" s="83"/>
      <c r="GE398" s="83"/>
      <c r="GF398" s="83"/>
      <c r="GG398" s="83"/>
      <c r="GH398" s="83"/>
      <c r="GI398" s="83"/>
      <c r="GJ398" s="83"/>
      <c r="GK398" s="83"/>
      <c r="GL398" s="83"/>
      <c r="GM398" s="83"/>
      <c r="GN398" s="83"/>
      <c r="GO398" s="83"/>
      <c r="GP398" s="83"/>
      <c r="GQ398" s="83"/>
      <c r="GR398" s="83"/>
      <c r="GS398" s="83"/>
      <c r="GT398" s="83"/>
      <c r="GU398" s="83"/>
      <c r="GV398" s="83"/>
      <c r="GW398" s="83"/>
      <c r="GX398" s="83"/>
      <c r="GY398" s="83"/>
      <c r="GZ398" s="83"/>
      <c r="HA398" s="83"/>
      <c r="HB398" s="83"/>
      <c r="HC398" s="83"/>
      <c r="HD398" s="83"/>
      <c r="HE398" s="83"/>
      <c r="HF398" s="83"/>
      <c r="HG398" s="83"/>
      <c r="HH398" s="83"/>
      <c r="HI398" s="83"/>
      <c r="HJ398" s="83"/>
      <c r="HK398" s="83"/>
      <c r="HL398" s="83"/>
      <c r="HM398" s="83"/>
      <c r="HN398" s="83"/>
      <c r="HO398" s="83"/>
      <c r="HP398" s="83"/>
      <c r="HQ398" s="83"/>
      <c r="HR398" s="83"/>
      <c r="HS398" s="83"/>
      <c r="HT398" s="83"/>
      <c r="HU398" s="83"/>
      <c r="HV398" s="83"/>
      <c r="HW398" s="83"/>
      <c r="HX398" s="83"/>
      <c r="HY398" s="83"/>
      <c r="HZ398" s="83"/>
      <c r="IA398" s="83"/>
      <c r="IB398" s="83"/>
      <c r="IC398" s="83"/>
      <c r="ID398" s="83"/>
      <c r="IE398" s="83"/>
      <c r="IF398" s="83"/>
      <c r="IG398" s="83"/>
      <c r="IH398" s="83"/>
      <c r="II398" s="83"/>
      <c r="IJ398" s="83"/>
      <c r="IK398" s="83"/>
      <c r="IL398" s="83"/>
      <c r="IM398" s="83"/>
      <c r="IN398" s="83"/>
      <c r="IO398" s="83"/>
      <c r="IP398" s="83"/>
      <c r="IQ398" s="83"/>
      <c r="IR398" s="83"/>
      <c r="IS398" s="83"/>
      <c r="IT398" s="83"/>
      <c r="IU398" s="83"/>
      <c r="IV398" s="83"/>
    </row>
    <row r="399" spans="1:256">
      <c r="A399" s="95"/>
      <c r="B399" s="98" t="s">
        <v>162</v>
      </c>
      <c r="C399" s="110"/>
      <c r="D399" s="110"/>
      <c r="E399" s="110"/>
      <c r="F399" s="110"/>
      <c r="G399" s="110"/>
      <c r="H399" s="109"/>
      <c r="I399" s="174"/>
      <c r="K399" s="85"/>
      <c r="L399" s="134"/>
      <c r="M399" s="134"/>
      <c r="N399" s="134"/>
      <c r="O399" s="134"/>
      <c r="P399" s="134"/>
      <c r="Q399" s="134"/>
      <c r="R399" s="134"/>
      <c r="S399" s="133"/>
      <c r="T399" s="83"/>
      <c r="U399" s="83"/>
      <c r="V399" s="83"/>
      <c r="W399" s="83"/>
      <c r="X399" s="83"/>
      <c r="Y399" s="83"/>
      <c r="Z399" s="83"/>
      <c r="AA399" s="83"/>
      <c r="AB399" s="83"/>
      <c r="AC399" s="83"/>
      <c r="AD399" s="83"/>
      <c r="AE399" s="83"/>
      <c r="AF399" s="83"/>
      <c r="AG399" s="83"/>
      <c r="AH399" s="83"/>
      <c r="AI399" s="83"/>
      <c r="AJ399" s="83"/>
      <c r="AK399" s="83"/>
      <c r="AL399" s="83"/>
      <c r="AM399" s="83"/>
      <c r="AN399" s="83"/>
      <c r="AO399" s="83"/>
      <c r="AP399" s="83"/>
      <c r="AQ399" s="83"/>
      <c r="AR399" s="83"/>
      <c r="AS399" s="83"/>
      <c r="AT399" s="83"/>
      <c r="AU399" s="83"/>
      <c r="AV399" s="83"/>
      <c r="AW399" s="83"/>
      <c r="AX399" s="83"/>
      <c r="AY399" s="83"/>
      <c r="AZ399" s="83"/>
      <c r="BA399" s="83"/>
      <c r="BB399" s="83"/>
      <c r="BC399" s="83"/>
      <c r="BD399" s="83"/>
      <c r="BE399" s="83"/>
      <c r="BF399" s="83"/>
      <c r="BG399" s="83"/>
      <c r="BH399" s="83"/>
      <c r="BI399" s="83"/>
      <c r="BJ399" s="83"/>
      <c r="BK399" s="83"/>
      <c r="BL399" s="83"/>
      <c r="BM399" s="83"/>
      <c r="BN399" s="83"/>
      <c r="BO399" s="83"/>
      <c r="BP399" s="83"/>
      <c r="BQ399" s="83"/>
      <c r="BR399" s="83"/>
      <c r="BS399" s="83"/>
      <c r="BT399" s="83"/>
      <c r="BU399" s="83"/>
      <c r="BV399" s="83"/>
      <c r="BW399" s="83"/>
      <c r="BX399" s="83"/>
      <c r="BY399" s="83"/>
      <c r="BZ399" s="83"/>
      <c r="CA399" s="83"/>
      <c r="CB399" s="83"/>
      <c r="CC399" s="83"/>
      <c r="CD399" s="83"/>
      <c r="CE399" s="83"/>
      <c r="CF399" s="83"/>
      <c r="CG399" s="83"/>
      <c r="CH399" s="83"/>
      <c r="CI399" s="83"/>
      <c r="CJ399" s="83"/>
      <c r="CK399" s="83"/>
      <c r="CL399" s="83"/>
      <c r="CM399" s="83"/>
      <c r="CN399" s="83"/>
      <c r="CO399" s="83"/>
      <c r="CP399" s="83"/>
      <c r="CQ399" s="83"/>
      <c r="CR399" s="83"/>
      <c r="CS399" s="83"/>
      <c r="CT399" s="83"/>
      <c r="CU399" s="83"/>
      <c r="CV399" s="83"/>
      <c r="CW399" s="83"/>
      <c r="CX399" s="83"/>
      <c r="CY399" s="83"/>
      <c r="CZ399" s="83"/>
      <c r="DA399" s="83"/>
      <c r="DB399" s="83"/>
      <c r="DC399" s="83"/>
      <c r="DD399" s="83"/>
      <c r="DE399" s="83"/>
      <c r="DF399" s="83"/>
      <c r="DG399" s="83"/>
      <c r="DH399" s="83"/>
      <c r="DI399" s="83"/>
      <c r="DJ399" s="83"/>
      <c r="DK399" s="83"/>
      <c r="DL399" s="83"/>
      <c r="DM399" s="83"/>
      <c r="DN399" s="83"/>
      <c r="DO399" s="83"/>
      <c r="DP399" s="83"/>
      <c r="DQ399" s="83"/>
      <c r="DR399" s="83"/>
      <c r="DS399" s="83"/>
      <c r="DT399" s="83"/>
      <c r="DU399" s="83"/>
      <c r="DV399" s="83"/>
      <c r="DW399" s="83"/>
      <c r="DX399" s="83"/>
      <c r="DY399" s="83"/>
      <c r="DZ399" s="83"/>
      <c r="EA399" s="83"/>
      <c r="EB399" s="83"/>
      <c r="EC399" s="83"/>
      <c r="ED399" s="83"/>
      <c r="EE399" s="83"/>
      <c r="EF399" s="83"/>
      <c r="EG399" s="83"/>
      <c r="EH399" s="83"/>
      <c r="EI399" s="83"/>
      <c r="EJ399" s="83"/>
      <c r="EK399" s="83"/>
      <c r="EL399" s="83"/>
      <c r="EM399" s="83"/>
      <c r="EN399" s="83"/>
      <c r="EO399" s="83"/>
      <c r="EP399" s="83"/>
      <c r="EQ399" s="83"/>
      <c r="ER399" s="83"/>
      <c r="ES399" s="83"/>
      <c r="ET399" s="83"/>
      <c r="EU399" s="83"/>
      <c r="EV399" s="83"/>
      <c r="EW399" s="83"/>
      <c r="EX399" s="83"/>
      <c r="EY399" s="83"/>
      <c r="EZ399" s="83"/>
      <c r="FA399" s="83"/>
      <c r="FB399" s="83"/>
      <c r="FC399" s="83"/>
      <c r="FD399" s="83"/>
      <c r="FE399" s="83"/>
      <c r="FF399" s="83"/>
      <c r="FG399" s="83"/>
      <c r="FH399" s="83"/>
      <c r="FI399" s="83"/>
      <c r="FJ399" s="83"/>
      <c r="FK399" s="83"/>
      <c r="FL399" s="83"/>
      <c r="FM399" s="83"/>
      <c r="FN399" s="83"/>
      <c r="FO399" s="83"/>
      <c r="FP399" s="83"/>
      <c r="FQ399" s="83"/>
      <c r="FR399" s="83"/>
      <c r="FS399" s="83"/>
      <c r="FT399" s="83"/>
      <c r="FU399" s="83"/>
      <c r="FV399" s="83"/>
      <c r="FW399" s="83"/>
      <c r="FX399" s="83"/>
      <c r="FY399" s="83"/>
      <c r="FZ399" s="83"/>
      <c r="GA399" s="83"/>
      <c r="GB399" s="83"/>
      <c r="GC399" s="83"/>
      <c r="GD399" s="83"/>
      <c r="GE399" s="83"/>
      <c r="GF399" s="83"/>
      <c r="GG399" s="83"/>
      <c r="GH399" s="83"/>
      <c r="GI399" s="83"/>
      <c r="GJ399" s="83"/>
      <c r="GK399" s="83"/>
      <c r="GL399" s="83"/>
      <c r="GM399" s="83"/>
      <c r="GN399" s="83"/>
      <c r="GO399" s="83"/>
      <c r="GP399" s="83"/>
      <c r="GQ399" s="83"/>
      <c r="GR399" s="83"/>
      <c r="GS399" s="83"/>
      <c r="GT399" s="83"/>
      <c r="GU399" s="83"/>
      <c r="GV399" s="83"/>
      <c r="GW399" s="83"/>
      <c r="GX399" s="83"/>
      <c r="GY399" s="83"/>
      <c r="GZ399" s="83"/>
      <c r="HA399" s="83"/>
      <c r="HB399" s="83"/>
      <c r="HC399" s="83"/>
      <c r="HD399" s="83"/>
      <c r="HE399" s="83"/>
      <c r="HF399" s="83"/>
      <c r="HG399" s="83"/>
      <c r="HH399" s="83"/>
      <c r="HI399" s="83"/>
      <c r="HJ399" s="83"/>
      <c r="HK399" s="83"/>
      <c r="HL399" s="83"/>
      <c r="HM399" s="83"/>
      <c r="HN399" s="83"/>
      <c r="HO399" s="83"/>
      <c r="HP399" s="83"/>
      <c r="HQ399" s="83"/>
      <c r="HR399" s="83"/>
      <c r="HS399" s="83"/>
      <c r="HT399" s="83"/>
      <c r="HU399" s="83"/>
      <c r="HV399" s="83"/>
      <c r="HW399" s="83"/>
      <c r="HX399" s="83"/>
      <c r="HY399" s="83"/>
      <c r="HZ399" s="83"/>
      <c r="IA399" s="83"/>
      <c r="IB399" s="83"/>
      <c r="IC399" s="83"/>
      <c r="ID399" s="83"/>
      <c r="IE399" s="83"/>
      <c r="IF399" s="83"/>
      <c r="IG399" s="83"/>
      <c r="IH399" s="83"/>
      <c r="II399" s="83"/>
      <c r="IJ399" s="83"/>
      <c r="IK399" s="83"/>
      <c r="IL399" s="83"/>
      <c r="IM399" s="83"/>
      <c r="IN399" s="83"/>
      <c r="IO399" s="83"/>
      <c r="IP399" s="83"/>
      <c r="IQ399" s="83"/>
      <c r="IR399" s="83"/>
      <c r="IS399" s="83"/>
      <c r="IT399" s="83"/>
      <c r="IU399" s="83"/>
      <c r="IV399" s="83"/>
    </row>
    <row r="400" spans="1:256">
      <c r="A400" s="95"/>
      <c r="B400" s="111"/>
      <c r="C400" s="110"/>
      <c r="D400" s="110"/>
      <c r="E400" s="110"/>
      <c r="F400" s="110"/>
      <c r="G400" s="110"/>
      <c r="H400" s="109"/>
      <c r="I400" s="174"/>
      <c r="K400" s="85"/>
      <c r="L400" s="134"/>
      <c r="M400" s="134"/>
      <c r="N400" s="134"/>
      <c r="O400" s="134"/>
      <c r="P400" s="134"/>
      <c r="Q400" s="134"/>
      <c r="R400" s="134"/>
      <c r="S400" s="133"/>
      <c r="T400" s="83"/>
      <c r="U400" s="83"/>
      <c r="V400" s="83"/>
      <c r="W400" s="83"/>
      <c r="X400" s="83"/>
      <c r="Y400" s="83"/>
      <c r="Z400" s="83"/>
      <c r="AA400" s="83"/>
      <c r="AB400" s="83"/>
      <c r="AC400" s="83"/>
      <c r="AD400" s="83"/>
      <c r="AE400" s="83"/>
      <c r="AF400" s="83"/>
      <c r="AG400" s="83"/>
      <c r="AH400" s="83"/>
      <c r="AI400" s="83"/>
      <c r="AJ400" s="83"/>
      <c r="AK400" s="83"/>
      <c r="AL400" s="83"/>
      <c r="AM400" s="83"/>
      <c r="AN400" s="83"/>
      <c r="AO400" s="83"/>
      <c r="AP400" s="83"/>
      <c r="AQ400" s="83"/>
      <c r="AR400" s="83"/>
      <c r="AS400" s="83"/>
      <c r="AT400" s="83"/>
      <c r="AU400" s="83"/>
      <c r="AV400" s="83"/>
      <c r="AW400" s="83"/>
      <c r="AX400" s="83"/>
      <c r="AY400" s="83"/>
      <c r="AZ400" s="83"/>
      <c r="BA400" s="83"/>
      <c r="BB400" s="83"/>
      <c r="BC400" s="83"/>
      <c r="BD400" s="83"/>
      <c r="BE400" s="83"/>
      <c r="BF400" s="83"/>
      <c r="BG400" s="83"/>
      <c r="BH400" s="83"/>
      <c r="BI400" s="83"/>
      <c r="BJ400" s="83"/>
      <c r="BK400" s="83"/>
      <c r="BL400" s="83"/>
      <c r="BM400" s="83"/>
      <c r="BN400" s="83"/>
      <c r="BO400" s="83"/>
      <c r="BP400" s="83"/>
      <c r="BQ400" s="83"/>
      <c r="BR400" s="83"/>
      <c r="BS400" s="83"/>
      <c r="BT400" s="83"/>
      <c r="BU400" s="83"/>
      <c r="BV400" s="83"/>
      <c r="BW400" s="83"/>
      <c r="BX400" s="83"/>
      <c r="BY400" s="83"/>
      <c r="BZ400" s="83"/>
      <c r="CA400" s="83"/>
      <c r="CB400" s="83"/>
      <c r="CC400" s="83"/>
      <c r="CD400" s="83"/>
      <c r="CE400" s="83"/>
      <c r="CF400" s="83"/>
      <c r="CG400" s="83"/>
      <c r="CH400" s="83"/>
      <c r="CI400" s="83"/>
      <c r="CJ400" s="83"/>
      <c r="CK400" s="83"/>
      <c r="CL400" s="83"/>
      <c r="CM400" s="83"/>
      <c r="CN400" s="83"/>
      <c r="CO400" s="83"/>
      <c r="CP400" s="83"/>
      <c r="CQ400" s="83"/>
      <c r="CR400" s="83"/>
      <c r="CS400" s="83"/>
      <c r="CT400" s="83"/>
      <c r="CU400" s="83"/>
      <c r="CV400" s="83"/>
      <c r="CW400" s="83"/>
      <c r="CX400" s="83"/>
      <c r="CY400" s="83"/>
      <c r="CZ400" s="83"/>
      <c r="DA400" s="83"/>
      <c r="DB400" s="83"/>
      <c r="DC400" s="83"/>
      <c r="DD400" s="83"/>
      <c r="DE400" s="83"/>
      <c r="DF400" s="83"/>
      <c r="DG400" s="83"/>
      <c r="DH400" s="83"/>
      <c r="DI400" s="83"/>
      <c r="DJ400" s="83"/>
      <c r="DK400" s="83"/>
      <c r="DL400" s="83"/>
      <c r="DM400" s="83"/>
      <c r="DN400" s="83"/>
      <c r="DO400" s="83"/>
      <c r="DP400" s="83"/>
      <c r="DQ400" s="83"/>
      <c r="DR400" s="83"/>
      <c r="DS400" s="83"/>
      <c r="DT400" s="83"/>
      <c r="DU400" s="83"/>
      <c r="DV400" s="83"/>
      <c r="DW400" s="83"/>
      <c r="DX400" s="83"/>
      <c r="DY400" s="83"/>
      <c r="DZ400" s="83"/>
      <c r="EA400" s="83"/>
      <c r="EB400" s="83"/>
      <c r="EC400" s="83"/>
      <c r="ED400" s="83"/>
      <c r="EE400" s="83"/>
      <c r="EF400" s="83"/>
      <c r="EG400" s="83"/>
      <c r="EH400" s="83"/>
      <c r="EI400" s="83"/>
      <c r="EJ400" s="83"/>
      <c r="EK400" s="83"/>
      <c r="EL400" s="83"/>
      <c r="EM400" s="83"/>
      <c r="EN400" s="83"/>
      <c r="EO400" s="83"/>
      <c r="EP400" s="83"/>
      <c r="EQ400" s="83"/>
      <c r="ER400" s="83"/>
      <c r="ES400" s="83"/>
      <c r="ET400" s="83"/>
      <c r="EU400" s="83"/>
      <c r="EV400" s="83"/>
      <c r="EW400" s="83"/>
      <c r="EX400" s="83"/>
      <c r="EY400" s="83"/>
      <c r="EZ400" s="83"/>
      <c r="FA400" s="83"/>
      <c r="FB400" s="83"/>
      <c r="FC400" s="83"/>
      <c r="FD400" s="83"/>
      <c r="FE400" s="83"/>
      <c r="FF400" s="83"/>
      <c r="FG400" s="83"/>
      <c r="FH400" s="83"/>
      <c r="FI400" s="83"/>
      <c r="FJ400" s="83"/>
      <c r="FK400" s="83"/>
      <c r="FL400" s="83"/>
      <c r="FM400" s="83"/>
      <c r="FN400" s="83"/>
      <c r="FO400" s="83"/>
      <c r="FP400" s="83"/>
      <c r="FQ400" s="83"/>
      <c r="FR400" s="83"/>
      <c r="FS400" s="83"/>
      <c r="FT400" s="83"/>
      <c r="FU400" s="83"/>
      <c r="FV400" s="83"/>
      <c r="FW400" s="83"/>
      <c r="FX400" s="83"/>
      <c r="FY400" s="83"/>
      <c r="FZ400" s="83"/>
      <c r="GA400" s="83"/>
      <c r="GB400" s="83"/>
      <c r="GC400" s="83"/>
      <c r="GD400" s="83"/>
      <c r="GE400" s="83"/>
      <c r="GF400" s="83"/>
      <c r="GG400" s="83"/>
      <c r="GH400" s="83"/>
      <c r="GI400" s="83"/>
      <c r="GJ400" s="83"/>
      <c r="GK400" s="83"/>
      <c r="GL400" s="83"/>
      <c r="GM400" s="83"/>
      <c r="GN400" s="83"/>
      <c r="GO400" s="83"/>
      <c r="GP400" s="83"/>
      <c r="GQ400" s="83"/>
      <c r="GR400" s="83"/>
      <c r="GS400" s="83"/>
      <c r="GT400" s="83"/>
      <c r="GU400" s="83"/>
      <c r="GV400" s="83"/>
      <c r="GW400" s="83"/>
      <c r="GX400" s="83"/>
      <c r="GY400" s="83"/>
      <c r="GZ400" s="83"/>
      <c r="HA400" s="83"/>
      <c r="HB400" s="83"/>
      <c r="HC400" s="83"/>
      <c r="HD400" s="83"/>
      <c r="HE400" s="83"/>
      <c r="HF400" s="83"/>
      <c r="HG400" s="83"/>
      <c r="HH400" s="83"/>
      <c r="HI400" s="83"/>
      <c r="HJ400" s="83"/>
      <c r="HK400" s="83"/>
      <c r="HL400" s="83"/>
      <c r="HM400" s="83"/>
      <c r="HN400" s="83"/>
      <c r="HO400" s="83"/>
      <c r="HP400" s="83"/>
      <c r="HQ400" s="83"/>
      <c r="HR400" s="83"/>
      <c r="HS400" s="83"/>
      <c r="HT400" s="83"/>
      <c r="HU400" s="83"/>
      <c r="HV400" s="83"/>
      <c r="HW400" s="83"/>
      <c r="HX400" s="83"/>
      <c r="HY400" s="83"/>
      <c r="HZ400" s="83"/>
      <c r="IA400" s="83"/>
      <c r="IB400" s="83"/>
      <c r="IC400" s="83"/>
      <c r="ID400" s="83"/>
      <c r="IE400" s="83"/>
      <c r="IF400" s="83"/>
      <c r="IG400" s="83"/>
      <c r="IH400" s="83"/>
      <c r="II400" s="83"/>
      <c r="IJ400" s="83"/>
      <c r="IK400" s="83"/>
      <c r="IL400" s="83"/>
      <c r="IM400" s="83"/>
      <c r="IN400" s="83"/>
      <c r="IO400" s="83"/>
      <c r="IP400" s="83"/>
      <c r="IQ400" s="83"/>
      <c r="IR400" s="83"/>
      <c r="IS400" s="83"/>
      <c r="IT400" s="83"/>
      <c r="IU400" s="83"/>
      <c r="IV400" s="83"/>
    </row>
    <row r="401" spans="1:256">
      <c r="A401" s="95"/>
      <c r="B401" s="108" t="s">
        <v>161</v>
      </c>
      <c r="C401" s="107" t="s">
        <v>160</v>
      </c>
      <c r="D401" s="107" t="s">
        <v>159</v>
      </c>
      <c r="E401" s="107" t="s">
        <v>156</v>
      </c>
      <c r="F401" s="107" t="s">
        <v>155</v>
      </c>
      <c r="G401" s="107" t="s">
        <v>158</v>
      </c>
      <c r="H401" s="97" t="s">
        <v>157</v>
      </c>
      <c r="I401" s="174"/>
      <c r="K401" s="85"/>
      <c r="L401" s="134"/>
      <c r="M401" s="134"/>
      <c r="N401" s="134"/>
      <c r="O401" s="134"/>
      <c r="P401" s="134"/>
      <c r="Q401" s="134"/>
      <c r="R401" s="134"/>
      <c r="S401" s="133"/>
      <c r="T401" s="83"/>
      <c r="U401" s="83"/>
      <c r="V401" s="83"/>
      <c r="W401" s="83"/>
      <c r="X401" s="83"/>
      <c r="Y401" s="83"/>
      <c r="Z401" s="83"/>
      <c r="AA401" s="83"/>
      <c r="AB401" s="83"/>
      <c r="AC401" s="83"/>
      <c r="AD401" s="83"/>
      <c r="AE401" s="83"/>
      <c r="AF401" s="83"/>
      <c r="AG401" s="83"/>
      <c r="AH401" s="83"/>
      <c r="AI401" s="83"/>
      <c r="AJ401" s="83"/>
      <c r="AK401" s="83"/>
      <c r="AL401" s="83"/>
      <c r="AM401" s="83"/>
      <c r="AN401" s="83"/>
      <c r="AO401" s="83"/>
      <c r="AP401" s="83"/>
      <c r="AQ401" s="83"/>
      <c r="AR401" s="83"/>
      <c r="AS401" s="83"/>
      <c r="AT401" s="83"/>
      <c r="AU401" s="83"/>
      <c r="AV401" s="83"/>
      <c r="AW401" s="83"/>
      <c r="AX401" s="83"/>
      <c r="AY401" s="83"/>
      <c r="AZ401" s="83"/>
      <c r="BA401" s="83"/>
      <c r="BB401" s="83"/>
      <c r="BC401" s="83"/>
      <c r="BD401" s="83"/>
      <c r="BE401" s="83"/>
      <c r="BF401" s="83"/>
      <c r="BG401" s="83"/>
      <c r="BH401" s="83"/>
      <c r="BI401" s="83"/>
      <c r="BJ401" s="83"/>
      <c r="BK401" s="83"/>
      <c r="BL401" s="83"/>
      <c r="BM401" s="83"/>
      <c r="BN401" s="83"/>
      <c r="BO401" s="83"/>
      <c r="BP401" s="83"/>
      <c r="BQ401" s="83"/>
      <c r="BR401" s="83"/>
      <c r="BS401" s="83"/>
      <c r="BT401" s="83"/>
      <c r="BU401" s="83"/>
      <c r="BV401" s="83"/>
      <c r="BW401" s="83"/>
      <c r="BX401" s="83"/>
      <c r="BY401" s="83"/>
      <c r="BZ401" s="83"/>
      <c r="CA401" s="83"/>
      <c r="CB401" s="83"/>
      <c r="CC401" s="83"/>
      <c r="CD401" s="83"/>
      <c r="CE401" s="83"/>
      <c r="CF401" s="83"/>
      <c r="CG401" s="83"/>
      <c r="CH401" s="83"/>
      <c r="CI401" s="83"/>
      <c r="CJ401" s="83"/>
      <c r="CK401" s="83"/>
      <c r="CL401" s="83"/>
      <c r="CM401" s="83"/>
      <c r="CN401" s="83"/>
      <c r="CO401" s="83"/>
      <c r="CP401" s="83"/>
      <c r="CQ401" s="83"/>
      <c r="CR401" s="83"/>
      <c r="CS401" s="83"/>
      <c r="CT401" s="83"/>
      <c r="CU401" s="83"/>
      <c r="CV401" s="83"/>
      <c r="CW401" s="83"/>
      <c r="CX401" s="83"/>
      <c r="CY401" s="83"/>
      <c r="CZ401" s="83"/>
      <c r="DA401" s="83"/>
      <c r="DB401" s="83"/>
      <c r="DC401" s="83"/>
      <c r="DD401" s="83"/>
      <c r="DE401" s="83"/>
      <c r="DF401" s="83"/>
      <c r="DG401" s="83"/>
      <c r="DH401" s="83"/>
      <c r="DI401" s="83"/>
      <c r="DJ401" s="83"/>
      <c r="DK401" s="83"/>
      <c r="DL401" s="83"/>
      <c r="DM401" s="83"/>
      <c r="DN401" s="83"/>
      <c r="DO401" s="83"/>
      <c r="DP401" s="83"/>
      <c r="DQ401" s="83"/>
      <c r="DR401" s="83"/>
      <c r="DS401" s="83"/>
      <c r="DT401" s="83"/>
      <c r="DU401" s="83"/>
      <c r="DV401" s="83"/>
      <c r="DW401" s="83"/>
      <c r="DX401" s="83"/>
      <c r="DY401" s="83"/>
      <c r="DZ401" s="83"/>
      <c r="EA401" s="83"/>
      <c r="EB401" s="83"/>
      <c r="EC401" s="83"/>
      <c r="ED401" s="83"/>
      <c r="EE401" s="83"/>
      <c r="EF401" s="83"/>
      <c r="EG401" s="83"/>
      <c r="EH401" s="83"/>
      <c r="EI401" s="83"/>
      <c r="EJ401" s="83"/>
      <c r="EK401" s="83"/>
      <c r="EL401" s="83"/>
      <c r="EM401" s="83"/>
      <c r="EN401" s="83"/>
      <c r="EO401" s="83"/>
      <c r="EP401" s="83"/>
      <c r="EQ401" s="83"/>
      <c r="ER401" s="83"/>
      <c r="ES401" s="83"/>
      <c r="ET401" s="83"/>
      <c r="EU401" s="83"/>
      <c r="EV401" s="83"/>
      <c r="EW401" s="83"/>
      <c r="EX401" s="83"/>
      <c r="EY401" s="83"/>
      <c r="EZ401" s="83"/>
      <c r="FA401" s="83"/>
      <c r="FB401" s="83"/>
      <c r="FC401" s="83"/>
      <c r="FD401" s="83"/>
      <c r="FE401" s="83"/>
      <c r="FF401" s="83"/>
      <c r="FG401" s="83"/>
      <c r="FH401" s="83"/>
      <c r="FI401" s="83"/>
      <c r="FJ401" s="83"/>
      <c r="FK401" s="83"/>
      <c r="FL401" s="83"/>
      <c r="FM401" s="83"/>
      <c r="FN401" s="83"/>
      <c r="FO401" s="83"/>
      <c r="FP401" s="83"/>
      <c r="FQ401" s="83"/>
      <c r="FR401" s="83"/>
      <c r="FS401" s="83"/>
      <c r="FT401" s="83"/>
      <c r="FU401" s="83"/>
      <c r="FV401" s="83"/>
      <c r="FW401" s="83"/>
      <c r="FX401" s="83"/>
      <c r="FY401" s="83"/>
      <c r="FZ401" s="83"/>
      <c r="GA401" s="83"/>
      <c r="GB401" s="83"/>
      <c r="GC401" s="83"/>
      <c r="GD401" s="83"/>
      <c r="GE401" s="83"/>
      <c r="GF401" s="83"/>
      <c r="GG401" s="83"/>
      <c r="GH401" s="83"/>
      <c r="GI401" s="83"/>
      <c r="GJ401" s="83"/>
      <c r="GK401" s="83"/>
      <c r="GL401" s="83"/>
      <c r="GM401" s="83"/>
      <c r="GN401" s="83"/>
      <c r="GO401" s="83"/>
      <c r="GP401" s="83"/>
      <c r="GQ401" s="83"/>
      <c r="GR401" s="83"/>
      <c r="GS401" s="83"/>
      <c r="GT401" s="83"/>
      <c r="GU401" s="83"/>
      <c r="GV401" s="83"/>
      <c r="GW401" s="83"/>
      <c r="GX401" s="83"/>
      <c r="GY401" s="83"/>
      <c r="GZ401" s="83"/>
      <c r="HA401" s="83"/>
      <c r="HB401" s="83"/>
      <c r="HC401" s="83"/>
      <c r="HD401" s="83"/>
      <c r="HE401" s="83"/>
      <c r="HF401" s="83"/>
      <c r="HG401" s="83"/>
      <c r="HH401" s="83"/>
      <c r="HI401" s="83"/>
      <c r="HJ401" s="83"/>
      <c r="HK401" s="83"/>
      <c r="HL401" s="83"/>
      <c r="HM401" s="83"/>
      <c r="HN401" s="83"/>
      <c r="HO401" s="83"/>
      <c r="HP401" s="83"/>
      <c r="HQ401" s="83"/>
      <c r="HR401" s="83"/>
      <c r="HS401" s="83"/>
      <c r="HT401" s="83"/>
      <c r="HU401" s="83"/>
      <c r="HV401" s="83"/>
      <c r="HW401" s="83"/>
      <c r="HX401" s="83"/>
      <c r="HY401" s="83"/>
      <c r="HZ401" s="83"/>
      <c r="IA401" s="83"/>
      <c r="IB401" s="83"/>
      <c r="IC401" s="83"/>
      <c r="ID401" s="83"/>
      <c r="IE401" s="83"/>
      <c r="IF401" s="83"/>
      <c r="IG401" s="83"/>
      <c r="IH401" s="83"/>
      <c r="II401" s="83"/>
      <c r="IJ401" s="83"/>
      <c r="IK401" s="83"/>
      <c r="IL401" s="83"/>
      <c r="IM401" s="83"/>
      <c r="IN401" s="83"/>
      <c r="IO401" s="83"/>
      <c r="IP401" s="83"/>
      <c r="IQ401" s="83"/>
      <c r="IR401" s="83"/>
      <c r="IS401" s="83"/>
      <c r="IT401" s="83"/>
      <c r="IU401" s="83"/>
      <c r="IV401" s="83"/>
    </row>
    <row r="402" spans="1:256">
      <c r="A402" s="95"/>
      <c r="B402" s="106">
        <v>0</v>
      </c>
      <c r="C402" s="105">
        <v>0</v>
      </c>
      <c r="D402" s="104">
        <v>0</v>
      </c>
      <c r="E402" s="103">
        <v>1</v>
      </c>
      <c r="F402" s="103">
        <v>1</v>
      </c>
      <c r="G402" s="103">
        <v>1</v>
      </c>
      <c r="H402" s="102">
        <f>B402*C402*D402*E402*F402*G402</f>
        <v>0</v>
      </c>
      <c r="I402" s="174"/>
      <c r="K402" s="85"/>
      <c r="L402" s="134"/>
      <c r="M402" s="134"/>
      <c r="N402" s="134"/>
      <c r="O402" s="134"/>
      <c r="P402" s="134"/>
      <c r="Q402" s="134"/>
      <c r="R402" s="134"/>
      <c r="S402" s="133"/>
      <c r="T402" s="83"/>
      <c r="U402" s="83"/>
      <c r="V402" s="83"/>
      <c r="W402" s="83"/>
      <c r="X402" s="83"/>
      <c r="Y402" s="83"/>
      <c r="Z402" s="83"/>
      <c r="AA402" s="83"/>
      <c r="AB402" s="83"/>
      <c r="AC402" s="83"/>
      <c r="AD402" s="83"/>
      <c r="AE402" s="83"/>
      <c r="AF402" s="83"/>
      <c r="AG402" s="83"/>
      <c r="AH402" s="83"/>
      <c r="AI402" s="83"/>
      <c r="AJ402" s="83"/>
      <c r="AK402" s="83"/>
      <c r="AL402" s="83"/>
      <c r="AM402" s="83"/>
      <c r="AN402" s="83"/>
      <c r="AO402" s="83"/>
      <c r="AP402" s="83"/>
      <c r="AQ402" s="83"/>
      <c r="AR402" s="83"/>
      <c r="AS402" s="83"/>
      <c r="AT402" s="83"/>
      <c r="AU402" s="83"/>
      <c r="AV402" s="83"/>
      <c r="AW402" s="83"/>
      <c r="AX402" s="83"/>
      <c r="AY402" s="83"/>
      <c r="AZ402" s="83"/>
      <c r="BA402" s="83"/>
      <c r="BB402" s="83"/>
      <c r="BC402" s="83"/>
      <c r="BD402" s="83"/>
      <c r="BE402" s="83"/>
      <c r="BF402" s="83"/>
      <c r="BG402" s="83"/>
      <c r="BH402" s="83"/>
      <c r="BI402" s="83"/>
      <c r="BJ402" s="83"/>
      <c r="BK402" s="83"/>
      <c r="BL402" s="83"/>
      <c r="BM402" s="83"/>
      <c r="BN402" s="83"/>
      <c r="BO402" s="83"/>
      <c r="BP402" s="83"/>
      <c r="BQ402" s="83"/>
      <c r="BR402" s="83"/>
      <c r="BS402" s="83"/>
      <c r="BT402" s="83"/>
      <c r="BU402" s="83"/>
      <c r="BV402" s="83"/>
      <c r="BW402" s="83"/>
      <c r="BX402" s="83"/>
      <c r="BY402" s="83"/>
      <c r="BZ402" s="83"/>
      <c r="CA402" s="83"/>
      <c r="CB402" s="83"/>
      <c r="CC402" s="83"/>
      <c r="CD402" s="83"/>
      <c r="CE402" s="83"/>
      <c r="CF402" s="83"/>
      <c r="CG402" s="83"/>
      <c r="CH402" s="83"/>
      <c r="CI402" s="83"/>
      <c r="CJ402" s="83"/>
      <c r="CK402" s="83"/>
      <c r="CL402" s="83"/>
      <c r="CM402" s="83"/>
      <c r="CN402" s="83"/>
      <c r="CO402" s="83"/>
      <c r="CP402" s="83"/>
      <c r="CQ402" s="83"/>
      <c r="CR402" s="83"/>
      <c r="CS402" s="83"/>
      <c r="CT402" s="83"/>
      <c r="CU402" s="83"/>
      <c r="CV402" s="83"/>
      <c r="CW402" s="83"/>
      <c r="CX402" s="83"/>
      <c r="CY402" s="83"/>
      <c r="CZ402" s="83"/>
      <c r="DA402" s="83"/>
      <c r="DB402" s="83"/>
      <c r="DC402" s="83"/>
      <c r="DD402" s="83"/>
      <c r="DE402" s="83"/>
      <c r="DF402" s="83"/>
      <c r="DG402" s="83"/>
      <c r="DH402" s="83"/>
      <c r="DI402" s="83"/>
      <c r="DJ402" s="83"/>
      <c r="DK402" s="83"/>
      <c r="DL402" s="83"/>
      <c r="DM402" s="83"/>
      <c r="DN402" s="83"/>
      <c r="DO402" s="83"/>
      <c r="DP402" s="83"/>
      <c r="DQ402" s="83"/>
      <c r="DR402" s="83"/>
      <c r="DS402" s="83"/>
      <c r="DT402" s="83"/>
      <c r="DU402" s="83"/>
      <c r="DV402" s="83"/>
      <c r="DW402" s="83"/>
      <c r="DX402" s="83"/>
      <c r="DY402" s="83"/>
      <c r="DZ402" s="83"/>
      <c r="EA402" s="83"/>
      <c r="EB402" s="83"/>
      <c r="EC402" s="83"/>
      <c r="ED402" s="83"/>
      <c r="EE402" s="83"/>
      <c r="EF402" s="83"/>
      <c r="EG402" s="83"/>
      <c r="EH402" s="83"/>
      <c r="EI402" s="83"/>
      <c r="EJ402" s="83"/>
      <c r="EK402" s="83"/>
      <c r="EL402" s="83"/>
      <c r="EM402" s="83"/>
      <c r="EN402" s="83"/>
      <c r="EO402" s="83"/>
      <c r="EP402" s="83"/>
      <c r="EQ402" s="83"/>
      <c r="ER402" s="83"/>
      <c r="ES402" s="83"/>
      <c r="ET402" s="83"/>
      <c r="EU402" s="83"/>
      <c r="EV402" s="83"/>
      <c r="EW402" s="83"/>
      <c r="EX402" s="83"/>
      <c r="EY402" s="83"/>
      <c r="EZ402" s="83"/>
      <c r="FA402" s="83"/>
      <c r="FB402" s="83"/>
      <c r="FC402" s="83"/>
      <c r="FD402" s="83"/>
      <c r="FE402" s="83"/>
      <c r="FF402" s="83"/>
      <c r="FG402" s="83"/>
      <c r="FH402" s="83"/>
      <c r="FI402" s="83"/>
      <c r="FJ402" s="83"/>
      <c r="FK402" s="83"/>
      <c r="FL402" s="83"/>
      <c r="FM402" s="83"/>
      <c r="FN402" s="83"/>
      <c r="FO402" s="83"/>
      <c r="FP402" s="83"/>
      <c r="FQ402" s="83"/>
      <c r="FR402" s="83"/>
      <c r="FS402" s="83"/>
      <c r="FT402" s="83"/>
      <c r="FU402" s="83"/>
      <c r="FV402" s="83"/>
      <c r="FW402" s="83"/>
      <c r="FX402" s="83"/>
      <c r="FY402" s="83"/>
      <c r="FZ402" s="83"/>
      <c r="GA402" s="83"/>
      <c r="GB402" s="83"/>
      <c r="GC402" s="83"/>
      <c r="GD402" s="83"/>
      <c r="GE402" s="83"/>
      <c r="GF402" s="83"/>
      <c r="GG402" s="83"/>
      <c r="GH402" s="83"/>
      <c r="GI402" s="83"/>
      <c r="GJ402" s="83"/>
      <c r="GK402" s="83"/>
      <c r="GL402" s="83"/>
      <c r="GM402" s="83"/>
      <c r="GN402" s="83"/>
      <c r="GO402" s="83"/>
      <c r="GP402" s="83"/>
      <c r="GQ402" s="83"/>
      <c r="GR402" s="83"/>
      <c r="GS402" s="83"/>
      <c r="GT402" s="83"/>
      <c r="GU402" s="83"/>
      <c r="GV402" s="83"/>
      <c r="GW402" s="83"/>
      <c r="GX402" s="83"/>
      <c r="GY402" s="83"/>
      <c r="GZ402" s="83"/>
      <c r="HA402" s="83"/>
      <c r="HB402" s="83"/>
      <c r="HC402" s="83"/>
      <c r="HD402" s="83"/>
      <c r="HE402" s="83"/>
      <c r="HF402" s="83"/>
      <c r="HG402" s="83"/>
      <c r="HH402" s="83"/>
      <c r="HI402" s="83"/>
      <c r="HJ402" s="83"/>
      <c r="HK402" s="83"/>
      <c r="HL402" s="83"/>
      <c r="HM402" s="83"/>
      <c r="HN402" s="83"/>
      <c r="HO402" s="83"/>
      <c r="HP402" s="83"/>
      <c r="HQ402" s="83"/>
      <c r="HR402" s="83"/>
      <c r="HS402" s="83"/>
      <c r="HT402" s="83"/>
      <c r="HU402" s="83"/>
      <c r="HV402" s="83"/>
      <c r="HW402" s="83"/>
      <c r="HX402" s="83"/>
      <c r="HY402" s="83"/>
      <c r="HZ402" s="83"/>
      <c r="IA402" s="83"/>
      <c r="IB402" s="83"/>
      <c r="IC402" s="83"/>
      <c r="ID402" s="83"/>
      <c r="IE402" s="83"/>
      <c r="IF402" s="83"/>
      <c r="IG402" s="83"/>
      <c r="IH402" s="83"/>
      <c r="II402" s="83"/>
      <c r="IJ402" s="83"/>
      <c r="IK402" s="83"/>
      <c r="IL402" s="83"/>
      <c r="IM402" s="83"/>
      <c r="IN402" s="83"/>
      <c r="IO402" s="83"/>
      <c r="IP402" s="83"/>
      <c r="IQ402" s="83"/>
      <c r="IR402" s="83"/>
      <c r="IS402" s="83"/>
      <c r="IT402" s="83"/>
      <c r="IU402" s="83"/>
      <c r="IV402" s="83"/>
    </row>
    <row r="403" spans="1:256">
      <c r="A403" s="95"/>
      <c r="B403" s="101"/>
      <c r="C403" s="100"/>
      <c r="D403" s="100"/>
      <c r="E403" s="100"/>
      <c r="F403" s="100"/>
      <c r="G403" s="100"/>
      <c r="H403" s="99">
        <f>B403*C403*D403*E403*F403*G403</f>
        <v>0</v>
      </c>
      <c r="I403" s="174"/>
      <c r="K403" s="85"/>
      <c r="L403" s="134"/>
      <c r="M403" s="134"/>
      <c r="N403" s="134"/>
      <c r="O403" s="134"/>
      <c r="P403" s="134"/>
      <c r="Q403" s="134"/>
      <c r="R403" s="134"/>
      <c r="S403" s="133"/>
      <c r="T403" s="83"/>
      <c r="U403" s="83"/>
      <c r="V403" s="83"/>
      <c r="W403" s="83"/>
      <c r="X403" s="83"/>
      <c r="Y403" s="83"/>
      <c r="Z403" s="83"/>
      <c r="AA403" s="83"/>
      <c r="AB403" s="83"/>
      <c r="AC403" s="83"/>
      <c r="AD403" s="83"/>
      <c r="AE403" s="83"/>
      <c r="AF403" s="83"/>
      <c r="AG403" s="83"/>
      <c r="AH403" s="83"/>
      <c r="AI403" s="83"/>
      <c r="AJ403" s="83"/>
      <c r="AK403" s="83"/>
      <c r="AL403" s="83"/>
      <c r="AM403" s="83"/>
      <c r="AN403" s="83"/>
      <c r="AO403" s="83"/>
      <c r="AP403" s="83"/>
      <c r="AQ403" s="83"/>
      <c r="AR403" s="83"/>
      <c r="AS403" s="83"/>
      <c r="AT403" s="83"/>
      <c r="AU403" s="83"/>
      <c r="AV403" s="83"/>
      <c r="AW403" s="83"/>
      <c r="AX403" s="83"/>
      <c r="AY403" s="83"/>
      <c r="AZ403" s="83"/>
      <c r="BA403" s="83"/>
      <c r="BB403" s="83"/>
      <c r="BC403" s="83"/>
      <c r="BD403" s="83"/>
      <c r="BE403" s="83"/>
      <c r="BF403" s="83"/>
      <c r="BG403" s="83"/>
      <c r="BH403" s="83"/>
      <c r="BI403" s="83"/>
      <c r="BJ403" s="83"/>
      <c r="BK403" s="83"/>
      <c r="BL403" s="83"/>
      <c r="BM403" s="83"/>
      <c r="BN403" s="83"/>
      <c r="BO403" s="83"/>
      <c r="BP403" s="83"/>
      <c r="BQ403" s="83"/>
      <c r="BR403" s="83"/>
      <c r="BS403" s="83"/>
      <c r="BT403" s="83"/>
      <c r="BU403" s="83"/>
      <c r="BV403" s="83"/>
      <c r="BW403" s="83"/>
      <c r="BX403" s="83"/>
      <c r="BY403" s="83"/>
      <c r="BZ403" s="83"/>
      <c r="CA403" s="83"/>
      <c r="CB403" s="83"/>
      <c r="CC403" s="83"/>
      <c r="CD403" s="83"/>
      <c r="CE403" s="83"/>
      <c r="CF403" s="83"/>
      <c r="CG403" s="83"/>
      <c r="CH403" s="83"/>
      <c r="CI403" s="83"/>
      <c r="CJ403" s="83"/>
      <c r="CK403" s="83"/>
      <c r="CL403" s="83"/>
      <c r="CM403" s="83"/>
      <c r="CN403" s="83"/>
      <c r="CO403" s="83"/>
      <c r="CP403" s="83"/>
      <c r="CQ403" s="83"/>
      <c r="CR403" s="83"/>
      <c r="CS403" s="83"/>
      <c r="CT403" s="83"/>
      <c r="CU403" s="83"/>
      <c r="CV403" s="83"/>
      <c r="CW403" s="83"/>
      <c r="CX403" s="83"/>
      <c r="CY403" s="83"/>
      <c r="CZ403" s="83"/>
      <c r="DA403" s="83"/>
      <c r="DB403" s="83"/>
      <c r="DC403" s="83"/>
      <c r="DD403" s="83"/>
      <c r="DE403" s="83"/>
      <c r="DF403" s="83"/>
      <c r="DG403" s="83"/>
      <c r="DH403" s="83"/>
      <c r="DI403" s="83"/>
      <c r="DJ403" s="83"/>
      <c r="DK403" s="83"/>
      <c r="DL403" s="83"/>
      <c r="DM403" s="83"/>
      <c r="DN403" s="83"/>
      <c r="DO403" s="83"/>
      <c r="DP403" s="83"/>
      <c r="DQ403" s="83"/>
      <c r="DR403" s="83"/>
      <c r="DS403" s="83"/>
      <c r="DT403" s="83"/>
      <c r="DU403" s="83"/>
      <c r="DV403" s="83"/>
      <c r="DW403" s="83"/>
      <c r="DX403" s="83"/>
      <c r="DY403" s="83"/>
      <c r="DZ403" s="83"/>
      <c r="EA403" s="83"/>
      <c r="EB403" s="83"/>
      <c r="EC403" s="83"/>
      <c r="ED403" s="83"/>
      <c r="EE403" s="83"/>
      <c r="EF403" s="83"/>
      <c r="EG403" s="83"/>
      <c r="EH403" s="83"/>
      <c r="EI403" s="83"/>
      <c r="EJ403" s="83"/>
      <c r="EK403" s="83"/>
      <c r="EL403" s="83"/>
      <c r="EM403" s="83"/>
      <c r="EN403" s="83"/>
      <c r="EO403" s="83"/>
      <c r="EP403" s="83"/>
      <c r="EQ403" s="83"/>
      <c r="ER403" s="83"/>
      <c r="ES403" s="83"/>
      <c r="ET403" s="83"/>
      <c r="EU403" s="83"/>
      <c r="EV403" s="83"/>
      <c r="EW403" s="83"/>
      <c r="EX403" s="83"/>
      <c r="EY403" s="83"/>
      <c r="EZ403" s="83"/>
      <c r="FA403" s="83"/>
      <c r="FB403" s="83"/>
      <c r="FC403" s="83"/>
      <c r="FD403" s="83"/>
      <c r="FE403" s="83"/>
      <c r="FF403" s="83"/>
      <c r="FG403" s="83"/>
      <c r="FH403" s="83"/>
      <c r="FI403" s="83"/>
      <c r="FJ403" s="83"/>
      <c r="FK403" s="83"/>
      <c r="FL403" s="83"/>
      <c r="FM403" s="83"/>
      <c r="FN403" s="83"/>
      <c r="FO403" s="83"/>
      <c r="FP403" s="83"/>
      <c r="FQ403" s="83"/>
      <c r="FR403" s="83"/>
      <c r="FS403" s="83"/>
      <c r="FT403" s="83"/>
      <c r="FU403" s="83"/>
      <c r="FV403" s="83"/>
      <c r="FW403" s="83"/>
      <c r="FX403" s="83"/>
      <c r="FY403" s="83"/>
      <c r="FZ403" s="83"/>
      <c r="GA403" s="83"/>
      <c r="GB403" s="83"/>
      <c r="GC403" s="83"/>
      <c r="GD403" s="83"/>
      <c r="GE403" s="83"/>
      <c r="GF403" s="83"/>
      <c r="GG403" s="83"/>
      <c r="GH403" s="83"/>
      <c r="GI403" s="83"/>
      <c r="GJ403" s="83"/>
      <c r="GK403" s="83"/>
      <c r="GL403" s="83"/>
      <c r="GM403" s="83"/>
      <c r="GN403" s="83"/>
      <c r="GO403" s="83"/>
      <c r="GP403" s="83"/>
      <c r="GQ403" s="83"/>
      <c r="GR403" s="83"/>
      <c r="GS403" s="83"/>
      <c r="GT403" s="83"/>
      <c r="GU403" s="83"/>
      <c r="GV403" s="83"/>
      <c r="GW403" s="83"/>
      <c r="GX403" s="83"/>
      <c r="GY403" s="83"/>
      <c r="GZ403" s="83"/>
      <c r="HA403" s="83"/>
      <c r="HB403" s="83"/>
      <c r="HC403" s="83"/>
      <c r="HD403" s="83"/>
      <c r="HE403" s="83"/>
      <c r="HF403" s="83"/>
      <c r="HG403" s="83"/>
      <c r="HH403" s="83"/>
      <c r="HI403" s="83"/>
      <c r="HJ403" s="83"/>
      <c r="HK403" s="83"/>
      <c r="HL403" s="83"/>
      <c r="HM403" s="83"/>
      <c r="HN403" s="83"/>
      <c r="HO403" s="83"/>
      <c r="HP403" s="83"/>
      <c r="HQ403" s="83"/>
      <c r="HR403" s="83"/>
      <c r="HS403" s="83"/>
      <c r="HT403" s="83"/>
      <c r="HU403" s="83"/>
      <c r="HV403" s="83"/>
      <c r="HW403" s="83"/>
      <c r="HX403" s="83"/>
      <c r="HY403" s="83"/>
      <c r="HZ403" s="83"/>
      <c r="IA403" s="83"/>
      <c r="IB403" s="83"/>
      <c r="IC403" s="83"/>
      <c r="ID403" s="83"/>
      <c r="IE403" s="83"/>
      <c r="IF403" s="83"/>
      <c r="IG403" s="83"/>
      <c r="IH403" s="83"/>
      <c r="II403" s="83"/>
      <c r="IJ403" s="83"/>
      <c r="IK403" s="83"/>
      <c r="IL403" s="83"/>
      <c r="IM403" s="83"/>
      <c r="IN403" s="83"/>
      <c r="IO403" s="83"/>
      <c r="IP403" s="83"/>
      <c r="IQ403" s="83"/>
      <c r="IR403" s="83"/>
      <c r="IS403" s="83"/>
      <c r="IT403" s="83"/>
      <c r="IU403" s="83"/>
      <c r="IV403" s="83"/>
    </row>
    <row r="404" spans="1:256">
      <c r="A404" s="95"/>
      <c r="B404" s="98" t="s">
        <v>157</v>
      </c>
      <c r="C404" s="97" t="s">
        <v>156</v>
      </c>
      <c r="D404" s="97" t="s">
        <v>155</v>
      </c>
      <c r="E404" s="97" t="s">
        <v>154</v>
      </c>
      <c r="F404" s="97" t="s">
        <v>153</v>
      </c>
      <c r="G404" s="97" t="s">
        <v>152</v>
      </c>
      <c r="H404" s="96" t="s">
        <v>151</v>
      </c>
      <c r="I404" s="174"/>
      <c r="K404" s="85"/>
      <c r="L404" s="134"/>
      <c r="M404" s="134"/>
      <c r="N404" s="134"/>
      <c r="O404" s="134"/>
      <c r="P404" s="134"/>
      <c r="Q404" s="134"/>
      <c r="R404" s="134"/>
      <c r="S404" s="133"/>
      <c r="T404" s="83"/>
      <c r="U404" s="83"/>
      <c r="V404" s="83"/>
      <c r="W404" s="83"/>
      <c r="X404" s="83"/>
      <c r="Y404" s="83"/>
      <c r="Z404" s="83"/>
      <c r="AA404" s="83"/>
      <c r="AB404" s="83"/>
      <c r="AC404" s="83"/>
      <c r="AD404" s="83"/>
      <c r="AE404" s="83"/>
      <c r="AF404" s="83"/>
      <c r="AG404" s="83"/>
      <c r="AH404" s="83"/>
      <c r="AI404" s="83"/>
      <c r="AJ404" s="83"/>
      <c r="AK404" s="83"/>
      <c r="AL404" s="83"/>
      <c r="AM404" s="83"/>
      <c r="AN404" s="83"/>
      <c r="AO404" s="83"/>
      <c r="AP404" s="83"/>
      <c r="AQ404" s="83"/>
      <c r="AR404" s="83"/>
      <c r="AS404" s="83"/>
      <c r="AT404" s="83"/>
      <c r="AU404" s="83"/>
      <c r="AV404" s="83"/>
      <c r="AW404" s="83"/>
      <c r="AX404" s="83"/>
      <c r="AY404" s="83"/>
      <c r="AZ404" s="83"/>
      <c r="BA404" s="83"/>
      <c r="BB404" s="83"/>
      <c r="BC404" s="83"/>
      <c r="BD404" s="83"/>
      <c r="BE404" s="83"/>
      <c r="BF404" s="83"/>
      <c r="BG404" s="83"/>
      <c r="BH404" s="83"/>
      <c r="BI404" s="83"/>
      <c r="BJ404" s="83"/>
      <c r="BK404" s="83"/>
      <c r="BL404" s="83"/>
      <c r="BM404" s="83"/>
      <c r="BN404" s="83"/>
      <c r="BO404" s="83"/>
      <c r="BP404" s="83"/>
      <c r="BQ404" s="83"/>
      <c r="BR404" s="83"/>
      <c r="BS404" s="83"/>
      <c r="BT404" s="83"/>
      <c r="BU404" s="83"/>
      <c r="BV404" s="83"/>
      <c r="BW404" s="83"/>
      <c r="BX404" s="83"/>
      <c r="BY404" s="83"/>
      <c r="BZ404" s="83"/>
      <c r="CA404" s="83"/>
      <c r="CB404" s="83"/>
      <c r="CC404" s="83"/>
      <c r="CD404" s="83"/>
      <c r="CE404" s="83"/>
      <c r="CF404" s="83"/>
      <c r="CG404" s="83"/>
      <c r="CH404" s="83"/>
      <c r="CI404" s="83"/>
      <c r="CJ404" s="83"/>
      <c r="CK404" s="83"/>
      <c r="CL404" s="83"/>
      <c r="CM404" s="83"/>
      <c r="CN404" s="83"/>
      <c r="CO404" s="83"/>
      <c r="CP404" s="83"/>
      <c r="CQ404" s="83"/>
      <c r="CR404" s="83"/>
      <c r="CS404" s="83"/>
      <c r="CT404" s="83"/>
      <c r="CU404" s="83"/>
      <c r="CV404" s="83"/>
      <c r="CW404" s="83"/>
      <c r="CX404" s="83"/>
      <c r="CY404" s="83"/>
      <c r="CZ404" s="83"/>
      <c r="DA404" s="83"/>
      <c r="DB404" s="83"/>
      <c r="DC404" s="83"/>
      <c r="DD404" s="83"/>
      <c r="DE404" s="83"/>
      <c r="DF404" s="83"/>
      <c r="DG404" s="83"/>
      <c r="DH404" s="83"/>
      <c r="DI404" s="83"/>
      <c r="DJ404" s="83"/>
      <c r="DK404" s="83"/>
      <c r="DL404" s="83"/>
      <c r="DM404" s="83"/>
      <c r="DN404" s="83"/>
      <c r="DO404" s="83"/>
      <c r="DP404" s="83"/>
      <c r="DQ404" s="83"/>
      <c r="DR404" s="83"/>
      <c r="DS404" s="83"/>
      <c r="DT404" s="83"/>
      <c r="DU404" s="83"/>
      <c r="DV404" s="83"/>
      <c r="DW404" s="83"/>
      <c r="DX404" s="83"/>
      <c r="DY404" s="83"/>
      <c r="DZ404" s="83"/>
      <c r="EA404" s="83"/>
      <c r="EB404" s="83"/>
      <c r="EC404" s="83"/>
      <c r="ED404" s="83"/>
      <c r="EE404" s="83"/>
      <c r="EF404" s="83"/>
      <c r="EG404" s="83"/>
      <c r="EH404" s="83"/>
      <c r="EI404" s="83"/>
      <c r="EJ404" s="83"/>
      <c r="EK404" s="83"/>
      <c r="EL404" s="83"/>
      <c r="EM404" s="83"/>
      <c r="EN404" s="83"/>
      <c r="EO404" s="83"/>
      <c r="EP404" s="83"/>
      <c r="EQ404" s="83"/>
      <c r="ER404" s="83"/>
      <c r="ES404" s="83"/>
      <c r="ET404" s="83"/>
      <c r="EU404" s="83"/>
      <c r="EV404" s="83"/>
      <c r="EW404" s="83"/>
      <c r="EX404" s="83"/>
      <c r="EY404" s="83"/>
      <c r="EZ404" s="83"/>
      <c r="FA404" s="83"/>
      <c r="FB404" s="83"/>
      <c r="FC404" s="83"/>
      <c r="FD404" s="83"/>
      <c r="FE404" s="83"/>
      <c r="FF404" s="83"/>
      <c r="FG404" s="83"/>
      <c r="FH404" s="83"/>
      <c r="FI404" s="83"/>
      <c r="FJ404" s="83"/>
      <c r="FK404" s="83"/>
      <c r="FL404" s="83"/>
      <c r="FM404" s="83"/>
      <c r="FN404" s="83"/>
      <c r="FO404" s="83"/>
      <c r="FP404" s="83"/>
      <c r="FQ404" s="83"/>
      <c r="FR404" s="83"/>
      <c r="FS404" s="83"/>
      <c r="FT404" s="83"/>
      <c r="FU404" s="83"/>
      <c r="FV404" s="83"/>
      <c r="FW404" s="83"/>
      <c r="FX404" s="83"/>
      <c r="FY404" s="83"/>
      <c r="FZ404" s="83"/>
      <c r="GA404" s="83"/>
      <c r="GB404" s="83"/>
      <c r="GC404" s="83"/>
      <c r="GD404" s="83"/>
      <c r="GE404" s="83"/>
      <c r="GF404" s="83"/>
      <c r="GG404" s="83"/>
      <c r="GH404" s="83"/>
      <c r="GI404" s="83"/>
      <c r="GJ404" s="83"/>
      <c r="GK404" s="83"/>
      <c r="GL404" s="83"/>
      <c r="GM404" s="83"/>
      <c r="GN404" s="83"/>
      <c r="GO404" s="83"/>
      <c r="GP404" s="83"/>
      <c r="GQ404" s="83"/>
      <c r="GR404" s="83"/>
      <c r="GS404" s="83"/>
      <c r="GT404" s="83"/>
      <c r="GU404" s="83"/>
      <c r="GV404" s="83"/>
      <c r="GW404" s="83"/>
      <c r="GX404" s="83"/>
      <c r="GY404" s="83"/>
      <c r="GZ404" s="83"/>
      <c r="HA404" s="83"/>
      <c r="HB404" s="83"/>
      <c r="HC404" s="83"/>
      <c r="HD404" s="83"/>
      <c r="HE404" s="83"/>
      <c r="HF404" s="83"/>
      <c r="HG404" s="83"/>
      <c r="HH404" s="83"/>
      <c r="HI404" s="83"/>
      <c r="HJ404" s="83"/>
      <c r="HK404" s="83"/>
      <c r="HL404" s="83"/>
      <c r="HM404" s="83"/>
      <c r="HN404" s="83"/>
      <c r="HO404" s="83"/>
      <c r="HP404" s="83"/>
      <c r="HQ404" s="83"/>
      <c r="HR404" s="83"/>
      <c r="HS404" s="83"/>
      <c r="HT404" s="83"/>
      <c r="HU404" s="83"/>
      <c r="HV404" s="83"/>
      <c r="HW404" s="83"/>
      <c r="HX404" s="83"/>
      <c r="HY404" s="83"/>
      <c r="HZ404" s="83"/>
      <c r="IA404" s="83"/>
      <c r="IB404" s="83"/>
      <c r="IC404" s="83"/>
      <c r="ID404" s="83"/>
      <c r="IE404" s="83"/>
      <c r="IF404" s="83"/>
      <c r="IG404" s="83"/>
      <c r="IH404" s="83"/>
      <c r="II404" s="83"/>
      <c r="IJ404" s="83"/>
      <c r="IK404" s="83"/>
      <c r="IL404" s="83"/>
      <c r="IM404" s="83"/>
      <c r="IN404" s="83"/>
      <c r="IO404" s="83"/>
      <c r="IP404" s="83"/>
      <c r="IQ404" s="83"/>
      <c r="IR404" s="83"/>
      <c r="IS404" s="83"/>
      <c r="IT404" s="83"/>
      <c r="IU404" s="83"/>
      <c r="IV404" s="83"/>
    </row>
    <row r="405" spans="1:256">
      <c r="A405" s="95" t="s">
        <v>150</v>
      </c>
      <c r="B405" s="94">
        <f>SUM(H402:H403)</f>
        <v>0</v>
      </c>
      <c r="C405" s="93">
        <v>1</v>
      </c>
      <c r="D405" s="93">
        <v>1</v>
      </c>
      <c r="E405" s="92">
        <v>1</v>
      </c>
      <c r="F405" s="92">
        <v>1</v>
      </c>
      <c r="G405" s="92">
        <v>1</v>
      </c>
      <c r="H405" s="91">
        <f>(B405*C405*D405)/(E405*F405*G405)</f>
        <v>0</v>
      </c>
      <c r="I405" s="174"/>
      <c r="K405" s="85"/>
      <c r="L405" s="134"/>
      <c r="M405" s="134"/>
      <c r="N405" s="134"/>
      <c r="O405" s="134"/>
      <c r="P405" s="134"/>
      <c r="Q405" s="134"/>
      <c r="R405" s="134"/>
      <c r="S405" s="133"/>
      <c r="T405" s="83"/>
      <c r="U405" s="83"/>
      <c r="V405" s="83"/>
      <c r="W405" s="83"/>
      <c r="X405" s="83"/>
      <c r="Y405" s="83"/>
      <c r="Z405" s="83"/>
      <c r="AA405" s="83"/>
      <c r="AB405" s="83"/>
      <c r="AC405" s="83"/>
      <c r="AD405" s="83"/>
      <c r="AE405" s="83"/>
      <c r="AF405" s="83"/>
      <c r="AG405" s="83"/>
      <c r="AH405" s="83"/>
      <c r="AI405" s="83"/>
      <c r="AJ405" s="83"/>
      <c r="AK405" s="83"/>
      <c r="AL405" s="83"/>
      <c r="AM405" s="83"/>
      <c r="AN405" s="83"/>
      <c r="AO405" s="83"/>
      <c r="AP405" s="83"/>
      <c r="AQ405" s="83"/>
      <c r="AR405" s="83"/>
      <c r="AS405" s="83"/>
      <c r="AT405" s="83"/>
      <c r="AU405" s="83"/>
      <c r="AV405" s="83"/>
      <c r="AW405" s="83"/>
      <c r="AX405" s="83"/>
      <c r="AY405" s="83"/>
      <c r="AZ405" s="83"/>
      <c r="BA405" s="83"/>
      <c r="BB405" s="83"/>
      <c r="BC405" s="83"/>
      <c r="BD405" s="83"/>
      <c r="BE405" s="83"/>
      <c r="BF405" s="83"/>
      <c r="BG405" s="83"/>
      <c r="BH405" s="83"/>
      <c r="BI405" s="83"/>
      <c r="BJ405" s="83"/>
      <c r="BK405" s="83"/>
      <c r="BL405" s="83"/>
      <c r="BM405" s="83"/>
      <c r="BN405" s="83"/>
      <c r="BO405" s="83"/>
      <c r="BP405" s="83"/>
      <c r="BQ405" s="83"/>
      <c r="BR405" s="83"/>
      <c r="BS405" s="83"/>
      <c r="BT405" s="83"/>
      <c r="BU405" s="83"/>
      <c r="BV405" s="83"/>
      <c r="BW405" s="83"/>
      <c r="BX405" s="83"/>
      <c r="BY405" s="83"/>
      <c r="BZ405" s="83"/>
      <c r="CA405" s="83"/>
      <c r="CB405" s="83"/>
      <c r="CC405" s="83"/>
      <c r="CD405" s="83"/>
      <c r="CE405" s="83"/>
      <c r="CF405" s="83"/>
      <c r="CG405" s="83"/>
      <c r="CH405" s="83"/>
      <c r="CI405" s="83"/>
      <c r="CJ405" s="83"/>
      <c r="CK405" s="83"/>
      <c r="CL405" s="83"/>
      <c r="CM405" s="83"/>
      <c r="CN405" s="83"/>
      <c r="CO405" s="83"/>
      <c r="CP405" s="83"/>
      <c r="CQ405" s="83"/>
      <c r="CR405" s="83"/>
      <c r="CS405" s="83"/>
      <c r="CT405" s="83"/>
      <c r="CU405" s="83"/>
      <c r="CV405" s="83"/>
      <c r="CW405" s="83"/>
      <c r="CX405" s="83"/>
      <c r="CY405" s="83"/>
      <c r="CZ405" s="83"/>
      <c r="DA405" s="83"/>
      <c r="DB405" s="83"/>
      <c r="DC405" s="83"/>
      <c r="DD405" s="83"/>
      <c r="DE405" s="83"/>
      <c r="DF405" s="83"/>
      <c r="DG405" s="83"/>
      <c r="DH405" s="83"/>
      <c r="DI405" s="83"/>
      <c r="DJ405" s="83"/>
      <c r="DK405" s="83"/>
      <c r="DL405" s="83"/>
      <c r="DM405" s="83"/>
      <c r="DN405" s="83"/>
      <c r="DO405" s="83"/>
      <c r="DP405" s="83"/>
      <c r="DQ405" s="83"/>
      <c r="DR405" s="83"/>
      <c r="DS405" s="83"/>
      <c r="DT405" s="83"/>
      <c r="DU405" s="83"/>
      <c r="DV405" s="83"/>
      <c r="DW405" s="83"/>
      <c r="DX405" s="83"/>
      <c r="DY405" s="83"/>
      <c r="DZ405" s="83"/>
      <c r="EA405" s="83"/>
      <c r="EB405" s="83"/>
      <c r="EC405" s="83"/>
      <c r="ED405" s="83"/>
      <c r="EE405" s="83"/>
      <c r="EF405" s="83"/>
      <c r="EG405" s="83"/>
      <c r="EH405" s="83"/>
      <c r="EI405" s="83"/>
      <c r="EJ405" s="83"/>
      <c r="EK405" s="83"/>
      <c r="EL405" s="83"/>
      <c r="EM405" s="83"/>
      <c r="EN405" s="83"/>
      <c r="EO405" s="83"/>
      <c r="EP405" s="83"/>
      <c r="EQ405" s="83"/>
      <c r="ER405" s="83"/>
      <c r="ES405" s="83"/>
      <c r="ET405" s="83"/>
      <c r="EU405" s="83"/>
      <c r="EV405" s="83"/>
      <c r="EW405" s="83"/>
      <c r="EX405" s="83"/>
      <c r="EY405" s="83"/>
      <c r="EZ405" s="83"/>
      <c r="FA405" s="83"/>
      <c r="FB405" s="83"/>
      <c r="FC405" s="83"/>
      <c r="FD405" s="83"/>
      <c r="FE405" s="83"/>
      <c r="FF405" s="83"/>
      <c r="FG405" s="83"/>
      <c r="FH405" s="83"/>
      <c r="FI405" s="83"/>
      <c r="FJ405" s="83"/>
      <c r="FK405" s="83"/>
      <c r="FL405" s="83"/>
      <c r="FM405" s="83"/>
      <c r="FN405" s="83"/>
      <c r="FO405" s="83"/>
      <c r="FP405" s="83"/>
      <c r="FQ405" s="83"/>
      <c r="FR405" s="83"/>
      <c r="FS405" s="83"/>
      <c r="FT405" s="83"/>
      <c r="FU405" s="83"/>
      <c r="FV405" s="83"/>
      <c r="FW405" s="83"/>
      <c r="FX405" s="83"/>
      <c r="FY405" s="83"/>
      <c r="FZ405" s="83"/>
      <c r="GA405" s="83"/>
      <c r="GB405" s="83"/>
      <c r="GC405" s="83"/>
      <c r="GD405" s="83"/>
      <c r="GE405" s="83"/>
      <c r="GF405" s="83"/>
      <c r="GG405" s="83"/>
      <c r="GH405" s="83"/>
      <c r="GI405" s="83"/>
      <c r="GJ405" s="83"/>
      <c r="GK405" s="83"/>
      <c r="GL405" s="83"/>
      <c r="GM405" s="83"/>
      <c r="GN405" s="83"/>
      <c r="GO405" s="83"/>
      <c r="GP405" s="83"/>
      <c r="GQ405" s="83"/>
      <c r="GR405" s="83"/>
      <c r="GS405" s="83"/>
      <c r="GT405" s="83"/>
      <c r="GU405" s="83"/>
      <c r="GV405" s="83"/>
      <c r="GW405" s="83"/>
      <c r="GX405" s="83"/>
      <c r="GY405" s="83"/>
      <c r="GZ405" s="83"/>
      <c r="HA405" s="83"/>
      <c r="HB405" s="83"/>
      <c r="HC405" s="83"/>
      <c r="HD405" s="83"/>
      <c r="HE405" s="83"/>
      <c r="HF405" s="83"/>
      <c r="HG405" s="83"/>
      <c r="HH405" s="83"/>
      <c r="HI405" s="83"/>
      <c r="HJ405" s="83"/>
      <c r="HK405" s="83"/>
      <c r="HL405" s="83"/>
      <c r="HM405" s="83"/>
      <c r="HN405" s="83"/>
      <c r="HO405" s="83"/>
      <c r="HP405" s="83"/>
      <c r="HQ405" s="83"/>
      <c r="HR405" s="83"/>
      <c r="HS405" s="83"/>
      <c r="HT405" s="83"/>
      <c r="HU405" s="83"/>
      <c r="HV405" s="83"/>
      <c r="HW405" s="83"/>
      <c r="HX405" s="83"/>
      <c r="HY405" s="83"/>
      <c r="HZ405" s="83"/>
      <c r="IA405" s="83"/>
      <c r="IB405" s="83"/>
      <c r="IC405" s="83"/>
      <c r="ID405" s="83"/>
      <c r="IE405" s="83"/>
      <c r="IF405" s="83"/>
      <c r="IG405" s="83"/>
      <c r="IH405" s="83"/>
      <c r="II405" s="83"/>
      <c r="IJ405" s="83"/>
      <c r="IK405" s="83"/>
      <c r="IL405" s="83"/>
      <c r="IM405" s="83"/>
      <c r="IN405" s="83"/>
      <c r="IO405" s="83"/>
      <c r="IP405" s="83"/>
      <c r="IQ405" s="83"/>
      <c r="IR405" s="83"/>
      <c r="IS405" s="83"/>
      <c r="IT405" s="83"/>
      <c r="IU405" s="83"/>
      <c r="IV405" s="83"/>
    </row>
    <row r="406" spans="1:256">
      <c r="I406" s="174"/>
      <c r="K406" s="85"/>
      <c r="L406" s="134"/>
      <c r="M406" s="134"/>
      <c r="N406" s="134"/>
      <c r="O406" s="134"/>
      <c r="P406" s="134"/>
      <c r="Q406" s="134"/>
      <c r="R406" s="134"/>
      <c r="S406" s="133"/>
      <c r="T406" s="83"/>
      <c r="U406" s="83"/>
      <c r="V406" s="83"/>
      <c r="W406" s="83"/>
      <c r="X406" s="83"/>
      <c r="Y406" s="83"/>
      <c r="Z406" s="83"/>
      <c r="AA406" s="83"/>
      <c r="AB406" s="83"/>
      <c r="AC406" s="83"/>
      <c r="AD406" s="83"/>
      <c r="AE406" s="83"/>
      <c r="AF406" s="83"/>
      <c r="AG406" s="83"/>
      <c r="AH406" s="83"/>
      <c r="AI406" s="83"/>
      <c r="AJ406" s="83"/>
      <c r="AK406" s="83"/>
      <c r="AL406" s="83"/>
      <c r="AM406" s="83"/>
      <c r="AN406" s="83"/>
      <c r="AO406" s="83"/>
      <c r="AP406" s="83"/>
      <c r="AQ406" s="83"/>
      <c r="AR406" s="83"/>
      <c r="AS406" s="83"/>
      <c r="AT406" s="83"/>
      <c r="AU406" s="83"/>
      <c r="AV406" s="83"/>
      <c r="AW406" s="83"/>
      <c r="AX406" s="83"/>
      <c r="AY406" s="83"/>
      <c r="AZ406" s="83"/>
      <c r="BA406" s="83"/>
      <c r="BB406" s="83"/>
      <c r="BC406" s="83"/>
      <c r="BD406" s="83"/>
      <c r="BE406" s="83"/>
      <c r="BF406" s="83"/>
      <c r="BG406" s="83"/>
      <c r="BH406" s="83"/>
      <c r="BI406" s="83"/>
      <c r="BJ406" s="83"/>
      <c r="BK406" s="83"/>
      <c r="BL406" s="83"/>
      <c r="BM406" s="83"/>
      <c r="BN406" s="83"/>
      <c r="BO406" s="83"/>
      <c r="BP406" s="83"/>
      <c r="BQ406" s="83"/>
      <c r="BR406" s="83"/>
      <c r="BS406" s="83"/>
      <c r="BT406" s="83"/>
      <c r="BU406" s="83"/>
      <c r="BV406" s="83"/>
      <c r="BW406" s="83"/>
      <c r="BX406" s="83"/>
      <c r="BY406" s="83"/>
      <c r="BZ406" s="83"/>
      <c r="CA406" s="83"/>
      <c r="CB406" s="83"/>
      <c r="CC406" s="83"/>
      <c r="CD406" s="83"/>
      <c r="CE406" s="83"/>
      <c r="CF406" s="83"/>
      <c r="CG406" s="83"/>
      <c r="CH406" s="83"/>
      <c r="CI406" s="83"/>
      <c r="CJ406" s="83"/>
      <c r="CK406" s="83"/>
      <c r="CL406" s="83"/>
      <c r="CM406" s="83"/>
      <c r="CN406" s="83"/>
      <c r="CO406" s="83"/>
      <c r="CP406" s="83"/>
      <c r="CQ406" s="83"/>
      <c r="CR406" s="83"/>
      <c r="CS406" s="83"/>
      <c r="CT406" s="83"/>
      <c r="CU406" s="83"/>
      <c r="CV406" s="83"/>
      <c r="CW406" s="83"/>
      <c r="CX406" s="83"/>
      <c r="CY406" s="83"/>
      <c r="CZ406" s="83"/>
      <c r="DA406" s="83"/>
      <c r="DB406" s="83"/>
      <c r="DC406" s="83"/>
      <c r="DD406" s="83"/>
      <c r="DE406" s="83"/>
      <c r="DF406" s="83"/>
      <c r="DG406" s="83"/>
      <c r="DH406" s="83"/>
      <c r="DI406" s="83"/>
      <c r="DJ406" s="83"/>
      <c r="DK406" s="83"/>
      <c r="DL406" s="83"/>
      <c r="DM406" s="83"/>
      <c r="DN406" s="83"/>
      <c r="DO406" s="83"/>
      <c r="DP406" s="83"/>
      <c r="DQ406" s="83"/>
      <c r="DR406" s="83"/>
      <c r="DS406" s="83"/>
      <c r="DT406" s="83"/>
      <c r="DU406" s="83"/>
      <c r="DV406" s="83"/>
      <c r="DW406" s="83"/>
      <c r="DX406" s="83"/>
      <c r="DY406" s="83"/>
      <c r="DZ406" s="83"/>
      <c r="EA406" s="83"/>
      <c r="EB406" s="83"/>
      <c r="EC406" s="83"/>
      <c r="ED406" s="83"/>
      <c r="EE406" s="83"/>
      <c r="EF406" s="83"/>
      <c r="EG406" s="83"/>
      <c r="EH406" s="83"/>
      <c r="EI406" s="83"/>
      <c r="EJ406" s="83"/>
      <c r="EK406" s="83"/>
      <c r="EL406" s="83"/>
      <c r="EM406" s="83"/>
      <c r="EN406" s="83"/>
      <c r="EO406" s="83"/>
      <c r="EP406" s="83"/>
      <c r="EQ406" s="83"/>
      <c r="ER406" s="83"/>
      <c r="ES406" s="83"/>
      <c r="ET406" s="83"/>
      <c r="EU406" s="83"/>
      <c r="EV406" s="83"/>
      <c r="EW406" s="83"/>
      <c r="EX406" s="83"/>
      <c r="EY406" s="83"/>
      <c r="EZ406" s="83"/>
      <c r="FA406" s="83"/>
      <c r="FB406" s="83"/>
      <c r="FC406" s="83"/>
      <c r="FD406" s="83"/>
      <c r="FE406" s="83"/>
      <c r="FF406" s="83"/>
      <c r="FG406" s="83"/>
      <c r="FH406" s="83"/>
      <c r="FI406" s="83"/>
      <c r="FJ406" s="83"/>
      <c r="FK406" s="83"/>
      <c r="FL406" s="83"/>
      <c r="FM406" s="83"/>
      <c r="FN406" s="83"/>
      <c r="FO406" s="83"/>
      <c r="FP406" s="83"/>
      <c r="FQ406" s="83"/>
      <c r="FR406" s="83"/>
      <c r="FS406" s="83"/>
      <c r="FT406" s="83"/>
      <c r="FU406" s="83"/>
      <c r="FV406" s="83"/>
      <c r="FW406" s="83"/>
      <c r="FX406" s="83"/>
      <c r="FY406" s="83"/>
      <c r="FZ406" s="83"/>
      <c r="GA406" s="83"/>
      <c r="GB406" s="83"/>
      <c r="GC406" s="83"/>
      <c r="GD406" s="83"/>
      <c r="GE406" s="83"/>
      <c r="GF406" s="83"/>
      <c r="GG406" s="83"/>
      <c r="GH406" s="83"/>
      <c r="GI406" s="83"/>
      <c r="GJ406" s="83"/>
      <c r="GK406" s="83"/>
      <c r="GL406" s="83"/>
      <c r="GM406" s="83"/>
      <c r="GN406" s="83"/>
      <c r="GO406" s="83"/>
      <c r="GP406" s="83"/>
      <c r="GQ406" s="83"/>
      <c r="GR406" s="83"/>
      <c r="GS406" s="83"/>
      <c r="GT406" s="83"/>
      <c r="GU406" s="83"/>
      <c r="GV406" s="83"/>
      <c r="GW406" s="83"/>
      <c r="GX406" s="83"/>
      <c r="GY406" s="83"/>
      <c r="GZ406" s="83"/>
      <c r="HA406" s="83"/>
      <c r="HB406" s="83"/>
      <c r="HC406" s="83"/>
      <c r="HD406" s="83"/>
      <c r="HE406" s="83"/>
      <c r="HF406" s="83"/>
      <c r="HG406" s="83"/>
      <c r="HH406" s="83"/>
      <c r="HI406" s="83"/>
      <c r="HJ406" s="83"/>
      <c r="HK406" s="83"/>
      <c r="HL406" s="83"/>
      <c r="HM406" s="83"/>
      <c r="HN406" s="83"/>
      <c r="HO406" s="83"/>
      <c r="HP406" s="83"/>
      <c r="HQ406" s="83"/>
      <c r="HR406" s="83"/>
      <c r="HS406" s="83"/>
      <c r="HT406" s="83"/>
      <c r="HU406" s="83"/>
      <c r="HV406" s="83"/>
      <c r="HW406" s="83"/>
      <c r="HX406" s="83"/>
      <c r="HY406" s="83"/>
      <c r="HZ406" s="83"/>
      <c r="IA406" s="83"/>
      <c r="IB406" s="83"/>
      <c r="IC406" s="83"/>
      <c r="ID406" s="83"/>
      <c r="IE406" s="83"/>
      <c r="IF406" s="83"/>
      <c r="IG406" s="83"/>
      <c r="IH406" s="83"/>
      <c r="II406" s="83"/>
      <c r="IJ406" s="83"/>
      <c r="IK406" s="83"/>
      <c r="IL406" s="83"/>
      <c r="IM406" s="83"/>
      <c r="IN406" s="83"/>
      <c r="IO406" s="83"/>
      <c r="IP406" s="83"/>
      <c r="IQ406" s="83"/>
      <c r="IR406" s="83"/>
      <c r="IS406" s="83"/>
      <c r="IT406" s="83"/>
      <c r="IU406" s="83"/>
      <c r="IV406" s="83"/>
    </row>
    <row r="407" spans="1:256" ht="13.8" thickBot="1">
      <c r="A407" s="90"/>
      <c r="B407" s="89" t="s">
        <v>149</v>
      </c>
      <c r="C407" s="89"/>
      <c r="D407" s="89"/>
      <c r="E407" s="89"/>
      <c r="F407" s="88"/>
      <c r="G407" s="88"/>
      <c r="H407" s="87">
        <f>H397-H405</f>
        <v>0</v>
      </c>
      <c r="I407" s="86"/>
      <c r="K407" s="85"/>
      <c r="L407" s="134"/>
      <c r="M407" s="134"/>
      <c r="N407" s="134"/>
      <c r="O407" s="134"/>
      <c r="P407" s="134"/>
      <c r="Q407" s="134"/>
      <c r="R407" s="134"/>
      <c r="S407" s="133"/>
      <c r="T407" s="83"/>
      <c r="U407" s="83"/>
      <c r="V407" s="83"/>
      <c r="W407" s="83"/>
      <c r="X407" s="83"/>
      <c r="Y407" s="83"/>
      <c r="Z407" s="83"/>
      <c r="AA407" s="83"/>
      <c r="AB407" s="83"/>
      <c r="AC407" s="83"/>
      <c r="AD407" s="83"/>
      <c r="AE407" s="83"/>
      <c r="AF407" s="83"/>
      <c r="AG407" s="83"/>
      <c r="AH407" s="83"/>
      <c r="AI407" s="83"/>
      <c r="AJ407" s="83"/>
      <c r="AK407" s="83"/>
      <c r="AL407" s="83"/>
      <c r="AM407" s="83"/>
      <c r="AN407" s="83"/>
      <c r="AO407" s="83"/>
      <c r="AP407" s="83"/>
      <c r="AQ407" s="83"/>
      <c r="AR407" s="83"/>
      <c r="AS407" s="83"/>
      <c r="AT407" s="83"/>
      <c r="AU407" s="83"/>
      <c r="AV407" s="83"/>
      <c r="AW407" s="83"/>
      <c r="AX407" s="83"/>
      <c r="AY407" s="83"/>
      <c r="AZ407" s="83"/>
      <c r="BA407" s="83"/>
      <c r="BB407" s="83"/>
      <c r="BC407" s="83"/>
      <c r="BD407" s="83"/>
      <c r="BE407" s="83"/>
      <c r="BF407" s="83"/>
      <c r="BG407" s="83"/>
      <c r="BH407" s="83"/>
      <c r="BI407" s="83"/>
      <c r="BJ407" s="83"/>
      <c r="BK407" s="83"/>
      <c r="BL407" s="83"/>
      <c r="BM407" s="83"/>
      <c r="BN407" s="83"/>
      <c r="BO407" s="83"/>
      <c r="BP407" s="83"/>
      <c r="BQ407" s="83"/>
      <c r="BR407" s="83"/>
      <c r="BS407" s="83"/>
      <c r="BT407" s="83"/>
      <c r="BU407" s="83"/>
      <c r="BV407" s="83"/>
      <c r="BW407" s="83"/>
      <c r="BX407" s="83"/>
      <c r="BY407" s="83"/>
      <c r="BZ407" s="83"/>
      <c r="CA407" s="83"/>
      <c r="CB407" s="83"/>
      <c r="CC407" s="83"/>
      <c r="CD407" s="83"/>
      <c r="CE407" s="83"/>
      <c r="CF407" s="83"/>
      <c r="CG407" s="83"/>
      <c r="CH407" s="83"/>
      <c r="CI407" s="83"/>
      <c r="CJ407" s="83"/>
      <c r="CK407" s="83"/>
      <c r="CL407" s="83"/>
      <c r="CM407" s="83"/>
      <c r="CN407" s="83"/>
      <c r="CO407" s="83"/>
      <c r="CP407" s="83"/>
      <c r="CQ407" s="83"/>
      <c r="CR407" s="83"/>
      <c r="CS407" s="83"/>
      <c r="CT407" s="83"/>
      <c r="CU407" s="83"/>
      <c r="CV407" s="83"/>
      <c r="CW407" s="83"/>
      <c r="CX407" s="83"/>
      <c r="CY407" s="83"/>
      <c r="CZ407" s="83"/>
      <c r="DA407" s="83"/>
      <c r="DB407" s="83"/>
      <c r="DC407" s="83"/>
      <c r="DD407" s="83"/>
      <c r="DE407" s="83"/>
      <c r="DF407" s="83"/>
      <c r="DG407" s="83"/>
      <c r="DH407" s="83"/>
      <c r="DI407" s="83"/>
      <c r="DJ407" s="83"/>
      <c r="DK407" s="83"/>
      <c r="DL407" s="83"/>
      <c r="DM407" s="83"/>
      <c r="DN407" s="83"/>
      <c r="DO407" s="83"/>
      <c r="DP407" s="83"/>
      <c r="DQ407" s="83"/>
      <c r="DR407" s="83"/>
      <c r="DS407" s="83"/>
      <c r="DT407" s="83"/>
      <c r="DU407" s="83"/>
      <c r="DV407" s="83"/>
      <c r="DW407" s="83"/>
      <c r="DX407" s="83"/>
      <c r="DY407" s="83"/>
      <c r="DZ407" s="83"/>
      <c r="EA407" s="83"/>
      <c r="EB407" s="83"/>
      <c r="EC407" s="83"/>
      <c r="ED407" s="83"/>
      <c r="EE407" s="83"/>
      <c r="EF407" s="83"/>
      <c r="EG407" s="83"/>
      <c r="EH407" s="83"/>
      <c r="EI407" s="83"/>
      <c r="EJ407" s="83"/>
      <c r="EK407" s="83"/>
      <c r="EL407" s="83"/>
      <c r="EM407" s="83"/>
      <c r="EN407" s="83"/>
      <c r="EO407" s="83"/>
      <c r="EP407" s="83"/>
      <c r="EQ407" s="83"/>
      <c r="ER407" s="83"/>
      <c r="ES407" s="83"/>
      <c r="ET407" s="83"/>
      <c r="EU407" s="83"/>
      <c r="EV407" s="83"/>
      <c r="EW407" s="83"/>
      <c r="EX407" s="83"/>
      <c r="EY407" s="83"/>
      <c r="EZ407" s="83"/>
      <c r="FA407" s="83"/>
      <c r="FB407" s="83"/>
      <c r="FC407" s="83"/>
      <c r="FD407" s="83"/>
      <c r="FE407" s="83"/>
      <c r="FF407" s="83"/>
      <c r="FG407" s="83"/>
      <c r="FH407" s="83"/>
      <c r="FI407" s="83"/>
      <c r="FJ407" s="83"/>
      <c r="FK407" s="83"/>
      <c r="FL407" s="83"/>
      <c r="FM407" s="83"/>
      <c r="FN407" s="83"/>
      <c r="FO407" s="83"/>
      <c r="FP407" s="83"/>
      <c r="FQ407" s="83"/>
      <c r="FR407" s="83"/>
      <c r="FS407" s="83"/>
      <c r="FT407" s="83"/>
      <c r="FU407" s="83"/>
      <c r="FV407" s="83"/>
      <c r="FW407" s="83"/>
      <c r="FX407" s="83"/>
      <c r="FY407" s="83"/>
      <c r="FZ407" s="83"/>
      <c r="GA407" s="83"/>
      <c r="GB407" s="83"/>
      <c r="GC407" s="83"/>
      <c r="GD407" s="83"/>
      <c r="GE407" s="83"/>
      <c r="GF407" s="83"/>
      <c r="GG407" s="83"/>
      <c r="GH407" s="83"/>
      <c r="GI407" s="83"/>
      <c r="GJ407" s="83"/>
      <c r="GK407" s="83"/>
      <c r="GL407" s="83"/>
      <c r="GM407" s="83"/>
      <c r="GN407" s="83"/>
      <c r="GO407" s="83"/>
      <c r="GP407" s="83"/>
      <c r="GQ407" s="83"/>
      <c r="GR407" s="83"/>
      <c r="GS407" s="83"/>
      <c r="GT407" s="83"/>
      <c r="GU407" s="83"/>
      <c r="GV407" s="83"/>
      <c r="GW407" s="83"/>
      <c r="GX407" s="83"/>
      <c r="GY407" s="83"/>
      <c r="GZ407" s="83"/>
      <c r="HA407" s="83"/>
      <c r="HB407" s="83"/>
      <c r="HC407" s="83"/>
      <c r="HD407" s="83"/>
      <c r="HE407" s="83"/>
      <c r="HF407" s="83"/>
      <c r="HG407" s="83"/>
      <c r="HH407" s="83"/>
      <c r="HI407" s="83"/>
      <c r="HJ407" s="83"/>
      <c r="HK407" s="83"/>
      <c r="HL407" s="83"/>
      <c r="HM407" s="83"/>
      <c r="HN407" s="83"/>
      <c r="HO407" s="83"/>
      <c r="HP407" s="83"/>
      <c r="HQ407" s="83"/>
      <c r="HR407" s="83"/>
      <c r="HS407" s="83"/>
      <c r="HT407" s="83"/>
      <c r="HU407" s="83"/>
      <c r="HV407" s="83"/>
      <c r="HW407" s="83"/>
      <c r="HX407" s="83"/>
      <c r="HY407" s="83"/>
      <c r="HZ407" s="83"/>
      <c r="IA407" s="83"/>
      <c r="IB407" s="83"/>
      <c r="IC407" s="83"/>
      <c r="ID407" s="83"/>
      <c r="IE407" s="83"/>
      <c r="IF407" s="83"/>
      <c r="IG407" s="83"/>
      <c r="IH407" s="83"/>
      <c r="II407" s="83"/>
      <c r="IJ407" s="83"/>
      <c r="IK407" s="83"/>
      <c r="IL407" s="83"/>
      <c r="IM407" s="83"/>
      <c r="IN407" s="83"/>
      <c r="IO407" s="83"/>
      <c r="IP407" s="83"/>
      <c r="IQ407" s="83"/>
      <c r="IR407" s="83"/>
      <c r="IS407" s="83"/>
      <c r="IT407" s="83"/>
      <c r="IU407" s="83"/>
      <c r="IV407" s="83"/>
    </row>
    <row r="408" spans="1:256" s="297" customFormat="1">
      <c r="A408" s="295"/>
      <c r="B408" s="296"/>
      <c r="C408" s="296"/>
      <c r="D408" s="296"/>
      <c r="E408" s="296"/>
      <c r="H408" s="298"/>
      <c r="I408" s="299"/>
    </row>
    <row r="409" spans="1:256">
      <c r="B409" s="147"/>
      <c r="C409" s="147"/>
      <c r="D409" s="147"/>
      <c r="E409" s="147"/>
      <c r="F409" s="146"/>
      <c r="G409" s="146"/>
      <c r="H409" s="145"/>
    </row>
    <row r="410" spans="1:256">
      <c r="B410" s="147"/>
      <c r="C410" s="147"/>
      <c r="D410" s="147"/>
      <c r="E410" s="147"/>
      <c r="F410" s="146"/>
      <c r="G410" s="146"/>
      <c r="H410" s="145"/>
    </row>
    <row r="411" spans="1:256">
      <c r="B411" s="351" t="s">
        <v>326</v>
      </c>
      <c r="D411" s="352"/>
      <c r="E411" s="83" t="s">
        <v>326</v>
      </c>
      <c r="F411" s="352" t="s">
        <v>327</v>
      </c>
      <c r="G411" s="353"/>
      <c r="H411" s="353" t="s">
        <v>328</v>
      </c>
      <c r="I411" s="354" t="s">
        <v>331</v>
      </c>
      <c r="J411" s="355" t="s">
        <v>329</v>
      </c>
      <c r="K411" s="356"/>
      <c r="L411" s="356" t="s">
        <v>330</v>
      </c>
      <c r="N411" s="357" t="s">
        <v>151</v>
      </c>
    </row>
    <row r="412" spans="1:256">
      <c r="B412" s="124" t="s">
        <v>323</v>
      </c>
      <c r="C412" s="83">
        <v>75</v>
      </c>
      <c r="D412" s="147">
        <v>9.6999999999999993</v>
      </c>
      <c r="E412" s="147">
        <f>C412*D412</f>
        <v>727.5</v>
      </c>
      <c r="F412" s="146">
        <f>(2.2/2.9)*14*D412</f>
        <v>103.02068965517242</v>
      </c>
      <c r="G412" s="146"/>
      <c r="H412" s="145">
        <f>(1.8/2.9)*D412*14</f>
        <v>84.289655172413788</v>
      </c>
      <c r="I412" s="84">
        <f>(3.3/2.9)*D412*15</f>
        <v>165.56896551724137</v>
      </c>
      <c r="J412" s="83">
        <f>(1.3/2.9)*D412*14</f>
        <v>60.875862068965517</v>
      </c>
      <c r="L412" s="83">
        <f>(1.1/2.9)*D412*6</f>
        <v>22.075862068965517</v>
      </c>
      <c r="N412" s="358">
        <f>E412+F412+H412+I412+J412+L412</f>
        <v>1163.3310344827585</v>
      </c>
    </row>
    <row r="413" spans="1:256">
      <c r="B413" t="s">
        <v>324</v>
      </c>
      <c r="C413" s="83">
        <v>75</v>
      </c>
      <c r="D413" s="83">
        <v>5.63</v>
      </c>
      <c r="E413" s="147">
        <f t="shared" ref="E413:E414" si="14">C413*D413</f>
        <v>422.25</v>
      </c>
      <c r="F413" s="146">
        <f t="shared" ref="F413:F414" si="15">(2.2/2.9)*14*D413</f>
        <v>59.794482758620696</v>
      </c>
      <c r="H413" s="145">
        <f t="shared" ref="H413:H414" si="16">(1.8/2.9)*D413*14</f>
        <v>48.922758620689656</v>
      </c>
      <c r="I413" s="84">
        <f t="shared" ref="I413:I414" si="17">(3.3/2.9)*D413*15</f>
        <v>96.098275862068974</v>
      </c>
      <c r="J413" s="83">
        <f t="shared" ref="J413:J414" si="18">(1.3/2.9)*D413*14</f>
        <v>35.333103448275857</v>
      </c>
      <c r="L413" s="83">
        <f t="shared" ref="L413:L414" si="19">(1.1/2.9)*D413*6</f>
        <v>12.813103448275863</v>
      </c>
      <c r="N413" s="358">
        <f t="shared" ref="N413:N414" si="20">E413+F413+H413+I413+J413+L413</f>
        <v>675.21172413793113</v>
      </c>
    </row>
    <row r="414" spans="1:256">
      <c r="B414" t="s">
        <v>325</v>
      </c>
      <c r="C414" s="83">
        <v>75</v>
      </c>
      <c r="D414" s="83">
        <v>10.75</v>
      </c>
      <c r="E414" s="147">
        <f t="shared" si="14"/>
        <v>806.25</v>
      </c>
      <c r="F414" s="146">
        <f t="shared" si="15"/>
        <v>114.17241379310346</v>
      </c>
      <c r="H414" s="145">
        <f t="shared" si="16"/>
        <v>93.413793103448285</v>
      </c>
      <c r="I414" s="84">
        <f t="shared" si="17"/>
        <v>183.49137931034485</v>
      </c>
      <c r="J414" s="83">
        <f t="shared" si="18"/>
        <v>67.465517241379303</v>
      </c>
      <c r="L414" s="83">
        <f t="shared" si="19"/>
        <v>24.465517241379317</v>
      </c>
      <c r="N414" s="358">
        <f t="shared" si="20"/>
        <v>1289.2586206896551</v>
      </c>
    </row>
    <row r="417" spans="1:256" ht="12.6" customHeight="1" thickBot="1">
      <c r="B417" s="85" t="s">
        <v>337</v>
      </c>
      <c r="C417" s="85"/>
      <c r="D417" s="85"/>
      <c r="E417" s="85"/>
      <c r="F417" s="85"/>
      <c r="G417" s="85"/>
      <c r="H417" s="85"/>
      <c r="P417" s="83"/>
      <c r="Q417" s="83"/>
      <c r="R417" s="83"/>
      <c r="S417" s="83"/>
      <c r="T417" s="83"/>
      <c r="U417" s="83"/>
      <c r="V417" s="83"/>
      <c r="W417" s="83"/>
      <c r="X417" s="83"/>
      <c r="Y417" s="83"/>
      <c r="Z417" s="83"/>
      <c r="AA417" s="83"/>
      <c r="AB417" s="83"/>
      <c r="AC417" s="83"/>
      <c r="AD417" s="83"/>
      <c r="AE417" s="83"/>
      <c r="AF417" s="83"/>
      <c r="AG417" s="83"/>
      <c r="AH417" s="83"/>
      <c r="AI417" s="83"/>
      <c r="AJ417" s="83"/>
      <c r="AK417" s="83"/>
      <c r="AL417" s="83"/>
      <c r="AM417" s="83"/>
      <c r="AN417" s="83"/>
      <c r="AO417" s="83"/>
      <c r="AP417" s="83"/>
      <c r="AQ417" s="83"/>
      <c r="AR417" s="83"/>
      <c r="AS417" s="83"/>
      <c r="AT417" s="83"/>
      <c r="AU417" s="83"/>
      <c r="AV417" s="83"/>
      <c r="AW417" s="83"/>
      <c r="AX417" s="83"/>
      <c r="AY417" s="83"/>
      <c r="AZ417" s="83"/>
      <c r="BA417" s="83"/>
      <c r="BB417" s="83"/>
      <c r="BC417" s="83"/>
      <c r="BD417" s="83"/>
      <c r="BE417" s="83"/>
      <c r="BF417" s="83"/>
      <c r="BG417" s="83"/>
      <c r="BH417" s="83"/>
      <c r="BI417" s="83"/>
      <c r="BJ417" s="83"/>
      <c r="BK417" s="83"/>
      <c r="BL417" s="83"/>
      <c r="BM417" s="83"/>
      <c r="BN417" s="83"/>
      <c r="BO417" s="83"/>
      <c r="BP417" s="83"/>
      <c r="BQ417" s="83"/>
      <c r="BR417" s="83"/>
      <c r="BS417" s="83"/>
      <c r="BT417" s="83"/>
      <c r="BU417" s="83"/>
      <c r="BV417" s="83"/>
      <c r="BW417" s="83"/>
      <c r="BX417" s="83"/>
      <c r="BY417" s="83"/>
      <c r="BZ417" s="83"/>
      <c r="CA417" s="83"/>
      <c r="CB417" s="83"/>
      <c r="CC417" s="83"/>
      <c r="CD417" s="83"/>
      <c r="CE417" s="83"/>
      <c r="CF417" s="83"/>
      <c r="CG417" s="83"/>
      <c r="CH417" s="83"/>
      <c r="CI417" s="83"/>
      <c r="CJ417" s="83"/>
      <c r="CK417" s="83"/>
      <c r="CL417" s="83"/>
      <c r="CM417" s="83"/>
      <c r="CN417" s="83"/>
      <c r="CO417" s="83"/>
      <c r="CP417" s="83"/>
      <c r="CQ417" s="83"/>
      <c r="CR417" s="83"/>
      <c r="CS417" s="83"/>
      <c r="CT417" s="83"/>
      <c r="CU417" s="83"/>
      <c r="CV417" s="83"/>
      <c r="CW417" s="83"/>
      <c r="CX417" s="83"/>
      <c r="CY417" s="83"/>
      <c r="CZ417" s="83"/>
      <c r="DA417" s="83"/>
      <c r="DB417" s="83"/>
      <c r="DC417" s="83"/>
      <c r="DD417" s="83"/>
      <c r="DE417" s="83"/>
      <c r="DF417" s="83"/>
      <c r="DG417" s="83"/>
      <c r="DH417" s="83"/>
      <c r="DI417" s="83"/>
      <c r="DJ417" s="83"/>
      <c r="DK417" s="83"/>
      <c r="DL417" s="83"/>
      <c r="DM417" s="83"/>
      <c r="DN417" s="83"/>
      <c r="DO417" s="83"/>
      <c r="DP417" s="83"/>
      <c r="DQ417" s="83"/>
      <c r="DR417" s="83"/>
      <c r="DS417" s="83"/>
      <c r="DT417" s="83"/>
      <c r="DU417" s="83"/>
      <c r="DV417" s="83"/>
      <c r="DW417" s="83"/>
      <c r="DX417" s="83"/>
      <c r="DY417" s="83"/>
      <c r="DZ417" s="83"/>
      <c r="EA417" s="83"/>
      <c r="EB417" s="83"/>
      <c r="EC417" s="83"/>
      <c r="ED417" s="83"/>
      <c r="EE417" s="83"/>
      <c r="EF417" s="83"/>
      <c r="EG417" s="83"/>
      <c r="EH417" s="83"/>
      <c r="EI417" s="83"/>
      <c r="EJ417" s="83"/>
      <c r="EK417" s="83"/>
      <c r="EL417" s="83"/>
      <c r="EM417" s="83"/>
      <c r="EN417" s="83"/>
      <c r="EO417" s="83"/>
      <c r="EP417" s="83"/>
      <c r="EQ417" s="83"/>
      <c r="ER417" s="83"/>
      <c r="ES417" s="83"/>
      <c r="ET417" s="83"/>
      <c r="EU417" s="83"/>
      <c r="EV417" s="83"/>
      <c r="EW417" s="83"/>
      <c r="EX417" s="83"/>
      <c r="EY417" s="83"/>
      <c r="EZ417" s="83"/>
      <c r="FA417" s="83"/>
      <c r="FB417" s="83"/>
      <c r="FC417" s="83"/>
      <c r="FD417" s="83"/>
      <c r="FE417" s="83"/>
      <c r="FF417" s="83"/>
      <c r="FG417" s="83"/>
      <c r="FH417" s="83"/>
      <c r="FI417" s="83"/>
      <c r="FJ417" s="83"/>
      <c r="FK417" s="83"/>
      <c r="FL417" s="83"/>
      <c r="FM417" s="83"/>
      <c r="FN417" s="83"/>
      <c r="FO417" s="83"/>
      <c r="FP417" s="83"/>
      <c r="FQ417" s="83"/>
      <c r="FR417" s="83"/>
      <c r="FS417" s="83"/>
      <c r="FT417" s="83"/>
      <c r="FU417" s="83"/>
      <c r="FV417" s="83"/>
      <c r="FW417" s="83"/>
      <c r="FX417" s="83"/>
      <c r="FY417" s="83"/>
      <c r="FZ417" s="83"/>
      <c r="GA417" s="83"/>
      <c r="GB417" s="83"/>
      <c r="GC417" s="83"/>
      <c r="GD417" s="83"/>
      <c r="GE417" s="83"/>
      <c r="GF417" s="83"/>
      <c r="GG417" s="83"/>
      <c r="GH417" s="83"/>
      <c r="GI417" s="83"/>
      <c r="GJ417" s="83"/>
      <c r="GK417" s="83"/>
      <c r="GL417" s="83"/>
      <c r="GM417" s="83"/>
      <c r="GN417" s="83"/>
      <c r="GO417" s="83"/>
      <c r="GP417" s="83"/>
      <c r="GQ417" s="83"/>
      <c r="GR417" s="83"/>
      <c r="GS417" s="83"/>
      <c r="GT417" s="83"/>
      <c r="GU417" s="83"/>
      <c r="GV417" s="83"/>
      <c r="GW417" s="83"/>
      <c r="GX417" s="83"/>
      <c r="GY417" s="83"/>
      <c r="GZ417" s="83"/>
      <c r="HA417" s="83"/>
      <c r="HB417" s="83"/>
      <c r="HC417" s="83"/>
      <c r="HD417" s="83"/>
      <c r="HE417" s="83"/>
      <c r="HF417" s="83"/>
      <c r="HG417" s="83"/>
      <c r="HH417" s="83"/>
      <c r="HI417" s="83"/>
      <c r="HJ417" s="83"/>
      <c r="HK417" s="83"/>
      <c r="HL417" s="83"/>
      <c r="HM417" s="83"/>
      <c r="HN417" s="83"/>
      <c r="HO417" s="83"/>
      <c r="HP417" s="83"/>
      <c r="HQ417" s="83"/>
      <c r="HR417" s="83"/>
      <c r="HS417" s="83"/>
      <c r="HT417" s="83"/>
      <c r="HU417" s="83"/>
      <c r="HV417" s="83"/>
      <c r="HW417" s="83"/>
      <c r="HX417" s="83"/>
      <c r="HY417" s="83"/>
      <c r="HZ417" s="83"/>
      <c r="IA417" s="83"/>
      <c r="IB417" s="83"/>
      <c r="IC417" s="83"/>
      <c r="ID417" s="83"/>
      <c r="IE417" s="83"/>
      <c r="IF417" s="83"/>
      <c r="IG417" s="83"/>
      <c r="IH417" s="83"/>
      <c r="II417" s="83"/>
      <c r="IJ417" s="83"/>
      <c r="IK417" s="83"/>
      <c r="IL417" s="83"/>
      <c r="IM417" s="83"/>
      <c r="IN417" s="83"/>
      <c r="IO417" s="83"/>
      <c r="IP417" s="83"/>
      <c r="IQ417" s="83"/>
      <c r="IR417" s="83"/>
      <c r="IS417" s="83"/>
      <c r="IT417" s="83"/>
      <c r="IU417" s="83"/>
      <c r="IV417" s="83"/>
    </row>
    <row r="418" spans="1:256" ht="12.6" customHeight="1">
      <c r="A418" s="129"/>
      <c r="B418" s="535"/>
      <c r="C418" s="536"/>
      <c r="D418" s="536"/>
      <c r="E418" s="536"/>
      <c r="F418" s="536"/>
      <c r="G418" s="536"/>
      <c r="H418" s="536"/>
      <c r="I418" s="536"/>
      <c r="P418" s="83"/>
      <c r="Q418" s="83"/>
      <c r="R418" s="83"/>
      <c r="S418" s="83"/>
      <c r="T418" s="83"/>
      <c r="U418" s="83"/>
      <c r="V418" s="83"/>
      <c r="W418" s="83"/>
      <c r="X418" s="83"/>
      <c r="Y418" s="83"/>
      <c r="Z418" s="83"/>
      <c r="AA418" s="83"/>
      <c r="AB418" s="83"/>
      <c r="AC418" s="83"/>
      <c r="AD418" s="83"/>
      <c r="AE418" s="83"/>
      <c r="AF418" s="83"/>
      <c r="AG418" s="83"/>
      <c r="AH418" s="83"/>
      <c r="AI418" s="83"/>
      <c r="AJ418" s="83"/>
      <c r="AK418" s="83"/>
      <c r="AL418" s="83"/>
      <c r="AM418" s="83"/>
      <c r="AN418" s="83"/>
      <c r="AO418" s="83"/>
      <c r="AP418" s="83"/>
      <c r="AQ418" s="83"/>
      <c r="AR418" s="83"/>
      <c r="AS418" s="83"/>
      <c r="AT418" s="83"/>
      <c r="AU418" s="83"/>
      <c r="AV418" s="83"/>
      <c r="AW418" s="83"/>
      <c r="AX418" s="83"/>
      <c r="AY418" s="83"/>
      <c r="AZ418" s="83"/>
      <c r="BA418" s="83"/>
      <c r="BB418" s="83"/>
      <c r="BC418" s="83"/>
      <c r="BD418" s="83"/>
      <c r="BE418" s="83"/>
      <c r="BF418" s="83"/>
      <c r="BG418" s="83"/>
      <c r="BH418" s="83"/>
      <c r="BI418" s="83"/>
      <c r="BJ418" s="83"/>
      <c r="BK418" s="83"/>
      <c r="BL418" s="83"/>
      <c r="BM418" s="83"/>
      <c r="BN418" s="83"/>
      <c r="BO418" s="83"/>
      <c r="BP418" s="83"/>
      <c r="BQ418" s="83"/>
      <c r="BR418" s="83"/>
      <c r="BS418" s="83"/>
      <c r="BT418" s="83"/>
      <c r="BU418" s="83"/>
      <c r="BV418" s="83"/>
      <c r="BW418" s="83"/>
      <c r="BX418" s="83"/>
      <c r="BY418" s="83"/>
      <c r="BZ418" s="83"/>
      <c r="CA418" s="83"/>
      <c r="CB418" s="83"/>
      <c r="CC418" s="83"/>
      <c r="CD418" s="83"/>
      <c r="CE418" s="83"/>
      <c r="CF418" s="83"/>
      <c r="CG418" s="83"/>
      <c r="CH418" s="83"/>
      <c r="CI418" s="83"/>
      <c r="CJ418" s="83"/>
      <c r="CK418" s="83"/>
      <c r="CL418" s="83"/>
      <c r="CM418" s="83"/>
      <c r="CN418" s="83"/>
      <c r="CO418" s="83"/>
      <c r="CP418" s="83"/>
      <c r="CQ418" s="83"/>
      <c r="CR418" s="83"/>
      <c r="CS418" s="83"/>
      <c r="CT418" s="83"/>
      <c r="CU418" s="83"/>
      <c r="CV418" s="83"/>
      <c r="CW418" s="83"/>
      <c r="CX418" s="83"/>
      <c r="CY418" s="83"/>
      <c r="CZ418" s="83"/>
      <c r="DA418" s="83"/>
      <c r="DB418" s="83"/>
      <c r="DC418" s="83"/>
      <c r="DD418" s="83"/>
      <c r="DE418" s="83"/>
      <c r="DF418" s="83"/>
      <c r="DG418" s="83"/>
      <c r="DH418" s="83"/>
      <c r="DI418" s="83"/>
      <c r="DJ418" s="83"/>
      <c r="DK418" s="83"/>
      <c r="DL418" s="83"/>
      <c r="DM418" s="83"/>
      <c r="DN418" s="83"/>
      <c r="DO418" s="83"/>
      <c r="DP418" s="83"/>
      <c r="DQ418" s="83"/>
      <c r="DR418" s="83"/>
      <c r="DS418" s="83"/>
      <c r="DT418" s="83"/>
      <c r="DU418" s="83"/>
      <c r="DV418" s="83"/>
      <c r="DW418" s="83"/>
      <c r="DX418" s="83"/>
      <c r="DY418" s="83"/>
      <c r="DZ418" s="83"/>
      <c r="EA418" s="83"/>
      <c r="EB418" s="83"/>
      <c r="EC418" s="83"/>
      <c r="ED418" s="83"/>
      <c r="EE418" s="83"/>
      <c r="EF418" s="83"/>
      <c r="EG418" s="83"/>
      <c r="EH418" s="83"/>
      <c r="EI418" s="83"/>
      <c r="EJ418" s="83"/>
      <c r="EK418" s="83"/>
      <c r="EL418" s="83"/>
      <c r="EM418" s="83"/>
      <c r="EN418" s="83"/>
      <c r="EO418" s="83"/>
      <c r="EP418" s="83"/>
      <c r="EQ418" s="83"/>
      <c r="ER418" s="83"/>
      <c r="ES418" s="83"/>
      <c r="ET418" s="83"/>
      <c r="EU418" s="83"/>
      <c r="EV418" s="83"/>
      <c r="EW418" s="83"/>
      <c r="EX418" s="83"/>
      <c r="EY418" s="83"/>
      <c r="EZ418" s="83"/>
      <c r="FA418" s="83"/>
      <c r="FB418" s="83"/>
      <c r="FC418" s="83"/>
      <c r="FD418" s="83"/>
      <c r="FE418" s="83"/>
      <c r="FF418" s="83"/>
      <c r="FG418" s="83"/>
      <c r="FH418" s="83"/>
      <c r="FI418" s="83"/>
      <c r="FJ418" s="83"/>
      <c r="FK418" s="83"/>
      <c r="FL418" s="83"/>
      <c r="FM418" s="83"/>
      <c r="FN418" s="83"/>
      <c r="FO418" s="83"/>
      <c r="FP418" s="83"/>
      <c r="FQ418" s="83"/>
      <c r="FR418" s="83"/>
      <c r="FS418" s="83"/>
      <c r="FT418" s="83"/>
      <c r="FU418" s="83"/>
      <c r="FV418" s="83"/>
      <c r="FW418" s="83"/>
      <c r="FX418" s="83"/>
      <c r="FY418" s="83"/>
      <c r="FZ418" s="83"/>
      <c r="GA418" s="83"/>
      <c r="GB418" s="83"/>
      <c r="GC418" s="83"/>
      <c r="GD418" s="83"/>
      <c r="GE418" s="83"/>
      <c r="GF418" s="83"/>
      <c r="GG418" s="83"/>
      <c r="GH418" s="83"/>
      <c r="GI418" s="83"/>
      <c r="GJ418" s="83"/>
      <c r="GK418" s="83"/>
      <c r="GL418" s="83"/>
      <c r="GM418" s="83"/>
      <c r="GN418" s="83"/>
      <c r="GO418" s="83"/>
      <c r="GP418" s="83"/>
      <c r="GQ418" s="83"/>
      <c r="GR418" s="83"/>
      <c r="GS418" s="83"/>
      <c r="GT418" s="83"/>
      <c r="GU418" s="83"/>
      <c r="GV418" s="83"/>
      <c r="GW418" s="83"/>
      <c r="GX418" s="83"/>
      <c r="GY418" s="83"/>
      <c r="GZ418" s="83"/>
      <c r="HA418" s="83"/>
      <c r="HB418" s="83"/>
      <c r="HC418" s="83"/>
      <c r="HD418" s="83"/>
      <c r="HE418" s="83"/>
      <c r="HF418" s="83"/>
      <c r="HG418" s="83"/>
      <c r="HH418" s="83"/>
      <c r="HI418" s="83"/>
      <c r="HJ418" s="83"/>
      <c r="HK418" s="83"/>
      <c r="HL418" s="83"/>
      <c r="HM418" s="83"/>
      <c r="HN418" s="83"/>
      <c r="HO418" s="83"/>
      <c r="HP418" s="83"/>
      <c r="HQ418" s="83"/>
      <c r="HR418" s="83"/>
      <c r="HS418" s="83"/>
      <c r="HT418" s="83"/>
      <c r="HU418" s="83"/>
      <c r="HV418" s="83"/>
      <c r="HW418" s="83"/>
      <c r="HX418" s="83"/>
      <c r="HY418" s="83"/>
      <c r="HZ418" s="83"/>
      <c r="IA418" s="83"/>
      <c r="IB418" s="83"/>
      <c r="IC418" s="83"/>
      <c r="ID418" s="83"/>
      <c r="IE418" s="83"/>
      <c r="IF418" s="83"/>
      <c r="IG418" s="83"/>
      <c r="IH418" s="83"/>
      <c r="II418" s="83"/>
      <c r="IJ418" s="83"/>
      <c r="IK418" s="83"/>
      <c r="IL418" s="83"/>
      <c r="IM418" s="83"/>
      <c r="IN418" s="83"/>
      <c r="IO418" s="83"/>
      <c r="IP418" s="83"/>
      <c r="IQ418" s="83"/>
      <c r="IR418" s="83"/>
      <c r="IS418" s="83"/>
      <c r="IT418" s="83"/>
      <c r="IU418" s="83"/>
      <c r="IV418" s="83"/>
    </row>
    <row r="419" spans="1:256" ht="12.6" customHeight="1" thickBot="1">
      <c r="B419" s="128"/>
      <c r="I419" s="127"/>
      <c r="M419" s="85"/>
      <c r="N419" s="85"/>
      <c r="O419" s="85"/>
      <c r="P419" s="85"/>
      <c r="Q419" s="85"/>
      <c r="R419" s="85"/>
      <c r="S419" s="85"/>
      <c r="T419" s="85"/>
      <c r="U419" s="84"/>
      <c r="V419" s="83"/>
      <c r="W419" s="83"/>
      <c r="X419" s="83"/>
      <c r="Y419" s="83"/>
      <c r="Z419" s="83"/>
      <c r="AA419" s="83"/>
      <c r="AB419" s="83"/>
      <c r="AC419" s="83"/>
      <c r="AD419" s="83"/>
      <c r="AE419" s="83"/>
      <c r="AF419" s="83"/>
      <c r="AG419" s="83"/>
      <c r="AH419" s="83"/>
      <c r="AI419" s="83"/>
      <c r="AJ419" s="83"/>
      <c r="AK419" s="83"/>
      <c r="AL419" s="83"/>
      <c r="AM419" s="83"/>
      <c r="AN419" s="83"/>
      <c r="AO419" s="83"/>
      <c r="AP419" s="83"/>
      <c r="AQ419" s="83"/>
      <c r="AR419" s="83"/>
      <c r="AS419" s="83"/>
      <c r="AT419" s="83"/>
      <c r="AU419" s="83"/>
      <c r="AV419" s="83"/>
      <c r="AW419" s="83"/>
      <c r="AX419" s="83"/>
      <c r="AY419" s="83"/>
      <c r="AZ419" s="83"/>
      <c r="BA419" s="83"/>
      <c r="BB419" s="83"/>
      <c r="BC419" s="83"/>
      <c r="BD419" s="83"/>
      <c r="BE419" s="83"/>
      <c r="BF419" s="83"/>
      <c r="BG419" s="83"/>
      <c r="BH419" s="83"/>
      <c r="BI419" s="83"/>
      <c r="BJ419" s="83"/>
      <c r="BK419" s="83"/>
      <c r="BL419" s="83"/>
      <c r="BM419" s="83"/>
      <c r="BN419" s="83"/>
      <c r="BO419" s="83"/>
      <c r="BP419" s="83"/>
      <c r="BQ419" s="83"/>
      <c r="BR419" s="83"/>
      <c r="BS419" s="83"/>
      <c r="BT419" s="83"/>
      <c r="BU419" s="83"/>
      <c r="BV419" s="83"/>
      <c r="BW419" s="83"/>
      <c r="BX419" s="83"/>
      <c r="BY419" s="83"/>
      <c r="BZ419" s="83"/>
      <c r="CA419" s="83"/>
      <c r="CB419" s="83"/>
      <c r="CC419" s="83"/>
      <c r="CD419" s="83"/>
      <c r="CE419" s="83"/>
      <c r="CF419" s="83"/>
      <c r="CG419" s="83"/>
      <c r="CH419" s="83"/>
      <c r="CI419" s="83"/>
      <c r="CJ419" s="83"/>
      <c r="CK419" s="83"/>
      <c r="CL419" s="83"/>
      <c r="CM419" s="83"/>
      <c r="CN419" s="83"/>
      <c r="CO419" s="83"/>
      <c r="CP419" s="83"/>
      <c r="CQ419" s="83"/>
      <c r="CR419" s="83"/>
      <c r="CS419" s="83"/>
      <c r="CT419" s="83"/>
      <c r="CU419" s="83"/>
      <c r="CV419" s="83"/>
      <c r="CW419" s="83"/>
      <c r="CX419" s="83"/>
      <c r="CY419" s="83"/>
      <c r="CZ419" s="83"/>
      <c r="DA419" s="83"/>
      <c r="DB419" s="83"/>
      <c r="DC419" s="83"/>
      <c r="DD419" s="83"/>
      <c r="DE419" s="83"/>
      <c r="DF419" s="83"/>
      <c r="DG419" s="83"/>
      <c r="DH419" s="83"/>
      <c r="DI419" s="83"/>
      <c r="DJ419" s="83"/>
      <c r="DK419" s="83"/>
      <c r="DL419" s="83"/>
      <c r="DM419" s="83"/>
      <c r="DN419" s="83"/>
      <c r="DO419" s="83"/>
      <c r="DP419" s="83"/>
      <c r="DQ419" s="83"/>
      <c r="DR419" s="83"/>
      <c r="DS419" s="83"/>
      <c r="DT419" s="83"/>
      <c r="DU419" s="83"/>
      <c r="DV419" s="83"/>
      <c r="DW419" s="83"/>
      <c r="DX419" s="83"/>
      <c r="DY419" s="83"/>
      <c r="DZ419" s="83"/>
      <c r="EA419" s="83"/>
      <c r="EB419" s="83"/>
      <c r="EC419" s="83"/>
      <c r="ED419" s="83"/>
      <c r="EE419" s="83"/>
      <c r="EF419" s="83"/>
      <c r="EG419" s="83"/>
      <c r="EH419" s="83"/>
      <c r="EI419" s="83"/>
      <c r="EJ419" s="83"/>
      <c r="EK419" s="83"/>
      <c r="EL419" s="83"/>
      <c r="EM419" s="83"/>
      <c r="EN419" s="83"/>
      <c r="EO419" s="83"/>
      <c r="EP419" s="83"/>
      <c r="EQ419" s="83"/>
      <c r="ER419" s="83"/>
      <c r="ES419" s="83"/>
      <c r="ET419" s="83"/>
      <c r="EU419" s="83"/>
      <c r="EV419" s="83"/>
      <c r="EW419" s="83"/>
      <c r="EX419" s="83"/>
      <c r="EY419" s="83"/>
      <c r="EZ419" s="83"/>
      <c r="FA419" s="83"/>
      <c r="FB419" s="83"/>
      <c r="FC419" s="83"/>
      <c r="FD419" s="83"/>
      <c r="FE419" s="83"/>
      <c r="FF419" s="83"/>
      <c r="FG419" s="83"/>
      <c r="FH419" s="83"/>
      <c r="FI419" s="83"/>
      <c r="FJ419" s="83"/>
      <c r="FK419" s="83"/>
      <c r="FL419" s="83"/>
      <c r="FM419" s="83"/>
      <c r="FN419" s="83"/>
      <c r="FO419" s="83"/>
      <c r="FP419" s="83"/>
      <c r="FQ419" s="83"/>
      <c r="FR419" s="83"/>
      <c r="FS419" s="83"/>
      <c r="FT419" s="83"/>
      <c r="FU419" s="83"/>
      <c r="FV419" s="83"/>
      <c r="FW419" s="83"/>
      <c r="FX419" s="83"/>
      <c r="FY419" s="83"/>
      <c r="FZ419" s="83"/>
      <c r="GA419" s="83"/>
      <c r="GB419" s="83"/>
      <c r="GC419" s="83"/>
      <c r="GD419" s="83"/>
      <c r="GE419" s="83"/>
      <c r="GF419" s="83"/>
      <c r="GG419" s="83"/>
      <c r="GH419" s="83"/>
      <c r="GI419" s="83"/>
      <c r="GJ419" s="83"/>
      <c r="GK419" s="83"/>
      <c r="GL419" s="83"/>
      <c r="GM419" s="83"/>
      <c r="GN419" s="83"/>
      <c r="GO419" s="83"/>
      <c r="GP419" s="83"/>
      <c r="GQ419" s="83"/>
      <c r="GR419" s="83"/>
      <c r="GS419" s="83"/>
      <c r="GT419" s="83"/>
      <c r="GU419" s="83"/>
      <c r="GV419" s="83"/>
      <c r="GW419" s="83"/>
      <c r="GX419" s="83"/>
      <c r="GY419" s="83"/>
      <c r="GZ419" s="83"/>
      <c r="HA419" s="83"/>
      <c r="HB419" s="83"/>
      <c r="HC419" s="83"/>
      <c r="HD419" s="83"/>
      <c r="HE419" s="83"/>
      <c r="HF419" s="83"/>
      <c r="HG419" s="83"/>
      <c r="HH419" s="83"/>
      <c r="HI419" s="83"/>
      <c r="HJ419" s="83"/>
      <c r="HK419" s="83"/>
      <c r="HL419" s="83"/>
      <c r="HM419" s="83"/>
      <c r="HN419" s="83"/>
      <c r="HO419" s="83"/>
      <c r="HP419" s="83"/>
      <c r="HQ419" s="83"/>
      <c r="HR419" s="83"/>
      <c r="HS419" s="83"/>
      <c r="HT419" s="83"/>
      <c r="HU419" s="83"/>
      <c r="HV419" s="83"/>
      <c r="HW419" s="83"/>
      <c r="HX419" s="83"/>
      <c r="HY419" s="83"/>
      <c r="HZ419" s="83"/>
      <c r="IA419" s="83"/>
      <c r="IB419" s="83"/>
      <c r="IC419" s="83"/>
      <c r="ID419" s="83"/>
      <c r="IE419" s="83"/>
      <c r="IF419" s="83"/>
      <c r="IG419" s="83"/>
      <c r="IH419" s="83"/>
      <c r="II419" s="83"/>
      <c r="IJ419" s="83"/>
      <c r="IK419" s="83"/>
      <c r="IL419" s="83"/>
      <c r="IM419" s="83"/>
      <c r="IN419" s="83"/>
      <c r="IO419" s="83"/>
      <c r="IP419" s="83"/>
      <c r="IQ419" s="83"/>
      <c r="IR419" s="83"/>
      <c r="IS419" s="83"/>
      <c r="IT419" s="83"/>
      <c r="IU419" s="83"/>
      <c r="IV419" s="83"/>
    </row>
    <row r="420" spans="1:256" ht="12.6" customHeight="1">
      <c r="B420" s="126" t="s">
        <v>161</v>
      </c>
      <c r="C420" s="125" t="s">
        <v>160</v>
      </c>
      <c r="D420" s="125" t="s">
        <v>159</v>
      </c>
      <c r="E420" s="125" t="s">
        <v>156</v>
      </c>
      <c r="F420" s="125" t="s">
        <v>155</v>
      </c>
      <c r="G420" s="125" t="s">
        <v>158</v>
      </c>
      <c r="H420" s="124" t="s">
        <v>157</v>
      </c>
      <c r="I420" s="123" t="s">
        <v>163</v>
      </c>
      <c r="M420" s="129"/>
      <c r="N420" s="535"/>
      <c r="O420" s="536"/>
      <c r="P420" s="536"/>
      <c r="Q420" s="536"/>
      <c r="R420" s="536"/>
      <c r="S420" s="536"/>
      <c r="T420" s="536"/>
      <c r="U420" s="536"/>
      <c r="V420" s="83"/>
      <c r="W420" s="83"/>
      <c r="X420" s="83"/>
      <c r="Y420" s="83"/>
      <c r="Z420" s="83"/>
      <c r="AA420" s="83"/>
      <c r="AB420" s="83"/>
      <c r="AC420" s="83"/>
      <c r="AD420" s="83"/>
      <c r="AE420" s="83"/>
      <c r="AF420" s="83"/>
      <c r="AG420" s="83"/>
      <c r="AH420" s="83"/>
      <c r="AI420" s="83"/>
      <c r="AJ420" s="83"/>
      <c r="AK420" s="83"/>
      <c r="AL420" s="83"/>
      <c r="AM420" s="83"/>
      <c r="AN420" s="83"/>
      <c r="AO420" s="83"/>
      <c r="AP420" s="83"/>
      <c r="AQ420" s="83"/>
      <c r="AR420" s="83"/>
      <c r="AS420" s="83"/>
      <c r="AT420" s="83"/>
      <c r="AU420" s="83"/>
      <c r="AV420" s="83"/>
      <c r="AW420" s="83"/>
      <c r="AX420" s="83"/>
      <c r="AY420" s="83"/>
      <c r="AZ420" s="83"/>
      <c r="BA420" s="83"/>
      <c r="BB420" s="83"/>
      <c r="BC420" s="83"/>
      <c r="BD420" s="83"/>
      <c r="BE420" s="83"/>
      <c r="BF420" s="83"/>
      <c r="BG420" s="83"/>
      <c r="BH420" s="83"/>
      <c r="BI420" s="83"/>
      <c r="BJ420" s="83"/>
      <c r="BK420" s="83"/>
      <c r="BL420" s="83"/>
      <c r="BM420" s="83"/>
      <c r="BN420" s="83"/>
      <c r="BO420" s="83"/>
      <c r="BP420" s="83"/>
      <c r="BQ420" s="83"/>
      <c r="BR420" s="83"/>
      <c r="BS420" s="83"/>
      <c r="BT420" s="83"/>
      <c r="BU420" s="83"/>
      <c r="BV420" s="83"/>
      <c r="BW420" s="83"/>
      <c r="BX420" s="83"/>
      <c r="BY420" s="83"/>
      <c r="BZ420" s="83"/>
      <c r="CA420" s="83"/>
      <c r="CB420" s="83"/>
      <c r="CC420" s="83"/>
      <c r="CD420" s="83"/>
      <c r="CE420" s="83"/>
      <c r="CF420" s="83"/>
      <c r="CG420" s="83"/>
      <c r="CH420" s="83"/>
      <c r="CI420" s="83"/>
      <c r="CJ420" s="83"/>
      <c r="CK420" s="83"/>
      <c r="CL420" s="83"/>
      <c r="CM420" s="83"/>
      <c r="CN420" s="83"/>
      <c r="CO420" s="83"/>
      <c r="CP420" s="83"/>
      <c r="CQ420" s="83"/>
      <c r="CR420" s="83"/>
      <c r="CS420" s="83"/>
      <c r="CT420" s="83"/>
      <c r="CU420" s="83"/>
      <c r="CV420" s="83"/>
      <c r="CW420" s="83"/>
      <c r="CX420" s="83"/>
      <c r="CY420" s="83"/>
      <c r="CZ420" s="83"/>
      <c r="DA420" s="83"/>
      <c r="DB420" s="83"/>
      <c r="DC420" s="83"/>
      <c r="DD420" s="83"/>
      <c r="DE420" s="83"/>
      <c r="DF420" s="83"/>
      <c r="DG420" s="83"/>
      <c r="DH420" s="83"/>
      <c r="DI420" s="83"/>
      <c r="DJ420" s="83"/>
      <c r="DK420" s="83"/>
      <c r="DL420" s="83"/>
      <c r="DM420" s="83"/>
      <c r="DN420" s="83"/>
      <c r="DO420" s="83"/>
      <c r="DP420" s="83"/>
      <c r="DQ420" s="83"/>
      <c r="DR420" s="83"/>
      <c r="DS420" s="83"/>
      <c r="DT420" s="83"/>
      <c r="DU420" s="83"/>
      <c r="DV420" s="83"/>
      <c r="DW420" s="83"/>
      <c r="DX420" s="83"/>
      <c r="DY420" s="83"/>
      <c r="DZ420" s="83"/>
      <c r="EA420" s="83"/>
      <c r="EB420" s="83"/>
      <c r="EC420" s="83"/>
      <c r="ED420" s="83"/>
      <c r="EE420" s="83"/>
      <c r="EF420" s="83"/>
      <c r="EG420" s="83"/>
      <c r="EH420" s="83"/>
      <c r="EI420" s="83"/>
      <c r="EJ420" s="83"/>
      <c r="EK420" s="83"/>
      <c r="EL420" s="83"/>
      <c r="EM420" s="83"/>
      <c r="EN420" s="83"/>
      <c r="EO420" s="83"/>
      <c r="EP420" s="83"/>
      <c r="EQ420" s="83"/>
      <c r="ER420" s="83"/>
      <c r="ES420" s="83"/>
      <c r="ET420" s="83"/>
      <c r="EU420" s="83"/>
      <c r="EV420" s="83"/>
      <c r="EW420" s="83"/>
      <c r="EX420" s="83"/>
      <c r="EY420" s="83"/>
      <c r="EZ420" s="83"/>
      <c r="FA420" s="83"/>
      <c r="FB420" s="83"/>
      <c r="FC420" s="83"/>
      <c r="FD420" s="83"/>
      <c r="FE420" s="83"/>
      <c r="FF420" s="83"/>
      <c r="FG420" s="83"/>
      <c r="FH420" s="83"/>
      <c r="FI420" s="83"/>
      <c r="FJ420" s="83"/>
      <c r="FK420" s="83"/>
      <c r="FL420" s="83"/>
      <c r="FM420" s="83"/>
      <c r="FN420" s="83"/>
      <c r="FO420" s="83"/>
      <c r="FP420" s="83"/>
      <c r="FQ420" s="83"/>
      <c r="FR420" s="83"/>
      <c r="FS420" s="83"/>
      <c r="FT420" s="83"/>
      <c r="FU420" s="83"/>
      <c r="FV420" s="83"/>
      <c r="FW420" s="83"/>
      <c r="FX420" s="83"/>
      <c r="FY420" s="83"/>
      <c r="FZ420" s="83"/>
      <c r="GA420" s="83"/>
      <c r="GB420" s="83"/>
      <c r="GC420" s="83"/>
      <c r="GD420" s="83"/>
      <c r="GE420" s="83"/>
      <c r="GF420" s="83"/>
      <c r="GG420" s="83"/>
      <c r="GH420" s="83"/>
      <c r="GI420" s="83"/>
      <c r="GJ420" s="83"/>
      <c r="GK420" s="83"/>
      <c r="GL420" s="83"/>
      <c r="GM420" s="83"/>
      <c r="GN420" s="83"/>
      <c r="GO420" s="83"/>
      <c r="GP420" s="83"/>
      <c r="GQ420" s="83"/>
      <c r="GR420" s="83"/>
      <c r="GS420" s="83"/>
      <c r="GT420" s="83"/>
      <c r="GU420" s="83"/>
      <c r="GV420" s="83"/>
      <c r="GW420" s="83"/>
      <c r="GX420" s="83"/>
      <c r="GY420" s="83"/>
      <c r="GZ420" s="83"/>
      <c r="HA420" s="83"/>
      <c r="HB420" s="83"/>
      <c r="HC420" s="83"/>
      <c r="HD420" s="83"/>
      <c r="HE420" s="83"/>
      <c r="HF420" s="83"/>
      <c r="HG420" s="83"/>
      <c r="HH420" s="83"/>
      <c r="HI420" s="83"/>
      <c r="HJ420" s="83"/>
      <c r="HK420" s="83"/>
      <c r="HL420" s="83"/>
      <c r="HM420" s="83"/>
      <c r="HN420" s="83"/>
      <c r="HO420" s="83"/>
      <c r="HP420" s="83"/>
      <c r="HQ420" s="83"/>
      <c r="HR420" s="83"/>
      <c r="HS420" s="83"/>
      <c r="HT420" s="83"/>
      <c r="HU420" s="83"/>
      <c r="HV420" s="83"/>
      <c r="HW420" s="83"/>
      <c r="HX420" s="83"/>
      <c r="HY420" s="83"/>
      <c r="HZ420" s="83"/>
      <c r="IA420" s="83"/>
      <c r="IB420" s="83"/>
      <c r="IC420" s="83"/>
      <c r="ID420" s="83"/>
      <c r="IE420" s="83"/>
      <c r="IF420" s="83"/>
      <c r="IG420" s="83"/>
      <c r="IH420" s="83"/>
      <c r="II420" s="83"/>
      <c r="IJ420" s="83"/>
      <c r="IK420" s="83"/>
      <c r="IL420" s="83"/>
      <c r="IM420" s="83"/>
      <c r="IN420" s="83"/>
      <c r="IO420" s="83"/>
      <c r="IP420" s="83"/>
      <c r="IQ420" s="83"/>
      <c r="IR420" s="83"/>
      <c r="IS420" s="83"/>
      <c r="IT420" s="83"/>
      <c r="IU420" s="83"/>
      <c r="IV420" s="83"/>
    </row>
    <row r="421" spans="1:256" ht="12.6" customHeight="1">
      <c r="B421" s="121">
        <v>13.8</v>
      </c>
      <c r="C421" s="120">
        <v>1</v>
      </c>
      <c r="D421" s="120">
        <v>1</v>
      </c>
      <c r="E421" s="119">
        <v>2</v>
      </c>
      <c r="F421" s="119">
        <v>1</v>
      </c>
      <c r="G421" s="119">
        <v>1</v>
      </c>
      <c r="H421" s="122">
        <f t="shared" ref="H421:H436" si="21">B421*C421*D421*E421*F421*G421</f>
        <v>27.6</v>
      </c>
      <c r="I421" s="174" t="s">
        <v>235</v>
      </c>
      <c r="M421" s="85"/>
      <c r="N421" s="128"/>
      <c r="P421" s="83"/>
      <c r="Q421" s="83"/>
      <c r="R421" s="83"/>
      <c r="S421" s="83"/>
      <c r="T421" s="83"/>
      <c r="U421" s="127"/>
      <c r="V421" s="83"/>
      <c r="W421" s="83"/>
      <c r="X421" s="83"/>
      <c r="Y421" s="83"/>
      <c r="Z421" s="83"/>
      <c r="AA421" s="83"/>
      <c r="AB421" s="83"/>
      <c r="AC421" s="83"/>
      <c r="AD421" s="83"/>
      <c r="AE421" s="83"/>
      <c r="AF421" s="83"/>
      <c r="AG421" s="83"/>
      <c r="AH421" s="83"/>
      <c r="AI421" s="83"/>
      <c r="AJ421" s="83"/>
      <c r="AK421" s="83"/>
      <c r="AL421" s="83"/>
      <c r="AM421" s="83"/>
      <c r="AN421" s="83"/>
      <c r="AO421" s="83"/>
      <c r="AP421" s="83"/>
      <c r="AQ421" s="83"/>
      <c r="AR421" s="83"/>
      <c r="AS421" s="83"/>
      <c r="AT421" s="83"/>
      <c r="AU421" s="83"/>
      <c r="AV421" s="83"/>
      <c r="AW421" s="83"/>
      <c r="AX421" s="83"/>
      <c r="AY421" s="83"/>
      <c r="AZ421" s="83"/>
      <c r="BA421" s="83"/>
      <c r="BB421" s="83"/>
      <c r="BC421" s="83"/>
      <c r="BD421" s="83"/>
      <c r="BE421" s="83"/>
      <c r="BF421" s="83"/>
      <c r="BG421" s="83"/>
      <c r="BH421" s="83"/>
      <c r="BI421" s="83"/>
      <c r="BJ421" s="83"/>
      <c r="BK421" s="83"/>
      <c r="BL421" s="83"/>
      <c r="BM421" s="83"/>
      <c r="BN421" s="83"/>
      <c r="BO421" s="83"/>
      <c r="BP421" s="83"/>
      <c r="BQ421" s="83"/>
      <c r="BR421" s="83"/>
      <c r="BS421" s="83"/>
      <c r="BT421" s="83"/>
      <c r="BU421" s="83"/>
      <c r="BV421" s="83"/>
      <c r="BW421" s="83"/>
      <c r="BX421" s="83"/>
      <c r="BY421" s="83"/>
      <c r="BZ421" s="83"/>
      <c r="CA421" s="83"/>
      <c r="CB421" s="83"/>
      <c r="CC421" s="83"/>
      <c r="CD421" s="83"/>
      <c r="CE421" s="83"/>
      <c r="CF421" s="83"/>
      <c r="CG421" s="83"/>
      <c r="CH421" s="83"/>
      <c r="CI421" s="83"/>
      <c r="CJ421" s="83"/>
      <c r="CK421" s="83"/>
      <c r="CL421" s="83"/>
      <c r="CM421" s="83"/>
      <c r="CN421" s="83"/>
      <c r="CO421" s="83"/>
      <c r="CP421" s="83"/>
      <c r="CQ421" s="83"/>
      <c r="CR421" s="83"/>
      <c r="CS421" s="83"/>
      <c r="CT421" s="83"/>
      <c r="CU421" s="83"/>
      <c r="CV421" s="83"/>
      <c r="CW421" s="83"/>
      <c r="CX421" s="83"/>
      <c r="CY421" s="83"/>
      <c r="CZ421" s="83"/>
      <c r="DA421" s="83"/>
      <c r="DB421" s="83"/>
      <c r="DC421" s="83"/>
      <c r="DD421" s="83"/>
      <c r="DE421" s="83"/>
      <c r="DF421" s="83"/>
      <c r="DG421" s="83"/>
      <c r="DH421" s="83"/>
      <c r="DI421" s="83"/>
      <c r="DJ421" s="83"/>
      <c r="DK421" s="83"/>
      <c r="DL421" s="83"/>
      <c r="DM421" s="83"/>
      <c r="DN421" s="83"/>
      <c r="DO421" s="83"/>
      <c r="DP421" s="83"/>
      <c r="DQ421" s="83"/>
      <c r="DR421" s="83"/>
      <c r="DS421" s="83"/>
      <c r="DT421" s="83"/>
      <c r="DU421" s="83"/>
      <c r="DV421" s="83"/>
      <c r="DW421" s="83"/>
      <c r="DX421" s="83"/>
      <c r="DY421" s="83"/>
      <c r="DZ421" s="83"/>
      <c r="EA421" s="83"/>
      <c r="EB421" s="83"/>
      <c r="EC421" s="83"/>
      <c r="ED421" s="83"/>
      <c r="EE421" s="83"/>
      <c r="EF421" s="83"/>
      <c r="EG421" s="83"/>
      <c r="EH421" s="83"/>
      <c r="EI421" s="83"/>
      <c r="EJ421" s="83"/>
      <c r="EK421" s="83"/>
      <c r="EL421" s="83"/>
      <c r="EM421" s="83"/>
      <c r="EN421" s="83"/>
      <c r="EO421" s="83"/>
      <c r="EP421" s="83"/>
      <c r="EQ421" s="83"/>
      <c r="ER421" s="83"/>
      <c r="ES421" s="83"/>
      <c r="ET421" s="83"/>
      <c r="EU421" s="83"/>
      <c r="EV421" s="83"/>
      <c r="EW421" s="83"/>
      <c r="EX421" s="83"/>
      <c r="EY421" s="83"/>
      <c r="EZ421" s="83"/>
      <c r="FA421" s="83"/>
      <c r="FB421" s="83"/>
      <c r="FC421" s="83"/>
      <c r="FD421" s="83"/>
      <c r="FE421" s="83"/>
      <c r="FF421" s="83"/>
      <c r="FG421" s="83"/>
      <c r="FH421" s="83"/>
      <c r="FI421" s="83"/>
      <c r="FJ421" s="83"/>
      <c r="FK421" s="83"/>
      <c r="FL421" s="83"/>
      <c r="FM421" s="83"/>
      <c r="FN421" s="83"/>
      <c r="FO421" s="83"/>
      <c r="FP421" s="83"/>
      <c r="FQ421" s="83"/>
      <c r="FR421" s="83"/>
      <c r="FS421" s="83"/>
      <c r="FT421" s="83"/>
      <c r="FU421" s="83"/>
      <c r="FV421" s="83"/>
      <c r="FW421" s="83"/>
      <c r="FX421" s="83"/>
      <c r="FY421" s="83"/>
      <c r="FZ421" s="83"/>
      <c r="GA421" s="83"/>
      <c r="GB421" s="83"/>
      <c r="GC421" s="83"/>
      <c r="GD421" s="83"/>
      <c r="GE421" s="83"/>
      <c r="GF421" s="83"/>
      <c r="GG421" s="83"/>
      <c r="GH421" s="83"/>
      <c r="GI421" s="83"/>
      <c r="GJ421" s="83"/>
      <c r="GK421" s="83"/>
      <c r="GL421" s="83"/>
      <c r="GM421" s="83"/>
      <c r="GN421" s="83"/>
      <c r="GO421" s="83"/>
      <c r="GP421" s="83"/>
      <c r="GQ421" s="83"/>
      <c r="GR421" s="83"/>
      <c r="GS421" s="83"/>
      <c r="GT421" s="83"/>
      <c r="GU421" s="83"/>
      <c r="GV421" s="83"/>
      <c r="GW421" s="83"/>
      <c r="GX421" s="83"/>
      <c r="GY421" s="83"/>
      <c r="GZ421" s="83"/>
      <c r="HA421" s="83"/>
      <c r="HB421" s="83"/>
      <c r="HC421" s="83"/>
      <c r="HD421" s="83"/>
      <c r="HE421" s="83"/>
      <c r="HF421" s="83"/>
      <c r="HG421" s="83"/>
      <c r="HH421" s="83"/>
      <c r="HI421" s="83"/>
      <c r="HJ421" s="83"/>
      <c r="HK421" s="83"/>
      <c r="HL421" s="83"/>
      <c r="HM421" s="83"/>
      <c r="HN421" s="83"/>
      <c r="HO421" s="83"/>
      <c r="HP421" s="83"/>
      <c r="HQ421" s="83"/>
      <c r="HR421" s="83"/>
      <c r="HS421" s="83"/>
      <c r="HT421" s="83"/>
      <c r="HU421" s="83"/>
      <c r="HV421" s="83"/>
      <c r="HW421" s="83"/>
      <c r="HX421" s="83"/>
      <c r="HY421" s="83"/>
      <c r="HZ421" s="83"/>
      <c r="IA421" s="83"/>
      <c r="IB421" s="83"/>
      <c r="IC421" s="83"/>
      <c r="ID421" s="83"/>
      <c r="IE421" s="83"/>
      <c r="IF421" s="83"/>
      <c r="IG421" s="83"/>
      <c r="IH421" s="83"/>
      <c r="II421" s="83"/>
      <c r="IJ421" s="83"/>
      <c r="IK421" s="83"/>
      <c r="IL421" s="83"/>
      <c r="IM421" s="83"/>
      <c r="IN421" s="83"/>
      <c r="IO421" s="83"/>
      <c r="IP421" s="83"/>
      <c r="IQ421" s="83"/>
      <c r="IR421" s="83"/>
      <c r="IS421" s="83"/>
      <c r="IT421" s="83"/>
      <c r="IU421" s="83"/>
      <c r="IV421" s="83"/>
    </row>
    <row r="422" spans="1:256" ht="12.6" customHeight="1">
      <c r="B422" s="121">
        <v>13.79</v>
      </c>
      <c r="C422" s="120">
        <v>1</v>
      </c>
      <c r="D422" s="120">
        <v>1</v>
      </c>
      <c r="E422" s="119">
        <v>3</v>
      </c>
      <c r="F422" s="119">
        <v>1</v>
      </c>
      <c r="G422" s="119">
        <v>1</v>
      </c>
      <c r="H422" s="122">
        <f t="shared" si="21"/>
        <v>41.37</v>
      </c>
      <c r="I422" s="174" t="s">
        <v>236</v>
      </c>
      <c r="M422" s="85"/>
      <c r="N422" s="149"/>
      <c r="P422" s="83"/>
      <c r="Q422" s="83"/>
      <c r="R422" s="83"/>
      <c r="S422" s="83"/>
      <c r="T422" s="83"/>
      <c r="U422" s="148"/>
      <c r="V422" s="83"/>
      <c r="W422" s="83"/>
      <c r="X422" s="83"/>
      <c r="Y422" s="83"/>
      <c r="Z422" s="83"/>
      <c r="AA422" s="83"/>
      <c r="AB422" s="83"/>
      <c r="AC422" s="83"/>
      <c r="AD422" s="83"/>
      <c r="AE422" s="83"/>
      <c r="AF422" s="83"/>
      <c r="AG422" s="83"/>
      <c r="AH422" s="83"/>
      <c r="AI422" s="83"/>
      <c r="AJ422" s="83"/>
      <c r="AK422" s="83"/>
      <c r="AL422" s="83"/>
      <c r="AM422" s="83"/>
      <c r="AN422" s="83"/>
      <c r="AO422" s="83"/>
      <c r="AP422" s="83"/>
      <c r="AQ422" s="83"/>
      <c r="AR422" s="83"/>
      <c r="AS422" s="83"/>
      <c r="AT422" s="83"/>
      <c r="AU422" s="83"/>
      <c r="AV422" s="83"/>
      <c r="AW422" s="83"/>
      <c r="AX422" s="83"/>
      <c r="AY422" s="83"/>
      <c r="AZ422" s="83"/>
      <c r="BA422" s="83"/>
      <c r="BB422" s="83"/>
      <c r="BC422" s="83"/>
      <c r="BD422" s="83"/>
      <c r="BE422" s="83"/>
      <c r="BF422" s="83"/>
      <c r="BG422" s="83"/>
      <c r="BH422" s="83"/>
      <c r="BI422" s="83"/>
      <c r="BJ422" s="83"/>
      <c r="BK422" s="83"/>
      <c r="BL422" s="83"/>
      <c r="BM422" s="83"/>
      <c r="BN422" s="83"/>
      <c r="BO422" s="83"/>
      <c r="BP422" s="83"/>
      <c r="BQ422" s="83"/>
      <c r="BR422" s="83"/>
      <c r="BS422" s="83"/>
      <c r="BT422" s="83"/>
      <c r="BU422" s="83"/>
      <c r="BV422" s="83"/>
      <c r="BW422" s="83"/>
      <c r="BX422" s="83"/>
      <c r="BY422" s="83"/>
      <c r="BZ422" s="83"/>
      <c r="CA422" s="83"/>
      <c r="CB422" s="83"/>
      <c r="CC422" s="83"/>
      <c r="CD422" s="83"/>
      <c r="CE422" s="83"/>
      <c r="CF422" s="83"/>
      <c r="CG422" s="83"/>
      <c r="CH422" s="83"/>
      <c r="CI422" s="83"/>
      <c r="CJ422" s="83"/>
      <c r="CK422" s="83"/>
      <c r="CL422" s="83"/>
      <c r="CM422" s="83"/>
      <c r="CN422" s="83"/>
      <c r="CO422" s="83"/>
      <c r="CP422" s="83"/>
      <c r="CQ422" s="83"/>
      <c r="CR422" s="83"/>
      <c r="CS422" s="83"/>
      <c r="CT422" s="83"/>
      <c r="CU422" s="83"/>
      <c r="CV422" s="83"/>
      <c r="CW422" s="83"/>
      <c r="CX422" s="83"/>
      <c r="CY422" s="83"/>
      <c r="CZ422" s="83"/>
      <c r="DA422" s="83"/>
      <c r="DB422" s="83"/>
      <c r="DC422" s="83"/>
      <c r="DD422" s="83"/>
      <c r="DE422" s="83"/>
      <c r="DF422" s="83"/>
      <c r="DG422" s="83"/>
      <c r="DH422" s="83"/>
      <c r="DI422" s="83"/>
      <c r="DJ422" s="83"/>
      <c r="DK422" s="83"/>
      <c r="DL422" s="83"/>
      <c r="DM422" s="83"/>
      <c r="DN422" s="83"/>
      <c r="DO422" s="83"/>
      <c r="DP422" s="83"/>
      <c r="DQ422" s="83"/>
      <c r="DR422" s="83"/>
      <c r="DS422" s="83"/>
      <c r="DT422" s="83"/>
      <c r="DU422" s="83"/>
      <c r="DV422" s="83"/>
      <c r="DW422" s="83"/>
      <c r="DX422" s="83"/>
      <c r="DY422" s="83"/>
      <c r="DZ422" s="83"/>
      <c r="EA422" s="83"/>
      <c r="EB422" s="83"/>
      <c r="EC422" s="83"/>
      <c r="ED422" s="83"/>
      <c r="EE422" s="83"/>
      <c r="EF422" s="83"/>
      <c r="EG422" s="83"/>
      <c r="EH422" s="83"/>
      <c r="EI422" s="83"/>
      <c r="EJ422" s="83"/>
      <c r="EK422" s="83"/>
      <c r="EL422" s="83"/>
      <c r="EM422" s="83"/>
      <c r="EN422" s="83"/>
      <c r="EO422" s="83"/>
      <c r="EP422" s="83"/>
      <c r="EQ422" s="83"/>
      <c r="ER422" s="83"/>
      <c r="ES422" s="83"/>
      <c r="ET422" s="83"/>
      <c r="EU422" s="83"/>
      <c r="EV422" s="83"/>
      <c r="EW422" s="83"/>
      <c r="EX422" s="83"/>
      <c r="EY422" s="83"/>
      <c r="EZ422" s="83"/>
      <c r="FA422" s="83"/>
      <c r="FB422" s="83"/>
      <c r="FC422" s="83"/>
      <c r="FD422" s="83"/>
      <c r="FE422" s="83"/>
      <c r="FF422" s="83"/>
      <c r="FG422" s="83"/>
      <c r="FH422" s="83"/>
      <c r="FI422" s="83"/>
      <c r="FJ422" s="83"/>
      <c r="FK422" s="83"/>
      <c r="FL422" s="83"/>
      <c r="FM422" s="83"/>
      <c r="FN422" s="83"/>
      <c r="FO422" s="83"/>
      <c r="FP422" s="83"/>
      <c r="FQ422" s="83"/>
      <c r="FR422" s="83"/>
      <c r="FS422" s="83"/>
      <c r="FT422" s="83"/>
      <c r="FU422" s="83"/>
      <c r="FV422" s="83"/>
      <c r="FW422" s="83"/>
      <c r="FX422" s="83"/>
      <c r="FY422" s="83"/>
      <c r="FZ422" s="83"/>
      <c r="GA422" s="83"/>
      <c r="GB422" s="83"/>
      <c r="GC422" s="83"/>
      <c r="GD422" s="83"/>
      <c r="GE422" s="83"/>
      <c r="GF422" s="83"/>
      <c r="GG422" s="83"/>
      <c r="GH422" s="83"/>
      <c r="GI422" s="83"/>
      <c r="GJ422" s="83"/>
      <c r="GK422" s="83"/>
      <c r="GL422" s="83"/>
      <c r="GM422" s="83"/>
      <c r="GN422" s="83"/>
      <c r="GO422" s="83"/>
      <c r="GP422" s="83"/>
      <c r="GQ422" s="83"/>
      <c r="GR422" s="83"/>
      <c r="GS422" s="83"/>
      <c r="GT422" s="83"/>
      <c r="GU422" s="83"/>
      <c r="GV422" s="83"/>
      <c r="GW422" s="83"/>
      <c r="GX422" s="83"/>
      <c r="GY422" s="83"/>
      <c r="GZ422" s="83"/>
      <c r="HA422" s="83"/>
      <c r="HB422" s="83"/>
      <c r="HC422" s="83"/>
      <c r="HD422" s="83"/>
      <c r="HE422" s="83"/>
      <c r="HF422" s="83"/>
      <c r="HG422" s="83"/>
      <c r="HH422" s="83"/>
      <c r="HI422" s="83"/>
      <c r="HJ422" s="83"/>
      <c r="HK422" s="83"/>
      <c r="HL422" s="83"/>
      <c r="HM422" s="83"/>
      <c r="HN422" s="83"/>
      <c r="HO422" s="83"/>
      <c r="HP422" s="83"/>
      <c r="HQ422" s="83"/>
      <c r="HR422" s="83"/>
      <c r="HS422" s="83"/>
      <c r="HT422" s="83"/>
      <c r="HU422" s="83"/>
      <c r="HV422" s="83"/>
      <c r="HW422" s="83"/>
      <c r="HX422" s="83"/>
      <c r="HY422" s="83"/>
      <c r="HZ422" s="83"/>
      <c r="IA422" s="83"/>
      <c r="IB422" s="83"/>
      <c r="IC422" s="83"/>
      <c r="ID422" s="83"/>
      <c r="IE422" s="83"/>
      <c r="IF422" s="83"/>
      <c r="IG422" s="83"/>
      <c r="IH422" s="83"/>
      <c r="II422" s="83"/>
      <c r="IJ422" s="83"/>
      <c r="IK422" s="83"/>
      <c r="IL422" s="83"/>
      <c r="IM422" s="83"/>
      <c r="IN422" s="83"/>
      <c r="IO422" s="83"/>
      <c r="IP422" s="83"/>
      <c r="IQ422" s="83"/>
      <c r="IR422" s="83"/>
      <c r="IS422" s="83"/>
      <c r="IT422" s="83"/>
      <c r="IU422" s="83"/>
      <c r="IV422" s="83"/>
    </row>
    <row r="423" spans="1:256" ht="12.6" customHeight="1">
      <c r="B423" s="121">
        <v>13.77</v>
      </c>
      <c r="C423" s="120">
        <v>1</v>
      </c>
      <c r="D423" s="120">
        <v>1</v>
      </c>
      <c r="E423" s="119">
        <v>1</v>
      </c>
      <c r="F423" s="119">
        <v>1</v>
      </c>
      <c r="G423" s="119">
        <v>1</v>
      </c>
      <c r="H423" s="122">
        <f t="shared" si="21"/>
        <v>13.77</v>
      </c>
      <c r="I423" s="174" t="s">
        <v>237</v>
      </c>
      <c r="M423" s="85"/>
      <c r="N423" s="149"/>
      <c r="P423" s="83"/>
      <c r="Q423" s="83"/>
      <c r="R423" s="83"/>
      <c r="S423" s="83"/>
      <c r="T423" s="83"/>
      <c r="U423" s="148"/>
      <c r="V423" s="83"/>
      <c r="W423" s="83"/>
      <c r="X423" s="83"/>
      <c r="Y423" s="83"/>
      <c r="Z423" s="83"/>
      <c r="AA423" s="83"/>
      <c r="AB423" s="83"/>
      <c r="AC423" s="83"/>
      <c r="AD423" s="83"/>
      <c r="AE423" s="83"/>
      <c r="AF423" s="83"/>
      <c r="AG423" s="83"/>
      <c r="AH423" s="83"/>
      <c r="AI423" s="83"/>
      <c r="AJ423" s="83"/>
      <c r="AK423" s="83"/>
      <c r="AL423" s="83"/>
      <c r="AM423" s="83"/>
      <c r="AN423" s="83"/>
      <c r="AO423" s="83"/>
      <c r="AP423" s="83"/>
      <c r="AQ423" s="83"/>
      <c r="AR423" s="83"/>
      <c r="AS423" s="83"/>
      <c r="AT423" s="83"/>
      <c r="AU423" s="83"/>
      <c r="AV423" s="83"/>
      <c r="AW423" s="83"/>
      <c r="AX423" s="83"/>
      <c r="AY423" s="83"/>
      <c r="AZ423" s="83"/>
      <c r="BA423" s="83"/>
      <c r="BB423" s="83"/>
      <c r="BC423" s="83"/>
      <c r="BD423" s="83"/>
      <c r="BE423" s="83"/>
      <c r="BF423" s="83"/>
      <c r="BG423" s="83"/>
      <c r="BH423" s="83"/>
      <c r="BI423" s="83"/>
      <c r="BJ423" s="83"/>
      <c r="BK423" s="83"/>
      <c r="BL423" s="83"/>
      <c r="BM423" s="83"/>
      <c r="BN423" s="83"/>
      <c r="BO423" s="83"/>
      <c r="BP423" s="83"/>
      <c r="BQ423" s="83"/>
      <c r="BR423" s="83"/>
      <c r="BS423" s="83"/>
      <c r="BT423" s="83"/>
      <c r="BU423" s="83"/>
      <c r="BV423" s="83"/>
      <c r="BW423" s="83"/>
      <c r="BX423" s="83"/>
      <c r="BY423" s="83"/>
      <c r="BZ423" s="83"/>
      <c r="CA423" s="83"/>
      <c r="CB423" s="83"/>
      <c r="CC423" s="83"/>
      <c r="CD423" s="83"/>
      <c r="CE423" s="83"/>
      <c r="CF423" s="83"/>
      <c r="CG423" s="83"/>
      <c r="CH423" s="83"/>
      <c r="CI423" s="83"/>
      <c r="CJ423" s="83"/>
      <c r="CK423" s="83"/>
      <c r="CL423" s="83"/>
      <c r="CM423" s="83"/>
      <c r="CN423" s="83"/>
      <c r="CO423" s="83"/>
      <c r="CP423" s="83"/>
      <c r="CQ423" s="83"/>
      <c r="CR423" s="83"/>
      <c r="CS423" s="83"/>
      <c r="CT423" s="83"/>
      <c r="CU423" s="83"/>
      <c r="CV423" s="83"/>
      <c r="CW423" s="83"/>
      <c r="CX423" s="83"/>
      <c r="CY423" s="83"/>
      <c r="CZ423" s="83"/>
      <c r="DA423" s="83"/>
      <c r="DB423" s="83"/>
      <c r="DC423" s="83"/>
      <c r="DD423" s="83"/>
      <c r="DE423" s="83"/>
      <c r="DF423" s="83"/>
      <c r="DG423" s="83"/>
      <c r="DH423" s="83"/>
      <c r="DI423" s="83"/>
      <c r="DJ423" s="83"/>
      <c r="DK423" s="83"/>
      <c r="DL423" s="83"/>
      <c r="DM423" s="83"/>
      <c r="DN423" s="83"/>
      <c r="DO423" s="83"/>
      <c r="DP423" s="83"/>
      <c r="DQ423" s="83"/>
      <c r="DR423" s="83"/>
      <c r="DS423" s="83"/>
      <c r="DT423" s="83"/>
      <c r="DU423" s="83"/>
      <c r="DV423" s="83"/>
      <c r="DW423" s="83"/>
      <c r="DX423" s="83"/>
      <c r="DY423" s="83"/>
      <c r="DZ423" s="83"/>
      <c r="EA423" s="83"/>
      <c r="EB423" s="83"/>
      <c r="EC423" s="83"/>
      <c r="ED423" s="83"/>
      <c r="EE423" s="83"/>
      <c r="EF423" s="83"/>
      <c r="EG423" s="83"/>
      <c r="EH423" s="83"/>
      <c r="EI423" s="83"/>
      <c r="EJ423" s="83"/>
      <c r="EK423" s="83"/>
      <c r="EL423" s="83"/>
      <c r="EM423" s="83"/>
      <c r="EN423" s="83"/>
      <c r="EO423" s="83"/>
      <c r="EP423" s="83"/>
      <c r="EQ423" s="83"/>
      <c r="ER423" s="83"/>
      <c r="ES423" s="83"/>
      <c r="ET423" s="83"/>
      <c r="EU423" s="83"/>
      <c r="EV423" s="83"/>
      <c r="EW423" s="83"/>
      <c r="EX423" s="83"/>
      <c r="EY423" s="83"/>
      <c r="EZ423" s="83"/>
      <c r="FA423" s="83"/>
      <c r="FB423" s="83"/>
      <c r="FC423" s="83"/>
      <c r="FD423" s="83"/>
      <c r="FE423" s="83"/>
      <c r="FF423" s="83"/>
      <c r="FG423" s="83"/>
      <c r="FH423" s="83"/>
      <c r="FI423" s="83"/>
      <c r="FJ423" s="83"/>
      <c r="FK423" s="83"/>
      <c r="FL423" s="83"/>
      <c r="FM423" s="83"/>
      <c r="FN423" s="83"/>
      <c r="FO423" s="83"/>
      <c r="FP423" s="83"/>
      <c r="FQ423" s="83"/>
      <c r="FR423" s="83"/>
      <c r="FS423" s="83"/>
      <c r="FT423" s="83"/>
      <c r="FU423" s="83"/>
      <c r="FV423" s="83"/>
      <c r="FW423" s="83"/>
      <c r="FX423" s="83"/>
      <c r="FY423" s="83"/>
      <c r="FZ423" s="83"/>
      <c r="GA423" s="83"/>
      <c r="GB423" s="83"/>
      <c r="GC423" s="83"/>
      <c r="GD423" s="83"/>
      <c r="GE423" s="83"/>
      <c r="GF423" s="83"/>
      <c r="GG423" s="83"/>
      <c r="GH423" s="83"/>
      <c r="GI423" s="83"/>
      <c r="GJ423" s="83"/>
      <c r="GK423" s="83"/>
      <c r="GL423" s="83"/>
      <c r="GM423" s="83"/>
      <c r="GN423" s="83"/>
      <c r="GO423" s="83"/>
      <c r="GP423" s="83"/>
      <c r="GQ423" s="83"/>
      <c r="GR423" s="83"/>
      <c r="GS423" s="83"/>
      <c r="GT423" s="83"/>
      <c r="GU423" s="83"/>
      <c r="GV423" s="83"/>
      <c r="GW423" s="83"/>
      <c r="GX423" s="83"/>
      <c r="GY423" s="83"/>
      <c r="GZ423" s="83"/>
      <c r="HA423" s="83"/>
      <c r="HB423" s="83"/>
      <c r="HC423" s="83"/>
      <c r="HD423" s="83"/>
      <c r="HE423" s="83"/>
      <c r="HF423" s="83"/>
      <c r="HG423" s="83"/>
      <c r="HH423" s="83"/>
      <c r="HI423" s="83"/>
      <c r="HJ423" s="83"/>
      <c r="HK423" s="83"/>
      <c r="HL423" s="83"/>
      <c r="HM423" s="83"/>
      <c r="HN423" s="83"/>
      <c r="HO423" s="83"/>
      <c r="HP423" s="83"/>
      <c r="HQ423" s="83"/>
      <c r="HR423" s="83"/>
      <c r="HS423" s="83"/>
      <c r="HT423" s="83"/>
      <c r="HU423" s="83"/>
      <c r="HV423" s="83"/>
      <c r="HW423" s="83"/>
      <c r="HX423" s="83"/>
      <c r="HY423" s="83"/>
      <c r="HZ423" s="83"/>
      <c r="IA423" s="83"/>
      <c r="IB423" s="83"/>
      <c r="IC423" s="83"/>
      <c r="ID423" s="83"/>
      <c r="IE423" s="83"/>
      <c r="IF423" s="83"/>
      <c r="IG423" s="83"/>
      <c r="IH423" s="83"/>
      <c r="II423" s="83"/>
      <c r="IJ423" s="83"/>
      <c r="IK423" s="83"/>
      <c r="IL423" s="83"/>
      <c r="IM423" s="83"/>
      <c r="IN423" s="83"/>
      <c r="IO423" s="83"/>
      <c r="IP423" s="83"/>
      <c r="IQ423" s="83"/>
      <c r="IR423" s="83"/>
      <c r="IS423" s="83"/>
      <c r="IT423" s="83"/>
      <c r="IU423" s="83"/>
      <c r="IV423" s="83"/>
    </row>
    <row r="424" spans="1:256" ht="12.6" customHeight="1">
      <c r="B424" s="121">
        <v>13.81</v>
      </c>
      <c r="C424" s="120">
        <v>1</v>
      </c>
      <c r="D424" s="120">
        <v>1</v>
      </c>
      <c r="E424" s="119">
        <v>3</v>
      </c>
      <c r="F424" s="119">
        <v>1</v>
      </c>
      <c r="G424" s="119">
        <v>1</v>
      </c>
      <c r="H424" s="122">
        <f t="shared" si="21"/>
        <v>41.43</v>
      </c>
      <c r="I424" s="174" t="s">
        <v>243</v>
      </c>
      <c r="M424" s="85"/>
      <c r="N424" s="149"/>
      <c r="P424" s="83"/>
      <c r="Q424" s="83"/>
      <c r="R424" s="83"/>
      <c r="S424" s="83"/>
      <c r="T424" s="83"/>
      <c r="U424" s="148"/>
      <c r="V424" s="83"/>
      <c r="W424" s="83"/>
      <c r="X424" s="83"/>
      <c r="Y424" s="83"/>
      <c r="Z424" s="83"/>
      <c r="AA424" s="83"/>
      <c r="AB424" s="83"/>
      <c r="AC424" s="83"/>
      <c r="AD424" s="83"/>
      <c r="AE424" s="83"/>
      <c r="AF424" s="83"/>
      <c r="AG424" s="83"/>
      <c r="AH424" s="83"/>
      <c r="AI424" s="83"/>
      <c r="AJ424" s="83"/>
      <c r="AK424" s="83"/>
      <c r="AL424" s="83"/>
      <c r="AM424" s="83"/>
      <c r="AN424" s="83"/>
      <c r="AO424" s="83"/>
      <c r="AP424" s="83"/>
      <c r="AQ424" s="83"/>
      <c r="AR424" s="83"/>
      <c r="AS424" s="83"/>
      <c r="AT424" s="83"/>
      <c r="AU424" s="83"/>
      <c r="AV424" s="83"/>
      <c r="AW424" s="83"/>
      <c r="AX424" s="83"/>
      <c r="AY424" s="83"/>
      <c r="AZ424" s="83"/>
      <c r="BA424" s="83"/>
      <c r="BB424" s="83"/>
      <c r="BC424" s="83"/>
      <c r="BD424" s="83"/>
      <c r="BE424" s="83"/>
      <c r="BF424" s="83"/>
      <c r="BG424" s="83"/>
      <c r="BH424" s="83"/>
      <c r="BI424" s="83"/>
      <c r="BJ424" s="83"/>
      <c r="BK424" s="83"/>
      <c r="BL424" s="83"/>
      <c r="BM424" s="83"/>
      <c r="BN424" s="83"/>
      <c r="BO424" s="83"/>
      <c r="BP424" s="83"/>
      <c r="BQ424" s="83"/>
      <c r="BR424" s="83"/>
      <c r="BS424" s="83"/>
      <c r="BT424" s="83"/>
      <c r="BU424" s="83"/>
      <c r="BV424" s="83"/>
      <c r="BW424" s="83"/>
      <c r="BX424" s="83"/>
      <c r="BY424" s="83"/>
      <c r="BZ424" s="83"/>
      <c r="CA424" s="83"/>
      <c r="CB424" s="83"/>
      <c r="CC424" s="83"/>
      <c r="CD424" s="83"/>
      <c r="CE424" s="83"/>
      <c r="CF424" s="83"/>
      <c r="CG424" s="83"/>
      <c r="CH424" s="83"/>
      <c r="CI424" s="83"/>
      <c r="CJ424" s="83"/>
      <c r="CK424" s="83"/>
      <c r="CL424" s="83"/>
      <c r="CM424" s="83"/>
      <c r="CN424" s="83"/>
      <c r="CO424" s="83"/>
      <c r="CP424" s="83"/>
      <c r="CQ424" s="83"/>
      <c r="CR424" s="83"/>
      <c r="CS424" s="83"/>
      <c r="CT424" s="83"/>
      <c r="CU424" s="83"/>
      <c r="CV424" s="83"/>
      <c r="CW424" s="83"/>
      <c r="CX424" s="83"/>
      <c r="CY424" s="83"/>
      <c r="CZ424" s="83"/>
      <c r="DA424" s="83"/>
      <c r="DB424" s="83"/>
      <c r="DC424" s="83"/>
      <c r="DD424" s="83"/>
      <c r="DE424" s="83"/>
      <c r="DF424" s="83"/>
      <c r="DG424" s="83"/>
      <c r="DH424" s="83"/>
      <c r="DI424" s="83"/>
      <c r="DJ424" s="83"/>
      <c r="DK424" s="83"/>
      <c r="DL424" s="83"/>
      <c r="DM424" s="83"/>
      <c r="DN424" s="83"/>
      <c r="DO424" s="83"/>
      <c r="DP424" s="83"/>
      <c r="DQ424" s="83"/>
      <c r="DR424" s="83"/>
      <c r="DS424" s="83"/>
      <c r="DT424" s="83"/>
      <c r="DU424" s="83"/>
      <c r="DV424" s="83"/>
      <c r="DW424" s="83"/>
      <c r="DX424" s="83"/>
      <c r="DY424" s="83"/>
      <c r="DZ424" s="83"/>
      <c r="EA424" s="83"/>
      <c r="EB424" s="83"/>
      <c r="EC424" s="83"/>
      <c r="ED424" s="83"/>
      <c r="EE424" s="83"/>
      <c r="EF424" s="83"/>
      <c r="EG424" s="83"/>
      <c r="EH424" s="83"/>
      <c r="EI424" s="83"/>
      <c r="EJ424" s="83"/>
      <c r="EK424" s="83"/>
      <c r="EL424" s="83"/>
      <c r="EM424" s="83"/>
      <c r="EN424" s="83"/>
      <c r="EO424" s="83"/>
      <c r="EP424" s="83"/>
      <c r="EQ424" s="83"/>
      <c r="ER424" s="83"/>
      <c r="ES424" s="83"/>
      <c r="ET424" s="83"/>
      <c r="EU424" s="83"/>
      <c r="EV424" s="83"/>
      <c r="EW424" s="83"/>
      <c r="EX424" s="83"/>
      <c r="EY424" s="83"/>
      <c r="EZ424" s="83"/>
      <c r="FA424" s="83"/>
      <c r="FB424" s="83"/>
      <c r="FC424" s="83"/>
      <c r="FD424" s="83"/>
      <c r="FE424" s="83"/>
      <c r="FF424" s="83"/>
      <c r="FG424" s="83"/>
      <c r="FH424" s="83"/>
      <c r="FI424" s="83"/>
      <c r="FJ424" s="83"/>
      <c r="FK424" s="83"/>
      <c r="FL424" s="83"/>
      <c r="FM424" s="83"/>
      <c r="FN424" s="83"/>
      <c r="FO424" s="83"/>
      <c r="FP424" s="83"/>
      <c r="FQ424" s="83"/>
      <c r="FR424" s="83"/>
      <c r="FS424" s="83"/>
      <c r="FT424" s="83"/>
      <c r="FU424" s="83"/>
      <c r="FV424" s="83"/>
      <c r="FW424" s="83"/>
      <c r="FX424" s="83"/>
      <c r="FY424" s="83"/>
      <c r="FZ424" s="83"/>
      <c r="GA424" s="83"/>
      <c r="GB424" s="83"/>
      <c r="GC424" s="83"/>
      <c r="GD424" s="83"/>
      <c r="GE424" s="83"/>
      <c r="GF424" s="83"/>
      <c r="GG424" s="83"/>
      <c r="GH424" s="83"/>
      <c r="GI424" s="83"/>
      <c r="GJ424" s="83"/>
      <c r="GK424" s="83"/>
      <c r="GL424" s="83"/>
      <c r="GM424" s="83"/>
      <c r="GN424" s="83"/>
      <c r="GO424" s="83"/>
      <c r="GP424" s="83"/>
      <c r="GQ424" s="83"/>
      <c r="GR424" s="83"/>
      <c r="GS424" s="83"/>
      <c r="GT424" s="83"/>
      <c r="GU424" s="83"/>
      <c r="GV424" s="83"/>
      <c r="GW424" s="83"/>
      <c r="GX424" s="83"/>
      <c r="GY424" s="83"/>
      <c r="GZ424" s="83"/>
      <c r="HA424" s="83"/>
      <c r="HB424" s="83"/>
      <c r="HC424" s="83"/>
      <c r="HD424" s="83"/>
      <c r="HE424" s="83"/>
      <c r="HF424" s="83"/>
      <c r="HG424" s="83"/>
      <c r="HH424" s="83"/>
      <c r="HI424" s="83"/>
      <c r="HJ424" s="83"/>
      <c r="HK424" s="83"/>
      <c r="HL424" s="83"/>
      <c r="HM424" s="83"/>
      <c r="HN424" s="83"/>
      <c r="HO424" s="83"/>
      <c r="HP424" s="83"/>
      <c r="HQ424" s="83"/>
      <c r="HR424" s="83"/>
      <c r="HS424" s="83"/>
      <c r="HT424" s="83"/>
      <c r="HU424" s="83"/>
      <c r="HV424" s="83"/>
      <c r="HW424" s="83"/>
      <c r="HX424" s="83"/>
      <c r="HY424" s="83"/>
      <c r="HZ424" s="83"/>
      <c r="IA424" s="83"/>
      <c r="IB424" s="83"/>
      <c r="IC424" s="83"/>
      <c r="ID424" s="83"/>
      <c r="IE424" s="83"/>
      <c r="IF424" s="83"/>
      <c r="IG424" s="83"/>
      <c r="IH424" s="83"/>
      <c r="II424" s="83"/>
      <c r="IJ424" s="83"/>
      <c r="IK424" s="83"/>
      <c r="IL424" s="83"/>
      <c r="IM424" s="83"/>
      <c r="IN424" s="83"/>
      <c r="IO424" s="83"/>
      <c r="IP424" s="83"/>
      <c r="IQ424" s="83"/>
      <c r="IR424" s="83"/>
      <c r="IS424" s="83"/>
      <c r="IT424" s="83"/>
      <c r="IU424" s="83"/>
      <c r="IV424" s="83"/>
    </row>
    <row r="425" spans="1:256" ht="12.6" customHeight="1">
      <c r="B425" s="121">
        <v>14.87</v>
      </c>
      <c r="C425" s="120">
        <v>1</v>
      </c>
      <c r="D425" s="120">
        <v>1</v>
      </c>
      <c r="E425" s="119">
        <v>1</v>
      </c>
      <c r="F425" s="119">
        <v>1</v>
      </c>
      <c r="G425" s="119">
        <v>1</v>
      </c>
      <c r="H425" s="122">
        <f t="shared" si="21"/>
        <v>14.87</v>
      </c>
      <c r="I425" s="174" t="s">
        <v>241</v>
      </c>
      <c r="M425" s="85"/>
      <c r="N425" s="149"/>
      <c r="P425" s="83"/>
      <c r="Q425" s="83"/>
      <c r="R425" s="83"/>
      <c r="S425" s="83"/>
      <c r="T425" s="83"/>
      <c r="U425" s="148"/>
      <c r="V425" s="83"/>
      <c r="W425" s="83"/>
      <c r="X425" s="83"/>
      <c r="Y425" s="83"/>
      <c r="Z425" s="83"/>
      <c r="AA425" s="83"/>
      <c r="AB425" s="83"/>
      <c r="AC425" s="83"/>
      <c r="AD425" s="83"/>
      <c r="AE425" s="83"/>
      <c r="AF425" s="83"/>
      <c r="AG425" s="83"/>
      <c r="AH425" s="83"/>
      <c r="AI425" s="83"/>
      <c r="AJ425" s="83"/>
      <c r="AK425" s="83"/>
      <c r="AL425" s="83"/>
      <c r="AM425" s="83"/>
      <c r="AN425" s="83"/>
      <c r="AO425" s="83"/>
      <c r="AP425" s="83"/>
      <c r="AQ425" s="83"/>
      <c r="AR425" s="83"/>
      <c r="AS425" s="83"/>
      <c r="AT425" s="83"/>
      <c r="AU425" s="83"/>
      <c r="AV425" s="83"/>
      <c r="AW425" s="83"/>
      <c r="AX425" s="83"/>
      <c r="AY425" s="83"/>
      <c r="AZ425" s="83"/>
      <c r="BA425" s="83"/>
      <c r="BB425" s="83"/>
      <c r="BC425" s="83"/>
      <c r="BD425" s="83"/>
      <c r="BE425" s="83"/>
      <c r="BF425" s="83"/>
      <c r="BG425" s="83"/>
      <c r="BH425" s="83"/>
      <c r="BI425" s="83"/>
      <c r="BJ425" s="83"/>
      <c r="BK425" s="83"/>
      <c r="BL425" s="83"/>
      <c r="BM425" s="83"/>
      <c r="BN425" s="83"/>
      <c r="BO425" s="83"/>
      <c r="BP425" s="83"/>
      <c r="BQ425" s="83"/>
      <c r="BR425" s="83"/>
      <c r="BS425" s="83"/>
      <c r="BT425" s="83"/>
      <c r="BU425" s="83"/>
      <c r="BV425" s="83"/>
      <c r="BW425" s="83"/>
      <c r="BX425" s="83"/>
      <c r="BY425" s="83"/>
      <c r="BZ425" s="83"/>
      <c r="CA425" s="83"/>
      <c r="CB425" s="83"/>
      <c r="CC425" s="83"/>
      <c r="CD425" s="83"/>
      <c r="CE425" s="83"/>
      <c r="CF425" s="83"/>
      <c r="CG425" s="83"/>
      <c r="CH425" s="83"/>
      <c r="CI425" s="83"/>
      <c r="CJ425" s="83"/>
      <c r="CK425" s="83"/>
      <c r="CL425" s="83"/>
      <c r="CM425" s="83"/>
      <c r="CN425" s="83"/>
      <c r="CO425" s="83"/>
      <c r="CP425" s="83"/>
      <c r="CQ425" s="83"/>
      <c r="CR425" s="83"/>
      <c r="CS425" s="83"/>
      <c r="CT425" s="83"/>
      <c r="CU425" s="83"/>
      <c r="CV425" s="83"/>
      <c r="CW425" s="83"/>
      <c r="CX425" s="83"/>
      <c r="CY425" s="83"/>
      <c r="CZ425" s="83"/>
      <c r="DA425" s="83"/>
      <c r="DB425" s="83"/>
      <c r="DC425" s="83"/>
      <c r="DD425" s="83"/>
      <c r="DE425" s="83"/>
      <c r="DF425" s="83"/>
      <c r="DG425" s="83"/>
      <c r="DH425" s="83"/>
      <c r="DI425" s="83"/>
      <c r="DJ425" s="83"/>
      <c r="DK425" s="83"/>
      <c r="DL425" s="83"/>
      <c r="DM425" s="83"/>
      <c r="DN425" s="83"/>
      <c r="DO425" s="83"/>
      <c r="DP425" s="83"/>
      <c r="DQ425" s="83"/>
      <c r="DR425" s="83"/>
      <c r="DS425" s="83"/>
      <c r="DT425" s="83"/>
      <c r="DU425" s="83"/>
      <c r="DV425" s="83"/>
      <c r="DW425" s="83"/>
      <c r="DX425" s="83"/>
      <c r="DY425" s="83"/>
      <c r="DZ425" s="83"/>
      <c r="EA425" s="83"/>
      <c r="EB425" s="83"/>
      <c r="EC425" s="83"/>
      <c r="ED425" s="83"/>
      <c r="EE425" s="83"/>
      <c r="EF425" s="83"/>
      <c r="EG425" s="83"/>
      <c r="EH425" s="83"/>
      <c r="EI425" s="83"/>
      <c r="EJ425" s="83"/>
      <c r="EK425" s="83"/>
      <c r="EL425" s="83"/>
      <c r="EM425" s="83"/>
      <c r="EN425" s="83"/>
      <c r="EO425" s="83"/>
      <c r="EP425" s="83"/>
      <c r="EQ425" s="83"/>
      <c r="ER425" s="83"/>
      <c r="ES425" s="83"/>
      <c r="ET425" s="83"/>
      <c r="EU425" s="83"/>
      <c r="EV425" s="83"/>
      <c r="EW425" s="83"/>
      <c r="EX425" s="83"/>
      <c r="EY425" s="83"/>
      <c r="EZ425" s="83"/>
      <c r="FA425" s="83"/>
      <c r="FB425" s="83"/>
      <c r="FC425" s="83"/>
      <c r="FD425" s="83"/>
      <c r="FE425" s="83"/>
      <c r="FF425" s="83"/>
      <c r="FG425" s="83"/>
      <c r="FH425" s="83"/>
      <c r="FI425" s="83"/>
      <c r="FJ425" s="83"/>
      <c r="FK425" s="83"/>
      <c r="FL425" s="83"/>
      <c r="FM425" s="83"/>
      <c r="FN425" s="83"/>
      <c r="FO425" s="83"/>
      <c r="FP425" s="83"/>
      <c r="FQ425" s="83"/>
      <c r="FR425" s="83"/>
      <c r="FS425" s="83"/>
      <c r="FT425" s="83"/>
      <c r="FU425" s="83"/>
      <c r="FV425" s="83"/>
      <c r="FW425" s="83"/>
      <c r="FX425" s="83"/>
      <c r="FY425" s="83"/>
      <c r="FZ425" s="83"/>
      <c r="GA425" s="83"/>
      <c r="GB425" s="83"/>
      <c r="GC425" s="83"/>
      <c r="GD425" s="83"/>
      <c r="GE425" s="83"/>
      <c r="GF425" s="83"/>
      <c r="GG425" s="83"/>
      <c r="GH425" s="83"/>
      <c r="GI425" s="83"/>
      <c r="GJ425" s="83"/>
      <c r="GK425" s="83"/>
      <c r="GL425" s="83"/>
      <c r="GM425" s="83"/>
      <c r="GN425" s="83"/>
      <c r="GO425" s="83"/>
      <c r="GP425" s="83"/>
      <c r="GQ425" s="83"/>
      <c r="GR425" s="83"/>
      <c r="GS425" s="83"/>
      <c r="GT425" s="83"/>
      <c r="GU425" s="83"/>
      <c r="GV425" s="83"/>
      <c r="GW425" s="83"/>
      <c r="GX425" s="83"/>
      <c r="GY425" s="83"/>
      <c r="GZ425" s="83"/>
      <c r="HA425" s="83"/>
      <c r="HB425" s="83"/>
      <c r="HC425" s="83"/>
      <c r="HD425" s="83"/>
      <c r="HE425" s="83"/>
      <c r="HF425" s="83"/>
      <c r="HG425" s="83"/>
      <c r="HH425" s="83"/>
      <c r="HI425" s="83"/>
      <c r="HJ425" s="83"/>
      <c r="HK425" s="83"/>
      <c r="HL425" s="83"/>
      <c r="HM425" s="83"/>
      <c r="HN425" s="83"/>
      <c r="HO425" s="83"/>
      <c r="HP425" s="83"/>
      <c r="HQ425" s="83"/>
      <c r="HR425" s="83"/>
      <c r="HS425" s="83"/>
      <c r="HT425" s="83"/>
      <c r="HU425" s="83"/>
      <c r="HV425" s="83"/>
      <c r="HW425" s="83"/>
      <c r="HX425" s="83"/>
      <c r="HY425" s="83"/>
      <c r="HZ425" s="83"/>
      <c r="IA425" s="83"/>
      <c r="IB425" s="83"/>
      <c r="IC425" s="83"/>
      <c r="ID425" s="83"/>
      <c r="IE425" s="83"/>
      <c r="IF425" s="83"/>
      <c r="IG425" s="83"/>
      <c r="IH425" s="83"/>
      <c r="II425" s="83"/>
      <c r="IJ425" s="83"/>
      <c r="IK425" s="83"/>
      <c r="IL425" s="83"/>
      <c r="IM425" s="83"/>
      <c r="IN425" s="83"/>
      <c r="IO425" s="83"/>
      <c r="IP425" s="83"/>
      <c r="IQ425" s="83"/>
      <c r="IR425" s="83"/>
      <c r="IS425" s="83"/>
      <c r="IT425" s="83"/>
      <c r="IU425" s="83"/>
      <c r="IV425" s="83"/>
    </row>
    <row r="426" spans="1:256" ht="12.6" customHeight="1">
      <c r="B426" s="121">
        <v>13.85</v>
      </c>
      <c r="C426" s="120">
        <v>1</v>
      </c>
      <c r="D426" s="120">
        <v>1</v>
      </c>
      <c r="E426" s="119">
        <v>4</v>
      </c>
      <c r="F426" s="119">
        <v>1</v>
      </c>
      <c r="G426" s="119">
        <v>1</v>
      </c>
      <c r="H426" s="122">
        <f t="shared" si="21"/>
        <v>55.4</v>
      </c>
      <c r="I426" s="174" t="s">
        <v>240</v>
      </c>
      <c r="M426" s="85"/>
      <c r="N426" s="149"/>
      <c r="P426" s="83"/>
      <c r="Q426" s="83"/>
      <c r="R426" s="83"/>
      <c r="S426" s="83"/>
      <c r="T426" s="83"/>
      <c r="U426" s="148"/>
      <c r="V426" s="83"/>
      <c r="W426" s="83"/>
      <c r="X426" s="83"/>
      <c r="Y426" s="83"/>
      <c r="Z426" s="83"/>
      <c r="AA426" s="83"/>
      <c r="AB426" s="83"/>
      <c r="AC426" s="83"/>
      <c r="AD426" s="83"/>
      <c r="AE426" s="83"/>
      <c r="AF426" s="83"/>
      <c r="AG426" s="83"/>
      <c r="AH426" s="83"/>
      <c r="AI426" s="83"/>
      <c r="AJ426" s="83"/>
      <c r="AK426" s="83"/>
      <c r="AL426" s="83"/>
      <c r="AM426" s="83"/>
      <c r="AN426" s="83"/>
      <c r="AO426" s="83"/>
      <c r="AP426" s="83"/>
      <c r="AQ426" s="83"/>
      <c r="AR426" s="83"/>
      <c r="AS426" s="83"/>
      <c r="AT426" s="83"/>
      <c r="AU426" s="83"/>
      <c r="AV426" s="83"/>
      <c r="AW426" s="83"/>
      <c r="AX426" s="83"/>
      <c r="AY426" s="83"/>
      <c r="AZ426" s="83"/>
      <c r="BA426" s="83"/>
      <c r="BB426" s="83"/>
      <c r="BC426" s="83"/>
      <c r="BD426" s="83"/>
      <c r="BE426" s="83"/>
      <c r="BF426" s="83"/>
      <c r="BG426" s="83"/>
      <c r="BH426" s="83"/>
      <c r="BI426" s="83"/>
      <c r="BJ426" s="83"/>
      <c r="BK426" s="83"/>
      <c r="BL426" s="83"/>
      <c r="BM426" s="83"/>
      <c r="BN426" s="83"/>
      <c r="BO426" s="83"/>
      <c r="BP426" s="83"/>
      <c r="BQ426" s="83"/>
      <c r="BR426" s="83"/>
      <c r="BS426" s="83"/>
      <c r="BT426" s="83"/>
      <c r="BU426" s="83"/>
      <c r="BV426" s="83"/>
      <c r="BW426" s="83"/>
      <c r="BX426" s="83"/>
      <c r="BY426" s="83"/>
      <c r="BZ426" s="83"/>
      <c r="CA426" s="83"/>
      <c r="CB426" s="83"/>
      <c r="CC426" s="83"/>
      <c r="CD426" s="83"/>
      <c r="CE426" s="83"/>
      <c r="CF426" s="83"/>
      <c r="CG426" s="83"/>
      <c r="CH426" s="83"/>
      <c r="CI426" s="83"/>
      <c r="CJ426" s="83"/>
      <c r="CK426" s="83"/>
      <c r="CL426" s="83"/>
      <c r="CM426" s="83"/>
      <c r="CN426" s="83"/>
      <c r="CO426" s="83"/>
      <c r="CP426" s="83"/>
      <c r="CQ426" s="83"/>
      <c r="CR426" s="83"/>
      <c r="CS426" s="83"/>
      <c r="CT426" s="83"/>
      <c r="CU426" s="83"/>
      <c r="CV426" s="83"/>
      <c r="CW426" s="83"/>
      <c r="CX426" s="83"/>
      <c r="CY426" s="83"/>
      <c r="CZ426" s="83"/>
      <c r="DA426" s="83"/>
      <c r="DB426" s="83"/>
      <c r="DC426" s="83"/>
      <c r="DD426" s="83"/>
      <c r="DE426" s="83"/>
      <c r="DF426" s="83"/>
      <c r="DG426" s="83"/>
      <c r="DH426" s="83"/>
      <c r="DI426" s="83"/>
      <c r="DJ426" s="83"/>
      <c r="DK426" s="83"/>
      <c r="DL426" s="83"/>
      <c r="DM426" s="83"/>
      <c r="DN426" s="83"/>
      <c r="DO426" s="83"/>
      <c r="DP426" s="83"/>
      <c r="DQ426" s="83"/>
      <c r="DR426" s="83"/>
      <c r="DS426" s="83"/>
      <c r="DT426" s="83"/>
      <c r="DU426" s="83"/>
      <c r="DV426" s="83"/>
      <c r="DW426" s="83"/>
      <c r="DX426" s="83"/>
      <c r="DY426" s="83"/>
      <c r="DZ426" s="83"/>
      <c r="EA426" s="83"/>
      <c r="EB426" s="83"/>
      <c r="EC426" s="83"/>
      <c r="ED426" s="83"/>
      <c r="EE426" s="83"/>
      <c r="EF426" s="83"/>
      <c r="EG426" s="83"/>
      <c r="EH426" s="83"/>
      <c r="EI426" s="83"/>
      <c r="EJ426" s="83"/>
      <c r="EK426" s="83"/>
      <c r="EL426" s="83"/>
      <c r="EM426" s="83"/>
      <c r="EN426" s="83"/>
      <c r="EO426" s="83"/>
      <c r="EP426" s="83"/>
      <c r="EQ426" s="83"/>
      <c r="ER426" s="83"/>
      <c r="ES426" s="83"/>
      <c r="ET426" s="83"/>
      <c r="EU426" s="83"/>
      <c r="EV426" s="83"/>
      <c r="EW426" s="83"/>
      <c r="EX426" s="83"/>
      <c r="EY426" s="83"/>
      <c r="EZ426" s="83"/>
      <c r="FA426" s="83"/>
      <c r="FB426" s="83"/>
      <c r="FC426" s="83"/>
      <c r="FD426" s="83"/>
      <c r="FE426" s="83"/>
      <c r="FF426" s="83"/>
      <c r="FG426" s="83"/>
      <c r="FH426" s="83"/>
      <c r="FI426" s="83"/>
      <c r="FJ426" s="83"/>
      <c r="FK426" s="83"/>
      <c r="FL426" s="83"/>
      <c r="FM426" s="83"/>
      <c r="FN426" s="83"/>
      <c r="FO426" s="83"/>
      <c r="FP426" s="83"/>
      <c r="FQ426" s="83"/>
      <c r="FR426" s="83"/>
      <c r="FS426" s="83"/>
      <c r="FT426" s="83"/>
      <c r="FU426" s="83"/>
      <c r="FV426" s="83"/>
      <c r="FW426" s="83"/>
      <c r="FX426" s="83"/>
      <c r="FY426" s="83"/>
      <c r="FZ426" s="83"/>
      <c r="GA426" s="83"/>
      <c r="GB426" s="83"/>
      <c r="GC426" s="83"/>
      <c r="GD426" s="83"/>
      <c r="GE426" s="83"/>
      <c r="GF426" s="83"/>
      <c r="GG426" s="83"/>
      <c r="GH426" s="83"/>
      <c r="GI426" s="83"/>
      <c r="GJ426" s="83"/>
      <c r="GK426" s="83"/>
      <c r="GL426" s="83"/>
      <c r="GM426" s="83"/>
      <c r="GN426" s="83"/>
      <c r="GO426" s="83"/>
      <c r="GP426" s="83"/>
      <c r="GQ426" s="83"/>
      <c r="GR426" s="83"/>
      <c r="GS426" s="83"/>
      <c r="GT426" s="83"/>
      <c r="GU426" s="83"/>
      <c r="GV426" s="83"/>
      <c r="GW426" s="83"/>
      <c r="GX426" s="83"/>
      <c r="GY426" s="83"/>
      <c r="GZ426" s="83"/>
      <c r="HA426" s="83"/>
      <c r="HB426" s="83"/>
      <c r="HC426" s="83"/>
      <c r="HD426" s="83"/>
      <c r="HE426" s="83"/>
      <c r="HF426" s="83"/>
      <c r="HG426" s="83"/>
      <c r="HH426" s="83"/>
      <c r="HI426" s="83"/>
      <c r="HJ426" s="83"/>
      <c r="HK426" s="83"/>
      <c r="HL426" s="83"/>
      <c r="HM426" s="83"/>
      <c r="HN426" s="83"/>
      <c r="HO426" s="83"/>
      <c r="HP426" s="83"/>
      <c r="HQ426" s="83"/>
      <c r="HR426" s="83"/>
      <c r="HS426" s="83"/>
      <c r="HT426" s="83"/>
      <c r="HU426" s="83"/>
      <c r="HV426" s="83"/>
      <c r="HW426" s="83"/>
      <c r="HX426" s="83"/>
      <c r="HY426" s="83"/>
      <c r="HZ426" s="83"/>
      <c r="IA426" s="83"/>
      <c r="IB426" s="83"/>
      <c r="IC426" s="83"/>
      <c r="ID426" s="83"/>
      <c r="IE426" s="83"/>
      <c r="IF426" s="83"/>
      <c r="IG426" s="83"/>
      <c r="IH426" s="83"/>
      <c r="II426" s="83"/>
      <c r="IJ426" s="83"/>
      <c r="IK426" s="83"/>
      <c r="IL426" s="83"/>
      <c r="IM426" s="83"/>
      <c r="IN426" s="83"/>
      <c r="IO426" s="83"/>
      <c r="IP426" s="83"/>
      <c r="IQ426" s="83"/>
      <c r="IR426" s="83"/>
      <c r="IS426" s="83"/>
      <c r="IT426" s="83"/>
      <c r="IU426" s="83"/>
      <c r="IV426" s="83"/>
    </row>
    <row r="427" spans="1:256" ht="12.6" customHeight="1">
      <c r="B427" s="121">
        <v>13.68</v>
      </c>
      <c r="C427" s="120">
        <v>1</v>
      </c>
      <c r="D427" s="120">
        <v>1</v>
      </c>
      <c r="E427" s="119">
        <v>2</v>
      </c>
      <c r="F427" s="119">
        <v>1</v>
      </c>
      <c r="G427" s="119">
        <v>1</v>
      </c>
      <c r="H427" s="122">
        <f t="shared" si="21"/>
        <v>27.36</v>
      </c>
      <c r="I427" s="174" t="s">
        <v>244</v>
      </c>
      <c r="M427" s="85"/>
      <c r="N427" s="149"/>
      <c r="P427" s="83"/>
      <c r="Q427" s="83"/>
      <c r="R427" s="83"/>
      <c r="S427" s="83"/>
      <c r="T427" s="83"/>
      <c r="U427" s="148"/>
      <c r="V427" s="83"/>
      <c r="W427" s="83"/>
      <c r="X427" s="83"/>
      <c r="Y427" s="83"/>
      <c r="Z427" s="83"/>
      <c r="AA427" s="83"/>
      <c r="AB427" s="83"/>
      <c r="AC427" s="83"/>
      <c r="AD427" s="83"/>
      <c r="AE427" s="83"/>
      <c r="AF427" s="83"/>
      <c r="AG427" s="83"/>
      <c r="AH427" s="83"/>
      <c r="AI427" s="83"/>
      <c r="AJ427" s="83"/>
      <c r="AK427" s="83"/>
      <c r="AL427" s="83"/>
      <c r="AM427" s="83"/>
      <c r="AN427" s="83"/>
      <c r="AO427" s="83"/>
      <c r="AP427" s="83"/>
      <c r="AQ427" s="83"/>
      <c r="AR427" s="83"/>
      <c r="AS427" s="83"/>
      <c r="AT427" s="83"/>
      <c r="AU427" s="83"/>
      <c r="AV427" s="83"/>
      <c r="AW427" s="83"/>
      <c r="AX427" s="83"/>
      <c r="AY427" s="83"/>
      <c r="AZ427" s="83"/>
      <c r="BA427" s="83"/>
      <c r="BB427" s="83"/>
      <c r="BC427" s="83"/>
      <c r="BD427" s="83"/>
      <c r="BE427" s="83"/>
      <c r="BF427" s="83"/>
      <c r="BG427" s="83"/>
      <c r="BH427" s="83"/>
      <c r="BI427" s="83"/>
      <c r="BJ427" s="83"/>
      <c r="BK427" s="83"/>
      <c r="BL427" s="83"/>
      <c r="BM427" s="83"/>
      <c r="BN427" s="83"/>
      <c r="BO427" s="83"/>
      <c r="BP427" s="83"/>
      <c r="BQ427" s="83"/>
      <c r="BR427" s="83"/>
      <c r="BS427" s="83"/>
      <c r="BT427" s="83"/>
      <c r="BU427" s="83"/>
      <c r="BV427" s="83"/>
      <c r="BW427" s="83"/>
      <c r="BX427" s="83"/>
      <c r="BY427" s="83"/>
      <c r="BZ427" s="83"/>
      <c r="CA427" s="83"/>
      <c r="CB427" s="83"/>
      <c r="CC427" s="83"/>
      <c r="CD427" s="83"/>
      <c r="CE427" s="83"/>
      <c r="CF427" s="83"/>
      <c r="CG427" s="83"/>
      <c r="CH427" s="83"/>
      <c r="CI427" s="83"/>
      <c r="CJ427" s="83"/>
      <c r="CK427" s="83"/>
      <c r="CL427" s="83"/>
      <c r="CM427" s="83"/>
      <c r="CN427" s="83"/>
      <c r="CO427" s="83"/>
      <c r="CP427" s="83"/>
      <c r="CQ427" s="83"/>
      <c r="CR427" s="83"/>
      <c r="CS427" s="83"/>
      <c r="CT427" s="83"/>
      <c r="CU427" s="83"/>
      <c r="CV427" s="83"/>
      <c r="CW427" s="83"/>
      <c r="CX427" s="83"/>
      <c r="CY427" s="83"/>
      <c r="CZ427" s="83"/>
      <c r="DA427" s="83"/>
      <c r="DB427" s="83"/>
      <c r="DC427" s="83"/>
      <c r="DD427" s="83"/>
      <c r="DE427" s="83"/>
      <c r="DF427" s="83"/>
      <c r="DG427" s="83"/>
      <c r="DH427" s="83"/>
      <c r="DI427" s="83"/>
      <c r="DJ427" s="83"/>
      <c r="DK427" s="83"/>
      <c r="DL427" s="83"/>
      <c r="DM427" s="83"/>
      <c r="DN427" s="83"/>
      <c r="DO427" s="83"/>
      <c r="DP427" s="83"/>
      <c r="DQ427" s="83"/>
      <c r="DR427" s="83"/>
      <c r="DS427" s="83"/>
      <c r="DT427" s="83"/>
      <c r="DU427" s="83"/>
      <c r="DV427" s="83"/>
      <c r="DW427" s="83"/>
      <c r="DX427" s="83"/>
      <c r="DY427" s="83"/>
      <c r="DZ427" s="83"/>
      <c r="EA427" s="83"/>
      <c r="EB427" s="83"/>
      <c r="EC427" s="83"/>
      <c r="ED427" s="83"/>
      <c r="EE427" s="83"/>
      <c r="EF427" s="83"/>
      <c r="EG427" s="83"/>
      <c r="EH427" s="83"/>
      <c r="EI427" s="83"/>
      <c r="EJ427" s="83"/>
      <c r="EK427" s="83"/>
      <c r="EL427" s="83"/>
      <c r="EM427" s="83"/>
      <c r="EN427" s="83"/>
      <c r="EO427" s="83"/>
      <c r="EP427" s="83"/>
      <c r="EQ427" s="83"/>
      <c r="ER427" s="83"/>
      <c r="ES427" s="83"/>
      <c r="ET427" s="83"/>
      <c r="EU427" s="83"/>
      <c r="EV427" s="83"/>
      <c r="EW427" s="83"/>
      <c r="EX427" s="83"/>
      <c r="EY427" s="83"/>
      <c r="EZ427" s="83"/>
      <c r="FA427" s="83"/>
      <c r="FB427" s="83"/>
      <c r="FC427" s="83"/>
      <c r="FD427" s="83"/>
      <c r="FE427" s="83"/>
      <c r="FF427" s="83"/>
      <c r="FG427" s="83"/>
      <c r="FH427" s="83"/>
      <c r="FI427" s="83"/>
      <c r="FJ427" s="83"/>
      <c r="FK427" s="83"/>
      <c r="FL427" s="83"/>
      <c r="FM427" s="83"/>
      <c r="FN427" s="83"/>
      <c r="FO427" s="83"/>
      <c r="FP427" s="83"/>
      <c r="FQ427" s="83"/>
      <c r="FR427" s="83"/>
      <c r="FS427" s="83"/>
      <c r="FT427" s="83"/>
      <c r="FU427" s="83"/>
      <c r="FV427" s="83"/>
      <c r="FW427" s="83"/>
      <c r="FX427" s="83"/>
      <c r="FY427" s="83"/>
      <c r="FZ427" s="83"/>
      <c r="GA427" s="83"/>
      <c r="GB427" s="83"/>
      <c r="GC427" s="83"/>
      <c r="GD427" s="83"/>
      <c r="GE427" s="83"/>
      <c r="GF427" s="83"/>
      <c r="GG427" s="83"/>
      <c r="GH427" s="83"/>
      <c r="GI427" s="83"/>
      <c r="GJ427" s="83"/>
      <c r="GK427" s="83"/>
      <c r="GL427" s="83"/>
      <c r="GM427" s="83"/>
      <c r="GN427" s="83"/>
      <c r="GO427" s="83"/>
      <c r="GP427" s="83"/>
      <c r="GQ427" s="83"/>
      <c r="GR427" s="83"/>
      <c r="GS427" s="83"/>
      <c r="GT427" s="83"/>
      <c r="GU427" s="83"/>
      <c r="GV427" s="83"/>
      <c r="GW427" s="83"/>
      <c r="GX427" s="83"/>
      <c r="GY427" s="83"/>
      <c r="GZ427" s="83"/>
      <c r="HA427" s="83"/>
      <c r="HB427" s="83"/>
      <c r="HC427" s="83"/>
      <c r="HD427" s="83"/>
      <c r="HE427" s="83"/>
      <c r="HF427" s="83"/>
      <c r="HG427" s="83"/>
      <c r="HH427" s="83"/>
      <c r="HI427" s="83"/>
      <c r="HJ427" s="83"/>
      <c r="HK427" s="83"/>
      <c r="HL427" s="83"/>
      <c r="HM427" s="83"/>
      <c r="HN427" s="83"/>
      <c r="HO427" s="83"/>
      <c r="HP427" s="83"/>
      <c r="HQ427" s="83"/>
      <c r="HR427" s="83"/>
      <c r="HS427" s="83"/>
      <c r="HT427" s="83"/>
      <c r="HU427" s="83"/>
      <c r="HV427" s="83"/>
      <c r="HW427" s="83"/>
      <c r="HX427" s="83"/>
      <c r="HY427" s="83"/>
      <c r="HZ427" s="83"/>
      <c r="IA427" s="83"/>
      <c r="IB427" s="83"/>
      <c r="IC427" s="83"/>
      <c r="ID427" s="83"/>
      <c r="IE427" s="83"/>
      <c r="IF427" s="83"/>
      <c r="IG427" s="83"/>
      <c r="IH427" s="83"/>
      <c r="II427" s="83"/>
      <c r="IJ427" s="83"/>
      <c r="IK427" s="83"/>
      <c r="IL427" s="83"/>
      <c r="IM427" s="83"/>
      <c r="IN427" s="83"/>
      <c r="IO427" s="83"/>
      <c r="IP427" s="83"/>
      <c r="IQ427" s="83"/>
      <c r="IR427" s="83"/>
      <c r="IS427" s="83"/>
      <c r="IT427" s="83"/>
      <c r="IU427" s="83"/>
      <c r="IV427" s="83"/>
    </row>
    <row r="428" spans="1:256" ht="12.6" customHeight="1">
      <c r="B428" s="121">
        <v>13.84</v>
      </c>
      <c r="C428" s="120">
        <v>1</v>
      </c>
      <c r="D428" s="120">
        <v>1</v>
      </c>
      <c r="E428" s="119">
        <v>1</v>
      </c>
      <c r="F428" s="119">
        <v>1</v>
      </c>
      <c r="G428" s="119">
        <v>1</v>
      </c>
      <c r="H428" s="122">
        <f t="shared" si="21"/>
        <v>13.84</v>
      </c>
      <c r="I428" s="174" t="s">
        <v>245</v>
      </c>
      <c r="M428" s="85"/>
      <c r="N428" s="149"/>
      <c r="P428" s="83"/>
      <c r="Q428" s="83"/>
      <c r="R428" s="83"/>
      <c r="S428" s="83"/>
      <c r="T428" s="83"/>
      <c r="U428" s="148"/>
      <c r="V428" s="83"/>
      <c r="W428" s="83"/>
      <c r="X428" s="83"/>
      <c r="Y428" s="83"/>
      <c r="Z428" s="83"/>
      <c r="AA428" s="83"/>
      <c r="AB428" s="83"/>
      <c r="AC428" s="83"/>
      <c r="AD428" s="83"/>
      <c r="AE428" s="83"/>
      <c r="AF428" s="83"/>
      <c r="AG428" s="83"/>
      <c r="AH428" s="83"/>
      <c r="AI428" s="83"/>
      <c r="AJ428" s="83"/>
      <c r="AK428" s="83"/>
      <c r="AL428" s="83"/>
      <c r="AM428" s="83"/>
      <c r="AN428" s="83"/>
      <c r="AO428" s="83"/>
      <c r="AP428" s="83"/>
      <c r="AQ428" s="83"/>
      <c r="AR428" s="83"/>
      <c r="AS428" s="83"/>
      <c r="AT428" s="83"/>
      <c r="AU428" s="83"/>
      <c r="AV428" s="83"/>
      <c r="AW428" s="83"/>
      <c r="AX428" s="83"/>
      <c r="AY428" s="83"/>
      <c r="AZ428" s="83"/>
      <c r="BA428" s="83"/>
      <c r="BB428" s="83"/>
      <c r="BC428" s="83"/>
      <c r="BD428" s="83"/>
      <c r="BE428" s="83"/>
      <c r="BF428" s="83"/>
      <c r="BG428" s="83"/>
      <c r="BH428" s="83"/>
      <c r="BI428" s="83"/>
      <c r="BJ428" s="83"/>
      <c r="BK428" s="83"/>
      <c r="BL428" s="83"/>
      <c r="BM428" s="83"/>
      <c r="BN428" s="83"/>
      <c r="BO428" s="83"/>
      <c r="BP428" s="83"/>
      <c r="BQ428" s="83"/>
      <c r="BR428" s="83"/>
      <c r="BS428" s="83"/>
      <c r="BT428" s="83"/>
      <c r="BU428" s="83"/>
      <c r="BV428" s="83"/>
      <c r="BW428" s="83"/>
      <c r="BX428" s="83"/>
      <c r="BY428" s="83"/>
      <c r="BZ428" s="83"/>
      <c r="CA428" s="83"/>
      <c r="CB428" s="83"/>
      <c r="CC428" s="83"/>
      <c r="CD428" s="83"/>
      <c r="CE428" s="83"/>
      <c r="CF428" s="83"/>
      <c r="CG428" s="83"/>
      <c r="CH428" s="83"/>
      <c r="CI428" s="83"/>
      <c r="CJ428" s="83"/>
      <c r="CK428" s="83"/>
      <c r="CL428" s="83"/>
      <c r="CM428" s="83"/>
      <c r="CN428" s="83"/>
      <c r="CO428" s="83"/>
      <c r="CP428" s="83"/>
      <c r="CQ428" s="83"/>
      <c r="CR428" s="83"/>
      <c r="CS428" s="83"/>
      <c r="CT428" s="83"/>
      <c r="CU428" s="83"/>
      <c r="CV428" s="83"/>
      <c r="CW428" s="83"/>
      <c r="CX428" s="83"/>
      <c r="CY428" s="83"/>
      <c r="CZ428" s="83"/>
      <c r="DA428" s="83"/>
      <c r="DB428" s="83"/>
      <c r="DC428" s="83"/>
      <c r="DD428" s="83"/>
      <c r="DE428" s="83"/>
      <c r="DF428" s="83"/>
      <c r="DG428" s="83"/>
      <c r="DH428" s="83"/>
      <c r="DI428" s="83"/>
      <c r="DJ428" s="83"/>
      <c r="DK428" s="83"/>
      <c r="DL428" s="83"/>
      <c r="DM428" s="83"/>
      <c r="DN428" s="83"/>
      <c r="DO428" s="83"/>
      <c r="DP428" s="83"/>
      <c r="DQ428" s="83"/>
      <c r="DR428" s="83"/>
      <c r="DS428" s="83"/>
      <c r="DT428" s="83"/>
      <c r="DU428" s="83"/>
      <c r="DV428" s="83"/>
      <c r="DW428" s="83"/>
      <c r="DX428" s="83"/>
      <c r="DY428" s="83"/>
      <c r="DZ428" s="83"/>
      <c r="EA428" s="83"/>
      <c r="EB428" s="83"/>
      <c r="EC428" s="83"/>
      <c r="ED428" s="83"/>
      <c r="EE428" s="83"/>
      <c r="EF428" s="83"/>
      <c r="EG428" s="83"/>
      <c r="EH428" s="83"/>
      <c r="EI428" s="83"/>
      <c r="EJ428" s="83"/>
      <c r="EK428" s="83"/>
      <c r="EL428" s="83"/>
      <c r="EM428" s="83"/>
      <c r="EN428" s="83"/>
      <c r="EO428" s="83"/>
      <c r="EP428" s="83"/>
      <c r="EQ428" s="83"/>
      <c r="ER428" s="83"/>
      <c r="ES428" s="83"/>
      <c r="ET428" s="83"/>
      <c r="EU428" s="83"/>
      <c r="EV428" s="83"/>
      <c r="EW428" s="83"/>
      <c r="EX428" s="83"/>
      <c r="EY428" s="83"/>
      <c r="EZ428" s="83"/>
      <c r="FA428" s="83"/>
      <c r="FB428" s="83"/>
      <c r="FC428" s="83"/>
      <c r="FD428" s="83"/>
      <c r="FE428" s="83"/>
      <c r="FF428" s="83"/>
      <c r="FG428" s="83"/>
      <c r="FH428" s="83"/>
      <c r="FI428" s="83"/>
      <c r="FJ428" s="83"/>
      <c r="FK428" s="83"/>
      <c r="FL428" s="83"/>
      <c r="FM428" s="83"/>
      <c r="FN428" s="83"/>
      <c r="FO428" s="83"/>
      <c r="FP428" s="83"/>
      <c r="FQ428" s="83"/>
      <c r="FR428" s="83"/>
      <c r="FS428" s="83"/>
      <c r="FT428" s="83"/>
      <c r="FU428" s="83"/>
      <c r="FV428" s="83"/>
      <c r="FW428" s="83"/>
      <c r="FX428" s="83"/>
      <c r="FY428" s="83"/>
      <c r="FZ428" s="83"/>
      <c r="GA428" s="83"/>
      <c r="GB428" s="83"/>
      <c r="GC428" s="83"/>
      <c r="GD428" s="83"/>
      <c r="GE428" s="83"/>
      <c r="GF428" s="83"/>
      <c r="GG428" s="83"/>
      <c r="GH428" s="83"/>
      <c r="GI428" s="83"/>
      <c r="GJ428" s="83"/>
      <c r="GK428" s="83"/>
      <c r="GL428" s="83"/>
      <c r="GM428" s="83"/>
      <c r="GN428" s="83"/>
      <c r="GO428" s="83"/>
      <c r="GP428" s="83"/>
      <c r="GQ428" s="83"/>
      <c r="GR428" s="83"/>
      <c r="GS428" s="83"/>
      <c r="GT428" s="83"/>
      <c r="GU428" s="83"/>
      <c r="GV428" s="83"/>
      <c r="GW428" s="83"/>
      <c r="GX428" s="83"/>
      <c r="GY428" s="83"/>
      <c r="GZ428" s="83"/>
      <c r="HA428" s="83"/>
      <c r="HB428" s="83"/>
      <c r="HC428" s="83"/>
      <c r="HD428" s="83"/>
      <c r="HE428" s="83"/>
      <c r="HF428" s="83"/>
      <c r="HG428" s="83"/>
      <c r="HH428" s="83"/>
      <c r="HI428" s="83"/>
      <c r="HJ428" s="83"/>
      <c r="HK428" s="83"/>
      <c r="HL428" s="83"/>
      <c r="HM428" s="83"/>
      <c r="HN428" s="83"/>
      <c r="HO428" s="83"/>
      <c r="HP428" s="83"/>
      <c r="HQ428" s="83"/>
      <c r="HR428" s="83"/>
      <c r="HS428" s="83"/>
      <c r="HT428" s="83"/>
      <c r="HU428" s="83"/>
      <c r="HV428" s="83"/>
      <c r="HW428" s="83"/>
      <c r="HX428" s="83"/>
      <c r="HY428" s="83"/>
      <c r="HZ428" s="83"/>
      <c r="IA428" s="83"/>
      <c r="IB428" s="83"/>
      <c r="IC428" s="83"/>
      <c r="ID428" s="83"/>
      <c r="IE428" s="83"/>
      <c r="IF428" s="83"/>
      <c r="IG428" s="83"/>
      <c r="IH428" s="83"/>
      <c r="II428" s="83"/>
      <c r="IJ428" s="83"/>
      <c r="IK428" s="83"/>
      <c r="IL428" s="83"/>
      <c r="IM428" s="83"/>
      <c r="IN428" s="83"/>
      <c r="IO428" s="83"/>
      <c r="IP428" s="83"/>
      <c r="IQ428" s="83"/>
      <c r="IR428" s="83"/>
      <c r="IS428" s="83"/>
      <c r="IT428" s="83"/>
      <c r="IU428" s="83"/>
      <c r="IV428" s="83"/>
    </row>
    <row r="429" spans="1:256" ht="12.6" customHeight="1">
      <c r="B429" s="121">
        <v>13.78</v>
      </c>
      <c r="C429" s="120">
        <v>1</v>
      </c>
      <c r="D429" s="120">
        <v>1</v>
      </c>
      <c r="E429" s="119">
        <v>5</v>
      </c>
      <c r="F429" s="119">
        <v>1</v>
      </c>
      <c r="G429" s="119">
        <v>1</v>
      </c>
      <c r="H429" s="122">
        <f t="shared" si="21"/>
        <v>68.899999999999991</v>
      </c>
      <c r="I429" s="174" t="s">
        <v>246</v>
      </c>
      <c r="M429" s="85"/>
      <c r="N429" s="149"/>
      <c r="P429" s="83"/>
      <c r="Q429" s="83"/>
      <c r="R429" s="83"/>
      <c r="S429" s="83"/>
      <c r="T429" s="83"/>
      <c r="U429" s="148"/>
      <c r="V429" s="83"/>
      <c r="W429" s="83"/>
      <c r="X429" s="83"/>
      <c r="Y429" s="83"/>
      <c r="Z429" s="83"/>
      <c r="AA429" s="83"/>
      <c r="AB429" s="83"/>
      <c r="AC429" s="83"/>
      <c r="AD429" s="83"/>
      <c r="AE429" s="83"/>
      <c r="AF429" s="83"/>
      <c r="AG429" s="83"/>
      <c r="AH429" s="83"/>
      <c r="AI429" s="83"/>
      <c r="AJ429" s="83"/>
      <c r="AK429" s="83"/>
      <c r="AL429" s="83"/>
      <c r="AM429" s="83"/>
      <c r="AN429" s="83"/>
      <c r="AO429" s="83"/>
      <c r="AP429" s="83"/>
      <c r="AQ429" s="83"/>
      <c r="AR429" s="83"/>
      <c r="AS429" s="83"/>
      <c r="AT429" s="83"/>
      <c r="AU429" s="83"/>
      <c r="AV429" s="83"/>
      <c r="AW429" s="83"/>
      <c r="AX429" s="83"/>
      <c r="AY429" s="83"/>
      <c r="AZ429" s="83"/>
      <c r="BA429" s="83"/>
      <c r="BB429" s="83"/>
      <c r="BC429" s="83"/>
      <c r="BD429" s="83"/>
      <c r="BE429" s="83"/>
      <c r="BF429" s="83"/>
      <c r="BG429" s="83"/>
      <c r="BH429" s="83"/>
      <c r="BI429" s="83"/>
      <c r="BJ429" s="83"/>
      <c r="BK429" s="83"/>
      <c r="BL429" s="83"/>
      <c r="BM429" s="83"/>
      <c r="BN429" s="83"/>
      <c r="BO429" s="83"/>
      <c r="BP429" s="83"/>
      <c r="BQ429" s="83"/>
      <c r="BR429" s="83"/>
      <c r="BS429" s="83"/>
      <c r="BT429" s="83"/>
      <c r="BU429" s="83"/>
      <c r="BV429" s="83"/>
      <c r="BW429" s="83"/>
      <c r="BX429" s="83"/>
      <c r="BY429" s="83"/>
      <c r="BZ429" s="83"/>
      <c r="CA429" s="83"/>
      <c r="CB429" s="83"/>
      <c r="CC429" s="83"/>
      <c r="CD429" s="83"/>
      <c r="CE429" s="83"/>
      <c r="CF429" s="83"/>
      <c r="CG429" s="83"/>
      <c r="CH429" s="83"/>
      <c r="CI429" s="83"/>
      <c r="CJ429" s="83"/>
      <c r="CK429" s="83"/>
      <c r="CL429" s="83"/>
      <c r="CM429" s="83"/>
      <c r="CN429" s="83"/>
      <c r="CO429" s="83"/>
      <c r="CP429" s="83"/>
      <c r="CQ429" s="83"/>
      <c r="CR429" s="83"/>
      <c r="CS429" s="83"/>
      <c r="CT429" s="83"/>
      <c r="CU429" s="83"/>
      <c r="CV429" s="83"/>
      <c r="CW429" s="83"/>
      <c r="CX429" s="83"/>
      <c r="CY429" s="83"/>
      <c r="CZ429" s="83"/>
      <c r="DA429" s="83"/>
      <c r="DB429" s="83"/>
      <c r="DC429" s="83"/>
      <c r="DD429" s="83"/>
      <c r="DE429" s="83"/>
      <c r="DF429" s="83"/>
      <c r="DG429" s="83"/>
      <c r="DH429" s="83"/>
      <c r="DI429" s="83"/>
      <c r="DJ429" s="83"/>
      <c r="DK429" s="83"/>
      <c r="DL429" s="83"/>
      <c r="DM429" s="83"/>
      <c r="DN429" s="83"/>
      <c r="DO429" s="83"/>
      <c r="DP429" s="83"/>
      <c r="DQ429" s="83"/>
      <c r="DR429" s="83"/>
      <c r="DS429" s="83"/>
      <c r="DT429" s="83"/>
      <c r="DU429" s="83"/>
      <c r="DV429" s="83"/>
      <c r="DW429" s="83"/>
      <c r="DX429" s="83"/>
      <c r="DY429" s="83"/>
      <c r="DZ429" s="83"/>
      <c r="EA429" s="83"/>
      <c r="EB429" s="83"/>
      <c r="EC429" s="83"/>
      <c r="ED429" s="83"/>
      <c r="EE429" s="83"/>
      <c r="EF429" s="83"/>
      <c r="EG429" s="83"/>
      <c r="EH429" s="83"/>
      <c r="EI429" s="83"/>
      <c r="EJ429" s="83"/>
      <c r="EK429" s="83"/>
      <c r="EL429" s="83"/>
      <c r="EM429" s="83"/>
      <c r="EN429" s="83"/>
      <c r="EO429" s="83"/>
      <c r="EP429" s="83"/>
      <c r="EQ429" s="83"/>
      <c r="ER429" s="83"/>
      <c r="ES429" s="83"/>
      <c r="ET429" s="83"/>
      <c r="EU429" s="83"/>
      <c r="EV429" s="83"/>
      <c r="EW429" s="83"/>
      <c r="EX429" s="83"/>
      <c r="EY429" s="83"/>
      <c r="EZ429" s="83"/>
      <c r="FA429" s="83"/>
      <c r="FB429" s="83"/>
      <c r="FC429" s="83"/>
      <c r="FD429" s="83"/>
      <c r="FE429" s="83"/>
      <c r="FF429" s="83"/>
      <c r="FG429" s="83"/>
      <c r="FH429" s="83"/>
      <c r="FI429" s="83"/>
      <c r="FJ429" s="83"/>
      <c r="FK429" s="83"/>
      <c r="FL429" s="83"/>
      <c r="FM429" s="83"/>
      <c r="FN429" s="83"/>
      <c r="FO429" s="83"/>
      <c r="FP429" s="83"/>
      <c r="FQ429" s="83"/>
      <c r="FR429" s="83"/>
      <c r="FS429" s="83"/>
      <c r="FT429" s="83"/>
      <c r="FU429" s="83"/>
      <c r="FV429" s="83"/>
      <c r="FW429" s="83"/>
      <c r="FX429" s="83"/>
      <c r="FY429" s="83"/>
      <c r="FZ429" s="83"/>
      <c r="GA429" s="83"/>
      <c r="GB429" s="83"/>
      <c r="GC429" s="83"/>
      <c r="GD429" s="83"/>
      <c r="GE429" s="83"/>
      <c r="GF429" s="83"/>
      <c r="GG429" s="83"/>
      <c r="GH429" s="83"/>
      <c r="GI429" s="83"/>
      <c r="GJ429" s="83"/>
      <c r="GK429" s="83"/>
      <c r="GL429" s="83"/>
      <c r="GM429" s="83"/>
      <c r="GN429" s="83"/>
      <c r="GO429" s="83"/>
      <c r="GP429" s="83"/>
      <c r="GQ429" s="83"/>
      <c r="GR429" s="83"/>
      <c r="GS429" s="83"/>
      <c r="GT429" s="83"/>
      <c r="GU429" s="83"/>
      <c r="GV429" s="83"/>
      <c r="GW429" s="83"/>
      <c r="GX429" s="83"/>
      <c r="GY429" s="83"/>
      <c r="GZ429" s="83"/>
      <c r="HA429" s="83"/>
      <c r="HB429" s="83"/>
      <c r="HC429" s="83"/>
      <c r="HD429" s="83"/>
      <c r="HE429" s="83"/>
      <c r="HF429" s="83"/>
      <c r="HG429" s="83"/>
      <c r="HH429" s="83"/>
      <c r="HI429" s="83"/>
      <c r="HJ429" s="83"/>
      <c r="HK429" s="83"/>
      <c r="HL429" s="83"/>
      <c r="HM429" s="83"/>
      <c r="HN429" s="83"/>
      <c r="HO429" s="83"/>
      <c r="HP429" s="83"/>
      <c r="HQ429" s="83"/>
      <c r="HR429" s="83"/>
      <c r="HS429" s="83"/>
      <c r="HT429" s="83"/>
      <c r="HU429" s="83"/>
      <c r="HV429" s="83"/>
      <c r="HW429" s="83"/>
      <c r="HX429" s="83"/>
      <c r="HY429" s="83"/>
      <c r="HZ429" s="83"/>
      <c r="IA429" s="83"/>
      <c r="IB429" s="83"/>
      <c r="IC429" s="83"/>
      <c r="ID429" s="83"/>
      <c r="IE429" s="83"/>
      <c r="IF429" s="83"/>
      <c r="IG429" s="83"/>
      <c r="IH429" s="83"/>
      <c r="II429" s="83"/>
      <c r="IJ429" s="83"/>
      <c r="IK429" s="83"/>
      <c r="IL429" s="83"/>
      <c r="IM429" s="83"/>
      <c r="IN429" s="83"/>
      <c r="IO429" s="83"/>
      <c r="IP429" s="83"/>
      <c r="IQ429" s="83"/>
      <c r="IR429" s="83"/>
      <c r="IS429" s="83"/>
      <c r="IT429" s="83"/>
      <c r="IU429" s="83"/>
      <c r="IV429" s="83"/>
    </row>
    <row r="430" spans="1:256" ht="12.6" customHeight="1">
      <c r="B430" s="121">
        <v>13.82</v>
      </c>
      <c r="C430" s="120">
        <v>1</v>
      </c>
      <c r="D430" s="120">
        <v>1</v>
      </c>
      <c r="E430" s="119">
        <v>1</v>
      </c>
      <c r="F430" s="119">
        <v>1</v>
      </c>
      <c r="G430" s="119">
        <v>1</v>
      </c>
      <c r="H430" s="122">
        <f t="shared" si="21"/>
        <v>13.82</v>
      </c>
      <c r="I430" s="174" t="s">
        <v>238</v>
      </c>
      <c r="M430" s="85"/>
      <c r="N430" s="149"/>
      <c r="P430" s="83"/>
      <c r="Q430" s="83"/>
      <c r="R430" s="83"/>
      <c r="S430" s="83"/>
      <c r="T430" s="83"/>
      <c r="U430" s="148"/>
      <c r="V430" s="83"/>
      <c r="W430" s="83"/>
      <c r="X430" s="83"/>
      <c r="Y430" s="83"/>
      <c r="Z430" s="83"/>
      <c r="AA430" s="83"/>
      <c r="AB430" s="83"/>
      <c r="AC430" s="83"/>
      <c r="AD430" s="83"/>
      <c r="AE430" s="83"/>
      <c r="AF430" s="83"/>
      <c r="AG430" s="83"/>
      <c r="AH430" s="83"/>
      <c r="AI430" s="83"/>
      <c r="AJ430" s="83"/>
      <c r="AK430" s="83"/>
      <c r="AL430" s="83"/>
      <c r="AM430" s="83"/>
      <c r="AN430" s="83"/>
      <c r="AO430" s="83"/>
      <c r="AP430" s="83"/>
      <c r="AQ430" s="83"/>
      <c r="AR430" s="83"/>
      <c r="AS430" s="83"/>
      <c r="AT430" s="83"/>
      <c r="AU430" s="83"/>
      <c r="AV430" s="83"/>
      <c r="AW430" s="83"/>
      <c r="AX430" s="83"/>
      <c r="AY430" s="83"/>
      <c r="AZ430" s="83"/>
      <c r="BA430" s="83"/>
      <c r="BB430" s="83"/>
      <c r="BC430" s="83"/>
      <c r="BD430" s="83"/>
      <c r="BE430" s="83"/>
      <c r="BF430" s="83"/>
      <c r="BG430" s="83"/>
      <c r="BH430" s="83"/>
      <c r="BI430" s="83"/>
      <c r="BJ430" s="83"/>
      <c r="BK430" s="83"/>
      <c r="BL430" s="83"/>
      <c r="BM430" s="83"/>
      <c r="BN430" s="83"/>
      <c r="BO430" s="83"/>
      <c r="BP430" s="83"/>
      <c r="BQ430" s="83"/>
      <c r="BR430" s="83"/>
      <c r="BS430" s="83"/>
      <c r="BT430" s="83"/>
      <c r="BU430" s="83"/>
      <c r="BV430" s="83"/>
      <c r="BW430" s="83"/>
      <c r="BX430" s="83"/>
      <c r="BY430" s="83"/>
      <c r="BZ430" s="83"/>
      <c r="CA430" s="83"/>
      <c r="CB430" s="83"/>
      <c r="CC430" s="83"/>
      <c r="CD430" s="83"/>
      <c r="CE430" s="83"/>
      <c r="CF430" s="83"/>
      <c r="CG430" s="83"/>
      <c r="CH430" s="83"/>
      <c r="CI430" s="83"/>
      <c r="CJ430" s="83"/>
      <c r="CK430" s="83"/>
      <c r="CL430" s="83"/>
      <c r="CM430" s="83"/>
      <c r="CN430" s="83"/>
      <c r="CO430" s="83"/>
      <c r="CP430" s="83"/>
      <c r="CQ430" s="83"/>
      <c r="CR430" s="83"/>
      <c r="CS430" s="83"/>
      <c r="CT430" s="83"/>
      <c r="CU430" s="83"/>
      <c r="CV430" s="83"/>
      <c r="CW430" s="83"/>
      <c r="CX430" s="83"/>
      <c r="CY430" s="83"/>
      <c r="CZ430" s="83"/>
      <c r="DA430" s="83"/>
      <c r="DB430" s="83"/>
      <c r="DC430" s="83"/>
      <c r="DD430" s="83"/>
      <c r="DE430" s="83"/>
      <c r="DF430" s="83"/>
      <c r="DG430" s="83"/>
      <c r="DH430" s="83"/>
      <c r="DI430" s="83"/>
      <c r="DJ430" s="83"/>
      <c r="DK430" s="83"/>
      <c r="DL430" s="83"/>
      <c r="DM430" s="83"/>
      <c r="DN430" s="83"/>
      <c r="DO430" s="83"/>
      <c r="DP430" s="83"/>
      <c r="DQ430" s="83"/>
      <c r="DR430" s="83"/>
      <c r="DS430" s="83"/>
      <c r="DT430" s="83"/>
      <c r="DU430" s="83"/>
      <c r="DV430" s="83"/>
      <c r="DW430" s="83"/>
      <c r="DX430" s="83"/>
      <c r="DY430" s="83"/>
      <c r="DZ430" s="83"/>
      <c r="EA430" s="83"/>
      <c r="EB430" s="83"/>
      <c r="EC430" s="83"/>
      <c r="ED430" s="83"/>
      <c r="EE430" s="83"/>
      <c r="EF430" s="83"/>
      <c r="EG430" s="83"/>
      <c r="EH430" s="83"/>
      <c r="EI430" s="83"/>
      <c r="EJ430" s="83"/>
      <c r="EK430" s="83"/>
      <c r="EL430" s="83"/>
      <c r="EM430" s="83"/>
      <c r="EN430" s="83"/>
      <c r="EO430" s="83"/>
      <c r="EP430" s="83"/>
      <c r="EQ430" s="83"/>
      <c r="ER430" s="83"/>
      <c r="ES430" s="83"/>
      <c r="ET430" s="83"/>
      <c r="EU430" s="83"/>
      <c r="EV430" s="83"/>
      <c r="EW430" s="83"/>
      <c r="EX430" s="83"/>
      <c r="EY430" s="83"/>
      <c r="EZ430" s="83"/>
      <c r="FA430" s="83"/>
      <c r="FB430" s="83"/>
      <c r="FC430" s="83"/>
      <c r="FD430" s="83"/>
      <c r="FE430" s="83"/>
      <c r="FF430" s="83"/>
      <c r="FG430" s="83"/>
      <c r="FH430" s="83"/>
      <c r="FI430" s="83"/>
      <c r="FJ430" s="83"/>
      <c r="FK430" s="83"/>
      <c r="FL430" s="83"/>
      <c r="FM430" s="83"/>
      <c r="FN430" s="83"/>
      <c r="FO430" s="83"/>
      <c r="FP430" s="83"/>
      <c r="FQ430" s="83"/>
      <c r="FR430" s="83"/>
      <c r="FS430" s="83"/>
      <c r="FT430" s="83"/>
      <c r="FU430" s="83"/>
      <c r="FV430" s="83"/>
      <c r="FW430" s="83"/>
      <c r="FX430" s="83"/>
      <c r="FY430" s="83"/>
      <c r="FZ430" s="83"/>
      <c r="GA430" s="83"/>
      <c r="GB430" s="83"/>
      <c r="GC430" s="83"/>
      <c r="GD430" s="83"/>
      <c r="GE430" s="83"/>
      <c r="GF430" s="83"/>
      <c r="GG430" s="83"/>
      <c r="GH430" s="83"/>
      <c r="GI430" s="83"/>
      <c r="GJ430" s="83"/>
      <c r="GK430" s="83"/>
      <c r="GL430" s="83"/>
      <c r="GM430" s="83"/>
      <c r="GN430" s="83"/>
      <c r="GO430" s="83"/>
      <c r="GP430" s="83"/>
      <c r="GQ430" s="83"/>
      <c r="GR430" s="83"/>
      <c r="GS430" s="83"/>
      <c r="GT430" s="83"/>
      <c r="GU430" s="83"/>
      <c r="GV430" s="83"/>
      <c r="GW430" s="83"/>
      <c r="GX430" s="83"/>
      <c r="GY430" s="83"/>
      <c r="GZ430" s="83"/>
      <c r="HA430" s="83"/>
      <c r="HB430" s="83"/>
      <c r="HC430" s="83"/>
      <c r="HD430" s="83"/>
      <c r="HE430" s="83"/>
      <c r="HF430" s="83"/>
      <c r="HG430" s="83"/>
      <c r="HH430" s="83"/>
      <c r="HI430" s="83"/>
      <c r="HJ430" s="83"/>
      <c r="HK430" s="83"/>
      <c r="HL430" s="83"/>
      <c r="HM430" s="83"/>
      <c r="HN430" s="83"/>
      <c r="HO430" s="83"/>
      <c r="HP430" s="83"/>
      <c r="HQ430" s="83"/>
      <c r="HR430" s="83"/>
      <c r="HS430" s="83"/>
      <c r="HT430" s="83"/>
      <c r="HU430" s="83"/>
      <c r="HV430" s="83"/>
      <c r="HW430" s="83"/>
      <c r="HX430" s="83"/>
      <c r="HY430" s="83"/>
      <c r="HZ430" s="83"/>
      <c r="IA430" s="83"/>
      <c r="IB430" s="83"/>
      <c r="IC430" s="83"/>
      <c r="ID430" s="83"/>
      <c r="IE430" s="83"/>
      <c r="IF430" s="83"/>
      <c r="IG430" s="83"/>
      <c r="IH430" s="83"/>
      <c r="II430" s="83"/>
      <c r="IJ430" s="83"/>
      <c r="IK430" s="83"/>
      <c r="IL430" s="83"/>
      <c r="IM430" s="83"/>
      <c r="IN430" s="83"/>
      <c r="IO430" s="83"/>
      <c r="IP430" s="83"/>
      <c r="IQ430" s="83"/>
      <c r="IR430" s="83"/>
      <c r="IS430" s="83"/>
      <c r="IT430" s="83"/>
      <c r="IU430" s="83"/>
      <c r="IV430" s="83"/>
    </row>
    <row r="431" spans="1:256" ht="12.6" customHeight="1">
      <c r="B431" s="121">
        <v>13.78</v>
      </c>
      <c r="C431" s="120">
        <v>1</v>
      </c>
      <c r="D431" s="120">
        <v>1</v>
      </c>
      <c r="E431" s="119">
        <v>2</v>
      </c>
      <c r="F431" s="119">
        <v>1</v>
      </c>
      <c r="G431" s="119">
        <v>1</v>
      </c>
      <c r="H431" s="122">
        <f t="shared" si="21"/>
        <v>27.56</v>
      </c>
      <c r="I431" s="174" t="s">
        <v>239</v>
      </c>
      <c r="M431" s="85"/>
      <c r="N431" s="149"/>
      <c r="P431" s="83"/>
      <c r="Q431" s="83"/>
      <c r="R431" s="83"/>
      <c r="S431" s="83"/>
      <c r="T431" s="83"/>
      <c r="U431" s="148"/>
      <c r="V431" s="83"/>
      <c r="W431" s="83"/>
      <c r="X431" s="83"/>
      <c r="Y431" s="83"/>
      <c r="Z431" s="83"/>
      <c r="AA431" s="83"/>
      <c r="AB431" s="83"/>
      <c r="AC431" s="83"/>
      <c r="AD431" s="83"/>
      <c r="AE431" s="83"/>
      <c r="AF431" s="83"/>
      <c r="AG431" s="83"/>
      <c r="AH431" s="83"/>
      <c r="AI431" s="83"/>
      <c r="AJ431" s="83"/>
      <c r="AK431" s="83"/>
      <c r="AL431" s="83"/>
      <c r="AM431" s="83"/>
      <c r="AN431" s="83"/>
      <c r="AO431" s="83"/>
      <c r="AP431" s="83"/>
      <c r="AQ431" s="83"/>
      <c r="AR431" s="83"/>
      <c r="AS431" s="83"/>
      <c r="AT431" s="83"/>
      <c r="AU431" s="83"/>
      <c r="AV431" s="83"/>
      <c r="AW431" s="83"/>
      <c r="AX431" s="83"/>
      <c r="AY431" s="83"/>
      <c r="AZ431" s="83"/>
      <c r="BA431" s="83"/>
      <c r="BB431" s="83"/>
      <c r="BC431" s="83"/>
      <c r="BD431" s="83"/>
      <c r="BE431" s="83"/>
      <c r="BF431" s="83"/>
      <c r="BG431" s="83"/>
      <c r="BH431" s="83"/>
      <c r="BI431" s="83"/>
      <c r="BJ431" s="83"/>
      <c r="BK431" s="83"/>
      <c r="BL431" s="83"/>
      <c r="BM431" s="83"/>
      <c r="BN431" s="83"/>
      <c r="BO431" s="83"/>
      <c r="BP431" s="83"/>
      <c r="BQ431" s="83"/>
      <c r="BR431" s="83"/>
      <c r="BS431" s="83"/>
      <c r="BT431" s="83"/>
      <c r="BU431" s="83"/>
      <c r="BV431" s="83"/>
      <c r="BW431" s="83"/>
      <c r="BX431" s="83"/>
      <c r="BY431" s="83"/>
      <c r="BZ431" s="83"/>
      <c r="CA431" s="83"/>
      <c r="CB431" s="83"/>
      <c r="CC431" s="83"/>
      <c r="CD431" s="83"/>
      <c r="CE431" s="83"/>
      <c r="CF431" s="83"/>
      <c r="CG431" s="83"/>
      <c r="CH431" s="83"/>
      <c r="CI431" s="83"/>
      <c r="CJ431" s="83"/>
      <c r="CK431" s="83"/>
      <c r="CL431" s="83"/>
      <c r="CM431" s="83"/>
      <c r="CN431" s="83"/>
      <c r="CO431" s="83"/>
      <c r="CP431" s="83"/>
      <c r="CQ431" s="83"/>
      <c r="CR431" s="83"/>
      <c r="CS431" s="83"/>
      <c r="CT431" s="83"/>
      <c r="CU431" s="83"/>
      <c r="CV431" s="83"/>
      <c r="CW431" s="83"/>
      <c r="CX431" s="83"/>
      <c r="CY431" s="83"/>
      <c r="CZ431" s="83"/>
      <c r="DA431" s="83"/>
      <c r="DB431" s="83"/>
      <c r="DC431" s="83"/>
      <c r="DD431" s="83"/>
      <c r="DE431" s="83"/>
      <c r="DF431" s="83"/>
      <c r="DG431" s="83"/>
      <c r="DH431" s="83"/>
      <c r="DI431" s="83"/>
      <c r="DJ431" s="83"/>
      <c r="DK431" s="83"/>
      <c r="DL431" s="83"/>
      <c r="DM431" s="83"/>
      <c r="DN431" s="83"/>
      <c r="DO431" s="83"/>
      <c r="DP431" s="83"/>
      <c r="DQ431" s="83"/>
      <c r="DR431" s="83"/>
      <c r="DS431" s="83"/>
      <c r="DT431" s="83"/>
      <c r="DU431" s="83"/>
      <c r="DV431" s="83"/>
      <c r="DW431" s="83"/>
      <c r="DX431" s="83"/>
      <c r="DY431" s="83"/>
      <c r="DZ431" s="83"/>
      <c r="EA431" s="83"/>
      <c r="EB431" s="83"/>
      <c r="EC431" s="83"/>
      <c r="ED431" s="83"/>
      <c r="EE431" s="83"/>
      <c r="EF431" s="83"/>
      <c r="EG431" s="83"/>
      <c r="EH431" s="83"/>
      <c r="EI431" s="83"/>
      <c r="EJ431" s="83"/>
      <c r="EK431" s="83"/>
      <c r="EL431" s="83"/>
      <c r="EM431" s="83"/>
      <c r="EN431" s="83"/>
      <c r="EO431" s="83"/>
      <c r="EP431" s="83"/>
      <c r="EQ431" s="83"/>
      <c r="ER431" s="83"/>
      <c r="ES431" s="83"/>
      <c r="ET431" s="83"/>
      <c r="EU431" s="83"/>
      <c r="EV431" s="83"/>
      <c r="EW431" s="83"/>
      <c r="EX431" s="83"/>
      <c r="EY431" s="83"/>
      <c r="EZ431" s="83"/>
      <c r="FA431" s="83"/>
      <c r="FB431" s="83"/>
      <c r="FC431" s="83"/>
      <c r="FD431" s="83"/>
      <c r="FE431" s="83"/>
      <c r="FF431" s="83"/>
      <c r="FG431" s="83"/>
      <c r="FH431" s="83"/>
      <c r="FI431" s="83"/>
      <c r="FJ431" s="83"/>
      <c r="FK431" s="83"/>
      <c r="FL431" s="83"/>
      <c r="FM431" s="83"/>
      <c r="FN431" s="83"/>
      <c r="FO431" s="83"/>
      <c r="FP431" s="83"/>
      <c r="FQ431" s="83"/>
      <c r="FR431" s="83"/>
      <c r="FS431" s="83"/>
      <c r="FT431" s="83"/>
      <c r="FU431" s="83"/>
      <c r="FV431" s="83"/>
      <c r="FW431" s="83"/>
      <c r="FX431" s="83"/>
      <c r="FY431" s="83"/>
      <c r="FZ431" s="83"/>
      <c r="GA431" s="83"/>
      <c r="GB431" s="83"/>
      <c r="GC431" s="83"/>
      <c r="GD431" s="83"/>
      <c r="GE431" s="83"/>
      <c r="GF431" s="83"/>
      <c r="GG431" s="83"/>
      <c r="GH431" s="83"/>
      <c r="GI431" s="83"/>
      <c r="GJ431" s="83"/>
      <c r="GK431" s="83"/>
      <c r="GL431" s="83"/>
      <c r="GM431" s="83"/>
      <c r="GN431" s="83"/>
      <c r="GO431" s="83"/>
      <c r="GP431" s="83"/>
      <c r="GQ431" s="83"/>
      <c r="GR431" s="83"/>
      <c r="GS431" s="83"/>
      <c r="GT431" s="83"/>
      <c r="GU431" s="83"/>
      <c r="GV431" s="83"/>
      <c r="GW431" s="83"/>
      <c r="GX431" s="83"/>
      <c r="GY431" s="83"/>
      <c r="GZ431" s="83"/>
      <c r="HA431" s="83"/>
      <c r="HB431" s="83"/>
      <c r="HC431" s="83"/>
      <c r="HD431" s="83"/>
      <c r="HE431" s="83"/>
      <c r="HF431" s="83"/>
      <c r="HG431" s="83"/>
      <c r="HH431" s="83"/>
      <c r="HI431" s="83"/>
      <c r="HJ431" s="83"/>
      <c r="HK431" s="83"/>
      <c r="HL431" s="83"/>
      <c r="HM431" s="83"/>
      <c r="HN431" s="83"/>
      <c r="HO431" s="83"/>
      <c r="HP431" s="83"/>
      <c r="HQ431" s="83"/>
      <c r="HR431" s="83"/>
      <c r="HS431" s="83"/>
      <c r="HT431" s="83"/>
      <c r="HU431" s="83"/>
      <c r="HV431" s="83"/>
      <c r="HW431" s="83"/>
      <c r="HX431" s="83"/>
      <c r="HY431" s="83"/>
      <c r="HZ431" s="83"/>
      <c r="IA431" s="83"/>
      <c r="IB431" s="83"/>
      <c r="IC431" s="83"/>
      <c r="ID431" s="83"/>
      <c r="IE431" s="83"/>
      <c r="IF431" s="83"/>
      <c r="IG431" s="83"/>
      <c r="IH431" s="83"/>
      <c r="II431" s="83"/>
      <c r="IJ431" s="83"/>
      <c r="IK431" s="83"/>
      <c r="IL431" s="83"/>
      <c r="IM431" s="83"/>
      <c r="IN431" s="83"/>
      <c r="IO431" s="83"/>
      <c r="IP431" s="83"/>
      <c r="IQ431" s="83"/>
      <c r="IR431" s="83"/>
      <c r="IS431" s="83"/>
      <c r="IT431" s="83"/>
      <c r="IU431" s="83"/>
      <c r="IV431" s="83"/>
    </row>
    <row r="432" spans="1:256" ht="12.6" customHeight="1">
      <c r="B432" s="121">
        <v>13.73</v>
      </c>
      <c r="C432" s="120">
        <v>1</v>
      </c>
      <c r="D432" s="120">
        <v>1</v>
      </c>
      <c r="E432" s="119">
        <v>1</v>
      </c>
      <c r="F432" s="119">
        <v>1</v>
      </c>
      <c r="G432" s="119">
        <v>1</v>
      </c>
      <c r="H432" s="122">
        <f t="shared" si="21"/>
        <v>13.73</v>
      </c>
      <c r="I432" s="174" t="s">
        <v>247</v>
      </c>
      <c r="M432" s="85"/>
      <c r="N432" s="149"/>
      <c r="P432" s="83"/>
      <c r="Q432" s="83"/>
      <c r="R432" s="83"/>
      <c r="S432" s="83"/>
      <c r="T432" s="83"/>
      <c r="U432" s="148"/>
      <c r="V432" s="83"/>
      <c r="W432" s="83"/>
      <c r="X432" s="83"/>
      <c r="Y432" s="83"/>
      <c r="Z432" s="83"/>
      <c r="AA432" s="83"/>
      <c r="AB432" s="83"/>
      <c r="AC432" s="83"/>
      <c r="AD432" s="83"/>
      <c r="AE432" s="83"/>
      <c r="AF432" s="83"/>
      <c r="AG432" s="83"/>
      <c r="AH432" s="83"/>
      <c r="AI432" s="83"/>
      <c r="AJ432" s="83"/>
      <c r="AK432" s="83"/>
      <c r="AL432" s="83"/>
      <c r="AM432" s="83"/>
      <c r="AN432" s="83"/>
      <c r="AO432" s="83"/>
      <c r="AP432" s="83"/>
      <c r="AQ432" s="83"/>
      <c r="AR432" s="83"/>
      <c r="AS432" s="83"/>
      <c r="AT432" s="83"/>
      <c r="AU432" s="83"/>
      <c r="AV432" s="83"/>
      <c r="AW432" s="83"/>
      <c r="AX432" s="83"/>
      <c r="AY432" s="83"/>
      <c r="AZ432" s="83"/>
      <c r="BA432" s="83"/>
      <c r="BB432" s="83"/>
      <c r="BC432" s="83"/>
      <c r="BD432" s="83"/>
      <c r="BE432" s="83"/>
      <c r="BF432" s="83"/>
      <c r="BG432" s="83"/>
      <c r="BH432" s="83"/>
      <c r="BI432" s="83"/>
      <c r="BJ432" s="83"/>
      <c r="BK432" s="83"/>
      <c r="BL432" s="83"/>
      <c r="BM432" s="83"/>
      <c r="BN432" s="83"/>
      <c r="BO432" s="83"/>
      <c r="BP432" s="83"/>
      <c r="BQ432" s="83"/>
      <c r="BR432" s="83"/>
      <c r="BS432" s="83"/>
      <c r="BT432" s="83"/>
      <c r="BU432" s="83"/>
      <c r="BV432" s="83"/>
      <c r="BW432" s="83"/>
      <c r="BX432" s="83"/>
      <c r="BY432" s="83"/>
      <c r="BZ432" s="83"/>
      <c r="CA432" s="83"/>
      <c r="CB432" s="83"/>
      <c r="CC432" s="83"/>
      <c r="CD432" s="83"/>
      <c r="CE432" s="83"/>
      <c r="CF432" s="83"/>
      <c r="CG432" s="83"/>
      <c r="CH432" s="83"/>
      <c r="CI432" s="83"/>
      <c r="CJ432" s="83"/>
      <c r="CK432" s="83"/>
      <c r="CL432" s="83"/>
      <c r="CM432" s="83"/>
      <c r="CN432" s="83"/>
      <c r="CO432" s="83"/>
      <c r="CP432" s="83"/>
      <c r="CQ432" s="83"/>
      <c r="CR432" s="83"/>
      <c r="CS432" s="83"/>
      <c r="CT432" s="83"/>
      <c r="CU432" s="83"/>
      <c r="CV432" s="83"/>
      <c r="CW432" s="83"/>
      <c r="CX432" s="83"/>
      <c r="CY432" s="83"/>
      <c r="CZ432" s="83"/>
      <c r="DA432" s="83"/>
      <c r="DB432" s="83"/>
      <c r="DC432" s="83"/>
      <c r="DD432" s="83"/>
      <c r="DE432" s="83"/>
      <c r="DF432" s="83"/>
      <c r="DG432" s="83"/>
      <c r="DH432" s="83"/>
      <c r="DI432" s="83"/>
      <c r="DJ432" s="83"/>
      <c r="DK432" s="83"/>
      <c r="DL432" s="83"/>
      <c r="DM432" s="83"/>
      <c r="DN432" s="83"/>
      <c r="DO432" s="83"/>
      <c r="DP432" s="83"/>
      <c r="DQ432" s="83"/>
      <c r="DR432" s="83"/>
      <c r="DS432" s="83"/>
      <c r="DT432" s="83"/>
      <c r="DU432" s="83"/>
      <c r="DV432" s="83"/>
      <c r="DW432" s="83"/>
      <c r="DX432" s="83"/>
      <c r="DY432" s="83"/>
      <c r="DZ432" s="83"/>
      <c r="EA432" s="83"/>
      <c r="EB432" s="83"/>
      <c r="EC432" s="83"/>
      <c r="ED432" s="83"/>
      <c r="EE432" s="83"/>
      <c r="EF432" s="83"/>
      <c r="EG432" s="83"/>
      <c r="EH432" s="83"/>
      <c r="EI432" s="83"/>
      <c r="EJ432" s="83"/>
      <c r="EK432" s="83"/>
      <c r="EL432" s="83"/>
      <c r="EM432" s="83"/>
      <c r="EN432" s="83"/>
      <c r="EO432" s="83"/>
      <c r="EP432" s="83"/>
      <c r="EQ432" s="83"/>
      <c r="ER432" s="83"/>
      <c r="ES432" s="83"/>
      <c r="ET432" s="83"/>
      <c r="EU432" s="83"/>
      <c r="EV432" s="83"/>
      <c r="EW432" s="83"/>
      <c r="EX432" s="83"/>
      <c r="EY432" s="83"/>
      <c r="EZ432" s="83"/>
      <c r="FA432" s="83"/>
      <c r="FB432" s="83"/>
      <c r="FC432" s="83"/>
      <c r="FD432" s="83"/>
      <c r="FE432" s="83"/>
      <c r="FF432" s="83"/>
      <c r="FG432" s="83"/>
      <c r="FH432" s="83"/>
      <c r="FI432" s="83"/>
      <c r="FJ432" s="83"/>
      <c r="FK432" s="83"/>
      <c r="FL432" s="83"/>
      <c r="FM432" s="83"/>
      <c r="FN432" s="83"/>
      <c r="FO432" s="83"/>
      <c r="FP432" s="83"/>
      <c r="FQ432" s="83"/>
      <c r="FR432" s="83"/>
      <c r="FS432" s="83"/>
      <c r="FT432" s="83"/>
      <c r="FU432" s="83"/>
      <c r="FV432" s="83"/>
      <c r="FW432" s="83"/>
      <c r="FX432" s="83"/>
      <c r="FY432" s="83"/>
      <c r="FZ432" s="83"/>
      <c r="GA432" s="83"/>
      <c r="GB432" s="83"/>
      <c r="GC432" s="83"/>
      <c r="GD432" s="83"/>
      <c r="GE432" s="83"/>
      <c r="GF432" s="83"/>
      <c r="GG432" s="83"/>
      <c r="GH432" s="83"/>
      <c r="GI432" s="83"/>
      <c r="GJ432" s="83"/>
      <c r="GK432" s="83"/>
      <c r="GL432" s="83"/>
      <c r="GM432" s="83"/>
      <c r="GN432" s="83"/>
      <c r="GO432" s="83"/>
      <c r="GP432" s="83"/>
      <c r="GQ432" s="83"/>
      <c r="GR432" s="83"/>
      <c r="GS432" s="83"/>
      <c r="GT432" s="83"/>
      <c r="GU432" s="83"/>
      <c r="GV432" s="83"/>
      <c r="GW432" s="83"/>
      <c r="GX432" s="83"/>
      <c r="GY432" s="83"/>
      <c r="GZ432" s="83"/>
      <c r="HA432" s="83"/>
      <c r="HB432" s="83"/>
      <c r="HC432" s="83"/>
      <c r="HD432" s="83"/>
      <c r="HE432" s="83"/>
      <c r="HF432" s="83"/>
      <c r="HG432" s="83"/>
      <c r="HH432" s="83"/>
      <c r="HI432" s="83"/>
      <c r="HJ432" s="83"/>
      <c r="HK432" s="83"/>
      <c r="HL432" s="83"/>
      <c r="HM432" s="83"/>
      <c r="HN432" s="83"/>
      <c r="HO432" s="83"/>
      <c r="HP432" s="83"/>
      <c r="HQ432" s="83"/>
      <c r="HR432" s="83"/>
      <c r="HS432" s="83"/>
      <c r="HT432" s="83"/>
      <c r="HU432" s="83"/>
      <c r="HV432" s="83"/>
      <c r="HW432" s="83"/>
      <c r="HX432" s="83"/>
      <c r="HY432" s="83"/>
      <c r="HZ432" s="83"/>
      <c r="IA432" s="83"/>
      <c r="IB432" s="83"/>
      <c r="IC432" s="83"/>
      <c r="ID432" s="83"/>
      <c r="IE432" s="83"/>
      <c r="IF432" s="83"/>
      <c r="IG432" s="83"/>
      <c r="IH432" s="83"/>
      <c r="II432" s="83"/>
      <c r="IJ432" s="83"/>
      <c r="IK432" s="83"/>
      <c r="IL432" s="83"/>
      <c r="IM432" s="83"/>
      <c r="IN432" s="83"/>
      <c r="IO432" s="83"/>
      <c r="IP432" s="83"/>
      <c r="IQ432" s="83"/>
      <c r="IR432" s="83"/>
      <c r="IS432" s="83"/>
      <c r="IT432" s="83"/>
      <c r="IU432" s="83"/>
      <c r="IV432" s="83"/>
    </row>
    <row r="433" spans="1:256" ht="12.6" customHeight="1">
      <c r="B433" s="121">
        <v>13.73</v>
      </c>
      <c r="C433" s="120">
        <v>1</v>
      </c>
      <c r="D433" s="120">
        <v>1</v>
      </c>
      <c r="E433" s="119">
        <v>1</v>
      </c>
      <c r="F433" s="119">
        <v>1</v>
      </c>
      <c r="G433" s="119">
        <v>1</v>
      </c>
      <c r="H433" s="122">
        <f t="shared" si="21"/>
        <v>13.73</v>
      </c>
      <c r="I433" s="174" t="s">
        <v>248</v>
      </c>
      <c r="M433" s="85"/>
      <c r="N433" s="149"/>
      <c r="P433" s="83"/>
      <c r="Q433" s="83"/>
      <c r="R433" s="83"/>
      <c r="S433" s="83"/>
      <c r="T433" s="83"/>
      <c r="U433" s="148"/>
      <c r="V433" s="83"/>
      <c r="W433" s="83"/>
      <c r="X433" s="83"/>
      <c r="Y433" s="83"/>
      <c r="Z433" s="83"/>
      <c r="AA433" s="83"/>
      <c r="AB433" s="83"/>
      <c r="AC433" s="83"/>
      <c r="AD433" s="83"/>
      <c r="AE433" s="83"/>
      <c r="AF433" s="83"/>
      <c r="AG433" s="83"/>
      <c r="AH433" s="83"/>
      <c r="AI433" s="83"/>
      <c r="AJ433" s="83"/>
      <c r="AK433" s="83"/>
      <c r="AL433" s="83"/>
      <c r="AM433" s="83"/>
      <c r="AN433" s="83"/>
      <c r="AO433" s="83"/>
      <c r="AP433" s="83"/>
      <c r="AQ433" s="83"/>
      <c r="AR433" s="83"/>
      <c r="AS433" s="83"/>
      <c r="AT433" s="83"/>
      <c r="AU433" s="83"/>
      <c r="AV433" s="83"/>
      <c r="AW433" s="83"/>
      <c r="AX433" s="83"/>
      <c r="AY433" s="83"/>
      <c r="AZ433" s="83"/>
      <c r="BA433" s="83"/>
      <c r="BB433" s="83"/>
      <c r="BC433" s="83"/>
      <c r="BD433" s="83"/>
      <c r="BE433" s="83"/>
      <c r="BF433" s="83"/>
      <c r="BG433" s="83"/>
      <c r="BH433" s="83"/>
      <c r="BI433" s="83"/>
      <c r="BJ433" s="83"/>
      <c r="BK433" s="83"/>
      <c r="BL433" s="83"/>
      <c r="BM433" s="83"/>
      <c r="BN433" s="83"/>
      <c r="BO433" s="83"/>
      <c r="BP433" s="83"/>
      <c r="BQ433" s="83"/>
      <c r="BR433" s="83"/>
      <c r="BS433" s="83"/>
      <c r="BT433" s="83"/>
      <c r="BU433" s="83"/>
      <c r="BV433" s="83"/>
      <c r="BW433" s="83"/>
      <c r="BX433" s="83"/>
      <c r="BY433" s="83"/>
      <c r="BZ433" s="83"/>
      <c r="CA433" s="83"/>
      <c r="CB433" s="83"/>
      <c r="CC433" s="83"/>
      <c r="CD433" s="83"/>
      <c r="CE433" s="83"/>
      <c r="CF433" s="83"/>
      <c r="CG433" s="83"/>
      <c r="CH433" s="83"/>
      <c r="CI433" s="83"/>
      <c r="CJ433" s="83"/>
      <c r="CK433" s="83"/>
      <c r="CL433" s="83"/>
      <c r="CM433" s="83"/>
      <c r="CN433" s="83"/>
      <c r="CO433" s="83"/>
      <c r="CP433" s="83"/>
      <c r="CQ433" s="83"/>
      <c r="CR433" s="83"/>
      <c r="CS433" s="83"/>
      <c r="CT433" s="83"/>
      <c r="CU433" s="83"/>
      <c r="CV433" s="83"/>
      <c r="CW433" s="83"/>
      <c r="CX433" s="83"/>
      <c r="CY433" s="83"/>
      <c r="CZ433" s="83"/>
      <c r="DA433" s="83"/>
      <c r="DB433" s="83"/>
      <c r="DC433" s="83"/>
      <c r="DD433" s="83"/>
      <c r="DE433" s="83"/>
      <c r="DF433" s="83"/>
      <c r="DG433" s="83"/>
      <c r="DH433" s="83"/>
      <c r="DI433" s="83"/>
      <c r="DJ433" s="83"/>
      <c r="DK433" s="83"/>
      <c r="DL433" s="83"/>
      <c r="DM433" s="83"/>
      <c r="DN433" s="83"/>
      <c r="DO433" s="83"/>
      <c r="DP433" s="83"/>
      <c r="DQ433" s="83"/>
      <c r="DR433" s="83"/>
      <c r="DS433" s="83"/>
      <c r="DT433" s="83"/>
      <c r="DU433" s="83"/>
      <c r="DV433" s="83"/>
      <c r="DW433" s="83"/>
      <c r="DX433" s="83"/>
      <c r="DY433" s="83"/>
      <c r="DZ433" s="83"/>
      <c r="EA433" s="83"/>
      <c r="EB433" s="83"/>
      <c r="EC433" s="83"/>
      <c r="ED433" s="83"/>
      <c r="EE433" s="83"/>
      <c r="EF433" s="83"/>
      <c r="EG433" s="83"/>
      <c r="EH433" s="83"/>
      <c r="EI433" s="83"/>
      <c r="EJ433" s="83"/>
      <c r="EK433" s="83"/>
      <c r="EL433" s="83"/>
      <c r="EM433" s="83"/>
      <c r="EN433" s="83"/>
      <c r="EO433" s="83"/>
      <c r="EP433" s="83"/>
      <c r="EQ433" s="83"/>
      <c r="ER433" s="83"/>
      <c r="ES433" s="83"/>
      <c r="ET433" s="83"/>
      <c r="EU433" s="83"/>
      <c r="EV433" s="83"/>
      <c r="EW433" s="83"/>
      <c r="EX433" s="83"/>
      <c r="EY433" s="83"/>
      <c r="EZ433" s="83"/>
      <c r="FA433" s="83"/>
      <c r="FB433" s="83"/>
      <c r="FC433" s="83"/>
      <c r="FD433" s="83"/>
      <c r="FE433" s="83"/>
      <c r="FF433" s="83"/>
      <c r="FG433" s="83"/>
      <c r="FH433" s="83"/>
      <c r="FI433" s="83"/>
      <c r="FJ433" s="83"/>
      <c r="FK433" s="83"/>
      <c r="FL433" s="83"/>
      <c r="FM433" s="83"/>
      <c r="FN433" s="83"/>
      <c r="FO433" s="83"/>
      <c r="FP433" s="83"/>
      <c r="FQ433" s="83"/>
      <c r="FR433" s="83"/>
      <c r="FS433" s="83"/>
      <c r="FT433" s="83"/>
      <c r="FU433" s="83"/>
      <c r="FV433" s="83"/>
      <c r="FW433" s="83"/>
      <c r="FX433" s="83"/>
      <c r="FY433" s="83"/>
      <c r="FZ433" s="83"/>
      <c r="GA433" s="83"/>
      <c r="GB433" s="83"/>
      <c r="GC433" s="83"/>
      <c r="GD433" s="83"/>
      <c r="GE433" s="83"/>
      <c r="GF433" s="83"/>
      <c r="GG433" s="83"/>
      <c r="GH433" s="83"/>
      <c r="GI433" s="83"/>
      <c r="GJ433" s="83"/>
      <c r="GK433" s="83"/>
      <c r="GL433" s="83"/>
      <c r="GM433" s="83"/>
      <c r="GN433" s="83"/>
      <c r="GO433" s="83"/>
      <c r="GP433" s="83"/>
      <c r="GQ433" s="83"/>
      <c r="GR433" s="83"/>
      <c r="GS433" s="83"/>
      <c r="GT433" s="83"/>
      <c r="GU433" s="83"/>
      <c r="GV433" s="83"/>
      <c r="GW433" s="83"/>
      <c r="GX433" s="83"/>
      <c r="GY433" s="83"/>
      <c r="GZ433" s="83"/>
      <c r="HA433" s="83"/>
      <c r="HB433" s="83"/>
      <c r="HC433" s="83"/>
      <c r="HD433" s="83"/>
      <c r="HE433" s="83"/>
      <c r="HF433" s="83"/>
      <c r="HG433" s="83"/>
      <c r="HH433" s="83"/>
      <c r="HI433" s="83"/>
      <c r="HJ433" s="83"/>
      <c r="HK433" s="83"/>
      <c r="HL433" s="83"/>
      <c r="HM433" s="83"/>
      <c r="HN433" s="83"/>
      <c r="HO433" s="83"/>
      <c r="HP433" s="83"/>
      <c r="HQ433" s="83"/>
      <c r="HR433" s="83"/>
      <c r="HS433" s="83"/>
      <c r="HT433" s="83"/>
      <c r="HU433" s="83"/>
      <c r="HV433" s="83"/>
      <c r="HW433" s="83"/>
      <c r="HX433" s="83"/>
      <c r="HY433" s="83"/>
      <c r="HZ433" s="83"/>
      <c r="IA433" s="83"/>
      <c r="IB433" s="83"/>
      <c r="IC433" s="83"/>
      <c r="ID433" s="83"/>
      <c r="IE433" s="83"/>
      <c r="IF433" s="83"/>
      <c r="IG433" s="83"/>
      <c r="IH433" s="83"/>
      <c r="II433" s="83"/>
      <c r="IJ433" s="83"/>
      <c r="IK433" s="83"/>
      <c r="IL433" s="83"/>
      <c r="IM433" s="83"/>
      <c r="IN433" s="83"/>
      <c r="IO433" s="83"/>
      <c r="IP433" s="83"/>
      <c r="IQ433" s="83"/>
      <c r="IR433" s="83"/>
      <c r="IS433" s="83"/>
      <c r="IT433" s="83"/>
      <c r="IU433" s="83"/>
      <c r="IV433" s="83"/>
    </row>
    <row r="434" spans="1:256" ht="12.6" customHeight="1">
      <c r="B434" s="121">
        <v>13.73</v>
      </c>
      <c r="C434" s="120">
        <v>1</v>
      </c>
      <c r="D434" s="120">
        <v>1</v>
      </c>
      <c r="E434" s="119">
        <v>3</v>
      </c>
      <c r="F434" s="119">
        <v>1</v>
      </c>
      <c r="G434" s="119">
        <v>1</v>
      </c>
      <c r="H434" s="122">
        <f t="shared" si="21"/>
        <v>41.19</v>
      </c>
      <c r="I434" s="174" t="s">
        <v>249</v>
      </c>
      <c r="M434" s="85"/>
      <c r="N434" s="149"/>
      <c r="P434" s="83"/>
      <c r="Q434" s="83"/>
      <c r="R434" s="83"/>
      <c r="S434" s="83"/>
      <c r="T434" s="83"/>
      <c r="U434" s="148"/>
      <c r="V434" s="83"/>
      <c r="W434" s="83"/>
      <c r="X434" s="83"/>
      <c r="Y434" s="83"/>
      <c r="Z434" s="83"/>
      <c r="AA434" s="83"/>
      <c r="AB434" s="83"/>
      <c r="AC434" s="83"/>
      <c r="AD434" s="83"/>
      <c r="AE434" s="83"/>
      <c r="AF434" s="83"/>
      <c r="AG434" s="83"/>
      <c r="AH434" s="83"/>
      <c r="AI434" s="83"/>
      <c r="AJ434" s="83"/>
      <c r="AK434" s="83"/>
      <c r="AL434" s="83"/>
      <c r="AM434" s="83"/>
      <c r="AN434" s="83"/>
      <c r="AO434" s="83"/>
      <c r="AP434" s="83"/>
      <c r="AQ434" s="83"/>
      <c r="AR434" s="83"/>
      <c r="AS434" s="83"/>
      <c r="AT434" s="83"/>
      <c r="AU434" s="83"/>
      <c r="AV434" s="83"/>
      <c r="AW434" s="83"/>
      <c r="AX434" s="83"/>
      <c r="AY434" s="83"/>
      <c r="AZ434" s="83"/>
      <c r="BA434" s="83"/>
      <c r="BB434" s="83"/>
      <c r="BC434" s="83"/>
      <c r="BD434" s="83"/>
      <c r="BE434" s="83"/>
      <c r="BF434" s="83"/>
      <c r="BG434" s="83"/>
      <c r="BH434" s="83"/>
      <c r="BI434" s="83"/>
      <c r="BJ434" s="83"/>
      <c r="BK434" s="83"/>
      <c r="BL434" s="83"/>
      <c r="BM434" s="83"/>
      <c r="BN434" s="83"/>
      <c r="BO434" s="83"/>
      <c r="BP434" s="83"/>
      <c r="BQ434" s="83"/>
      <c r="BR434" s="83"/>
      <c r="BS434" s="83"/>
      <c r="BT434" s="83"/>
      <c r="BU434" s="83"/>
      <c r="BV434" s="83"/>
      <c r="BW434" s="83"/>
      <c r="BX434" s="83"/>
      <c r="BY434" s="83"/>
      <c r="BZ434" s="83"/>
      <c r="CA434" s="83"/>
      <c r="CB434" s="83"/>
      <c r="CC434" s="83"/>
      <c r="CD434" s="83"/>
      <c r="CE434" s="83"/>
      <c r="CF434" s="83"/>
      <c r="CG434" s="83"/>
      <c r="CH434" s="83"/>
      <c r="CI434" s="83"/>
      <c r="CJ434" s="83"/>
      <c r="CK434" s="83"/>
      <c r="CL434" s="83"/>
      <c r="CM434" s="83"/>
      <c r="CN434" s="83"/>
      <c r="CO434" s="83"/>
      <c r="CP434" s="83"/>
      <c r="CQ434" s="83"/>
      <c r="CR434" s="83"/>
      <c r="CS434" s="83"/>
      <c r="CT434" s="83"/>
      <c r="CU434" s="83"/>
      <c r="CV434" s="83"/>
      <c r="CW434" s="83"/>
      <c r="CX434" s="83"/>
      <c r="CY434" s="83"/>
      <c r="CZ434" s="83"/>
      <c r="DA434" s="83"/>
      <c r="DB434" s="83"/>
      <c r="DC434" s="83"/>
      <c r="DD434" s="83"/>
      <c r="DE434" s="83"/>
      <c r="DF434" s="83"/>
      <c r="DG434" s="83"/>
      <c r="DH434" s="83"/>
      <c r="DI434" s="83"/>
      <c r="DJ434" s="83"/>
      <c r="DK434" s="83"/>
      <c r="DL434" s="83"/>
      <c r="DM434" s="83"/>
      <c r="DN434" s="83"/>
      <c r="DO434" s="83"/>
      <c r="DP434" s="83"/>
      <c r="DQ434" s="83"/>
      <c r="DR434" s="83"/>
      <c r="DS434" s="83"/>
      <c r="DT434" s="83"/>
      <c r="DU434" s="83"/>
      <c r="DV434" s="83"/>
      <c r="DW434" s="83"/>
      <c r="DX434" s="83"/>
      <c r="DY434" s="83"/>
      <c r="DZ434" s="83"/>
      <c r="EA434" s="83"/>
      <c r="EB434" s="83"/>
      <c r="EC434" s="83"/>
      <c r="ED434" s="83"/>
      <c r="EE434" s="83"/>
      <c r="EF434" s="83"/>
      <c r="EG434" s="83"/>
      <c r="EH434" s="83"/>
      <c r="EI434" s="83"/>
      <c r="EJ434" s="83"/>
      <c r="EK434" s="83"/>
      <c r="EL434" s="83"/>
      <c r="EM434" s="83"/>
      <c r="EN434" s="83"/>
      <c r="EO434" s="83"/>
      <c r="EP434" s="83"/>
      <c r="EQ434" s="83"/>
      <c r="ER434" s="83"/>
      <c r="ES434" s="83"/>
      <c r="ET434" s="83"/>
      <c r="EU434" s="83"/>
      <c r="EV434" s="83"/>
      <c r="EW434" s="83"/>
      <c r="EX434" s="83"/>
      <c r="EY434" s="83"/>
      <c r="EZ434" s="83"/>
      <c r="FA434" s="83"/>
      <c r="FB434" s="83"/>
      <c r="FC434" s="83"/>
      <c r="FD434" s="83"/>
      <c r="FE434" s="83"/>
      <c r="FF434" s="83"/>
      <c r="FG434" s="83"/>
      <c r="FH434" s="83"/>
      <c r="FI434" s="83"/>
      <c r="FJ434" s="83"/>
      <c r="FK434" s="83"/>
      <c r="FL434" s="83"/>
      <c r="FM434" s="83"/>
      <c r="FN434" s="83"/>
      <c r="FO434" s="83"/>
      <c r="FP434" s="83"/>
      <c r="FQ434" s="83"/>
      <c r="FR434" s="83"/>
      <c r="FS434" s="83"/>
      <c r="FT434" s="83"/>
      <c r="FU434" s="83"/>
      <c r="FV434" s="83"/>
      <c r="FW434" s="83"/>
      <c r="FX434" s="83"/>
      <c r="FY434" s="83"/>
      <c r="FZ434" s="83"/>
      <c r="GA434" s="83"/>
      <c r="GB434" s="83"/>
      <c r="GC434" s="83"/>
      <c r="GD434" s="83"/>
      <c r="GE434" s="83"/>
      <c r="GF434" s="83"/>
      <c r="GG434" s="83"/>
      <c r="GH434" s="83"/>
      <c r="GI434" s="83"/>
      <c r="GJ434" s="83"/>
      <c r="GK434" s="83"/>
      <c r="GL434" s="83"/>
      <c r="GM434" s="83"/>
      <c r="GN434" s="83"/>
      <c r="GO434" s="83"/>
      <c r="GP434" s="83"/>
      <c r="GQ434" s="83"/>
      <c r="GR434" s="83"/>
      <c r="GS434" s="83"/>
      <c r="GT434" s="83"/>
      <c r="GU434" s="83"/>
      <c r="GV434" s="83"/>
      <c r="GW434" s="83"/>
      <c r="GX434" s="83"/>
      <c r="GY434" s="83"/>
      <c r="GZ434" s="83"/>
      <c r="HA434" s="83"/>
      <c r="HB434" s="83"/>
      <c r="HC434" s="83"/>
      <c r="HD434" s="83"/>
      <c r="HE434" s="83"/>
      <c r="HF434" s="83"/>
      <c r="HG434" s="83"/>
      <c r="HH434" s="83"/>
      <c r="HI434" s="83"/>
      <c r="HJ434" s="83"/>
      <c r="HK434" s="83"/>
      <c r="HL434" s="83"/>
      <c r="HM434" s="83"/>
      <c r="HN434" s="83"/>
      <c r="HO434" s="83"/>
      <c r="HP434" s="83"/>
      <c r="HQ434" s="83"/>
      <c r="HR434" s="83"/>
      <c r="HS434" s="83"/>
      <c r="HT434" s="83"/>
      <c r="HU434" s="83"/>
      <c r="HV434" s="83"/>
      <c r="HW434" s="83"/>
      <c r="HX434" s="83"/>
      <c r="HY434" s="83"/>
      <c r="HZ434" s="83"/>
      <c r="IA434" s="83"/>
      <c r="IB434" s="83"/>
      <c r="IC434" s="83"/>
      <c r="ID434" s="83"/>
      <c r="IE434" s="83"/>
      <c r="IF434" s="83"/>
      <c r="IG434" s="83"/>
      <c r="IH434" s="83"/>
      <c r="II434" s="83"/>
      <c r="IJ434" s="83"/>
      <c r="IK434" s="83"/>
      <c r="IL434" s="83"/>
      <c r="IM434" s="83"/>
      <c r="IN434" s="83"/>
      <c r="IO434" s="83"/>
      <c r="IP434" s="83"/>
      <c r="IQ434" s="83"/>
      <c r="IR434" s="83"/>
      <c r="IS434" s="83"/>
      <c r="IT434" s="83"/>
      <c r="IU434" s="83"/>
      <c r="IV434" s="83"/>
    </row>
    <row r="435" spans="1:256" ht="12.6" customHeight="1">
      <c r="B435" s="121">
        <v>13.81</v>
      </c>
      <c r="C435" s="120">
        <v>1</v>
      </c>
      <c r="D435" s="120">
        <v>1</v>
      </c>
      <c r="E435" s="119">
        <v>1</v>
      </c>
      <c r="F435" s="119">
        <v>1</v>
      </c>
      <c r="G435" s="119">
        <v>1</v>
      </c>
      <c r="H435" s="122">
        <f t="shared" si="21"/>
        <v>13.81</v>
      </c>
      <c r="I435" s="174" t="s">
        <v>250</v>
      </c>
      <c r="M435" s="85"/>
      <c r="N435" s="149"/>
      <c r="P435" s="83"/>
      <c r="Q435" s="83"/>
      <c r="R435" s="83"/>
      <c r="S435" s="83"/>
      <c r="T435" s="83"/>
      <c r="U435" s="148"/>
      <c r="V435" s="83"/>
      <c r="W435" s="83"/>
      <c r="X435" s="83"/>
      <c r="Y435" s="83"/>
      <c r="Z435" s="83"/>
      <c r="AA435" s="83"/>
      <c r="AB435" s="83"/>
      <c r="AC435" s="83"/>
      <c r="AD435" s="83"/>
      <c r="AE435" s="83"/>
      <c r="AF435" s="83"/>
      <c r="AG435" s="83"/>
      <c r="AH435" s="83"/>
      <c r="AI435" s="83"/>
      <c r="AJ435" s="83"/>
      <c r="AK435" s="83"/>
      <c r="AL435" s="83"/>
      <c r="AM435" s="83"/>
      <c r="AN435" s="83"/>
      <c r="AO435" s="83"/>
      <c r="AP435" s="83"/>
      <c r="AQ435" s="83"/>
      <c r="AR435" s="83"/>
      <c r="AS435" s="83"/>
      <c r="AT435" s="83"/>
      <c r="AU435" s="83"/>
      <c r="AV435" s="83"/>
      <c r="AW435" s="83"/>
      <c r="AX435" s="83"/>
      <c r="AY435" s="83"/>
      <c r="AZ435" s="83"/>
      <c r="BA435" s="83"/>
      <c r="BB435" s="83"/>
      <c r="BC435" s="83"/>
      <c r="BD435" s="83"/>
      <c r="BE435" s="83"/>
      <c r="BF435" s="83"/>
      <c r="BG435" s="83"/>
      <c r="BH435" s="83"/>
      <c r="BI435" s="83"/>
      <c r="BJ435" s="83"/>
      <c r="BK435" s="83"/>
      <c r="BL435" s="83"/>
      <c r="BM435" s="83"/>
      <c r="BN435" s="83"/>
      <c r="BO435" s="83"/>
      <c r="BP435" s="83"/>
      <c r="BQ435" s="83"/>
      <c r="BR435" s="83"/>
      <c r="BS435" s="83"/>
      <c r="BT435" s="83"/>
      <c r="BU435" s="83"/>
      <c r="BV435" s="83"/>
      <c r="BW435" s="83"/>
      <c r="BX435" s="83"/>
      <c r="BY435" s="83"/>
      <c r="BZ435" s="83"/>
      <c r="CA435" s="83"/>
      <c r="CB435" s="83"/>
      <c r="CC435" s="83"/>
      <c r="CD435" s="83"/>
      <c r="CE435" s="83"/>
      <c r="CF435" s="83"/>
      <c r="CG435" s="83"/>
      <c r="CH435" s="83"/>
      <c r="CI435" s="83"/>
      <c r="CJ435" s="83"/>
      <c r="CK435" s="83"/>
      <c r="CL435" s="83"/>
      <c r="CM435" s="83"/>
      <c r="CN435" s="83"/>
      <c r="CO435" s="83"/>
      <c r="CP435" s="83"/>
      <c r="CQ435" s="83"/>
      <c r="CR435" s="83"/>
      <c r="CS435" s="83"/>
      <c r="CT435" s="83"/>
      <c r="CU435" s="83"/>
      <c r="CV435" s="83"/>
      <c r="CW435" s="83"/>
      <c r="CX435" s="83"/>
      <c r="CY435" s="83"/>
      <c r="CZ435" s="83"/>
      <c r="DA435" s="83"/>
      <c r="DB435" s="83"/>
      <c r="DC435" s="83"/>
      <c r="DD435" s="83"/>
      <c r="DE435" s="83"/>
      <c r="DF435" s="83"/>
      <c r="DG435" s="83"/>
      <c r="DH435" s="83"/>
      <c r="DI435" s="83"/>
      <c r="DJ435" s="83"/>
      <c r="DK435" s="83"/>
      <c r="DL435" s="83"/>
      <c r="DM435" s="83"/>
      <c r="DN435" s="83"/>
      <c r="DO435" s="83"/>
      <c r="DP435" s="83"/>
      <c r="DQ435" s="83"/>
      <c r="DR435" s="83"/>
      <c r="DS435" s="83"/>
      <c r="DT435" s="83"/>
      <c r="DU435" s="83"/>
      <c r="DV435" s="83"/>
      <c r="DW435" s="83"/>
      <c r="DX435" s="83"/>
      <c r="DY435" s="83"/>
      <c r="DZ435" s="83"/>
      <c r="EA435" s="83"/>
      <c r="EB435" s="83"/>
      <c r="EC435" s="83"/>
      <c r="ED435" s="83"/>
      <c r="EE435" s="83"/>
      <c r="EF435" s="83"/>
      <c r="EG435" s="83"/>
      <c r="EH435" s="83"/>
      <c r="EI435" s="83"/>
      <c r="EJ435" s="83"/>
      <c r="EK435" s="83"/>
      <c r="EL435" s="83"/>
      <c r="EM435" s="83"/>
      <c r="EN435" s="83"/>
      <c r="EO435" s="83"/>
      <c r="EP435" s="83"/>
      <c r="EQ435" s="83"/>
      <c r="ER435" s="83"/>
      <c r="ES435" s="83"/>
      <c r="ET435" s="83"/>
      <c r="EU435" s="83"/>
      <c r="EV435" s="83"/>
      <c r="EW435" s="83"/>
      <c r="EX435" s="83"/>
      <c r="EY435" s="83"/>
      <c r="EZ435" s="83"/>
      <c r="FA435" s="83"/>
      <c r="FB435" s="83"/>
      <c r="FC435" s="83"/>
      <c r="FD435" s="83"/>
      <c r="FE435" s="83"/>
      <c r="FF435" s="83"/>
      <c r="FG435" s="83"/>
      <c r="FH435" s="83"/>
      <c r="FI435" s="83"/>
      <c r="FJ435" s="83"/>
      <c r="FK435" s="83"/>
      <c r="FL435" s="83"/>
      <c r="FM435" s="83"/>
      <c r="FN435" s="83"/>
      <c r="FO435" s="83"/>
      <c r="FP435" s="83"/>
      <c r="FQ435" s="83"/>
      <c r="FR435" s="83"/>
      <c r="FS435" s="83"/>
      <c r="FT435" s="83"/>
      <c r="FU435" s="83"/>
      <c r="FV435" s="83"/>
      <c r="FW435" s="83"/>
      <c r="FX435" s="83"/>
      <c r="FY435" s="83"/>
      <c r="FZ435" s="83"/>
      <c r="GA435" s="83"/>
      <c r="GB435" s="83"/>
      <c r="GC435" s="83"/>
      <c r="GD435" s="83"/>
      <c r="GE435" s="83"/>
      <c r="GF435" s="83"/>
      <c r="GG435" s="83"/>
      <c r="GH435" s="83"/>
      <c r="GI435" s="83"/>
      <c r="GJ435" s="83"/>
      <c r="GK435" s="83"/>
      <c r="GL435" s="83"/>
      <c r="GM435" s="83"/>
      <c r="GN435" s="83"/>
      <c r="GO435" s="83"/>
      <c r="GP435" s="83"/>
      <c r="GQ435" s="83"/>
      <c r="GR435" s="83"/>
      <c r="GS435" s="83"/>
      <c r="GT435" s="83"/>
      <c r="GU435" s="83"/>
      <c r="GV435" s="83"/>
      <c r="GW435" s="83"/>
      <c r="GX435" s="83"/>
      <c r="GY435" s="83"/>
      <c r="GZ435" s="83"/>
      <c r="HA435" s="83"/>
      <c r="HB435" s="83"/>
      <c r="HC435" s="83"/>
      <c r="HD435" s="83"/>
      <c r="HE435" s="83"/>
      <c r="HF435" s="83"/>
      <c r="HG435" s="83"/>
      <c r="HH435" s="83"/>
      <c r="HI435" s="83"/>
      <c r="HJ435" s="83"/>
      <c r="HK435" s="83"/>
      <c r="HL435" s="83"/>
      <c r="HM435" s="83"/>
      <c r="HN435" s="83"/>
      <c r="HO435" s="83"/>
      <c r="HP435" s="83"/>
      <c r="HQ435" s="83"/>
      <c r="HR435" s="83"/>
      <c r="HS435" s="83"/>
      <c r="HT435" s="83"/>
      <c r="HU435" s="83"/>
      <c r="HV435" s="83"/>
      <c r="HW435" s="83"/>
      <c r="HX435" s="83"/>
      <c r="HY435" s="83"/>
      <c r="HZ435" s="83"/>
      <c r="IA435" s="83"/>
      <c r="IB435" s="83"/>
      <c r="IC435" s="83"/>
      <c r="ID435" s="83"/>
      <c r="IE435" s="83"/>
      <c r="IF435" s="83"/>
      <c r="IG435" s="83"/>
      <c r="IH435" s="83"/>
      <c r="II435" s="83"/>
      <c r="IJ435" s="83"/>
      <c r="IK435" s="83"/>
      <c r="IL435" s="83"/>
      <c r="IM435" s="83"/>
      <c r="IN435" s="83"/>
      <c r="IO435" s="83"/>
      <c r="IP435" s="83"/>
      <c r="IQ435" s="83"/>
      <c r="IR435" s="83"/>
      <c r="IS435" s="83"/>
      <c r="IT435" s="83"/>
      <c r="IU435" s="83"/>
      <c r="IV435" s="83"/>
    </row>
    <row r="436" spans="1:256" ht="12.6" customHeight="1">
      <c r="B436" s="121">
        <v>13.31</v>
      </c>
      <c r="C436" s="120">
        <v>1</v>
      </c>
      <c r="D436" s="120">
        <v>1</v>
      </c>
      <c r="E436" s="119">
        <v>1</v>
      </c>
      <c r="F436" s="119">
        <v>1</v>
      </c>
      <c r="G436" s="119">
        <v>1</v>
      </c>
      <c r="H436" s="122">
        <f t="shared" si="21"/>
        <v>13.31</v>
      </c>
      <c r="I436" s="174" t="s">
        <v>242</v>
      </c>
      <c r="M436" s="85"/>
      <c r="N436" s="126"/>
      <c r="O436" s="125"/>
      <c r="P436" s="125"/>
      <c r="Q436" s="125"/>
      <c r="R436" s="125"/>
      <c r="S436" s="125"/>
      <c r="T436" s="124"/>
      <c r="U436" s="123"/>
      <c r="V436" s="83"/>
      <c r="W436" s="83"/>
      <c r="X436" s="83"/>
      <c r="Y436" s="83"/>
      <c r="Z436" s="83"/>
      <c r="AA436" s="83"/>
      <c r="AB436" s="83"/>
      <c r="AC436" s="83"/>
      <c r="AD436" s="83"/>
      <c r="AE436" s="83"/>
      <c r="AF436" s="83"/>
      <c r="AG436" s="83"/>
      <c r="AH436" s="83"/>
      <c r="AI436" s="83"/>
      <c r="AJ436" s="83"/>
      <c r="AK436" s="83"/>
      <c r="AL436" s="83"/>
      <c r="AM436" s="83"/>
      <c r="AN436" s="83"/>
      <c r="AO436" s="83"/>
      <c r="AP436" s="83"/>
      <c r="AQ436" s="83"/>
      <c r="AR436" s="83"/>
      <c r="AS436" s="83"/>
      <c r="AT436" s="83"/>
      <c r="AU436" s="83"/>
      <c r="AV436" s="83"/>
      <c r="AW436" s="83"/>
      <c r="AX436" s="83"/>
      <c r="AY436" s="83"/>
      <c r="AZ436" s="83"/>
      <c r="BA436" s="83"/>
      <c r="BB436" s="83"/>
      <c r="BC436" s="83"/>
      <c r="BD436" s="83"/>
      <c r="BE436" s="83"/>
      <c r="BF436" s="83"/>
      <c r="BG436" s="83"/>
      <c r="BH436" s="83"/>
      <c r="BI436" s="83"/>
      <c r="BJ436" s="83"/>
      <c r="BK436" s="83"/>
      <c r="BL436" s="83"/>
      <c r="BM436" s="83"/>
      <c r="BN436" s="83"/>
      <c r="BO436" s="83"/>
      <c r="BP436" s="83"/>
      <c r="BQ436" s="83"/>
      <c r="BR436" s="83"/>
      <c r="BS436" s="83"/>
      <c r="BT436" s="83"/>
      <c r="BU436" s="83"/>
      <c r="BV436" s="83"/>
      <c r="BW436" s="83"/>
      <c r="BX436" s="83"/>
      <c r="BY436" s="83"/>
      <c r="BZ436" s="83"/>
      <c r="CA436" s="83"/>
      <c r="CB436" s="83"/>
      <c r="CC436" s="83"/>
      <c r="CD436" s="83"/>
      <c r="CE436" s="83"/>
      <c r="CF436" s="83"/>
      <c r="CG436" s="83"/>
      <c r="CH436" s="83"/>
      <c r="CI436" s="83"/>
      <c r="CJ436" s="83"/>
      <c r="CK436" s="83"/>
      <c r="CL436" s="83"/>
      <c r="CM436" s="83"/>
      <c r="CN436" s="83"/>
      <c r="CO436" s="83"/>
      <c r="CP436" s="83"/>
      <c r="CQ436" s="83"/>
      <c r="CR436" s="83"/>
      <c r="CS436" s="83"/>
      <c r="CT436" s="83"/>
      <c r="CU436" s="83"/>
      <c r="CV436" s="83"/>
      <c r="CW436" s="83"/>
      <c r="CX436" s="83"/>
      <c r="CY436" s="83"/>
      <c r="CZ436" s="83"/>
      <c r="DA436" s="83"/>
      <c r="DB436" s="83"/>
      <c r="DC436" s="83"/>
      <c r="DD436" s="83"/>
      <c r="DE436" s="83"/>
      <c r="DF436" s="83"/>
      <c r="DG436" s="83"/>
      <c r="DH436" s="83"/>
      <c r="DI436" s="83"/>
      <c r="DJ436" s="83"/>
      <c r="DK436" s="83"/>
      <c r="DL436" s="83"/>
      <c r="DM436" s="83"/>
      <c r="DN436" s="83"/>
      <c r="DO436" s="83"/>
      <c r="DP436" s="83"/>
      <c r="DQ436" s="83"/>
      <c r="DR436" s="83"/>
      <c r="DS436" s="83"/>
      <c r="DT436" s="83"/>
      <c r="DU436" s="83"/>
      <c r="DV436" s="83"/>
      <c r="DW436" s="83"/>
      <c r="DX436" s="83"/>
      <c r="DY436" s="83"/>
      <c r="DZ436" s="83"/>
      <c r="EA436" s="83"/>
      <c r="EB436" s="83"/>
      <c r="EC436" s="83"/>
      <c r="ED436" s="83"/>
      <c r="EE436" s="83"/>
      <c r="EF436" s="83"/>
      <c r="EG436" s="83"/>
      <c r="EH436" s="83"/>
      <c r="EI436" s="83"/>
      <c r="EJ436" s="83"/>
      <c r="EK436" s="83"/>
      <c r="EL436" s="83"/>
      <c r="EM436" s="83"/>
      <c r="EN436" s="83"/>
      <c r="EO436" s="83"/>
      <c r="EP436" s="83"/>
      <c r="EQ436" s="83"/>
      <c r="ER436" s="83"/>
      <c r="ES436" s="83"/>
      <c r="ET436" s="83"/>
      <c r="EU436" s="83"/>
      <c r="EV436" s="83"/>
      <c r="EW436" s="83"/>
      <c r="EX436" s="83"/>
      <c r="EY436" s="83"/>
      <c r="EZ436" s="83"/>
      <c r="FA436" s="83"/>
      <c r="FB436" s="83"/>
      <c r="FC436" s="83"/>
      <c r="FD436" s="83"/>
      <c r="FE436" s="83"/>
      <c r="FF436" s="83"/>
      <c r="FG436" s="83"/>
      <c r="FH436" s="83"/>
      <c r="FI436" s="83"/>
      <c r="FJ436" s="83"/>
      <c r="FK436" s="83"/>
      <c r="FL436" s="83"/>
      <c r="FM436" s="83"/>
      <c r="FN436" s="83"/>
      <c r="FO436" s="83"/>
      <c r="FP436" s="83"/>
      <c r="FQ436" s="83"/>
      <c r="FR436" s="83"/>
      <c r="FS436" s="83"/>
      <c r="FT436" s="83"/>
      <c r="FU436" s="83"/>
      <c r="FV436" s="83"/>
      <c r="FW436" s="83"/>
      <c r="FX436" s="83"/>
      <c r="FY436" s="83"/>
      <c r="FZ436" s="83"/>
      <c r="GA436" s="83"/>
      <c r="GB436" s="83"/>
      <c r="GC436" s="83"/>
      <c r="GD436" s="83"/>
      <c r="GE436" s="83"/>
      <c r="GF436" s="83"/>
      <c r="GG436" s="83"/>
      <c r="GH436" s="83"/>
      <c r="GI436" s="83"/>
      <c r="GJ436" s="83"/>
      <c r="GK436" s="83"/>
      <c r="GL436" s="83"/>
      <c r="GM436" s="83"/>
      <c r="GN436" s="83"/>
      <c r="GO436" s="83"/>
      <c r="GP436" s="83"/>
      <c r="GQ436" s="83"/>
      <c r="GR436" s="83"/>
      <c r="GS436" s="83"/>
      <c r="GT436" s="83"/>
      <c r="GU436" s="83"/>
      <c r="GV436" s="83"/>
      <c r="GW436" s="83"/>
      <c r="GX436" s="83"/>
      <c r="GY436" s="83"/>
      <c r="GZ436" s="83"/>
      <c r="HA436" s="83"/>
      <c r="HB436" s="83"/>
      <c r="HC436" s="83"/>
      <c r="HD436" s="83"/>
      <c r="HE436" s="83"/>
      <c r="HF436" s="83"/>
      <c r="HG436" s="83"/>
      <c r="HH436" s="83"/>
      <c r="HI436" s="83"/>
      <c r="HJ436" s="83"/>
      <c r="HK436" s="83"/>
      <c r="HL436" s="83"/>
      <c r="HM436" s="83"/>
      <c r="HN436" s="83"/>
      <c r="HO436" s="83"/>
      <c r="HP436" s="83"/>
      <c r="HQ436" s="83"/>
      <c r="HR436" s="83"/>
      <c r="HS436" s="83"/>
      <c r="HT436" s="83"/>
      <c r="HU436" s="83"/>
      <c r="HV436" s="83"/>
      <c r="HW436" s="83"/>
      <c r="HX436" s="83"/>
      <c r="HY436" s="83"/>
      <c r="HZ436" s="83"/>
      <c r="IA436" s="83"/>
      <c r="IB436" s="83"/>
      <c r="IC436" s="83"/>
      <c r="ID436" s="83"/>
      <c r="IE436" s="83"/>
      <c r="IF436" s="83"/>
      <c r="IG436" s="83"/>
      <c r="IH436" s="83"/>
      <c r="II436" s="83"/>
      <c r="IJ436" s="83"/>
      <c r="IK436" s="83"/>
      <c r="IL436" s="83"/>
      <c r="IM436" s="83"/>
      <c r="IN436" s="83"/>
      <c r="IO436" s="83"/>
      <c r="IP436" s="83"/>
      <c r="IQ436" s="83"/>
      <c r="IR436" s="83"/>
      <c r="IS436" s="83"/>
      <c r="IT436" s="83"/>
      <c r="IU436" s="83"/>
      <c r="IV436" s="83"/>
    </row>
    <row r="437" spans="1:256" ht="13.8" thickBot="1">
      <c r="B437" s="132"/>
      <c r="C437" s="131"/>
      <c r="D437" s="131"/>
      <c r="E437" s="131"/>
      <c r="F437" s="131"/>
      <c r="G437" s="131"/>
      <c r="H437" s="122">
        <f>B437*C437*D437*E437*F437*G437</f>
        <v>0</v>
      </c>
      <c r="I437" s="174"/>
      <c r="M437" s="90"/>
      <c r="N437" s="89"/>
      <c r="O437" s="89"/>
      <c r="P437" s="89"/>
      <c r="Q437" s="89"/>
      <c r="R437" s="88"/>
      <c r="S437" s="88"/>
      <c r="T437" s="87"/>
      <c r="U437" s="86"/>
    </row>
    <row r="438" spans="1:256">
      <c r="B438" s="130" t="s">
        <v>157</v>
      </c>
      <c r="C438" s="124" t="s">
        <v>156</v>
      </c>
      <c r="D438" s="124" t="s">
        <v>155</v>
      </c>
      <c r="E438" s="124" t="s">
        <v>154</v>
      </c>
      <c r="F438" s="124" t="s">
        <v>153</v>
      </c>
      <c r="G438" s="124" t="s">
        <v>152</v>
      </c>
      <c r="H438" s="118" t="s">
        <v>151</v>
      </c>
      <c r="I438" s="174"/>
    </row>
    <row r="439" spans="1:256">
      <c r="A439" s="85" t="s">
        <v>150</v>
      </c>
      <c r="B439" s="117">
        <f>SUM(H421:H437)</f>
        <v>441.69000000000005</v>
      </c>
      <c r="C439" s="116">
        <v>1</v>
      </c>
      <c r="D439" s="116">
        <v>1</v>
      </c>
      <c r="E439" s="115">
        <v>1</v>
      </c>
      <c r="F439" s="115">
        <v>1</v>
      </c>
      <c r="G439" s="115">
        <v>1</v>
      </c>
      <c r="H439" s="114">
        <f>(B439*C439*D439)/(E439*F439*G439)</f>
        <v>441.69000000000005</v>
      </c>
      <c r="I439" s="174"/>
    </row>
    <row r="440" spans="1:256">
      <c r="B440" s="113"/>
      <c r="H440" s="112"/>
      <c r="I440" s="174"/>
    </row>
    <row r="441" spans="1:256">
      <c r="A441" s="95"/>
      <c r="B441" s="98" t="s">
        <v>162</v>
      </c>
      <c r="C441" s="110"/>
      <c r="D441" s="110"/>
      <c r="E441" s="110"/>
      <c r="F441" s="110"/>
      <c r="G441" s="110"/>
      <c r="H441" s="109"/>
      <c r="I441" s="174"/>
    </row>
    <row r="442" spans="1:256">
      <c r="A442" s="95"/>
      <c r="B442" s="111"/>
      <c r="C442" s="110"/>
      <c r="D442" s="110"/>
      <c r="E442" s="110"/>
      <c r="F442" s="110"/>
      <c r="G442" s="110"/>
      <c r="H442" s="109"/>
      <c r="I442" s="174"/>
    </row>
    <row r="443" spans="1:256">
      <c r="A443" s="95"/>
      <c r="B443" s="108" t="s">
        <v>161</v>
      </c>
      <c r="C443" s="107" t="s">
        <v>160</v>
      </c>
      <c r="D443" s="107" t="s">
        <v>159</v>
      </c>
      <c r="E443" s="107" t="s">
        <v>156</v>
      </c>
      <c r="F443" s="107" t="s">
        <v>155</v>
      </c>
      <c r="G443" s="107" t="s">
        <v>158</v>
      </c>
      <c r="H443" s="97" t="s">
        <v>157</v>
      </c>
      <c r="I443" s="174"/>
    </row>
    <row r="444" spans="1:256">
      <c r="A444" s="95"/>
      <c r="B444" s="106">
        <v>0.95</v>
      </c>
      <c r="C444" s="105">
        <v>1</v>
      </c>
      <c r="D444" s="104">
        <v>1</v>
      </c>
      <c r="E444" s="103">
        <v>32</v>
      </c>
      <c r="F444" s="103">
        <v>1</v>
      </c>
      <c r="G444" s="103">
        <v>1</v>
      </c>
      <c r="H444" s="102">
        <f>B444*C444*D444*E444*F444*G444</f>
        <v>30.4</v>
      </c>
      <c r="I444" s="174" t="s">
        <v>335</v>
      </c>
    </row>
    <row r="445" spans="1:256">
      <c r="A445" s="95"/>
      <c r="B445" s="101"/>
      <c r="C445" s="100"/>
      <c r="D445" s="100"/>
      <c r="E445" s="100"/>
      <c r="F445" s="100"/>
      <c r="G445" s="100"/>
      <c r="H445" s="99">
        <f>B445*C445*D445*E445*F445*G445</f>
        <v>0</v>
      </c>
      <c r="I445" s="174"/>
    </row>
    <row r="446" spans="1:256">
      <c r="A446" s="95"/>
      <c r="B446" s="98" t="s">
        <v>157</v>
      </c>
      <c r="C446" s="97" t="s">
        <v>156</v>
      </c>
      <c r="D446" s="97" t="s">
        <v>155</v>
      </c>
      <c r="E446" s="97" t="s">
        <v>154</v>
      </c>
      <c r="F446" s="97" t="s">
        <v>153</v>
      </c>
      <c r="G446" s="97" t="s">
        <v>152</v>
      </c>
      <c r="H446" s="96" t="s">
        <v>151</v>
      </c>
      <c r="I446" s="174"/>
    </row>
    <row r="447" spans="1:256">
      <c r="A447" s="95" t="s">
        <v>150</v>
      </c>
      <c r="B447" s="94">
        <f>SUM(H444:H445)</f>
        <v>30.4</v>
      </c>
      <c r="C447" s="93">
        <v>1</v>
      </c>
      <c r="D447" s="93">
        <v>1</v>
      </c>
      <c r="E447" s="92">
        <v>1</v>
      </c>
      <c r="F447" s="92">
        <v>1</v>
      </c>
      <c r="G447" s="92">
        <v>1</v>
      </c>
      <c r="H447" s="91">
        <f>(B447*C447*D447)/(E447*F447*G447)</f>
        <v>30.4</v>
      </c>
      <c r="I447" s="174"/>
    </row>
    <row r="448" spans="1:256">
      <c r="I448" s="174"/>
      <c r="K448" s="85"/>
      <c r="L448" s="85"/>
      <c r="M448" s="85"/>
      <c r="N448" s="85"/>
      <c r="O448" s="85"/>
      <c r="P448" s="85"/>
      <c r="Q448" s="85"/>
      <c r="R448" s="85"/>
      <c r="S448" s="84"/>
      <c r="T448" s="83"/>
      <c r="U448" s="83"/>
      <c r="V448" s="83"/>
      <c r="W448" s="83"/>
      <c r="X448" s="83"/>
      <c r="Y448" s="83"/>
      <c r="Z448" s="83"/>
      <c r="AA448" s="83"/>
      <c r="AB448" s="83"/>
      <c r="AC448" s="83"/>
      <c r="AD448" s="83"/>
      <c r="AE448" s="83"/>
      <c r="AF448" s="83"/>
      <c r="AG448" s="83"/>
      <c r="AH448" s="83"/>
      <c r="AI448" s="83"/>
      <c r="AJ448" s="83"/>
      <c r="AK448" s="83"/>
      <c r="AL448" s="83"/>
      <c r="AM448" s="83"/>
      <c r="AN448" s="83"/>
      <c r="AO448" s="83"/>
      <c r="AP448" s="83"/>
      <c r="AQ448" s="83"/>
      <c r="AR448" s="83"/>
      <c r="AS448" s="83"/>
      <c r="AT448" s="83"/>
      <c r="AU448" s="83"/>
      <c r="AV448" s="83"/>
      <c r="AW448" s="83"/>
      <c r="AX448" s="83"/>
      <c r="AY448" s="83"/>
      <c r="AZ448" s="83"/>
      <c r="BA448" s="83"/>
      <c r="BB448" s="83"/>
      <c r="BC448" s="83"/>
      <c r="BD448" s="83"/>
      <c r="BE448" s="83"/>
      <c r="BF448" s="83"/>
      <c r="BG448" s="83"/>
      <c r="BH448" s="83"/>
      <c r="BI448" s="83"/>
      <c r="BJ448" s="83"/>
      <c r="BK448" s="83"/>
      <c r="BL448" s="83"/>
      <c r="BM448" s="83"/>
      <c r="BN448" s="83"/>
      <c r="BO448" s="83"/>
      <c r="BP448" s="83"/>
      <c r="BQ448" s="83"/>
      <c r="BR448" s="83"/>
      <c r="BS448" s="83"/>
      <c r="BT448" s="83"/>
      <c r="BU448" s="83"/>
      <c r="BV448" s="83"/>
      <c r="BW448" s="83"/>
      <c r="BX448" s="83"/>
      <c r="BY448" s="83"/>
      <c r="BZ448" s="83"/>
      <c r="CA448" s="83"/>
      <c r="CB448" s="83"/>
      <c r="CC448" s="83"/>
      <c r="CD448" s="83"/>
      <c r="CE448" s="83"/>
      <c r="CF448" s="83"/>
      <c r="CG448" s="83"/>
      <c r="CH448" s="83"/>
      <c r="CI448" s="83"/>
      <c r="CJ448" s="83"/>
      <c r="CK448" s="83"/>
      <c r="CL448" s="83"/>
      <c r="CM448" s="83"/>
      <c r="CN448" s="83"/>
      <c r="CO448" s="83"/>
      <c r="CP448" s="83"/>
      <c r="CQ448" s="83"/>
      <c r="CR448" s="83"/>
      <c r="CS448" s="83"/>
      <c r="CT448" s="83"/>
      <c r="CU448" s="83"/>
      <c r="CV448" s="83"/>
      <c r="CW448" s="83"/>
      <c r="CX448" s="83"/>
      <c r="CY448" s="83"/>
      <c r="CZ448" s="83"/>
      <c r="DA448" s="83"/>
      <c r="DB448" s="83"/>
      <c r="DC448" s="83"/>
      <c r="DD448" s="83"/>
      <c r="DE448" s="83"/>
      <c r="DF448" s="83"/>
      <c r="DG448" s="83"/>
      <c r="DH448" s="83"/>
      <c r="DI448" s="83"/>
      <c r="DJ448" s="83"/>
      <c r="DK448" s="83"/>
      <c r="DL448" s="83"/>
      <c r="DM448" s="83"/>
      <c r="DN448" s="83"/>
      <c r="DO448" s="83"/>
      <c r="DP448" s="83"/>
      <c r="DQ448" s="83"/>
      <c r="DR448" s="83"/>
      <c r="DS448" s="83"/>
      <c r="DT448" s="83"/>
      <c r="DU448" s="83"/>
      <c r="DV448" s="83"/>
      <c r="DW448" s="83"/>
      <c r="DX448" s="83"/>
      <c r="DY448" s="83"/>
      <c r="DZ448" s="83"/>
      <c r="EA448" s="83"/>
      <c r="EB448" s="83"/>
      <c r="EC448" s="83"/>
      <c r="ED448" s="83"/>
      <c r="EE448" s="83"/>
      <c r="EF448" s="83"/>
      <c r="EG448" s="83"/>
      <c r="EH448" s="83"/>
      <c r="EI448" s="83"/>
      <c r="EJ448" s="83"/>
      <c r="EK448" s="83"/>
      <c r="EL448" s="83"/>
      <c r="EM448" s="83"/>
      <c r="EN448" s="83"/>
      <c r="EO448" s="83"/>
      <c r="EP448" s="83"/>
      <c r="EQ448" s="83"/>
      <c r="ER448" s="83"/>
      <c r="ES448" s="83"/>
      <c r="ET448" s="83"/>
      <c r="EU448" s="83"/>
      <c r="EV448" s="83"/>
      <c r="EW448" s="83"/>
      <c r="EX448" s="83"/>
      <c r="EY448" s="83"/>
      <c r="EZ448" s="83"/>
      <c r="FA448" s="83"/>
      <c r="FB448" s="83"/>
      <c r="FC448" s="83"/>
      <c r="FD448" s="83"/>
      <c r="FE448" s="83"/>
      <c r="FF448" s="83"/>
      <c r="FG448" s="83"/>
      <c r="FH448" s="83"/>
      <c r="FI448" s="83"/>
      <c r="FJ448" s="83"/>
      <c r="FK448" s="83"/>
      <c r="FL448" s="83"/>
      <c r="FM448" s="83"/>
      <c r="FN448" s="83"/>
      <c r="FO448" s="83"/>
      <c r="FP448" s="83"/>
      <c r="FQ448" s="83"/>
      <c r="FR448" s="83"/>
      <c r="FS448" s="83"/>
      <c r="FT448" s="83"/>
      <c r="FU448" s="83"/>
      <c r="FV448" s="83"/>
      <c r="FW448" s="83"/>
      <c r="FX448" s="83"/>
      <c r="FY448" s="83"/>
      <c r="FZ448" s="83"/>
      <c r="GA448" s="83"/>
      <c r="GB448" s="83"/>
      <c r="GC448" s="83"/>
      <c r="GD448" s="83"/>
      <c r="GE448" s="83"/>
      <c r="GF448" s="83"/>
      <c r="GG448" s="83"/>
      <c r="GH448" s="83"/>
      <c r="GI448" s="83"/>
      <c r="GJ448" s="83"/>
      <c r="GK448" s="83"/>
      <c r="GL448" s="83"/>
      <c r="GM448" s="83"/>
      <c r="GN448" s="83"/>
      <c r="GO448" s="83"/>
      <c r="GP448" s="83"/>
      <c r="GQ448" s="83"/>
      <c r="GR448" s="83"/>
      <c r="GS448" s="83"/>
      <c r="GT448" s="83"/>
      <c r="GU448" s="83"/>
      <c r="GV448" s="83"/>
      <c r="GW448" s="83"/>
      <c r="GX448" s="83"/>
      <c r="GY448" s="83"/>
      <c r="GZ448" s="83"/>
      <c r="HA448" s="83"/>
      <c r="HB448" s="83"/>
      <c r="HC448" s="83"/>
      <c r="HD448" s="83"/>
      <c r="HE448" s="83"/>
      <c r="HF448" s="83"/>
      <c r="HG448" s="83"/>
      <c r="HH448" s="83"/>
      <c r="HI448" s="83"/>
      <c r="HJ448" s="83"/>
      <c r="HK448" s="83"/>
      <c r="HL448" s="83"/>
      <c r="HM448" s="83"/>
      <c r="HN448" s="83"/>
      <c r="HO448" s="83"/>
      <c r="HP448" s="83"/>
      <c r="HQ448" s="83"/>
      <c r="HR448" s="83"/>
      <c r="HS448" s="83"/>
      <c r="HT448" s="83"/>
      <c r="HU448" s="83"/>
      <c r="HV448" s="83"/>
      <c r="HW448" s="83"/>
      <c r="HX448" s="83"/>
      <c r="HY448" s="83"/>
      <c r="HZ448" s="83"/>
      <c r="IA448" s="83"/>
      <c r="IB448" s="83"/>
      <c r="IC448" s="83"/>
      <c r="ID448" s="83"/>
      <c r="IE448" s="83"/>
      <c r="IF448" s="83"/>
      <c r="IG448" s="83"/>
      <c r="IH448" s="83"/>
      <c r="II448" s="83"/>
      <c r="IJ448" s="83"/>
      <c r="IK448" s="83"/>
      <c r="IL448" s="83"/>
      <c r="IM448" s="83"/>
      <c r="IN448" s="83"/>
      <c r="IO448" s="83"/>
      <c r="IP448" s="83"/>
      <c r="IQ448" s="83"/>
      <c r="IR448" s="83"/>
      <c r="IS448" s="83"/>
      <c r="IT448" s="83"/>
      <c r="IU448" s="83"/>
      <c r="IV448" s="83"/>
    </row>
    <row r="449" spans="1:256" ht="13.8" thickBot="1">
      <c r="A449" s="90"/>
      <c r="B449" s="89" t="s">
        <v>149</v>
      </c>
      <c r="C449" s="89"/>
      <c r="D449" s="89"/>
      <c r="E449" s="89"/>
      <c r="F449" s="88"/>
      <c r="G449" s="88"/>
      <c r="H449" s="87">
        <f>H439-H447</f>
        <v>411.29000000000008</v>
      </c>
      <c r="I449" s="86"/>
      <c r="J449"/>
      <c r="K449" s="129"/>
      <c r="L449" s="534"/>
      <c r="M449" s="534"/>
      <c r="N449" s="534"/>
      <c r="O449" s="534"/>
      <c r="P449" s="534"/>
      <c r="Q449" s="534"/>
      <c r="R449" s="534"/>
      <c r="S449" s="534"/>
    </row>
    <row r="452" spans="1:256" ht="12.45" customHeight="1" thickBot="1">
      <c r="B452" s="85" t="s">
        <v>351</v>
      </c>
      <c r="C452" s="85"/>
      <c r="D452" s="85"/>
      <c r="E452" s="85"/>
      <c r="F452" s="85"/>
      <c r="G452" s="85"/>
      <c r="H452" s="85"/>
      <c r="P452" s="83"/>
      <c r="Q452" s="83"/>
      <c r="R452" s="83"/>
      <c r="S452" s="83"/>
      <c r="T452" s="83"/>
      <c r="U452" s="83"/>
      <c r="V452" s="83"/>
      <c r="W452" s="83"/>
      <c r="X452" s="83"/>
      <c r="Y452" s="83"/>
      <c r="Z452" s="83"/>
      <c r="AA452" s="83"/>
      <c r="AB452" s="83"/>
      <c r="AC452" s="83"/>
      <c r="AD452" s="83"/>
      <c r="AE452" s="83"/>
      <c r="AF452" s="83"/>
      <c r="AG452" s="83"/>
      <c r="AH452" s="83"/>
      <c r="AI452" s="83"/>
      <c r="AJ452" s="83"/>
      <c r="AK452" s="83"/>
      <c r="AL452" s="83"/>
      <c r="AM452" s="83"/>
      <c r="AN452" s="83"/>
      <c r="AO452" s="83"/>
      <c r="AP452" s="83"/>
      <c r="AQ452" s="83"/>
      <c r="AR452" s="83"/>
      <c r="AS452" s="83"/>
      <c r="AT452" s="83"/>
      <c r="AU452" s="83"/>
      <c r="AV452" s="83"/>
      <c r="AW452" s="83"/>
      <c r="AX452" s="83"/>
      <c r="AY452" s="83"/>
      <c r="AZ452" s="83"/>
      <c r="BA452" s="83"/>
      <c r="BB452" s="83"/>
      <c r="BC452" s="83"/>
      <c r="BD452" s="83"/>
      <c r="BE452" s="83"/>
      <c r="BF452" s="83"/>
      <c r="BG452" s="83"/>
      <c r="BH452" s="83"/>
      <c r="BI452" s="83"/>
      <c r="BJ452" s="83"/>
      <c r="BK452" s="83"/>
      <c r="BL452" s="83"/>
      <c r="BM452" s="83"/>
      <c r="BN452" s="83"/>
      <c r="BO452" s="83"/>
      <c r="BP452" s="83"/>
      <c r="BQ452" s="83"/>
      <c r="BR452" s="83"/>
      <c r="BS452" s="83"/>
      <c r="BT452" s="83"/>
      <c r="BU452" s="83"/>
      <c r="BV452" s="83"/>
      <c r="BW452" s="83"/>
      <c r="BX452" s="83"/>
      <c r="BY452" s="83"/>
      <c r="BZ452" s="83"/>
      <c r="CA452" s="83"/>
      <c r="CB452" s="83"/>
      <c r="CC452" s="83"/>
      <c r="CD452" s="83"/>
      <c r="CE452" s="83"/>
      <c r="CF452" s="83"/>
      <c r="CG452" s="83"/>
      <c r="CH452" s="83"/>
      <c r="CI452" s="83"/>
      <c r="CJ452" s="83"/>
      <c r="CK452" s="83"/>
      <c r="CL452" s="83"/>
      <c r="CM452" s="83"/>
      <c r="CN452" s="83"/>
      <c r="CO452" s="83"/>
      <c r="CP452" s="83"/>
      <c r="CQ452" s="83"/>
      <c r="CR452" s="83"/>
      <c r="CS452" s="83"/>
      <c r="CT452" s="83"/>
      <c r="CU452" s="83"/>
      <c r="CV452" s="83"/>
      <c r="CW452" s="83"/>
      <c r="CX452" s="83"/>
      <c r="CY452" s="83"/>
      <c r="CZ452" s="83"/>
      <c r="DA452" s="83"/>
      <c r="DB452" s="83"/>
      <c r="DC452" s="83"/>
      <c r="DD452" s="83"/>
      <c r="DE452" s="83"/>
      <c r="DF452" s="83"/>
      <c r="DG452" s="83"/>
      <c r="DH452" s="83"/>
      <c r="DI452" s="83"/>
      <c r="DJ452" s="83"/>
      <c r="DK452" s="83"/>
      <c r="DL452" s="83"/>
      <c r="DM452" s="83"/>
      <c r="DN452" s="83"/>
      <c r="DO452" s="83"/>
      <c r="DP452" s="83"/>
      <c r="DQ452" s="83"/>
      <c r="DR452" s="83"/>
      <c r="DS452" s="83"/>
      <c r="DT452" s="83"/>
      <c r="DU452" s="83"/>
      <c r="DV452" s="83"/>
      <c r="DW452" s="83"/>
      <c r="DX452" s="83"/>
      <c r="DY452" s="83"/>
      <c r="DZ452" s="83"/>
      <c r="EA452" s="83"/>
      <c r="EB452" s="83"/>
      <c r="EC452" s="83"/>
      <c r="ED452" s="83"/>
      <c r="EE452" s="83"/>
      <c r="EF452" s="83"/>
      <c r="EG452" s="83"/>
      <c r="EH452" s="83"/>
      <c r="EI452" s="83"/>
      <c r="EJ452" s="83"/>
      <c r="EK452" s="83"/>
      <c r="EL452" s="83"/>
      <c r="EM452" s="83"/>
      <c r="EN452" s="83"/>
      <c r="EO452" s="83"/>
      <c r="EP452" s="83"/>
      <c r="EQ452" s="83"/>
      <c r="ER452" s="83"/>
      <c r="ES452" s="83"/>
      <c r="ET452" s="83"/>
      <c r="EU452" s="83"/>
      <c r="EV452" s="83"/>
      <c r="EW452" s="83"/>
      <c r="EX452" s="83"/>
      <c r="EY452" s="83"/>
      <c r="EZ452" s="83"/>
      <c r="FA452" s="83"/>
      <c r="FB452" s="83"/>
      <c r="FC452" s="83"/>
      <c r="FD452" s="83"/>
      <c r="FE452" s="83"/>
      <c r="FF452" s="83"/>
      <c r="FG452" s="83"/>
      <c r="FH452" s="83"/>
      <c r="FI452" s="83"/>
      <c r="FJ452" s="83"/>
      <c r="FK452" s="83"/>
      <c r="FL452" s="83"/>
      <c r="FM452" s="83"/>
      <c r="FN452" s="83"/>
      <c r="FO452" s="83"/>
      <c r="FP452" s="83"/>
      <c r="FQ452" s="83"/>
      <c r="FR452" s="83"/>
      <c r="FS452" s="83"/>
      <c r="FT452" s="83"/>
      <c r="FU452" s="83"/>
      <c r="FV452" s="83"/>
      <c r="FW452" s="83"/>
      <c r="FX452" s="83"/>
      <c r="FY452" s="83"/>
      <c r="FZ452" s="83"/>
      <c r="GA452" s="83"/>
      <c r="GB452" s="83"/>
      <c r="GC452" s="83"/>
      <c r="GD452" s="83"/>
      <c r="GE452" s="83"/>
      <c r="GF452" s="83"/>
      <c r="GG452" s="83"/>
      <c r="GH452" s="83"/>
      <c r="GI452" s="83"/>
      <c r="GJ452" s="83"/>
      <c r="GK452" s="83"/>
      <c r="GL452" s="83"/>
      <c r="GM452" s="83"/>
      <c r="GN452" s="83"/>
      <c r="GO452" s="83"/>
      <c r="GP452" s="83"/>
      <c r="GQ452" s="83"/>
      <c r="GR452" s="83"/>
      <c r="GS452" s="83"/>
      <c r="GT452" s="83"/>
      <c r="GU452" s="83"/>
      <c r="GV452" s="83"/>
      <c r="GW452" s="83"/>
      <c r="GX452" s="83"/>
      <c r="GY452" s="83"/>
      <c r="GZ452" s="83"/>
      <c r="HA452" s="83"/>
      <c r="HB452" s="83"/>
      <c r="HC452" s="83"/>
      <c r="HD452" s="83"/>
      <c r="HE452" s="83"/>
      <c r="HF452" s="83"/>
      <c r="HG452" s="83"/>
      <c r="HH452" s="83"/>
      <c r="HI452" s="83"/>
      <c r="HJ452" s="83"/>
      <c r="HK452" s="83"/>
      <c r="HL452" s="83"/>
      <c r="HM452" s="83"/>
      <c r="HN452" s="83"/>
      <c r="HO452" s="83"/>
      <c r="HP452" s="83"/>
      <c r="HQ452" s="83"/>
      <c r="HR452" s="83"/>
      <c r="HS452" s="83"/>
      <c r="HT452" s="83"/>
      <c r="HU452" s="83"/>
      <c r="HV452" s="83"/>
      <c r="HW452" s="83"/>
      <c r="HX452" s="83"/>
      <c r="HY452" s="83"/>
      <c r="HZ452" s="83"/>
      <c r="IA452" s="83"/>
      <c r="IB452" s="83"/>
      <c r="IC452" s="83"/>
      <c r="ID452" s="83"/>
      <c r="IE452" s="83"/>
      <c r="IF452" s="83"/>
      <c r="IG452" s="83"/>
      <c r="IH452" s="83"/>
      <c r="II452" s="83"/>
      <c r="IJ452" s="83"/>
      <c r="IK452" s="83"/>
      <c r="IL452" s="83"/>
      <c r="IM452" s="83"/>
      <c r="IN452" s="83"/>
      <c r="IO452" s="83"/>
      <c r="IP452" s="83"/>
      <c r="IQ452" s="83"/>
      <c r="IR452" s="83"/>
      <c r="IS452" s="83"/>
      <c r="IT452" s="83"/>
      <c r="IU452" s="83"/>
      <c r="IV452" s="83"/>
    </row>
    <row r="453" spans="1:256" ht="12.6" customHeight="1">
      <c r="A453" s="129"/>
      <c r="B453" s="535"/>
      <c r="C453" s="536"/>
      <c r="D453" s="536"/>
      <c r="E453" s="536"/>
      <c r="F453" s="536"/>
      <c r="G453" s="536"/>
      <c r="H453" s="536"/>
      <c r="I453" s="536"/>
      <c r="P453" s="83"/>
      <c r="Q453" s="83"/>
      <c r="R453" s="83"/>
      <c r="S453" s="83"/>
      <c r="T453" s="83"/>
      <c r="U453" s="83"/>
      <c r="V453" s="83"/>
      <c r="W453" s="83"/>
      <c r="X453" s="83"/>
      <c r="Y453" s="83"/>
      <c r="Z453" s="83"/>
      <c r="AA453" s="83"/>
      <c r="AB453" s="83"/>
      <c r="AC453" s="83"/>
      <c r="AD453" s="83"/>
      <c r="AE453" s="83"/>
      <c r="AF453" s="83"/>
      <c r="AG453" s="83"/>
      <c r="AH453" s="83"/>
      <c r="AI453" s="83"/>
      <c r="AJ453" s="83"/>
      <c r="AK453" s="83"/>
      <c r="AL453" s="83"/>
      <c r="AM453" s="83"/>
      <c r="AN453" s="83"/>
      <c r="AO453" s="83"/>
      <c r="AP453" s="83"/>
      <c r="AQ453" s="83"/>
      <c r="AR453" s="83"/>
      <c r="AS453" s="83"/>
      <c r="AT453" s="83"/>
      <c r="AU453" s="83"/>
      <c r="AV453" s="83"/>
      <c r="AW453" s="83"/>
      <c r="AX453" s="83"/>
      <c r="AY453" s="83"/>
      <c r="AZ453" s="83"/>
      <c r="BA453" s="83"/>
      <c r="BB453" s="83"/>
      <c r="BC453" s="83"/>
      <c r="BD453" s="83"/>
      <c r="BE453" s="83"/>
      <c r="BF453" s="83"/>
      <c r="BG453" s="83"/>
      <c r="BH453" s="83"/>
      <c r="BI453" s="83"/>
      <c r="BJ453" s="83"/>
      <c r="BK453" s="83"/>
      <c r="BL453" s="83"/>
      <c r="BM453" s="83"/>
      <c r="BN453" s="83"/>
      <c r="BO453" s="83"/>
      <c r="BP453" s="83"/>
      <c r="BQ453" s="83"/>
      <c r="BR453" s="83"/>
      <c r="BS453" s="83"/>
      <c r="BT453" s="83"/>
      <c r="BU453" s="83"/>
      <c r="BV453" s="83"/>
      <c r="BW453" s="83"/>
      <c r="BX453" s="83"/>
      <c r="BY453" s="83"/>
      <c r="BZ453" s="83"/>
      <c r="CA453" s="83"/>
      <c r="CB453" s="83"/>
      <c r="CC453" s="83"/>
      <c r="CD453" s="83"/>
      <c r="CE453" s="83"/>
      <c r="CF453" s="83"/>
      <c r="CG453" s="83"/>
      <c r="CH453" s="83"/>
      <c r="CI453" s="83"/>
      <c r="CJ453" s="83"/>
      <c r="CK453" s="83"/>
      <c r="CL453" s="83"/>
      <c r="CM453" s="83"/>
      <c r="CN453" s="83"/>
      <c r="CO453" s="83"/>
      <c r="CP453" s="83"/>
      <c r="CQ453" s="83"/>
      <c r="CR453" s="83"/>
      <c r="CS453" s="83"/>
      <c r="CT453" s="83"/>
      <c r="CU453" s="83"/>
      <c r="CV453" s="83"/>
      <c r="CW453" s="83"/>
      <c r="CX453" s="83"/>
      <c r="CY453" s="83"/>
      <c r="CZ453" s="83"/>
      <c r="DA453" s="83"/>
      <c r="DB453" s="83"/>
      <c r="DC453" s="83"/>
      <c r="DD453" s="83"/>
      <c r="DE453" s="83"/>
      <c r="DF453" s="83"/>
      <c r="DG453" s="83"/>
      <c r="DH453" s="83"/>
      <c r="DI453" s="83"/>
      <c r="DJ453" s="83"/>
      <c r="DK453" s="83"/>
      <c r="DL453" s="83"/>
      <c r="DM453" s="83"/>
      <c r="DN453" s="83"/>
      <c r="DO453" s="83"/>
      <c r="DP453" s="83"/>
      <c r="DQ453" s="83"/>
      <c r="DR453" s="83"/>
      <c r="DS453" s="83"/>
      <c r="DT453" s="83"/>
      <c r="DU453" s="83"/>
      <c r="DV453" s="83"/>
      <c r="DW453" s="83"/>
      <c r="DX453" s="83"/>
      <c r="DY453" s="83"/>
      <c r="DZ453" s="83"/>
      <c r="EA453" s="83"/>
      <c r="EB453" s="83"/>
      <c r="EC453" s="83"/>
      <c r="ED453" s="83"/>
      <c r="EE453" s="83"/>
      <c r="EF453" s="83"/>
      <c r="EG453" s="83"/>
      <c r="EH453" s="83"/>
      <c r="EI453" s="83"/>
      <c r="EJ453" s="83"/>
      <c r="EK453" s="83"/>
      <c r="EL453" s="83"/>
      <c r="EM453" s="83"/>
      <c r="EN453" s="83"/>
      <c r="EO453" s="83"/>
      <c r="EP453" s="83"/>
      <c r="EQ453" s="83"/>
      <c r="ER453" s="83"/>
      <c r="ES453" s="83"/>
      <c r="ET453" s="83"/>
      <c r="EU453" s="83"/>
      <c r="EV453" s="83"/>
      <c r="EW453" s="83"/>
      <c r="EX453" s="83"/>
      <c r="EY453" s="83"/>
      <c r="EZ453" s="83"/>
      <c r="FA453" s="83"/>
      <c r="FB453" s="83"/>
      <c r="FC453" s="83"/>
      <c r="FD453" s="83"/>
      <c r="FE453" s="83"/>
      <c r="FF453" s="83"/>
      <c r="FG453" s="83"/>
      <c r="FH453" s="83"/>
      <c r="FI453" s="83"/>
      <c r="FJ453" s="83"/>
      <c r="FK453" s="83"/>
      <c r="FL453" s="83"/>
      <c r="FM453" s="83"/>
      <c r="FN453" s="83"/>
      <c r="FO453" s="83"/>
      <c r="FP453" s="83"/>
      <c r="FQ453" s="83"/>
      <c r="FR453" s="83"/>
      <c r="FS453" s="83"/>
      <c r="FT453" s="83"/>
      <c r="FU453" s="83"/>
      <c r="FV453" s="83"/>
      <c r="FW453" s="83"/>
      <c r="FX453" s="83"/>
      <c r="FY453" s="83"/>
      <c r="FZ453" s="83"/>
      <c r="GA453" s="83"/>
      <c r="GB453" s="83"/>
      <c r="GC453" s="83"/>
      <c r="GD453" s="83"/>
      <c r="GE453" s="83"/>
      <c r="GF453" s="83"/>
      <c r="GG453" s="83"/>
      <c r="GH453" s="83"/>
      <c r="GI453" s="83"/>
      <c r="GJ453" s="83"/>
      <c r="GK453" s="83"/>
      <c r="GL453" s="83"/>
      <c r="GM453" s="83"/>
      <c r="GN453" s="83"/>
      <c r="GO453" s="83"/>
      <c r="GP453" s="83"/>
      <c r="GQ453" s="83"/>
      <c r="GR453" s="83"/>
      <c r="GS453" s="83"/>
      <c r="GT453" s="83"/>
      <c r="GU453" s="83"/>
      <c r="GV453" s="83"/>
      <c r="GW453" s="83"/>
      <c r="GX453" s="83"/>
      <c r="GY453" s="83"/>
      <c r="GZ453" s="83"/>
      <c r="HA453" s="83"/>
      <c r="HB453" s="83"/>
      <c r="HC453" s="83"/>
      <c r="HD453" s="83"/>
      <c r="HE453" s="83"/>
      <c r="HF453" s="83"/>
      <c r="HG453" s="83"/>
      <c r="HH453" s="83"/>
      <c r="HI453" s="83"/>
      <c r="HJ453" s="83"/>
      <c r="HK453" s="83"/>
      <c r="HL453" s="83"/>
      <c r="HM453" s="83"/>
      <c r="HN453" s="83"/>
      <c r="HO453" s="83"/>
      <c r="HP453" s="83"/>
      <c r="HQ453" s="83"/>
      <c r="HR453" s="83"/>
      <c r="HS453" s="83"/>
      <c r="HT453" s="83"/>
      <c r="HU453" s="83"/>
      <c r="HV453" s="83"/>
      <c r="HW453" s="83"/>
      <c r="HX453" s="83"/>
      <c r="HY453" s="83"/>
      <c r="HZ453" s="83"/>
      <c r="IA453" s="83"/>
      <c r="IB453" s="83"/>
      <c r="IC453" s="83"/>
      <c r="ID453" s="83"/>
      <c r="IE453" s="83"/>
      <c r="IF453" s="83"/>
      <c r="IG453" s="83"/>
      <c r="IH453" s="83"/>
      <c r="II453" s="83"/>
      <c r="IJ453" s="83"/>
      <c r="IK453" s="83"/>
      <c r="IL453" s="83"/>
      <c r="IM453" s="83"/>
      <c r="IN453" s="83"/>
      <c r="IO453" s="83"/>
      <c r="IP453" s="83"/>
      <c r="IQ453" s="83"/>
      <c r="IR453" s="83"/>
      <c r="IS453" s="83"/>
      <c r="IT453" s="83"/>
      <c r="IU453" s="83"/>
      <c r="IV453" s="83"/>
    </row>
    <row r="454" spans="1:256" ht="12.6" customHeight="1" thickBot="1">
      <c r="B454" s="128"/>
      <c r="I454" s="127"/>
      <c r="M454" s="85"/>
      <c r="N454" s="85"/>
      <c r="O454" s="85"/>
      <c r="P454" s="85"/>
      <c r="Q454" s="85"/>
      <c r="R454" s="85"/>
      <c r="S454" s="85"/>
      <c r="T454" s="85"/>
      <c r="U454" s="84"/>
      <c r="V454" s="83"/>
      <c r="W454" s="83"/>
      <c r="X454" s="83"/>
      <c r="Y454" s="83"/>
      <c r="Z454" s="83"/>
      <c r="AA454" s="83"/>
      <c r="AB454" s="83"/>
      <c r="AC454" s="83"/>
      <c r="AD454" s="83"/>
      <c r="AE454" s="83"/>
      <c r="AF454" s="83"/>
      <c r="AG454" s="83"/>
      <c r="AH454" s="83"/>
      <c r="AI454" s="83"/>
      <c r="AJ454" s="83"/>
      <c r="AK454" s="83"/>
      <c r="AL454" s="83"/>
      <c r="AM454" s="83"/>
      <c r="AN454" s="83"/>
      <c r="AO454" s="83"/>
      <c r="AP454" s="83"/>
      <c r="AQ454" s="83"/>
      <c r="AR454" s="83"/>
      <c r="AS454" s="83"/>
      <c r="AT454" s="83"/>
      <c r="AU454" s="83"/>
      <c r="AV454" s="83"/>
      <c r="AW454" s="83"/>
      <c r="AX454" s="83"/>
      <c r="AY454" s="83"/>
      <c r="AZ454" s="83"/>
      <c r="BA454" s="83"/>
      <c r="BB454" s="83"/>
      <c r="BC454" s="83"/>
      <c r="BD454" s="83"/>
      <c r="BE454" s="83"/>
      <c r="BF454" s="83"/>
      <c r="BG454" s="83"/>
      <c r="BH454" s="83"/>
      <c r="BI454" s="83"/>
      <c r="BJ454" s="83"/>
      <c r="BK454" s="83"/>
      <c r="BL454" s="83"/>
      <c r="BM454" s="83"/>
      <c r="BN454" s="83"/>
      <c r="BO454" s="83"/>
      <c r="BP454" s="83"/>
      <c r="BQ454" s="83"/>
      <c r="BR454" s="83"/>
      <c r="BS454" s="83"/>
      <c r="BT454" s="83"/>
      <c r="BU454" s="83"/>
      <c r="BV454" s="83"/>
      <c r="BW454" s="83"/>
      <c r="BX454" s="83"/>
      <c r="BY454" s="83"/>
      <c r="BZ454" s="83"/>
      <c r="CA454" s="83"/>
      <c r="CB454" s="83"/>
      <c r="CC454" s="83"/>
      <c r="CD454" s="83"/>
      <c r="CE454" s="83"/>
      <c r="CF454" s="83"/>
      <c r="CG454" s="83"/>
      <c r="CH454" s="83"/>
      <c r="CI454" s="83"/>
      <c r="CJ454" s="83"/>
      <c r="CK454" s="83"/>
      <c r="CL454" s="83"/>
      <c r="CM454" s="83"/>
      <c r="CN454" s="83"/>
      <c r="CO454" s="83"/>
      <c r="CP454" s="83"/>
      <c r="CQ454" s="83"/>
      <c r="CR454" s="83"/>
      <c r="CS454" s="83"/>
      <c r="CT454" s="83"/>
      <c r="CU454" s="83"/>
      <c r="CV454" s="83"/>
      <c r="CW454" s="83"/>
      <c r="CX454" s="83"/>
      <c r="CY454" s="83"/>
      <c r="CZ454" s="83"/>
      <c r="DA454" s="83"/>
      <c r="DB454" s="83"/>
      <c r="DC454" s="83"/>
      <c r="DD454" s="83"/>
      <c r="DE454" s="83"/>
      <c r="DF454" s="83"/>
      <c r="DG454" s="83"/>
      <c r="DH454" s="83"/>
      <c r="DI454" s="83"/>
      <c r="DJ454" s="83"/>
      <c r="DK454" s="83"/>
      <c r="DL454" s="83"/>
      <c r="DM454" s="83"/>
      <c r="DN454" s="83"/>
      <c r="DO454" s="83"/>
      <c r="DP454" s="83"/>
      <c r="DQ454" s="83"/>
      <c r="DR454" s="83"/>
      <c r="DS454" s="83"/>
      <c r="DT454" s="83"/>
      <c r="DU454" s="83"/>
      <c r="DV454" s="83"/>
      <c r="DW454" s="83"/>
      <c r="DX454" s="83"/>
      <c r="DY454" s="83"/>
      <c r="DZ454" s="83"/>
      <c r="EA454" s="83"/>
      <c r="EB454" s="83"/>
      <c r="EC454" s="83"/>
      <c r="ED454" s="83"/>
      <c r="EE454" s="83"/>
      <c r="EF454" s="83"/>
      <c r="EG454" s="83"/>
      <c r="EH454" s="83"/>
      <c r="EI454" s="83"/>
      <c r="EJ454" s="83"/>
      <c r="EK454" s="83"/>
      <c r="EL454" s="83"/>
      <c r="EM454" s="83"/>
      <c r="EN454" s="83"/>
      <c r="EO454" s="83"/>
      <c r="EP454" s="83"/>
      <c r="EQ454" s="83"/>
      <c r="ER454" s="83"/>
      <c r="ES454" s="83"/>
      <c r="ET454" s="83"/>
      <c r="EU454" s="83"/>
      <c r="EV454" s="83"/>
      <c r="EW454" s="83"/>
      <c r="EX454" s="83"/>
      <c r="EY454" s="83"/>
      <c r="EZ454" s="83"/>
      <c r="FA454" s="83"/>
      <c r="FB454" s="83"/>
      <c r="FC454" s="83"/>
      <c r="FD454" s="83"/>
      <c r="FE454" s="83"/>
      <c r="FF454" s="83"/>
      <c r="FG454" s="83"/>
      <c r="FH454" s="83"/>
      <c r="FI454" s="83"/>
      <c r="FJ454" s="83"/>
      <c r="FK454" s="83"/>
      <c r="FL454" s="83"/>
      <c r="FM454" s="83"/>
      <c r="FN454" s="83"/>
      <c r="FO454" s="83"/>
      <c r="FP454" s="83"/>
      <c r="FQ454" s="83"/>
      <c r="FR454" s="83"/>
      <c r="FS454" s="83"/>
      <c r="FT454" s="83"/>
      <c r="FU454" s="83"/>
      <c r="FV454" s="83"/>
      <c r="FW454" s="83"/>
      <c r="FX454" s="83"/>
      <c r="FY454" s="83"/>
      <c r="FZ454" s="83"/>
      <c r="GA454" s="83"/>
      <c r="GB454" s="83"/>
      <c r="GC454" s="83"/>
      <c r="GD454" s="83"/>
      <c r="GE454" s="83"/>
      <c r="GF454" s="83"/>
      <c r="GG454" s="83"/>
      <c r="GH454" s="83"/>
      <c r="GI454" s="83"/>
      <c r="GJ454" s="83"/>
      <c r="GK454" s="83"/>
      <c r="GL454" s="83"/>
      <c r="GM454" s="83"/>
      <c r="GN454" s="83"/>
      <c r="GO454" s="83"/>
      <c r="GP454" s="83"/>
      <c r="GQ454" s="83"/>
      <c r="GR454" s="83"/>
      <c r="GS454" s="83"/>
      <c r="GT454" s="83"/>
      <c r="GU454" s="83"/>
      <c r="GV454" s="83"/>
      <c r="GW454" s="83"/>
      <c r="GX454" s="83"/>
      <c r="GY454" s="83"/>
      <c r="GZ454" s="83"/>
      <c r="HA454" s="83"/>
      <c r="HB454" s="83"/>
      <c r="HC454" s="83"/>
      <c r="HD454" s="83"/>
      <c r="HE454" s="83"/>
      <c r="HF454" s="83"/>
      <c r="HG454" s="83"/>
      <c r="HH454" s="83"/>
      <c r="HI454" s="83"/>
      <c r="HJ454" s="83"/>
      <c r="HK454" s="83"/>
      <c r="HL454" s="83"/>
      <c r="HM454" s="83"/>
      <c r="HN454" s="83"/>
      <c r="HO454" s="83"/>
      <c r="HP454" s="83"/>
      <c r="HQ454" s="83"/>
      <c r="HR454" s="83"/>
      <c r="HS454" s="83"/>
      <c r="HT454" s="83"/>
      <c r="HU454" s="83"/>
      <c r="HV454" s="83"/>
      <c r="HW454" s="83"/>
      <c r="HX454" s="83"/>
      <c r="HY454" s="83"/>
      <c r="HZ454" s="83"/>
      <c r="IA454" s="83"/>
      <c r="IB454" s="83"/>
      <c r="IC454" s="83"/>
      <c r="ID454" s="83"/>
      <c r="IE454" s="83"/>
      <c r="IF454" s="83"/>
      <c r="IG454" s="83"/>
      <c r="IH454" s="83"/>
      <c r="II454" s="83"/>
      <c r="IJ454" s="83"/>
      <c r="IK454" s="83"/>
      <c r="IL454" s="83"/>
      <c r="IM454" s="83"/>
      <c r="IN454" s="83"/>
      <c r="IO454" s="83"/>
      <c r="IP454" s="83"/>
      <c r="IQ454" s="83"/>
      <c r="IR454" s="83"/>
      <c r="IS454" s="83"/>
      <c r="IT454" s="83"/>
      <c r="IU454" s="83"/>
      <c r="IV454" s="83"/>
    </row>
    <row r="455" spans="1:256" ht="12.6" customHeight="1">
      <c r="B455" s="126" t="s">
        <v>161</v>
      </c>
      <c r="C455" s="125" t="s">
        <v>160</v>
      </c>
      <c r="D455" s="125" t="s">
        <v>159</v>
      </c>
      <c r="E455" s="125" t="s">
        <v>156</v>
      </c>
      <c r="F455" s="125" t="s">
        <v>155</v>
      </c>
      <c r="G455" s="125" t="s">
        <v>158</v>
      </c>
      <c r="H455" s="124" t="s">
        <v>157</v>
      </c>
      <c r="I455" s="123" t="s">
        <v>163</v>
      </c>
      <c r="M455" s="129"/>
      <c r="N455" s="535"/>
      <c r="O455" s="536"/>
      <c r="P455" s="536"/>
      <c r="Q455" s="536"/>
      <c r="R455" s="536"/>
      <c r="S455" s="536"/>
      <c r="T455" s="536"/>
      <c r="U455" s="536"/>
      <c r="V455" s="83"/>
      <c r="W455" s="83"/>
      <c r="X455" s="83"/>
      <c r="Y455" s="83"/>
      <c r="Z455" s="83"/>
      <c r="AA455" s="83"/>
      <c r="AB455" s="83"/>
      <c r="AC455" s="83"/>
      <c r="AD455" s="83"/>
      <c r="AE455" s="83"/>
      <c r="AF455" s="83"/>
      <c r="AG455" s="83"/>
      <c r="AH455" s="83"/>
      <c r="AI455" s="83"/>
      <c r="AJ455" s="83"/>
      <c r="AK455" s="83"/>
      <c r="AL455" s="83"/>
      <c r="AM455" s="83"/>
      <c r="AN455" s="83"/>
      <c r="AO455" s="83"/>
      <c r="AP455" s="83"/>
      <c r="AQ455" s="83"/>
      <c r="AR455" s="83"/>
      <c r="AS455" s="83"/>
      <c r="AT455" s="83"/>
      <c r="AU455" s="83"/>
      <c r="AV455" s="83"/>
      <c r="AW455" s="83"/>
      <c r="AX455" s="83"/>
      <c r="AY455" s="83"/>
      <c r="AZ455" s="83"/>
      <c r="BA455" s="83"/>
      <c r="BB455" s="83"/>
      <c r="BC455" s="83"/>
      <c r="BD455" s="83"/>
      <c r="BE455" s="83"/>
      <c r="BF455" s="83"/>
      <c r="BG455" s="83"/>
      <c r="BH455" s="83"/>
      <c r="BI455" s="83"/>
      <c r="BJ455" s="83"/>
      <c r="BK455" s="83"/>
      <c r="BL455" s="83"/>
      <c r="BM455" s="83"/>
      <c r="BN455" s="83"/>
      <c r="BO455" s="83"/>
      <c r="BP455" s="83"/>
      <c r="BQ455" s="83"/>
      <c r="BR455" s="83"/>
      <c r="BS455" s="83"/>
      <c r="BT455" s="83"/>
      <c r="BU455" s="83"/>
      <c r="BV455" s="83"/>
      <c r="BW455" s="83"/>
      <c r="BX455" s="83"/>
      <c r="BY455" s="83"/>
      <c r="BZ455" s="83"/>
      <c r="CA455" s="83"/>
      <c r="CB455" s="83"/>
      <c r="CC455" s="83"/>
      <c r="CD455" s="83"/>
      <c r="CE455" s="83"/>
      <c r="CF455" s="83"/>
      <c r="CG455" s="83"/>
      <c r="CH455" s="83"/>
      <c r="CI455" s="83"/>
      <c r="CJ455" s="83"/>
      <c r="CK455" s="83"/>
      <c r="CL455" s="83"/>
      <c r="CM455" s="83"/>
      <c r="CN455" s="83"/>
      <c r="CO455" s="83"/>
      <c r="CP455" s="83"/>
      <c r="CQ455" s="83"/>
      <c r="CR455" s="83"/>
      <c r="CS455" s="83"/>
      <c r="CT455" s="83"/>
      <c r="CU455" s="83"/>
      <c r="CV455" s="83"/>
      <c r="CW455" s="83"/>
      <c r="CX455" s="83"/>
      <c r="CY455" s="83"/>
      <c r="CZ455" s="83"/>
      <c r="DA455" s="83"/>
      <c r="DB455" s="83"/>
      <c r="DC455" s="83"/>
      <c r="DD455" s="83"/>
      <c r="DE455" s="83"/>
      <c r="DF455" s="83"/>
      <c r="DG455" s="83"/>
      <c r="DH455" s="83"/>
      <c r="DI455" s="83"/>
      <c r="DJ455" s="83"/>
      <c r="DK455" s="83"/>
      <c r="DL455" s="83"/>
      <c r="DM455" s="83"/>
      <c r="DN455" s="83"/>
      <c r="DO455" s="83"/>
      <c r="DP455" s="83"/>
      <c r="DQ455" s="83"/>
      <c r="DR455" s="83"/>
      <c r="DS455" s="83"/>
      <c r="DT455" s="83"/>
      <c r="DU455" s="83"/>
      <c r="DV455" s="83"/>
      <c r="DW455" s="83"/>
      <c r="DX455" s="83"/>
      <c r="DY455" s="83"/>
      <c r="DZ455" s="83"/>
      <c r="EA455" s="83"/>
      <c r="EB455" s="83"/>
      <c r="EC455" s="83"/>
      <c r="ED455" s="83"/>
      <c r="EE455" s="83"/>
      <c r="EF455" s="83"/>
      <c r="EG455" s="83"/>
      <c r="EH455" s="83"/>
      <c r="EI455" s="83"/>
      <c r="EJ455" s="83"/>
      <c r="EK455" s="83"/>
      <c r="EL455" s="83"/>
      <c r="EM455" s="83"/>
      <c r="EN455" s="83"/>
      <c r="EO455" s="83"/>
      <c r="EP455" s="83"/>
      <c r="EQ455" s="83"/>
      <c r="ER455" s="83"/>
      <c r="ES455" s="83"/>
      <c r="ET455" s="83"/>
      <c r="EU455" s="83"/>
      <c r="EV455" s="83"/>
      <c r="EW455" s="83"/>
      <c r="EX455" s="83"/>
      <c r="EY455" s="83"/>
      <c r="EZ455" s="83"/>
      <c r="FA455" s="83"/>
      <c r="FB455" s="83"/>
      <c r="FC455" s="83"/>
      <c r="FD455" s="83"/>
      <c r="FE455" s="83"/>
      <c r="FF455" s="83"/>
      <c r="FG455" s="83"/>
      <c r="FH455" s="83"/>
      <c r="FI455" s="83"/>
      <c r="FJ455" s="83"/>
      <c r="FK455" s="83"/>
      <c r="FL455" s="83"/>
      <c r="FM455" s="83"/>
      <c r="FN455" s="83"/>
      <c r="FO455" s="83"/>
      <c r="FP455" s="83"/>
      <c r="FQ455" s="83"/>
      <c r="FR455" s="83"/>
      <c r="FS455" s="83"/>
      <c r="FT455" s="83"/>
      <c r="FU455" s="83"/>
      <c r="FV455" s="83"/>
      <c r="FW455" s="83"/>
      <c r="FX455" s="83"/>
      <c r="FY455" s="83"/>
      <c r="FZ455" s="83"/>
      <c r="GA455" s="83"/>
      <c r="GB455" s="83"/>
      <c r="GC455" s="83"/>
      <c r="GD455" s="83"/>
      <c r="GE455" s="83"/>
      <c r="GF455" s="83"/>
      <c r="GG455" s="83"/>
      <c r="GH455" s="83"/>
      <c r="GI455" s="83"/>
      <c r="GJ455" s="83"/>
      <c r="GK455" s="83"/>
      <c r="GL455" s="83"/>
      <c r="GM455" s="83"/>
      <c r="GN455" s="83"/>
      <c r="GO455" s="83"/>
      <c r="GP455" s="83"/>
      <c r="GQ455" s="83"/>
      <c r="GR455" s="83"/>
      <c r="GS455" s="83"/>
      <c r="GT455" s="83"/>
      <c r="GU455" s="83"/>
      <c r="GV455" s="83"/>
      <c r="GW455" s="83"/>
      <c r="GX455" s="83"/>
      <c r="GY455" s="83"/>
      <c r="GZ455" s="83"/>
      <c r="HA455" s="83"/>
      <c r="HB455" s="83"/>
      <c r="HC455" s="83"/>
      <c r="HD455" s="83"/>
      <c r="HE455" s="83"/>
      <c r="HF455" s="83"/>
      <c r="HG455" s="83"/>
      <c r="HH455" s="83"/>
      <c r="HI455" s="83"/>
      <c r="HJ455" s="83"/>
      <c r="HK455" s="83"/>
      <c r="HL455" s="83"/>
      <c r="HM455" s="83"/>
      <c r="HN455" s="83"/>
      <c r="HO455" s="83"/>
      <c r="HP455" s="83"/>
      <c r="HQ455" s="83"/>
      <c r="HR455" s="83"/>
      <c r="HS455" s="83"/>
      <c r="HT455" s="83"/>
      <c r="HU455" s="83"/>
      <c r="HV455" s="83"/>
      <c r="HW455" s="83"/>
      <c r="HX455" s="83"/>
      <c r="HY455" s="83"/>
      <c r="HZ455" s="83"/>
      <c r="IA455" s="83"/>
      <c r="IB455" s="83"/>
      <c r="IC455" s="83"/>
      <c r="ID455" s="83"/>
      <c r="IE455" s="83"/>
      <c r="IF455" s="83"/>
      <c r="IG455" s="83"/>
      <c r="IH455" s="83"/>
      <c r="II455" s="83"/>
      <c r="IJ455" s="83"/>
      <c r="IK455" s="83"/>
      <c r="IL455" s="83"/>
      <c r="IM455" s="83"/>
      <c r="IN455" s="83"/>
      <c r="IO455" s="83"/>
      <c r="IP455" s="83"/>
      <c r="IQ455" s="83"/>
      <c r="IR455" s="83"/>
      <c r="IS455" s="83"/>
      <c r="IT455" s="83"/>
      <c r="IU455" s="83"/>
      <c r="IV455" s="83"/>
    </row>
    <row r="456" spans="1:256" ht="12.6" customHeight="1">
      <c r="B456" s="121">
        <v>13.8</v>
      </c>
      <c r="C456" s="120">
        <v>1</v>
      </c>
      <c r="D456" s="120">
        <v>3.1</v>
      </c>
      <c r="E456" s="119">
        <v>2</v>
      </c>
      <c r="F456" s="119">
        <v>1</v>
      </c>
      <c r="G456" s="119">
        <v>1</v>
      </c>
      <c r="H456" s="122">
        <f t="shared" ref="H456:H471" si="22">B456*C456*D456*E456*F456*G456</f>
        <v>85.56</v>
      </c>
      <c r="I456" s="174" t="s">
        <v>235</v>
      </c>
      <c r="M456" s="85"/>
      <c r="N456" s="128"/>
      <c r="P456" s="83"/>
      <c r="Q456" s="83"/>
      <c r="R456" s="83"/>
      <c r="S456" s="83"/>
      <c r="T456" s="83"/>
      <c r="U456" s="127"/>
      <c r="V456" s="83"/>
      <c r="W456" s="83"/>
      <c r="X456" s="83"/>
      <c r="Y456" s="83"/>
      <c r="Z456" s="83"/>
      <c r="AA456" s="83"/>
      <c r="AB456" s="83"/>
      <c r="AC456" s="83"/>
      <c r="AD456" s="83"/>
      <c r="AE456" s="83"/>
      <c r="AF456" s="83"/>
      <c r="AG456" s="83"/>
      <c r="AH456" s="83"/>
      <c r="AI456" s="83"/>
      <c r="AJ456" s="83"/>
      <c r="AK456" s="83"/>
      <c r="AL456" s="83"/>
      <c r="AM456" s="83"/>
      <c r="AN456" s="83"/>
      <c r="AO456" s="83"/>
      <c r="AP456" s="83"/>
      <c r="AQ456" s="83"/>
      <c r="AR456" s="83"/>
      <c r="AS456" s="83"/>
      <c r="AT456" s="83"/>
      <c r="AU456" s="83"/>
      <c r="AV456" s="83"/>
      <c r="AW456" s="83"/>
      <c r="AX456" s="83"/>
      <c r="AY456" s="83"/>
      <c r="AZ456" s="83"/>
      <c r="BA456" s="83"/>
      <c r="BB456" s="83"/>
      <c r="BC456" s="83"/>
      <c r="BD456" s="83"/>
      <c r="BE456" s="83"/>
      <c r="BF456" s="83"/>
      <c r="BG456" s="83"/>
      <c r="BH456" s="83"/>
      <c r="BI456" s="83"/>
      <c r="BJ456" s="83"/>
      <c r="BK456" s="83"/>
      <c r="BL456" s="83"/>
      <c r="BM456" s="83"/>
      <c r="BN456" s="83"/>
      <c r="BO456" s="83"/>
      <c r="BP456" s="83"/>
      <c r="BQ456" s="83"/>
      <c r="BR456" s="83"/>
      <c r="BS456" s="83"/>
      <c r="BT456" s="83"/>
      <c r="BU456" s="83"/>
      <c r="BV456" s="83"/>
      <c r="BW456" s="83"/>
      <c r="BX456" s="83"/>
      <c r="BY456" s="83"/>
      <c r="BZ456" s="83"/>
      <c r="CA456" s="83"/>
      <c r="CB456" s="83"/>
      <c r="CC456" s="83"/>
      <c r="CD456" s="83"/>
      <c r="CE456" s="83"/>
      <c r="CF456" s="83"/>
      <c r="CG456" s="83"/>
      <c r="CH456" s="83"/>
      <c r="CI456" s="83"/>
      <c r="CJ456" s="83"/>
      <c r="CK456" s="83"/>
      <c r="CL456" s="83"/>
      <c r="CM456" s="83"/>
      <c r="CN456" s="83"/>
      <c r="CO456" s="83"/>
      <c r="CP456" s="83"/>
      <c r="CQ456" s="83"/>
      <c r="CR456" s="83"/>
      <c r="CS456" s="83"/>
      <c r="CT456" s="83"/>
      <c r="CU456" s="83"/>
      <c r="CV456" s="83"/>
      <c r="CW456" s="83"/>
      <c r="CX456" s="83"/>
      <c r="CY456" s="83"/>
      <c r="CZ456" s="83"/>
      <c r="DA456" s="83"/>
      <c r="DB456" s="83"/>
      <c r="DC456" s="83"/>
      <c r="DD456" s="83"/>
      <c r="DE456" s="83"/>
      <c r="DF456" s="83"/>
      <c r="DG456" s="83"/>
      <c r="DH456" s="83"/>
      <c r="DI456" s="83"/>
      <c r="DJ456" s="83"/>
      <c r="DK456" s="83"/>
      <c r="DL456" s="83"/>
      <c r="DM456" s="83"/>
      <c r="DN456" s="83"/>
      <c r="DO456" s="83"/>
      <c r="DP456" s="83"/>
      <c r="DQ456" s="83"/>
      <c r="DR456" s="83"/>
      <c r="DS456" s="83"/>
      <c r="DT456" s="83"/>
      <c r="DU456" s="83"/>
      <c r="DV456" s="83"/>
      <c r="DW456" s="83"/>
      <c r="DX456" s="83"/>
      <c r="DY456" s="83"/>
      <c r="DZ456" s="83"/>
      <c r="EA456" s="83"/>
      <c r="EB456" s="83"/>
      <c r="EC456" s="83"/>
      <c r="ED456" s="83"/>
      <c r="EE456" s="83"/>
      <c r="EF456" s="83"/>
      <c r="EG456" s="83"/>
      <c r="EH456" s="83"/>
      <c r="EI456" s="83"/>
      <c r="EJ456" s="83"/>
      <c r="EK456" s="83"/>
      <c r="EL456" s="83"/>
      <c r="EM456" s="83"/>
      <c r="EN456" s="83"/>
      <c r="EO456" s="83"/>
      <c r="EP456" s="83"/>
      <c r="EQ456" s="83"/>
      <c r="ER456" s="83"/>
      <c r="ES456" s="83"/>
      <c r="ET456" s="83"/>
      <c r="EU456" s="83"/>
      <c r="EV456" s="83"/>
      <c r="EW456" s="83"/>
      <c r="EX456" s="83"/>
      <c r="EY456" s="83"/>
      <c r="EZ456" s="83"/>
      <c r="FA456" s="83"/>
      <c r="FB456" s="83"/>
      <c r="FC456" s="83"/>
      <c r="FD456" s="83"/>
      <c r="FE456" s="83"/>
      <c r="FF456" s="83"/>
      <c r="FG456" s="83"/>
      <c r="FH456" s="83"/>
      <c r="FI456" s="83"/>
      <c r="FJ456" s="83"/>
      <c r="FK456" s="83"/>
      <c r="FL456" s="83"/>
      <c r="FM456" s="83"/>
      <c r="FN456" s="83"/>
      <c r="FO456" s="83"/>
      <c r="FP456" s="83"/>
      <c r="FQ456" s="83"/>
      <c r="FR456" s="83"/>
      <c r="FS456" s="83"/>
      <c r="FT456" s="83"/>
      <c r="FU456" s="83"/>
      <c r="FV456" s="83"/>
      <c r="FW456" s="83"/>
      <c r="FX456" s="83"/>
      <c r="FY456" s="83"/>
      <c r="FZ456" s="83"/>
      <c r="GA456" s="83"/>
      <c r="GB456" s="83"/>
      <c r="GC456" s="83"/>
      <c r="GD456" s="83"/>
      <c r="GE456" s="83"/>
      <c r="GF456" s="83"/>
      <c r="GG456" s="83"/>
      <c r="GH456" s="83"/>
      <c r="GI456" s="83"/>
      <c r="GJ456" s="83"/>
      <c r="GK456" s="83"/>
      <c r="GL456" s="83"/>
      <c r="GM456" s="83"/>
      <c r="GN456" s="83"/>
      <c r="GO456" s="83"/>
      <c r="GP456" s="83"/>
      <c r="GQ456" s="83"/>
      <c r="GR456" s="83"/>
      <c r="GS456" s="83"/>
      <c r="GT456" s="83"/>
      <c r="GU456" s="83"/>
      <c r="GV456" s="83"/>
      <c r="GW456" s="83"/>
      <c r="GX456" s="83"/>
      <c r="GY456" s="83"/>
      <c r="GZ456" s="83"/>
      <c r="HA456" s="83"/>
      <c r="HB456" s="83"/>
      <c r="HC456" s="83"/>
      <c r="HD456" s="83"/>
      <c r="HE456" s="83"/>
      <c r="HF456" s="83"/>
      <c r="HG456" s="83"/>
      <c r="HH456" s="83"/>
      <c r="HI456" s="83"/>
      <c r="HJ456" s="83"/>
      <c r="HK456" s="83"/>
      <c r="HL456" s="83"/>
      <c r="HM456" s="83"/>
      <c r="HN456" s="83"/>
      <c r="HO456" s="83"/>
      <c r="HP456" s="83"/>
      <c r="HQ456" s="83"/>
      <c r="HR456" s="83"/>
      <c r="HS456" s="83"/>
      <c r="HT456" s="83"/>
      <c r="HU456" s="83"/>
      <c r="HV456" s="83"/>
      <c r="HW456" s="83"/>
      <c r="HX456" s="83"/>
      <c r="HY456" s="83"/>
      <c r="HZ456" s="83"/>
      <c r="IA456" s="83"/>
      <c r="IB456" s="83"/>
      <c r="IC456" s="83"/>
      <c r="ID456" s="83"/>
      <c r="IE456" s="83"/>
      <c r="IF456" s="83"/>
      <c r="IG456" s="83"/>
      <c r="IH456" s="83"/>
      <c r="II456" s="83"/>
      <c r="IJ456" s="83"/>
      <c r="IK456" s="83"/>
      <c r="IL456" s="83"/>
      <c r="IM456" s="83"/>
      <c r="IN456" s="83"/>
      <c r="IO456" s="83"/>
      <c r="IP456" s="83"/>
      <c r="IQ456" s="83"/>
      <c r="IR456" s="83"/>
      <c r="IS456" s="83"/>
      <c r="IT456" s="83"/>
      <c r="IU456" s="83"/>
      <c r="IV456" s="83"/>
    </row>
    <row r="457" spans="1:256" ht="12.6" customHeight="1">
      <c r="B457" s="121">
        <v>13.79</v>
      </c>
      <c r="C457" s="120">
        <v>1</v>
      </c>
      <c r="D457" s="120">
        <v>3.1</v>
      </c>
      <c r="E457" s="119">
        <v>3</v>
      </c>
      <c r="F457" s="119">
        <v>1</v>
      </c>
      <c r="G457" s="119">
        <v>1</v>
      </c>
      <c r="H457" s="122">
        <f t="shared" si="22"/>
        <v>128.24699999999999</v>
      </c>
      <c r="I457" s="174" t="s">
        <v>236</v>
      </c>
      <c r="M457" s="85"/>
      <c r="N457" s="149"/>
      <c r="P457" s="83"/>
      <c r="Q457" s="83"/>
      <c r="R457" s="83"/>
      <c r="S457" s="83"/>
      <c r="T457" s="83"/>
      <c r="U457" s="148"/>
      <c r="V457" s="83"/>
      <c r="W457" s="83"/>
      <c r="X457" s="83"/>
      <c r="Y457" s="83"/>
      <c r="Z457" s="83"/>
      <c r="AA457" s="83"/>
      <c r="AB457" s="83"/>
      <c r="AC457" s="83"/>
      <c r="AD457" s="83"/>
      <c r="AE457" s="83"/>
      <c r="AF457" s="83"/>
      <c r="AG457" s="83"/>
      <c r="AH457" s="83"/>
      <c r="AI457" s="83"/>
      <c r="AJ457" s="83"/>
      <c r="AK457" s="83"/>
      <c r="AL457" s="83"/>
      <c r="AM457" s="83"/>
      <c r="AN457" s="83"/>
      <c r="AO457" s="83"/>
      <c r="AP457" s="83"/>
      <c r="AQ457" s="83"/>
      <c r="AR457" s="83"/>
      <c r="AS457" s="83"/>
      <c r="AT457" s="83"/>
      <c r="AU457" s="83"/>
      <c r="AV457" s="83"/>
      <c r="AW457" s="83"/>
      <c r="AX457" s="83"/>
      <c r="AY457" s="83"/>
      <c r="AZ457" s="83"/>
      <c r="BA457" s="83"/>
      <c r="BB457" s="83"/>
      <c r="BC457" s="83"/>
      <c r="BD457" s="83"/>
      <c r="BE457" s="83"/>
      <c r="BF457" s="83"/>
      <c r="BG457" s="83"/>
      <c r="BH457" s="83"/>
      <c r="BI457" s="83"/>
      <c r="BJ457" s="83"/>
      <c r="BK457" s="83"/>
      <c r="BL457" s="83"/>
      <c r="BM457" s="83"/>
      <c r="BN457" s="83"/>
      <c r="BO457" s="83"/>
      <c r="BP457" s="83"/>
      <c r="BQ457" s="83"/>
      <c r="BR457" s="83"/>
      <c r="BS457" s="83"/>
      <c r="BT457" s="83"/>
      <c r="BU457" s="83"/>
      <c r="BV457" s="83"/>
      <c r="BW457" s="83"/>
      <c r="BX457" s="83"/>
      <c r="BY457" s="83"/>
      <c r="BZ457" s="83"/>
      <c r="CA457" s="83"/>
      <c r="CB457" s="83"/>
      <c r="CC457" s="83"/>
      <c r="CD457" s="83"/>
      <c r="CE457" s="83"/>
      <c r="CF457" s="83"/>
      <c r="CG457" s="83"/>
      <c r="CH457" s="83"/>
      <c r="CI457" s="83"/>
      <c r="CJ457" s="83"/>
      <c r="CK457" s="83"/>
      <c r="CL457" s="83"/>
      <c r="CM457" s="83"/>
      <c r="CN457" s="83"/>
      <c r="CO457" s="83"/>
      <c r="CP457" s="83"/>
      <c r="CQ457" s="83"/>
      <c r="CR457" s="83"/>
      <c r="CS457" s="83"/>
      <c r="CT457" s="83"/>
      <c r="CU457" s="83"/>
      <c r="CV457" s="83"/>
      <c r="CW457" s="83"/>
      <c r="CX457" s="83"/>
      <c r="CY457" s="83"/>
      <c r="CZ457" s="83"/>
      <c r="DA457" s="83"/>
      <c r="DB457" s="83"/>
      <c r="DC457" s="83"/>
      <c r="DD457" s="83"/>
      <c r="DE457" s="83"/>
      <c r="DF457" s="83"/>
      <c r="DG457" s="83"/>
      <c r="DH457" s="83"/>
      <c r="DI457" s="83"/>
      <c r="DJ457" s="83"/>
      <c r="DK457" s="83"/>
      <c r="DL457" s="83"/>
      <c r="DM457" s="83"/>
      <c r="DN457" s="83"/>
      <c r="DO457" s="83"/>
      <c r="DP457" s="83"/>
      <c r="DQ457" s="83"/>
      <c r="DR457" s="83"/>
      <c r="DS457" s="83"/>
      <c r="DT457" s="83"/>
      <c r="DU457" s="83"/>
      <c r="DV457" s="83"/>
      <c r="DW457" s="83"/>
      <c r="DX457" s="83"/>
      <c r="DY457" s="83"/>
      <c r="DZ457" s="83"/>
      <c r="EA457" s="83"/>
      <c r="EB457" s="83"/>
      <c r="EC457" s="83"/>
      <c r="ED457" s="83"/>
      <c r="EE457" s="83"/>
      <c r="EF457" s="83"/>
      <c r="EG457" s="83"/>
      <c r="EH457" s="83"/>
      <c r="EI457" s="83"/>
      <c r="EJ457" s="83"/>
      <c r="EK457" s="83"/>
      <c r="EL457" s="83"/>
      <c r="EM457" s="83"/>
      <c r="EN457" s="83"/>
      <c r="EO457" s="83"/>
      <c r="EP457" s="83"/>
      <c r="EQ457" s="83"/>
      <c r="ER457" s="83"/>
      <c r="ES457" s="83"/>
      <c r="ET457" s="83"/>
      <c r="EU457" s="83"/>
      <c r="EV457" s="83"/>
      <c r="EW457" s="83"/>
      <c r="EX457" s="83"/>
      <c r="EY457" s="83"/>
      <c r="EZ457" s="83"/>
      <c r="FA457" s="83"/>
      <c r="FB457" s="83"/>
      <c r="FC457" s="83"/>
      <c r="FD457" s="83"/>
      <c r="FE457" s="83"/>
      <c r="FF457" s="83"/>
      <c r="FG457" s="83"/>
      <c r="FH457" s="83"/>
      <c r="FI457" s="83"/>
      <c r="FJ457" s="83"/>
      <c r="FK457" s="83"/>
      <c r="FL457" s="83"/>
      <c r="FM457" s="83"/>
      <c r="FN457" s="83"/>
      <c r="FO457" s="83"/>
      <c r="FP457" s="83"/>
      <c r="FQ457" s="83"/>
      <c r="FR457" s="83"/>
      <c r="FS457" s="83"/>
      <c r="FT457" s="83"/>
      <c r="FU457" s="83"/>
      <c r="FV457" s="83"/>
      <c r="FW457" s="83"/>
      <c r="FX457" s="83"/>
      <c r="FY457" s="83"/>
      <c r="FZ457" s="83"/>
      <c r="GA457" s="83"/>
      <c r="GB457" s="83"/>
      <c r="GC457" s="83"/>
      <c r="GD457" s="83"/>
      <c r="GE457" s="83"/>
      <c r="GF457" s="83"/>
      <c r="GG457" s="83"/>
      <c r="GH457" s="83"/>
      <c r="GI457" s="83"/>
      <c r="GJ457" s="83"/>
      <c r="GK457" s="83"/>
      <c r="GL457" s="83"/>
      <c r="GM457" s="83"/>
      <c r="GN457" s="83"/>
      <c r="GO457" s="83"/>
      <c r="GP457" s="83"/>
      <c r="GQ457" s="83"/>
      <c r="GR457" s="83"/>
      <c r="GS457" s="83"/>
      <c r="GT457" s="83"/>
      <c r="GU457" s="83"/>
      <c r="GV457" s="83"/>
      <c r="GW457" s="83"/>
      <c r="GX457" s="83"/>
      <c r="GY457" s="83"/>
      <c r="GZ457" s="83"/>
      <c r="HA457" s="83"/>
      <c r="HB457" s="83"/>
      <c r="HC457" s="83"/>
      <c r="HD457" s="83"/>
      <c r="HE457" s="83"/>
      <c r="HF457" s="83"/>
      <c r="HG457" s="83"/>
      <c r="HH457" s="83"/>
      <c r="HI457" s="83"/>
      <c r="HJ457" s="83"/>
      <c r="HK457" s="83"/>
      <c r="HL457" s="83"/>
      <c r="HM457" s="83"/>
      <c r="HN457" s="83"/>
      <c r="HO457" s="83"/>
      <c r="HP457" s="83"/>
      <c r="HQ457" s="83"/>
      <c r="HR457" s="83"/>
      <c r="HS457" s="83"/>
      <c r="HT457" s="83"/>
      <c r="HU457" s="83"/>
      <c r="HV457" s="83"/>
      <c r="HW457" s="83"/>
      <c r="HX457" s="83"/>
      <c r="HY457" s="83"/>
      <c r="HZ457" s="83"/>
      <c r="IA457" s="83"/>
      <c r="IB457" s="83"/>
      <c r="IC457" s="83"/>
      <c r="ID457" s="83"/>
      <c r="IE457" s="83"/>
      <c r="IF457" s="83"/>
      <c r="IG457" s="83"/>
      <c r="IH457" s="83"/>
      <c r="II457" s="83"/>
      <c r="IJ457" s="83"/>
      <c r="IK457" s="83"/>
      <c r="IL457" s="83"/>
      <c r="IM457" s="83"/>
      <c r="IN457" s="83"/>
      <c r="IO457" s="83"/>
      <c r="IP457" s="83"/>
      <c r="IQ457" s="83"/>
      <c r="IR457" s="83"/>
      <c r="IS457" s="83"/>
      <c r="IT457" s="83"/>
      <c r="IU457" s="83"/>
      <c r="IV457" s="83"/>
    </row>
    <row r="458" spans="1:256" ht="12.6" customHeight="1">
      <c r="B458" s="121">
        <v>13.77</v>
      </c>
      <c r="C458" s="120">
        <v>1</v>
      </c>
      <c r="D458" s="120">
        <v>3.1</v>
      </c>
      <c r="E458" s="119">
        <v>1</v>
      </c>
      <c r="F458" s="119">
        <v>1</v>
      </c>
      <c r="G458" s="119">
        <v>1</v>
      </c>
      <c r="H458" s="122">
        <f t="shared" si="22"/>
        <v>42.686999999999998</v>
      </c>
      <c r="I458" s="174" t="s">
        <v>237</v>
      </c>
      <c r="M458" s="85"/>
      <c r="N458" s="149"/>
      <c r="P458" s="83"/>
      <c r="Q458" s="83"/>
      <c r="R458" s="83"/>
      <c r="S458" s="83"/>
      <c r="T458" s="83"/>
      <c r="U458" s="148"/>
      <c r="V458" s="83"/>
      <c r="W458" s="83"/>
      <c r="X458" s="83"/>
      <c r="Y458" s="83"/>
      <c r="Z458" s="83"/>
      <c r="AA458" s="83"/>
      <c r="AB458" s="83"/>
      <c r="AC458" s="83"/>
      <c r="AD458" s="83"/>
      <c r="AE458" s="83"/>
      <c r="AF458" s="83"/>
      <c r="AG458" s="83"/>
      <c r="AH458" s="83"/>
      <c r="AI458" s="83"/>
      <c r="AJ458" s="83"/>
      <c r="AK458" s="83"/>
      <c r="AL458" s="83"/>
      <c r="AM458" s="83"/>
      <c r="AN458" s="83"/>
      <c r="AO458" s="83"/>
      <c r="AP458" s="83"/>
      <c r="AQ458" s="83"/>
      <c r="AR458" s="83"/>
      <c r="AS458" s="83"/>
      <c r="AT458" s="83"/>
      <c r="AU458" s="83"/>
      <c r="AV458" s="83"/>
      <c r="AW458" s="83"/>
      <c r="AX458" s="83"/>
      <c r="AY458" s="83"/>
      <c r="AZ458" s="83"/>
      <c r="BA458" s="83"/>
      <c r="BB458" s="83"/>
      <c r="BC458" s="83"/>
      <c r="BD458" s="83"/>
      <c r="BE458" s="83"/>
      <c r="BF458" s="83"/>
      <c r="BG458" s="83"/>
      <c r="BH458" s="83"/>
      <c r="BI458" s="83"/>
      <c r="BJ458" s="83"/>
      <c r="BK458" s="83"/>
      <c r="BL458" s="83"/>
      <c r="BM458" s="83"/>
      <c r="BN458" s="83"/>
      <c r="BO458" s="83"/>
      <c r="BP458" s="83"/>
      <c r="BQ458" s="83"/>
      <c r="BR458" s="83"/>
      <c r="BS458" s="83"/>
      <c r="BT458" s="83"/>
      <c r="BU458" s="83"/>
      <c r="BV458" s="83"/>
      <c r="BW458" s="83"/>
      <c r="BX458" s="83"/>
      <c r="BY458" s="83"/>
      <c r="BZ458" s="83"/>
      <c r="CA458" s="83"/>
      <c r="CB458" s="83"/>
      <c r="CC458" s="83"/>
      <c r="CD458" s="83"/>
      <c r="CE458" s="83"/>
      <c r="CF458" s="83"/>
      <c r="CG458" s="83"/>
      <c r="CH458" s="83"/>
      <c r="CI458" s="83"/>
      <c r="CJ458" s="83"/>
      <c r="CK458" s="83"/>
      <c r="CL458" s="83"/>
      <c r="CM458" s="83"/>
      <c r="CN458" s="83"/>
      <c r="CO458" s="83"/>
      <c r="CP458" s="83"/>
      <c r="CQ458" s="83"/>
      <c r="CR458" s="83"/>
      <c r="CS458" s="83"/>
      <c r="CT458" s="83"/>
      <c r="CU458" s="83"/>
      <c r="CV458" s="83"/>
      <c r="CW458" s="83"/>
      <c r="CX458" s="83"/>
      <c r="CY458" s="83"/>
      <c r="CZ458" s="83"/>
      <c r="DA458" s="83"/>
      <c r="DB458" s="83"/>
      <c r="DC458" s="83"/>
      <c r="DD458" s="83"/>
      <c r="DE458" s="83"/>
      <c r="DF458" s="83"/>
      <c r="DG458" s="83"/>
      <c r="DH458" s="83"/>
      <c r="DI458" s="83"/>
      <c r="DJ458" s="83"/>
      <c r="DK458" s="83"/>
      <c r="DL458" s="83"/>
      <c r="DM458" s="83"/>
      <c r="DN458" s="83"/>
      <c r="DO458" s="83"/>
      <c r="DP458" s="83"/>
      <c r="DQ458" s="83"/>
      <c r="DR458" s="83"/>
      <c r="DS458" s="83"/>
      <c r="DT458" s="83"/>
      <c r="DU458" s="83"/>
      <c r="DV458" s="83"/>
      <c r="DW458" s="83"/>
      <c r="DX458" s="83"/>
      <c r="DY458" s="83"/>
      <c r="DZ458" s="83"/>
      <c r="EA458" s="83"/>
      <c r="EB458" s="83"/>
      <c r="EC458" s="83"/>
      <c r="ED458" s="83"/>
      <c r="EE458" s="83"/>
      <c r="EF458" s="83"/>
      <c r="EG458" s="83"/>
      <c r="EH458" s="83"/>
      <c r="EI458" s="83"/>
      <c r="EJ458" s="83"/>
      <c r="EK458" s="83"/>
      <c r="EL458" s="83"/>
      <c r="EM458" s="83"/>
      <c r="EN458" s="83"/>
      <c r="EO458" s="83"/>
      <c r="EP458" s="83"/>
      <c r="EQ458" s="83"/>
      <c r="ER458" s="83"/>
      <c r="ES458" s="83"/>
      <c r="ET458" s="83"/>
      <c r="EU458" s="83"/>
      <c r="EV458" s="83"/>
      <c r="EW458" s="83"/>
      <c r="EX458" s="83"/>
      <c r="EY458" s="83"/>
      <c r="EZ458" s="83"/>
      <c r="FA458" s="83"/>
      <c r="FB458" s="83"/>
      <c r="FC458" s="83"/>
      <c r="FD458" s="83"/>
      <c r="FE458" s="83"/>
      <c r="FF458" s="83"/>
      <c r="FG458" s="83"/>
      <c r="FH458" s="83"/>
      <c r="FI458" s="83"/>
      <c r="FJ458" s="83"/>
      <c r="FK458" s="83"/>
      <c r="FL458" s="83"/>
      <c r="FM458" s="83"/>
      <c r="FN458" s="83"/>
      <c r="FO458" s="83"/>
      <c r="FP458" s="83"/>
      <c r="FQ458" s="83"/>
      <c r="FR458" s="83"/>
      <c r="FS458" s="83"/>
      <c r="FT458" s="83"/>
      <c r="FU458" s="83"/>
      <c r="FV458" s="83"/>
      <c r="FW458" s="83"/>
      <c r="FX458" s="83"/>
      <c r="FY458" s="83"/>
      <c r="FZ458" s="83"/>
      <c r="GA458" s="83"/>
      <c r="GB458" s="83"/>
      <c r="GC458" s="83"/>
      <c r="GD458" s="83"/>
      <c r="GE458" s="83"/>
      <c r="GF458" s="83"/>
      <c r="GG458" s="83"/>
      <c r="GH458" s="83"/>
      <c r="GI458" s="83"/>
      <c r="GJ458" s="83"/>
      <c r="GK458" s="83"/>
      <c r="GL458" s="83"/>
      <c r="GM458" s="83"/>
      <c r="GN458" s="83"/>
      <c r="GO458" s="83"/>
      <c r="GP458" s="83"/>
      <c r="GQ458" s="83"/>
      <c r="GR458" s="83"/>
      <c r="GS458" s="83"/>
      <c r="GT458" s="83"/>
      <c r="GU458" s="83"/>
      <c r="GV458" s="83"/>
      <c r="GW458" s="83"/>
      <c r="GX458" s="83"/>
      <c r="GY458" s="83"/>
      <c r="GZ458" s="83"/>
      <c r="HA458" s="83"/>
      <c r="HB458" s="83"/>
      <c r="HC458" s="83"/>
      <c r="HD458" s="83"/>
      <c r="HE458" s="83"/>
      <c r="HF458" s="83"/>
      <c r="HG458" s="83"/>
      <c r="HH458" s="83"/>
      <c r="HI458" s="83"/>
      <c r="HJ458" s="83"/>
      <c r="HK458" s="83"/>
      <c r="HL458" s="83"/>
      <c r="HM458" s="83"/>
      <c r="HN458" s="83"/>
      <c r="HO458" s="83"/>
      <c r="HP458" s="83"/>
      <c r="HQ458" s="83"/>
      <c r="HR458" s="83"/>
      <c r="HS458" s="83"/>
      <c r="HT458" s="83"/>
      <c r="HU458" s="83"/>
      <c r="HV458" s="83"/>
      <c r="HW458" s="83"/>
      <c r="HX458" s="83"/>
      <c r="HY458" s="83"/>
      <c r="HZ458" s="83"/>
      <c r="IA458" s="83"/>
      <c r="IB458" s="83"/>
      <c r="IC458" s="83"/>
      <c r="ID458" s="83"/>
      <c r="IE458" s="83"/>
      <c r="IF458" s="83"/>
      <c r="IG458" s="83"/>
      <c r="IH458" s="83"/>
      <c r="II458" s="83"/>
      <c r="IJ458" s="83"/>
      <c r="IK458" s="83"/>
      <c r="IL458" s="83"/>
      <c r="IM458" s="83"/>
      <c r="IN458" s="83"/>
      <c r="IO458" s="83"/>
      <c r="IP458" s="83"/>
      <c r="IQ458" s="83"/>
      <c r="IR458" s="83"/>
      <c r="IS458" s="83"/>
      <c r="IT458" s="83"/>
      <c r="IU458" s="83"/>
      <c r="IV458" s="83"/>
    </row>
    <row r="459" spans="1:256" ht="12.6" customHeight="1">
      <c r="B459" s="121">
        <v>13.81</v>
      </c>
      <c r="C459" s="120">
        <v>1</v>
      </c>
      <c r="D459" s="120">
        <v>3.1</v>
      </c>
      <c r="E459" s="119">
        <v>3</v>
      </c>
      <c r="F459" s="119">
        <v>1</v>
      </c>
      <c r="G459" s="119">
        <v>1</v>
      </c>
      <c r="H459" s="122">
        <f t="shared" si="22"/>
        <v>128.43299999999999</v>
      </c>
      <c r="I459" s="174" t="s">
        <v>243</v>
      </c>
      <c r="M459" s="85"/>
      <c r="N459" s="149"/>
      <c r="P459" s="83"/>
      <c r="Q459" s="83"/>
      <c r="R459" s="83"/>
      <c r="S459" s="83"/>
      <c r="T459" s="83"/>
      <c r="U459" s="148"/>
      <c r="V459" s="83"/>
      <c r="W459" s="83"/>
      <c r="X459" s="83"/>
      <c r="Y459" s="83"/>
      <c r="Z459" s="83"/>
      <c r="AA459" s="83"/>
      <c r="AB459" s="83"/>
      <c r="AC459" s="83"/>
      <c r="AD459" s="83"/>
      <c r="AE459" s="83"/>
      <c r="AF459" s="83"/>
      <c r="AG459" s="83"/>
      <c r="AH459" s="83"/>
      <c r="AI459" s="83"/>
      <c r="AJ459" s="83"/>
      <c r="AK459" s="83"/>
      <c r="AL459" s="83"/>
      <c r="AM459" s="83"/>
      <c r="AN459" s="83"/>
      <c r="AO459" s="83"/>
      <c r="AP459" s="83"/>
      <c r="AQ459" s="83"/>
      <c r="AR459" s="83"/>
      <c r="AS459" s="83"/>
      <c r="AT459" s="83"/>
      <c r="AU459" s="83"/>
      <c r="AV459" s="83"/>
      <c r="AW459" s="83"/>
      <c r="AX459" s="83"/>
      <c r="AY459" s="83"/>
      <c r="AZ459" s="83"/>
      <c r="BA459" s="83"/>
      <c r="BB459" s="83"/>
      <c r="BC459" s="83"/>
      <c r="BD459" s="83"/>
      <c r="BE459" s="83"/>
      <c r="BF459" s="83"/>
      <c r="BG459" s="83"/>
      <c r="BH459" s="83"/>
      <c r="BI459" s="83"/>
      <c r="BJ459" s="83"/>
      <c r="BK459" s="83"/>
      <c r="BL459" s="83"/>
      <c r="BM459" s="83"/>
      <c r="BN459" s="83"/>
      <c r="BO459" s="83"/>
      <c r="BP459" s="83"/>
      <c r="BQ459" s="83"/>
      <c r="BR459" s="83"/>
      <c r="BS459" s="83"/>
      <c r="BT459" s="83"/>
      <c r="BU459" s="83"/>
      <c r="BV459" s="83"/>
      <c r="BW459" s="83"/>
      <c r="BX459" s="83"/>
      <c r="BY459" s="83"/>
      <c r="BZ459" s="83"/>
      <c r="CA459" s="83"/>
      <c r="CB459" s="83"/>
      <c r="CC459" s="83"/>
      <c r="CD459" s="83"/>
      <c r="CE459" s="83"/>
      <c r="CF459" s="83"/>
      <c r="CG459" s="83"/>
      <c r="CH459" s="83"/>
      <c r="CI459" s="83"/>
      <c r="CJ459" s="83"/>
      <c r="CK459" s="83"/>
      <c r="CL459" s="83"/>
      <c r="CM459" s="83"/>
      <c r="CN459" s="83"/>
      <c r="CO459" s="83"/>
      <c r="CP459" s="83"/>
      <c r="CQ459" s="83"/>
      <c r="CR459" s="83"/>
      <c r="CS459" s="83"/>
      <c r="CT459" s="83"/>
      <c r="CU459" s="83"/>
      <c r="CV459" s="83"/>
      <c r="CW459" s="83"/>
      <c r="CX459" s="83"/>
      <c r="CY459" s="83"/>
      <c r="CZ459" s="83"/>
      <c r="DA459" s="83"/>
      <c r="DB459" s="83"/>
      <c r="DC459" s="83"/>
      <c r="DD459" s="83"/>
      <c r="DE459" s="83"/>
      <c r="DF459" s="83"/>
      <c r="DG459" s="83"/>
      <c r="DH459" s="83"/>
      <c r="DI459" s="83"/>
      <c r="DJ459" s="83"/>
      <c r="DK459" s="83"/>
      <c r="DL459" s="83"/>
      <c r="DM459" s="83"/>
      <c r="DN459" s="83"/>
      <c r="DO459" s="83"/>
      <c r="DP459" s="83"/>
      <c r="DQ459" s="83"/>
      <c r="DR459" s="83"/>
      <c r="DS459" s="83"/>
      <c r="DT459" s="83"/>
      <c r="DU459" s="83"/>
      <c r="DV459" s="83"/>
      <c r="DW459" s="83"/>
      <c r="DX459" s="83"/>
      <c r="DY459" s="83"/>
      <c r="DZ459" s="83"/>
      <c r="EA459" s="83"/>
      <c r="EB459" s="83"/>
      <c r="EC459" s="83"/>
      <c r="ED459" s="83"/>
      <c r="EE459" s="83"/>
      <c r="EF459" s="83"/>
      <c r="EG459" s="83"/>
      <c r="EH459" s="83"/>
      <c r="EI459" s="83"/>
      <c r="EJ459" s="83"/>
      <c r="EK459" s="83"/>
      <c r="EL459" s="83"/>
      <c r="EM459" s="83"/>
      <c r="EN459" s="83"/>
      <c r="EO459" s="83"/>
      <c r="EP459" s="83"/>
      <c r="EQ459" s="83"/>
      <c r="ER459" s="83"/>
      <c r="ES459" s="83"/>
      <c r="ET459" s="83"/>
      <c r="EU459" s="83"/>
      <c r="EV459" s="83"/>
      <c r="EW459" s="83"/>
      <c r="EX459" s="83"/>
      <c r="EY459" s="83"/>
      <c r="EZ459" s="83"/>
      <c r="FA459" s="83"/>
      <c r="FB459" s="83"/>
      <c r="FC459" s="83"/>
      <c r="FD459" s="83"/>
      <c r="FE459" s="83"/>
      <c r="FF459" s="83"/>
      <c r="FG459" s="83"/>
      <c r="FH459" s="83"/>
      <c r="FI459" s="83"/>
      <c r="FJ459" s="83"/>
      <c r="FK459" s="83"/>
      <c r="FL459" s="83"/>
      <c r="FM459" s="83"/>
      <c r="FN459" s="83"/>
      <c r="FO459" s="83"/>
      <c r="FP459" s="83"/>
      <c r="FQ459" s="83"/>
      <c r="FR459" s="83"/>
      <c r="FS459" s="83"/>
      <c r="FT459" s="83"/>
      <c r="FU459" s="83"/>
      <c r="FV459" s="83"/>
      <c r="FW459" s="83"/>
      <c r="FX459" s="83"/>
      <c r="FY459" s="83"/>
      <c r="FZ459" s="83"/>
      <c r="GA459" s="83"/>
      <c r="GB459" s="83"/>
      <c r="GC459" s="83"/>
      <c r="GD459" s="83"/>
      <c r="GE459" s="83"/>
      <c r="GF459" s="83"/>
      <c r="GG459" s="83"/>
      <c r="GH459" s="83"/>
      <c r="GI459" s="83"/>
      <c r="GJ459" s="83"/>
      <c r="GK459" s="83"/>
      <c r="GL459" s="83"/>
      <c r="GM459" s="83"/>
      <c r="GN459" s="83"/>
      <c r="GO459" s="83"/>
      <c r="GP459" s="83"/>
      <c r="GQ459" s="83"/>
      <c r="GR459" s="83"/>
      <c r="GS459" s="83"/>
      <c r="GT459" s="83"/>
      <c r="GU459" s="83"/>
      <c r="GV459" s="83"/>
      <c r="GW459" s="83"/>
      <c r="GX459" s="83"/>
      <c r="GY459" s="83"/>
      <c r="GZ459" s="83"/>
      <c r="HA459" s="83"/>
      <c r="HB459" s="83"/>
      <c r="HC459" s="83"/>
      <c r="HD459" s="83"/>
      <c r="HE459" s="83"/>
      <c r="HF459" s="83"/>
      <c r="HG459" s="83"/>
      <c r="HH459" s="83"/>
      <c r="HI459" s="83"/>
      <c r="HJ459" s="83"/>
      <c r="HK459" s="83"/>
      <c r="HL459" s="83"/>
      <c r="HM459" s="83"/>
      <c r="HN459" s="83"/>
      <c r="HO459" s="83"/>
      <c r="HP459" s="83"/>
      <c r="HQ459" s="83"/>
      <c r="HR459" s="83"/>
      <c r="HS459" s="83"/>
      <c r="HT459" s="83"/>
      <c r="HU459" s="83"/>
      <c r="HV459" s="83"/>
      <c r="HW459" s="83"/>
      <c r="HX459" s="83"/>
      <c r="HY459" s="83"/>
      <c r="HZ459" s="83"/>
      <c r="IA459" s="83"/>
      <c r="IB459" s="83"/>
      <c r="IC459" s="83"/>
      <c r="ID459" s="83"/>
      <c r="IE459" s="83"/>
      <c r="IF459" s="83"/>
      <c r="IG459" s="83"/>
      <c r="IH459" s="83"/>
      <c r="II459" s="83"/>
      <c r="IJ459" s="83"/>
      <c r="IK459" s="83"/>
      <c r="IL459" s="83"/>
      <c r="IM459" s="83"/>
      <c r="IN459" s="83"/>
      <c r="IO459" s="83"/>
      <c r="IP459" s="83"/>
      <c r="IQ459" s="83"/>
      <c r="IR459" s="83"/>
      <c r="IS459" s="83"/>
      <c r="IT459" s="83"/>
      <c r="IU459" s="83"/>
      <c r="IV459" s="83"/>
    </row>
    <row r="460" spans="1:256" ht="12.6" customHeight="1">
      <c r="B460" s="121">
        <v>14.87</v>
      </c>
      <c r="C460" s="120">
        <v>1</v>
      </c>
      <c r="D460" s="120">
        <v>3.1</v>
      </c>
      <c r="E460" s="119">
        <v>1</v>
      </c>
      <c r="F460" s="119">
        <v>1</v>
      </c>
      <c r="G460" s="119">
        <v>1</v>
      </c>
      <c r="H460" s="122">
        <f t="shared" si="22"/>
        <v>46.097000000000001</v>
      </c>
      <c r="I460" s="174" t="s">
        <v>241</v>
      </c>
      <c r="M460" s="85"/>
      <c r="N460" s="149"/>
      <c r="P460" s="83"/>
      <c r="Q460" s="83"/>
      <c r="R460" s="83"/>
      <c r="S460" s="83"/>
      <c r="T460" s="83"/>
      <c r="U460" s="148"/>
      <c r="V460" s="83"/>
      <c r="W460" s="83"/>
      <c r="X460" s="83"/>
      <c r="Y460" s="83"/>
      <c r="Z460" s="83"/>
      <c r="AA460" s="83"/>
      <c r="AB460" s="83"/>
      <c r="AC460" s="83"/>
      <c r="AD460" s="83"/>
      <c r="AE460" s="83"/>
      <c r="AF460" s="83"/>
      <c r="AG460" s="83"/>
      <c r="AH460" s="83"/>
      <c r="AI460" s="83"/>
      <c r="AJ460" s="83"/>
      <c r="AK460" s="83"/>
      <c r="AL460" s="83"/>
      <c r="AM460" s="83"/>
      <c r="AN460" s="83"/>
      <c r="AO460" s="83"/>
      <c r="AP460" s="83"/>
      <c r="AQ460" s="83"/>
      <c r="AR460" s="83"/>
      <c r="AS460" s="83"/>
      <c r="AT460" s="83"/>
      <c r="AU460" s="83"/>
      <c r="AV460" s="83"/>
      <c r="AW460" s="83"/>
      <c r="AX460" s="83"/>
      <c r="AY460" s="83"/>
      <c r="AZ460" s="83"/>
      <c r="BA460" s="83"/>
      <c r="BB460" s="83"/>
      <c r="BC460" s="83"/>
      <c r="BD460" s="83"/>
      <c r="BE460" s="83"/>
      <c r="BF460" s="83"/>
      <c r="BG460" s="83"/>
      <c r="BH460" s="83"/>
      <c r="BI460" s="83"/>
      <c r="BJ460" s="83"/>
      <c r="BK460" s="83"/>
      <c r="BL460" s="83"/>
      <c r="BM460" s="83"/>
      <c r="BN460" s="83"/>
      <c r="BO460" s="83"/>
      <c r="BP460" s="83"/>
      <c r="BQ460" s="83"/>
      <c r="BR460" s="83"/>
      <c r="BS460" s="83"/>
      <c r="BT460" s="83"/>
      <c r="BU460" s="83"/>
      <c r="BV460" s="83"/>
      <c r="BW460" s="83"/>
      <c r="BX460" s="83"/>
      <c r="BY460" s="83"/>
      <c r="BZ460" s="83"/>
      <c r="CA460" s="83"/>
      <c r="CB460" s="83"/>
      <c r="CC460" s="83"/>
      <c r="CD460" s="83"/>
      <c r="CE460" s="83"/>
      <c r="CF460" s="83"/>
      <c r="CG460" s="83"/>
      <c r="CH460" s="83"/>
      <c r="CI460" s="83"/>
      <c r="CJ460" s="83"/>
      <c r="CK460" s="83"/>
      <c r="CL460" s="83"/>
      <c r="CM460" s="83"/>
      <c r="CN460" s="83"/>
      <c r="CO460" s="83"/>
      <c r="CP460" s="83"/>
      <c r="CQ460" s="83"/>
      <c r="CR460" s="83"/>
      <c r="CS460" s="83"/>
      <c r="CT460" s="83"/>
      <c r="CU460" s="83"/>
      <c r="CV460" s="83"/>
      <c r="CW460" s="83"/>
      <c r="CX460" s="83"/>
      <c r="CY460" s="83"/>
      <c r="CZ460" s="83"/>
      <c r="DA460" s="83"/>
      <c r="DB460" s="83"/>
      <c r="DC460" s="83"/>
      <c r="DD460" s="83"/>
      <c r="DE460" s="83"/>
      <c r="DF460" s="83"/>
      <c r="DG460" s="83"/>
      <c r="DH460" s="83"/>
      <c r="DI460" s="83"/>
      <c r="DJ460" s="83"/>
      <c r="DK460" s="83"/>
      <c r="DL460" s="83"/>
      <c r="DM460" s="83"/>
      <c r="DN460" s="83"/>
      <c r="DO460" s="83"/>
      <c r="DP460" s="83"/>
      <c r="DQ460" s="83"/>
      <c r="DR460" s="83"/>
      <c r="DS460" s="83"/>
      <c r="DT460" s="83"/>
      <c r="DU460" s="83"/>
      <c r="DV460" s="83"/>
      <c r="DW460" s="83"/>
      <c r="DX460" s="83"/>
      <c r="DY460" s="83"/>
      <c r="DZ460" s="83"/>
      <c r="EA460" s="83"/>
      <c r="EB460" s="83"/>
      <c r="EC460" s="83"/>
      <c r="ED460" s="83"/>
      <c r="EE460" s="83"/>
      <c r="EF460" s="83"/>
      <c r="EG460" s="83"/>
      <c r="EH460" s="83"/>
      <c r="EI460" s="83"/>
      <c r="EJ460" s="83"/>
      <c r="EK460" s="83"/>
      <c r="EL460" s="83"/>
      <c r="EM460" s="83"/>
      <c r="EN460" s="83"/>
      <c r="EO460" s="83"/>
      <c r="EP460" s="83"/>
      <c r="EQ460" s="83"/>
      <c r="ER460" s="83"/>
      <c r="ES460" s="83"/>
      <c r="ET460" s="83"/>
      <c r="EU460" s="83"/>
      <c r="EV460" s="83"/>
      <c r="EW460" s="83"/>
      <c r="EX460" s="83"/>
      <c r="EY460" s="83"/>
      <c r="EZ460" s="83"/>
      <c r="FA460" s="83"/>
      <c r="FB460" s="83"/>
      <c r="FC460" s="83"/>
      <c r="FD460" s="83"/>
      <c r="FE460" s="83"/>
      <c r="FF460" s="83"/>
      <c r="FG460" s="83"/>
      <c r="FH460" s="83"/>
      <c r="FI460" s="83"/>
      <c r="FJ460" s="83"/>
      <c r="FK460" s="83"/>
      <c r="FL460" s="83"/>
      <c r="FM460" s="83"/>
      <c r="FN460" s="83"/>
      <c r="FO460" s="83"/>
      <c r="FP460" s="83"/>
      <c r="FQ460" s="83"/>
      <c r="FR460" s="83"/>
      <c r="FS460" s="83"/>
      <c r="FT460" s="83"/>
      <c r="FU460" s="83"/>
      <c r="FV460" s="83"/>
      <c r="FW460" s="83"/>
      <c r="FX460" s="83"/>
      <c r="FY460" s="83"/>
      <c r="FZ460" s="83"/>
      <c r="GA460" s="83"/>
      <c r="GB460" s="83"/>
      <c r="GC460" s="83"/>
      <c r="GD460" s="83"/>
      <c r="GE460" s="83"/>
      <c r="GF460" s="83"/>
      <c r="GG460" s="83"/>
      <c r="GH460" s="83"/>
      <c r="GI460" s="83"/>
      <c r="GJ460" s="83"/>
      <c r="GK460" s="83"/>
      <c r="GL460" s="83"/>
      <c r="GM460" s="83"/>
      <c r="GN460" s="83"/>
      <c r="GO460" s="83"/>
      <c r="GP460" s="83"/>
      <c r="GQ460" s="83"/>
      <c r="GR460" s="83"/>
      <c r="GS460" s="83"/>
      <c r="GT460" s="83"/>
      <c r="GU460" s="83"/>
      <c r="GV460" s="83"/>
      <c r="GW460" s="83"/>
      <c r="GX460" s="83"/>
      <c r="GY460" s="83"/>
      <c r="GZ460" s="83"/>
      <c r="HA460" s="83"/>
      <c r="HB460" s="83"/>
      <c r="HC460" s="83"/>
      <c r="HD460" s="83"/>
      <c r="HE460" s="83"/>
      <c r="HF460" s="83"/>
      <c r="HG460" s="83"/>
      <c r="HH460" s="83"/>
      <c r="HI460" s="83"/>
      <c r="HJ460" s="83"/>
      <c r="HK460" s="83"/>
      <c r="HL460" s="83"/>
      <c r="HM460" s="83"/>
      <c r="HN460" s="83"/>
      <c r="HO460" s="83"/>
      <c r="HP460" s="83"/>
      <c r="HQ460" s="83"/>
      <c r="HR460" s="83"/>
      <c r="HS460" s="83"/>
      <c r="HT460" s="83"/>
      <c r="HU460" s="83"/>
      <c r="HV460" s="83"/>
      <c r="HW460" s="83"/>
      <c r="HX460" s="83"/>
      <c r="HY460" s="83"/>
      <c r="HZ460" s="83"/>
      <c r="IA460" s="83"/>
      <c r="IB460" s="83"/>
      <c r="IC460" s="83"/>
      <c r="ID460" s="83"/>
      <c r="IE460" s="83"/>
      <c r="IF460" s="83"/>
      <c r="IG460" s="83"/>
      <c r="IH460" s="83"/>
      <c r="II460" s="83"/>
      <c r="IJ460" s="83"/>
      <c r="IK460" s="83"/>
      <c r="IL460" s="83"/>
      <c r="IM460" s="83"/>
      <c r="IN460" s="83"/>
      <c r="IO460" s="83"/>
      <c r="IP460" s="83"/>
      <c r="IQ460" s="83"/>
      <c r="IR460" s="83"/>
      <c r="IS460" s="83"/>
      <c r="IT460" s="83"/>
      <c r="IU460" s="83"/>
      <c r="IV460" s="83"/>
    </row>
    <row r="461" spans="1:256" ht="12.6" customHeight="1">
      <c r="B461" s="121">
        <v>13.85</v>
      </c>
      <c r="C461" s="120">
        <v>1</v>
      </c>
      <c r="D461" s="120">
        <v>3.1</v>
      </c>
      <c r="E461" s="119">
        <v>4</v>
      </c>
      <c r="F461" s="119">
        <v>1</v>
      </c>
      <c r="G461" s="119">
        <v>1</v>
      </c>
      <c r="H461" s="122">
        <f t="shared" si="22"/>
        <v>171.74</v>
      </c>
      <c r="I461" s="174" t="s">
        <v>240</v>
      </c>
      <c r="M461" s="85"/>
      <c r="N461" s="149"/>
      <c r="P461" s="83"/>
      <c r="Q461" s="83"/>
      <c r="R461" s="83"/>
      <c r="S461" s="83"/>
      <c r="T461" s="83"/>
      <c r="U461" s="148"/>
      <c r="V461" s="83"/>
      <c r="W461" s="83"/>
      <c r="X461" s="83"/>
      <c r="Y461" s="83"/>
      <c r="Z461" s="83"/>
      <c r="AA461" s="83"/>
      <c r="AB461" s="83"/>
      <c r="AC461" s="83"/>
      <c r="AD461" s="83"/>
      <c r="AE461" s="83"/>
      <c r="AF461" s="83"/>
      <c r="AG461" s="83"/>
      <c r="AH461" s="83"/>
      <c r="AI461" s="83"/>
      <c r="AJ461" s="83"/>
      <c r="AK461" s="83"/>
      <c r="AL461" s="83"/>
      <c r="AM461" s="83"/>
      <c r="AN461" s="83"/>
      <c r="AO461" s="83"/>
      <c r="AP461" s="83"/>
      <c r="AQ461" s="83"/>
      <c r="AR461" s="83"/>
      <c r="AS461" s="83"/>
      <c r="AT461" s="83"/>
      <c r="AU461" s="83"/>
      <c r="AV461" s="83"/>
      <c r="AW461" s="83"/>
      <c r="AX461" s="83"/>
      <c r="AY461" s="83"/>
      <c r="AZ461" s="83"/>
      <c r="BA461" s="83"/>
      <c r="BB461" s="83"/>
      <c r="BC461" s="83"/>
      <c r="BD461" s="83"/>
      <c r="BE461" s="83"/>
      <c r="BF461" s="83"/>
      <c r="BG461" s="83"/>
      <c r="BH461" s="83"/>
      <c r="BI461" s="83"/>
      <c r="BJ461" s="83"/>
      <c r="BK461" s="83"/>
      <c r="BL461" s="83"/>
      <c r="BM461" s="83"/>
      <c r="BN461" s="83"/>
      <c r="BO461" s="83"/>
      <c r="BP461" s="83"/>
      <c r="BQ461" s="83"/>
      <c r="BR461" s="83"/>
      <c r="BS461" s="83"/>
      <c r="BT461" s="83"/>
      <c r="BU461" s="83"/>
      <c r="BV461" s="83"/>
      <c r="BW461" s="83"/>
      <c r="BX461" s="83"/>
      <c r="BY461" s="83"/>
      <c r="BZ461" s="83"/>
      <c r="CA461" s="83"/>
      <c r="CB461" s="83"/>
      <c r="CC461" s="83"/>
      <c r="CD461" s="83"/>
      <c r="CE461" s="83"/>
      <c r="CF461" s="83"/>
      <c r="CG461" s="83"/>
      <c r="CH461" s="83"/>
      <c r="CI461" s="83"/>
      <c r="CJ461" s="83"/>
      <c r="CK461" s="83"/>
      <c r="CL461" s="83"/>
      <c r="CM461" s="83"/>
      <c r="CN461" s="83"/>
      <c r="CO461" s="83"/>
      <c r="CP461" s="83"/>
      <c r="CQ461" s="83"/>
      <c r="CR461" s="83"/>
      <c r="CS461" s="83"/>
      <c r="CT461" s="83"/>
      <c r="CU461" s="83"/>
      <c r="CV461" s="83"/>
      <c r="CW461" s="83"/>
      <c r="CX461" s="83"/>
      <c r="CY461" s="83"/>
      <c r="CZ461" s="83"/>
      <c r="DA461" s="83"/>
      <c r="DB461" s="83"/>
      <c r="DC461" s="83"/>
      <c r="DD461" s="83"/>
      <c r="DE461" s="83"/>
      <c r="DF461" s="83"/>
      <c r="DG461" s="83"/>
      <c r="DH461" s="83"/>
      <c r="DI461" s="83"/>
      <c r="DJ461" s="83"/>
      <c r="DK461" s="83"/>
      <c r="DL461" s="83"/>
      <c r="DM461" s="83"/>
      <c r="DN461" s="83"/>
      <c r="DO461" s="83"/>
      <c r="DP461" s="83"/>
      <c r="DQ461" s="83"/>
      <c r="DR461" s="83"/>
      <c r="DS461" s="83"/>
      <c r="DT461" s="83"/>
      <c r="DU461" s="83"/>
      <c r="DV461" s="83"/>
      <c r="DW461" s="83"/>
      <c r="DX461" s="83"/>
      <c r="DY461" s="83"/>
      <c r="DZ461" s="83"/>
      <c r="EA461" s="83"/>
      <c r="EB461" s="83"/>
      <c r="EC461" s="83"/>
      <c r="ED461" s="83"/>
      <c r="EE461" s="83"/>
      <c r="EF461" s="83"/>
      <c r="EG461" s="83"/>
      <c r="EH461" s="83"/>
      <c r="EI461" s="83"/>
      <c r="EJ461" s="83"/>
      <c r="EK461" s="83"/>
      <c r="EL461" s="83"/>
      <c r="EM461" s="83"/>
      <c r="EN461" s="83"/>
      <c r="EO461" s="83"/>
      <c r="EP461" s="83"/>
      <c r="EQ461" s="83"/>
      <c r="ER461" s="83"/>
      <c r="ES461" s="83"/>
      <c r="ET461" s="83"/>
      <c r="EU461" s="83"/>
      <c r="EV461" s="83"/>
      <c r="EW461" s="83"/>
      <c r="EX461" s="83"/>
      <c r="EY461" s="83"/>
      <c r="EZ461" s="83"/>
      <c r="FA461" s="83"/>
      <c r="FB461" s="83"/>
      <c r="FC461" s="83"/>
      <c r="FD461" s="83"/>
      <c r="FE461" s="83"/>
      <c r="FF461" s="83"/>
      <c r="FG461" s="83"/>
      <c r="FH461" s="83"/>
      <c r="FI461" s="83"/>
      <c r="FJ461" s="83"/>
      <c r="FK461" s="83"/>
      <c r="FL461" s="83"/>
      <c r="FM461" s="83"/>
      <c r="FN461" s="83"/>
      <c r="FO461" s="83"/>
      <c r="FP461" s="83"/>
      <c r="FQ461" s="83"/>
      <c r="FR461" s="83"/>
      <c r="FS461" s="83"/>
      <c r="FT461" s="83"/>
      <c r="FU461" s="83"/>
      <c r="FV461" s="83"/>
      <c r="FW461" s="83"/>
      <c r="FX461" s="83"/>
      <c r="FY461" s="83"/>
      <c r="FZ461" s="83"/>
      <c r="GA461" s="83"/>
      <c r="GB461" s="83"/>
      <c r="GC461" s="83"/>
      <c r="GD461" s="83"/>
      <c r="GE461" s="83"/>
      <c r="GF461" s="83"/>
      <c r="GG461" s="83"/>
      <c r="GH461" s="83"/>
      <c r="GI461" s="83"/>
      <c r="GJ461" s="83"/>
      <c r="GK461" s="83"/>
      <c r="GL461" s="83"/>
      <c r="GM461" s="83"/>
      <c r="GN461" s="83"/>
      <c r="GO461" s="83"/>
      <c r="GP461" s="83"/>
      <c r="GQ461" s="83"/>
      <c r="GR461" s="83"/>
      <c r="GS461" s="83"/>
      <c r="GT461" s="83"/>
      <c r="GU461" s="83"/>
      <c r="GV461" s="83"/>
      <c r="GW461" s="83"/>
      <c r="GX461" s="83"/>
      <c r="GY461" s="83"/>
      <c r="GZ461" s="83"/>
      <c r="HA461" s="83"/>
      <c r="HB461" s="83"/>
      <c r="HC461" s="83"/>
      <c r="HD461" s="83"/>
      <c r="HE461" s="83"/>
      <c r="HF461" s="83"/>
      <c r="HG461" s="83"/>
      <c r="HH461" s="83"/>
      <c r="HI461" s="83"/>
      <c r="HJ461" s="83"/>
      <c r="HK461" s="83"/>
      <c r="HL461" s="83"/>
      <c r="HM461" s="83"/>
      <c r="HN461" s="83"/>
      <c r="HO461" s="83"/>
      <c r="HP461" s="83"/>
      <c r="HQ461" s="83"/>
      <c r="HR461" s="83"/>
      <c r="HS461" s="83"/>
      <c r="HT461" s="83"/>
      <c r="HU461" s="83"/>
      <c r="HV461" s="83"/>
      <c r="HW461" s="83"/>
      <c r="HX461" s="83"/>
      <c r="HY461" s="83"/>
      <c r="HZ461" s="83"/>
      <c r="IA461" s="83"/>
      <c r="IB461" s="83"/>
      <c r="IC461" s="83"/>
      <c r="ID461" s="83"/>
      <c r="IE461" s="83"/>
      <c r="IF461" s="83"/>
      <c r="IG461" s="83"/>
      <c r="IH461" s="83"/>
      <c r="II461" s="83"/>
      <c r="IJ461" s="83"/>
      <c r="IK461" s="83"/>
      <c r="IL461" s="83"/>
      <c r="IM461" s="83"/>
      <c r="IN461" s="83"/>
      <c r="IO461" s="83"/>
      <c r="IP461" s="83"/>
      <c r="IQ461" s="83"/>
      <c r="IR461" s="83"/>
      <c r="IS461" s="83"/>
      <c r="IT461" s="83"/>
      <c r="IU461" s="83"/>
      <c r="IV461" s="83"/>
    </row>
    <row r="462" spans="1:256" ht="12.6" customHeight="1">
      <c r="B462" s="121">
        <v>13.68</v>
      </c>
      <c r="C462" s="120">
        <v>1</v>
      </c>
      <c r="D462" s="120">
        <v>3.1</v>
      </c>
      <c r="E462" s="119">
        <v>2</v>
      </c>
      <c r="F462" s="119">
        <v>1</v>
      </c>
      <c r="G462" s="119">
        <v>1</v>
      </c>
      <c r="H462" s="122">
        <f t="shared" si="22"/>
        <v>84.816000000000003</v>
      </c>
      <c r="I462" s="174" t="s">
        <v>244</v>
      </c>
      <c r="M462" s="85"/>
      <c r="N462" s="149"/>
      <c r="P462" s="83"/>
      <c r="Q462" s="83"/>
      <c r="R462" s="83"/>
      <c r="S462" s="83"/>
      <c r="T462" s="83"/>
      <c r="U462" s="148"/>
      <c r="V462" s="83"/>
      <c r="W462" s="83"/>
      <c r="X462" s="83"/>
      <c r="Y462" s="83"/>
      <c r="Z462" s="83"/>
      <c r="AA462" s="83"/>
      <c r="AB462" s="83"/>
      <c r="AC462" s="83"/>
      <c r="AD462" s="83"/>
      <c r="AE462" s="83"/>
      <c r="AF462" s="83"/>
      <c r="AG462" s="83"/>
      <c r="AH462" s="83"/>
      <c r="AI462" s="83"/>
      <c r="AJ462" s="83"/>
      <c r="AK462" s="83"/>
      <c r="AL462" s="83"/>
      <c r="AM462" s="83"/>
      <c r="AN462" s="83"/>
      <c r="AO462" s="83"/>
      <c r="AP462" s="83"/>
      <c r="AQ462" s="83"/>
      <c r="AR462" s="83"/>
      <c r="AS462" s="83"/>
      <c r="AT462" s="83"/>
      <c r="AU462" s="83"/>
      <c r="AV462" s="83"/>
      <c r="AW462" s="83"/>
      <c r="AX462" s="83"/>
      <c r="AY462" s="83"/>
      <c r="AZ462" s="83"/>
      <c r="BA462" s="83"/>
      <c r="BB462" s="83"/>
      <c r="BC462" s="83"/>
      <c r="BD462" s="83"/>
      <c r="BE462" s="83"/>
      <c r="BF462" s="83"/>
      <c r="BG462" s="83"/>
      <c r="BH462" s="83"/>
      <c r="BI462" s="83"/>
      <c r="BJ462" s="83"/>
      <c r="BK462" s="83"/>
      <c r="BL462" s="83"/>
      <c r="BM462" s="83"/>
      <c r="BN462" s="83"/>
      <c r="BO462" s="83"/>
      <c r="BP462" s="83"/>
      <c r="BQ462" s="83"/>
      <c r="BR462" s="83"/>
      <c r="BS462" s="83"/>
      <c r="BT462" s="83"/>
      <c r="BU462" s="83"/>
      <c r="BV462" s="83"/>
      <c r="BW462" s="83"/>
      <c r="BX462" s="83"/>
      <c r="BY462" s="83"/>
      <c r="BZ462" s="83"/>
      <c r="CA462" s="83"/>
      <c r="CB462" s="83"/>
      <c r="CC462" s="83"/>
      <c r="CD462" s="83"/>
      <c r="CE462" s="83"/>
      <c r="CF462" s="83"/>
      <c r="CG462" s="83"/>
      <c r="CH462" s="83"/>
      <c r="CI462" s="83"/>
      <c r="CJ462" s="83"/>
      <c r="CK462" s="83"/>
      <c r="CL462" s="83"/>
      <c r="CM462" s="83"/>
      <c r="CN462" s="83"/>
      <c r="CO462" s="83"/>
      <c r="CP462" s="83"/>
      <c r="CQ462" s="83"/>
      <c r="CR462" s="83"/>
      <c r="CS462" s="83"/>
      <c r="CT462" s="83"/>
      <c r="CU462" s="83"/>
      <c r="CV462" s="83"/>
      <c r="CW462" s="83"/>
      <c r="CX462" s="83"/>
      <c r="CY462" s="83"/>
      <c r="CZ462" s="83"/>
      <c r="DA462" s="83"/>
      <c r="DB462" s="83"/>
      <c r="DC462" s="83"/>
      <c r="DD462" s="83"/>
      <c r="DE462" s="83"/>
      <c r="DF462" s="83"/>
      <c r="DG462" s="83"/>
      <c r="DH462" s="83"/>
      <c r="DI462" s="83"/>
      <c r="DJ462" s="83"/>
      <c r="DK462" s="83"/>
      <c r="DL462" s="83"/>
      <c r="DM462" s="83"/>
      <c r="DN462" s="83"/>
      <c r="DO462" s="83"/>
      <c r="DP462" s="83"/>
      <c r="DQ462" s="83"/>
      <c r="DR462" s="83"/>
      <c r="DS462" s="83"/>
      <c r="DT462" s="83"/>
      <c r="DU462" s="83"/>
      <c r="DV462" s="83"/>
      <c r="DW462" s="83"/>
      <c r="DX462" s="83"/>
      <c r="DY462" s="83"/>
      <c r="DZ462" s="83"/>
      <c r="EA462" s="83"/>
      <c r="EB462" s="83"/>
      <c r="EC462" s="83"/>
      <c r="ED462" s="83"/>
      <c r="EE462" s="83"/>
      <c r="EF462" s="83"/>
      <c r="EG462" s="83"/>
      <c r="EH462" s="83"/>
      <c r="EI462" s="83"/>
      <c r="EJ462" s="83"/>
      <c r="EK462" s="83"/>
      <c r="EL462" s="83"/>
      <c r="EM462" s="83"/>
      <c r="EN462" s="83"/>
      <c r="EO462" s="83"/>
      <c r="EP462" s="83"/>
      <c r="EQ462" s="83"/>
      <c r="ER462" s="83"/>
      <c r="ES462" s="83"/>
      <c r="ET462" s="83"/>
      <c r="EU462" s="83"/>
      <c r="EV462" s="83"/>
      <c r="EW462" s="83"/>
      <c r="EX462" s="83"/>
      <c r="EY462" s="83"/>
      <c r="EZ462" s="83"/>
      <c r="FA462" s="83"/>
      <c r="FB462" s="83"/>
      <c r="FC462" s="83"/>
      <c r="FD462" s="83"/>
      <c r="FE462" s="83"/>
      <c r="FF462" s="83"/>
      <c r="FG462" s="83"/>
      <c r="FH462" s="83"/>
      <c r="FI462" s="83"/>
      <c r="FJ462" s="83"/>
      <c r="FK462" s="83"/>
      <c r="FL462" s="83"/>
      <c r="FM462" s="83"/>
      <c r="FN462" s="83"/>
      <c r="FO462" s="83"/>
      <c r="FP462" s="83"/>
      <c r="FQ462" s="83"/>
      <c r="FR462" s="83"/>
      <c r="FS462" s="83"/>
      <c r="FT462" s="83"/>
      <c r="FU462" s="83"/>
      <c r="FV462" s="83"/>
      <c r="FW462" s="83"/>
      <c r="FX462" s="83"/>
      <c r="FY462" s="83"/>
      <c r="FZ462" s="83"/>
      <c r="GA462" s="83"/>
      <c r="GB462" s="83"/>
      <c r="GC462" s="83"/>
      <c r="GD462" s="83"/>
      <c r="GE462" s="83"/>
      <c r="GF462" s="83"/>
      <c r="GG462" s="83"/>
      <c r="GH462" s="83"/>
      <c r="GI462" s="83"/>
      <c r="GJ462" s="83"/>
      <c r="GK462" s="83"/>
      <c r="GL462" s="83"/>
      <c r="GM462" s="83"/>
      <c r="GN462" s="83"/>
      <c r="GO462" s="83"/>
      <c r="GP462" s="83"/>
      <c r="GQ462" s="83"/>
      <c r="GR462" s="83"/>
      <c r="GS462" s="83"/>
      <c r="GT462" s="83"/>
      <c r="GU462" s="83"/>
      <c r="GV462" s="83"/>
      <c r="GW462" s="83"/>
      <c r="GX462" s="83"/>
      <c r="GY462" s="83"/>
      <c r="GZ462" s="83"/>
      <c r="HA462" s="83"/>
      <c r="HB462" s="83"/>
      <c r="HC462" s="83"/>
      <c r="HD462" s="83"/>
      <c r="HE462" s="83"/>
      <c r="HF462" s="83"/>
      <c r="HG462" s="83"/>
      <c r="HH462" s="83"/>
      <c r="HI462" s="83"/>
      <c r="HJ462" s="83"/>
      <c r="HK462" s="83"/>
      <c r="HL462" s="83"/>
      <c r="HM462" s="83"/>
      <c r="HN462" s="83"/>
      <c r="HO462" s="83"/>
      <c r="HP462" s="83"/>
      <c r="HQ462" s="83"/>
      <c r="HR462" s="83"/>
      <c r="HS462" s="83"/>
      <c r="HT462" s="83"/>
      <c r="HU462" s="83"/>
      <c r="HV462" s="83"/>
      <c r="HW462" s="83"/>
      <c r="HX462" s="83"/>
      <c r="HY462" s="83"/>
      <c r="HZ462" s="83"/>
      <c r="IA462" s="83"/>
      <c r="IB462" s="83"/>
      <c r="IC462" s="83"/>
      <c r="ID462" s="83"/>
      <c r="IE462" s="83"/>
      <c r="IF462" s="83"/>
      <c r="IG462" s="83"/>
      <c r="IH462" s="83"/>
      <c r="II462" s="83"/>
      <c r="IJ462" s="83"/>
      <c r="IK462" s="83"/>
      <c r="IL462" s="83"/>
      <c r="IM462" s="83"/>
      <c r="IN462" s="83"/>
      <c r="IO462" s="83"/>
      <c r="IP462" s="83"/>
      <c r="IQ462" s="83"/>
      <c r="IR462" s="83"/>
      <c r="IS462" s="83"/>
      <c r="IT462" s="83"/>
      <c r="IU462" s="83"/>
      <c r="IV462" s="83"/>
    </row>
    <row r="463" spans="1:256" ht="12.6" customHeight="1">
      <c r="B463" s="121">
        <v>13.84</v>
      </c>
      <c r="C463" s="120">
        <v>1</v>
      </c>
      <c r="D463" s="120">
        <v>3.1</v>
      </c>
      <c r="E463" s="119">
        <v>1</v>
      </c>
      <c r="F463" s="119">
        <v>1</v>
      </c>
      <c r="G463" s="119">
        <v>1</v>
      </c>
      <c r="H463" s="122">
        <f t="shared" si="22"/>
        <v>42.904000000000003</v>
      </c>
      <c r="I463" s="174" t="s">
        <v>245</v>
      </c>
      <c r="M463" s="85"/>
      <c r="N463" s="149"/>
      <c r="P463" s="83"/>
      <c r="Q463" s="83"/>
      <c r="R463" s="83"/>
      <c r="S463" s="83"/>
      <c r="T463" s="83"/>
      <c r="U463" s="148"/>
      <c r="V463" s="83"/>
      <c r="W463" s="83"/>
      <c r="X463" s="83"/>
      <c r="Y463" s="83"/>
      <c r="Z463" s="83"/>
      <c r="AA463" s="83"/>
      <c r="AB463" s="83"/>
      <c r="AC463" s="83"/>
      <c r="AD463" s="83"/>
      <c r="AE463" s="83"/>
      <c r="AF463" s="83"/>
      <c r="AG463" s="83"/>
      <c r="AH463" s="83"/>
      <c r="AI463" s="83"/>
      <c r="AJ463" s="83"/>
      <c r="AK463" s="83"/>
      <c r="AL463" s="83"/>
      <c r="AM463" s="83"/>
      <c r="AN463" s="83"/>
      <c r="AO463" s="83"/>
      <c r="AP463" s="83"/>
      <c r="AQ463" s="83"/>
      <c r="AR463" s="83"/>
      <c r="AS463" s="83"/>
      <c r="AT463" s="83"/>
      <c r="AU463" s="83"/>
      <c r="AV463" s="83"/>
      <c r="AW463" s="83"/>
      <c r="AX463" s="83"/>
      <c r="AY463" s="83"/>
      <c r="AZ463" s="83"/>
      <c r="BA463" s="83"/>
      <c r="BB463" s="83"/>
      <c r="BC463" s="83"/>
      <c r="BD463" s="83"/>
      <c r="BE463" s="83"/>
      <c r="BF463" s="83"/>
      <c r="BG463" s="83"/>
      <c r="BH463" s="83"/>
      <c r="BI463" s="83"/>
      <c r="BJ463" s="83"/>
      <c r="BK463" s="83"/>
      <c r="BL463" s="83"/>
      <c r="BM463" s="83"/>
      <c r="BN463" s="83"/>
      <c r="BO463" s="83"/>
      <c r="BP463" s="83"/>
      <c r="BQ463" s="83"/>
      <c r="BR463" s="83"/>
      <c r="BS463" s="83"/>
      <c r="BT463" s="83"/>
      <c r="BU463" s="83"/>
      <c r="BV463" s="83"/>
      <c r="BW463" s="83"/>
      <c r="BX463" s="83"/>
      <c r="BY463" s="83"/>
      <c r="BZ463" s="83"/>
      <c r="CA463" s="83"/>
      <c r="CB463" s="83"/>
      <c r="CC463" s="83"/>
      <c r="CD463" s="83"/>
      <c r="CE463" s="83"/>
      <c r="CF463" s="83"/>
      <c r="CG463" s="83"/>
      <c r="CH463" s="83"/>
      <c r="CI463" s="83"/>
      <c r="CJ463" s="83"/>
      <c r="CK463" s="83"/>
      <c r="CL463" s="83"/>
      <c r="CM463" s="83"/>
      <c r="CN463" s="83"/>
      <c r="CO463" s="83"/>
      <c r="CP463" s="83"/>
      <c r="CQ463" s="83"/>
      <c r="CR463" s="83"/>
      <c r="CS463" s="83"/>
      <c r="CT463" s="83"/>
      <c r="CU463" s="83"/>
      <c r="CV463" s="83"/>
      <c r="CW463" s="83"/>
      <c r="CX463" s="83"/>
      <c r="CY463" s="83"/>
      <c r="CZ463" s="83"/>
      <c r="DA463" s="83"/>
      <c r="DB463" s="83"/>
      <c r="DC463" s="83"/>
      <c r="DD463" s="83"/>
      <c r="DE463" s="83"/>
      <c r="DF463" s="83"/>
      <c r="DG463" s="83"/>
      <c r="DH463" s="83"/>
      <c r="DI463" s="83"/>
      <c r="DJ463" s="83"/>
      <c r="DK463" s="83"/>
      <c r="DL463" s="83"/>
      <c r="DM463" s="83"/>
      <c r="DN463" s="83"/>
      <c r="DO463" s="83"/>
      <c r="DP463" s="83"/>
      <c r="DQ463" s="83"/>
      <c r="DR463" s="83"/>
      <c r="DS463" s="83"/>
      <c r="DT463" s="83"/>
      <c r="DU463" s="83"/>
      <c r="DV463" s="83"/>
      <c r="DW463" s="83"/>
      <c r="DX463" s="83"/>
      <c r="DY463" s="83"/>
      <c r="DZ463" s="83"/>
      <c r="EA463" s="83"/>
      <c r="EB463" s="83"/>
      <c r="EC463" s="83"/>
      <c r="ED463" s="83"/>
      <c r="EE463" s="83"/>
      <c r="EF463" s="83"/>
      <c r="EG463" s="83"/>
      <c r="EH463" s="83"/>
      <c r="EI463" s="83"/>
      <c r="EJ463" s="83"/>
      <c r="EK463" s="83"/>
      <c r="EL463" s="83"/>
      <c r="EM463" s="83"/>
      <c r="EN463" s="83"/>
      <c r="EO463" s="83"/>
      <c r="EP463" s="83"/>
      <c r="EQ463" s="83"/>
      <c r="ER463" s="83"/>
      <c r="ES463" s="83"/>
      <c r="ET463" s="83"/>
      <c r="EU463" s="83"/>
      <c r="EV463" s="83"/>
      <c r="EW463" s="83"/>
      <c r="EX463" s="83"/>
      <c r="EY463" s="83"/>
      <c r="EZ463" s="83"/>
      <c r="FA463" s="83"/>
      <c r="FB463" s="83"/>
      <c r="FC463" s="83"/>
      <c r="FD463" s="83"/>
      <c r="FE463" s="83"/>
      <c r="FF463" s="83"/>
      <c r="FG463" s="83"/>
      <c r="FH463" s="83"/>
      <c r="FI463" s="83"/>
      <c r="FJ463" s="83"/>
      <c r="FK463" s="83"/>
      <c r="FL463" s="83"/>
      <c r="FM463" s="83"/>
      <c r="FN463" s="83"/>
      <c r="FO463" s="83"/>
      <c r="FP463" s="83"/>
      <c r="FQ463" s="83"/>
      <c r="FR463" s="83"/>
      <c r="FS463" s="83"/>
      <c r="FT463" s="83"/>
      <c r="FU463" s="83"/>
      <c r="FV463" s="83"/>
      <c r="FW463" s="83"/>
      <c r="FX463" s="83"/>
      <c r="FY463" s="83"/>
      <c r="FZ463" s="83"/>
      <c r="GA463" s="83"/>
      <c r="GB463" s="83"/>
      <c r="GC463" s="83"/>
      <c r="GD463" s="83"/>
      <c r="GE463" s="83"/>
      <c r="GF463" s="83"/>
      <c r="GG463" s="83"/>
      <c r="GH463" s="83"/>
      <c r="GI463" s="83"/>
      <c r="GJ463" s="83"/>
      <c r="GK463" s="83"/>
      <c r="GL463" s="83"/>
      <c r="GM463" s="83"/>
      <c r="GN463" s="83"/>
      <c r="GO463" s="83"/>
      <c r="GP463" s="83"/>
      <c r="GQ463" s="83"/>
      <c r="GR463" s="83"/>
      <c r="GS463" s="83"/>
      <c r="GT463" s="83"/>
      <c r="GU463" s="83"/>
      <c r="GV463" s="83"/>
      <c r="GW463" s="83"/>
      <c r="GX463" s="83"/>
      <c r="GY463" s="83"/>
      <c r="GZ463" s="83"/>
      <c r="HA463" s="83"/>
      <c r="HB463" s="83"/>
      <c r="HC463" s="83"/>
      <c r="HD463" s="83"/>
      <c r="HE463" s="83"/>
      <c r="HF463" s="83"/>
      <c r="HG463" s="83"/>
      <c r="HH463" s="83"/>
      <c r="HI463" s="83"/>
      <c r="HJ463" s="83"/>
      <c r="HK463" s="83"/>
      <c r="HL463" s="83"/>
      <c r="HM463" s="83"/>
      <c r="HN463" s="83"/>
      <c r="HO463" s="83"/>
      <c r="HP463" s="83"/>
      <c r="HQ463" s="83"/>
      <c r="HR463" s="83"/>
      <c r="HS463" s="83"/>
      <c r="HT463" s="83"/>
      <c r="HU463" s="83"/>
      <c r="HV463" s="83"/>
      <c r="HW463" s="83"/>
      <c r="HX463" s="83"/>
      <c r="HY463" s="83"/>
      <c r="HZ463" s="83"/>
      <c r="IA463" s="83"/>
      <c r="IB463" s="83"/>
      <c r="IC463" s="83"/>
      <c r="ID463" s="83"/>
      <c r="IE463" s="83"/>
      <c r="IF463" s="83"/>
      <c r="IG463" s="83"/>
      <c r="IH463" s="83"/>
      <c r="II463" s="83"/>
      <c r="IJ463" s="83"/>
      <c r="IK463" s="83"/>
      <c r="IL463" s="83"/>
      <c r="IM463" s="83"/>
      <c r="IN463" s="83"/>
      <c r="IO463" s="83"/>
      <c r="IP463" s="83"/>
      <c r="IQ463" s="83"/>
      <c r="IR463" s="83"/>
      <c r="IS463" s="83"/>
      <c r="IT463" s="83"/>
      <c r="IU463" s="83"/>
      <c r="IV463" s="83"/>
    </row>
    <row r="464" spans="1:256" ht="12.6" customHeight="1">
      <c r="B464" s="121">
        <v>13.78</v>
      </c>
      <c r="C464" s="120">
        <v>1</v>
      </c>
      <c r="D464" s="120">
        <v>3.1</v>
      </c>
      <c r="E464" s="119">
        <v>5</v>
      </c>
      <c r="F464" s="119">
        <v>1</v>
      </c>
      <c r="G464" s="119">
        <v>1</v>
      </c>
      <c r="H464" s="122">
        <f t="shared" si="22"/>
        <v>213.58999999999997</v>
      </c>
      <c r="I464" s="174" t="s">
        <v>246</v>
      </c>
      <c r="M464" s="85"/>
      <c r="N464" s="149"/>
      <c r="P464" s="83"/>
      <c r="Q464" s="83"/>
      <c r="R464" s="83"/>
      <c r="S464" s="83"/>
      <c r="T464" s="83"/>
      <c r="U464" s="148"/>
      <c r="V464" s="83"/>
      <c r="W464" s="83"/>
      <c r="X464" s="83"/>
      <c r="Y464" s="83"/>
      <c r="Z464" s="83"/>
      <c r="AA464" s="83"/>
      <c r="AB464" s="83"/>
      <c r="AC464" s="83"/>
      <c r="AD464" s="83"/>
      <c r="AE464" s="83"/>
      <c r="AF464" s="83"/>
      <c r="AG464" s="83"/>
      <c r="AH464" s="83"/>
      <c r="AI464" s="83"/>
      <c r="AJ464" s="83"/>
      <c r="AK464" s="83"/>
      <c r="AL464" s="83"/>
      <c r="AM464" s="83"/>
      <c r="AN464" s="83"/>
      <c r="AO464" s="83"/>
      <c r="AP464" s="83"/>
      <c r="AQ464" s="83"/>
      <c r="AR464" s="83"/>
      <c r="AS464" s="83"/>
      <c r="AT464" s="83"/>
      <c r="AU464" s="83"/>
      <c r="AV464" s="83"/>
      <c r="AW464" s="83"/>
      <c r="AX464" s="83"/>
      <c r="AY464" s="83"/>
      <c r="AZ464" s="83"/>
      <c r="BA464" s="83"/>
      <c r="BB464" s="83"/>
      <c r="BC464" s="83"/>
      <c r="BD464" s="83"/>
      <c r="BE464" s="83"/>
      <c r="BF464" s="83"/>
      <c r="BG464" s="83"/>
      <c r="BH464" s="83"/>
      <c r="BI464" s="83"/>
      <c r="BJ464" s="83"/>
      <c r="BK464" s="83"/>
      <c r="BL464" s="83"/>
      <c r="BM464" s="83"/>
      <c r="BN464" s="83"/>
      <c r="BO464" s="83"/>
      <c r="BP464" s="83"/>
      <c r="BQ464" s="83"/>
      <c r="BR464" s="83"/>
      <c r="BS464" s="83"/>
      <c r="BT464" s="83"/>
      <c r="BU464" s="83"/>
      <c r="BV464" s="83"/>
      <c r="BW464" s="83"/>
      <c r="BX464" s="83"/>
      <c r="BY464" s="83"/>
      <c r="BZ464" s="83"/>
      <c r="CA464" s="83"/>
      <c r="CB464" s="83"/>
      <c r="CC464" s="83"/>
      <c r="CD464" s="83"/>
      <c r="CE464" s="83"/>
      <c r="CF464" s="83"/>
      <c r="CG464" s="83"/>
      <c r="CH464" s="83"/>
      <c r="CI464" s="83"/>
      <c r="CJ464" s="83"/>
      <c r="CK464" s="83"/>
      <c r="CL464" s="83"/>
      <c r="CM464" s="83"/>
      <c r="CN464" s="83"/>
      <c r="CO464" s="83"/>
      <c r="CP464" s="83"/>
      <c r="CQ464" s="83"/>
      <c r="CR464" s="83"/>
      <c r="CS464" s="83"/>
      <c r="CT464" s="83"/>
      <c r="CU464" s="83"/>
      <c r="CV464" s="83"/>
      <c r="CW464" s="83"/>
      <c r="CX464" s="83"/>
      <c r="CY464" s="83"/>
      <c r="CZ464" s="83"/>
      <c r="DA464" s="83"/>
      <c r="DB464" s="83"/>
      <c r="DC464" s="83"/>
      <c r="DD464" s="83"/>
      <c r="DE464" s="83"/>
      <c r="DF464" s="83"/>
      <c r="DG464" s="83"/>
      <c r="DH464" s="83"/>
      <c r="DI464" s="83"/>
      <c r="DJ464" s="83"/>
      <c r="DK464" s="83"/>
      <c r="DL464" s="83"/>
      <c r="DM464" s="83"/>
      <c r="DN464" s="83"/>
      <c r="DO464" s="83"/>
      <c r="DP464" s="83"/>
      <c r="DQ464" s="83"/>
      <c r="DR464" s="83"/>
      <c r="DS464" s="83"/>
      <c r="DT464" s="83"/>
      <c r="DU464" s="83"/>
      <c r="DV464" s="83"/>
      <c r="DW464" s="83"/>
      <c r="DX464" s="83"/>
      <c r="DY464" s="83"/>
      <c r="DZ464" s="83"/>
      <c r="EA464" s="83"/>
      <c r="EB464" s="83"/>
      <c r="EC464" s="83"/>
      <c r="ED464" s="83"/>
      <c r="EE464" s="83"/>
      <c r="EF464" s="83"/>
      <c r="EG464" s="83"/>
      <c r="EH464" s="83"/>
      <c r="EI464" s="83"/>
      <c r="EJ464" s="83"/>
      <c r="EK464" s="83"/>
      <c r="EL464" s="83"/>
      <c r="EM464" s="83"/>
      <c r="EN464" s="83"/>
      <c r="EO464" s="83"/>
      <c r="EP464" s="83"/>
      <c r="EQ464" s="83"/>
      <c r="ER464" s="83"/>
      <c r="ES464" s="83"/>
      <c r="ET464" s="83"/>
      <c r="EU464" s="83"/>
      <c r="EV464" s="83"/>
      <c r="EW464" s="83"/>
      <c r="EX464" s="83"/>
      <c r="EY464" s="83"/>
      <c r="EZ464" s="83"/>
      <c r="FA464" s="83"/>
      <c r="FB464" s="83"/>
      <c r="FC464" s="83"/>
      <c r="FD464" s="83"/>
      <c r="FE464" s="83"/>
      <c r="FF464" s="83"/>
      <c r="FG464" s="83"/>
      <c r="FH464" s="83"/>
      <c r="FI464" s="83"/>
      <c r="FJ464" s="83"/>
      <c r="FK464" s="83"/>
      <c r="FL464" s="83"/>
      <c r="FM464" s="83"/>
      <c r="FN464" s="83"/>
      <c r="FO464" s="83"/>
      <c r="FP464" s="83"/>
      <c r="FQ464" s="83"/>
      <c r="FR464" s="83"/>
      <c r="FS464" s="83"/>
      <c r="FT464" s="83"/>
      <c r="FU464" s="83"/>
      <c r="FV464" s="83"/>
      <c r="FW464" s="83"/>
      <c r="FX464" s="83"/>
      <c r="FY464" s="83"/>
      <c r="FZ464" s="83"/>
      <c r="GA464" s="83"/>
      <c r="GB464" s="83"/>
      <c r="GC464" s="83"/>
      <c r="GD464" s="83"/>
      <c r="GE464" s="83"/>
      <c r="GF464" s="83"/>
      <c r="GG464" s="83"/>
      <c r="GH464" s="83"/>
      <c r="GI464" s="83"/>
      <c r="GJ464" s="83"/>
      <c r="GK464" s="83"/>
      <c r="GL464" s="83"/>
      <c r="GM464" s="83"/>
      <c r="GN464" s="83"/>
      <c r="GO464" s="83"/>
      <c r="GP464" s="83"/>
      <c r="GQ464" s="83"/>
      <c r="GR464" s="83"/>
      <c r="GS464" s="83"/>
      <c r="GT464" s="83"/>
      <c r="GU464" s="83"/>
      <c r="GV464" s="83"/>
      <c r="GW464" s="83"/>
      <c r="GX464" s="83"/>
      <c r="GY464" s="83"/>
      <c r="GZ464" s="83"/>
      <c r="HA464" s="83"/>
      <c r="HB464" s="83"/>
      <c r="HC464" s="83"/>
      <c r="HD464" s="83"/>
      <c r="HE464" s="83"/>
      <c r="HF464" s="83"/>
      <c r="HG464" s="83"/>
      <c r="HH464" s="83"/>
      <c r="HI464" s="83"/>
      <c r="HJ464" s="83"/>
      <c r="HK464" s="83"/>
      <c r="HL464" s="83"/>
      <c r="HM464" s="83"/>
      <c r="HN464" s="83"/>
      <c r="HO464" s="83"/>
      <c r="HP464" s="83"/>
      <c r="HQ464" s="83"/>
      <c r="HR464" s="83"/>
      <c r="HS464" s="83"/>
      <c r="HT464" s="83"/>
      <c r="HU464" s="83"/>
      <c r="HV464" s="83"/>
      <c r="HW464" s="83"/>
      <c r="HX464" s="83"/>
      <c r="HY464" s="83"/>
      <c r="HZ464" s="83"/>
      <c r="IA464" s="83"/>
      <c r="IB464" s="83"/>
      <c r="IC464" s="83"/>
      <c r="ID464" s="83"/>
      <c r="IE464" s="83"/>
      <c r="IF464" s="83"/>
      <c r="IG464" s="83"/>
      <c r="IH464" s="83"/>
      <c r="II464" s="83"/>
      <c r="IJ464" s="83"/>
      <c r="IK464" s="83"/>
      <c r="IL464" s="83"/>
      <c r="IM464" s="83"/>
      <c r="IN464" s="83"/>
      <c r="IO464" s="83"/>
      <c r="IP464" s="83"/>
      <c r="IQ464" s="83"/>
      <c r="IR464" s="83"/>
      <c r="IS464" s="83"/>
      <c r="IT464" s="83"/>
      <c r="IU464" s="83"/>
      <c r="IV464" s="83"/>
    </row>
    <row r="465" spans="1:256" ht="12.6" customHeight="1">
      <c r="B465" s="121">
        <v>13.82</v>
      </c>
      <c r="C465" s="120">
        <v>1</v>
      </c>
      <c r="D465" s="120">
        <v>3.1</v>
      </c>
      <c r="E465" s="119">
        <v>1</v>
      </c>
      <c r="F465" s="119">
        <v>1</v>
      </c>
      <c r="G465" s="119">
        <v>1</v>
      </c>
      <c r="H465" s="122">
        <f t="shared" si="22"/>
        <v>42.841999999999999</v>
      </c>
      <c r="I465" s="174" t="s">
        <v>238</v>
      </c>
      <c r="M465" s="85"/>
      <c r="N465" s="149"/>
      <c r="P465" s="83"/>
      <c r="Q465" s="83"/>
      <c r="R465" s="83"/>
      <c r="S465" s="83"/>
      <c r="T465" s="83"/>
      <c r="U465" s="148"/>
      <c r="V465" s="83"/>
      <c r="W465" s="83"/>
      <c r="X465" s="83"/>
      <c r="Y465" s="83"/>
      <c r="Z465" s="83"/>
      <c r="AA465" s="83"/>
      <c r="AB465" s="83"/>
      <c r="AC465" s="83"/>
      <c r="AD465" s="83"/>
      <c r="AE465" s="83"/>
      <c r="AF465" s="83"/>
      <c r="AG465" s="83"/>
      <c r="AH465" s="83"/>
      <c r="AI465" s="83"/>
      <c r="AJ465" s="83"/>
      <c r="AK465" s="83"/>
      <c r="AL465" s="83"/>
      <c r="AM465" s="83"/>
      <c r="AN465" s="83"/>
      <c r="AO465" s="83"/>
      <c r="AP465" s="83"/>
      <c r="AQ465" s="83"/>
      <c r="AR465" s="83"/>
      <c r="AS465" s="83"/>
      <c r="AT465" s="83"/>
      <c r="AU465" s="83"/>
      <c r="AV465" s="83"/>
      <c r="AW465" s="83"/>
      <c r="AX465" s="83"/>
      <c r="AY465" s="83"/>
      <c r="AZ465" s="83"/>
      <c r="BA465" s="83"/>
      <c r="BB465" s="83"/>
      <c r="BC465" s="83"/>
      <c r="BD465" s="83"/>
      <c r="BE465" s="83"/>
      <c r="BF465" s="83"/>
      <c r="BG465" s="83"/>
      <c r="BH465" s="83"/>
      <c r="BI465" s="83"/>
      <c r="BJ465" s="83"/>
      <c r="BK465" s="83"/>
      <c r="BL465" s="83"/>
      <c r="BM465" s="83"/>
      <c r="BN465" s="83"/>
      <c r="BO465" s="83"/>
      <c r="BP465" s="83"/>
      <c r="BQ465" s="83"/>
      <c r="BR465" s="83"/>
      <c r="BS465" s="83"/>
      <c r="BT465" s="83"/>
      <c r="BU465" s="83"/>
      <c r="BV465" s="83"/>
      <c r="BW465" s="83"/>
      <c r="BX465" s="83"/>
      <c r="BY465" s="83"/>
      <c r="BZ465" s="83"/>
      <c r="CA465" s="83"/>
      <c r="CB465" s="83"/>
      <c r="CC465" s="83"/>
      <c r="CD465" s="83"/>
      <c r="CE465" s="83"/>
      <c r="CF465" s="83"/>
      <c r="CG465" s="83"/>
      <c r="CH465" s="83"/>
      <c r="CI465" s="83"/>
      <c r="CJ465" s="83"/>
      <c r="CK465" s="83"/>
      <c r="CL465" s="83"/>
      <c r="CM465" s="83"/>
      <c r="CN465" s="83"/>
      <c r="CO465" s="83"/>
      <c r="CP465" s="83"/>
      <c r="CQ465" s="83"/>
      <c r="CR465" s="83"/>
      <c r="CS465" s="83"/>
      <c r="CT465" s="83"/>
      <c r="CU465" s="83"/>
      <c r="CV465" s="83"/>
      <c r="CW465" s="83"/>
      <c r="CX465" s="83"/>
      <c r="CY465" s="83"/>
      <c r="CZ465" s="83"/>
      <c r="DA465" s="83"/>
      <c r="DB465" s="83"/>
      <c r="DC465" s="83"/>
      <c r="DD465" s="83"/>
      <c r="DE465" s="83"/>
      <c r="DF465" s="83"/>
      <c r="DG465" s="83"/>
      <c r="DH465" s="83"/>
      <c r="DI465" s="83"/>
      <c r="DJ465" s="83"/>
      <c r="DK465" s="83"/>
      <c r="DL465" s="83"/>
      <c r="DM465" s="83"/>
      <c r="DN465" s="83"/>
      <c r="DO465" s="83"/>
      <c r="DP465" s="83"/>
      <c r="DQ465" s="83"/>
      <c r="DR465" s="83"/>
      <c r="DS465" s="83"/>
      <c r="DT465" s="83"/>
      <c r="DU465" s="83"/>
      <c r="DV465" s="83"/>
      <c r="DW465" s="83"/>
      <c r="DX465" s="83"/>
      <c r="DY465" s="83"/>
      <c r="DZ465" s="83"/>
      <c r="EA465" s="83"/>
      <c r="EB465" s="83"/>
      <c r="EC465" s="83"/>
      <c r="ED465" s="83"/>
      <c r="EE465" s="83"/>
      <c r="EF465" s="83"/>
      <c r="EG465" s="83"/>
      <c r="EH465" s="83"/>
      <c r="EI465" s="83"/>
      <c r="EJ465" s="83"/>
      <c r="EK465" s="83"/>
      <c r="EL465" s="83"/>
      <c r="EM465" s="83"/>
      <c r="EN465" s="83"/>
      <c r="EO465" s="83"/>
      <c r="EP465" s="83"/>
      <c r="EQ465" s="83"/>
      <c r="ER465" s="83"/>
      <c r="ES465" s="83"/>
      <c r="ET465" s="83"/>
      <c r="EU465" s="83"/>
      <c r="EV465" s="83"/>
      <c r="EW465" s="83"/>
      <c r="EX465" s="83"/>
      <c r="EY465" s="83"/>
      <c r="EZ465" s="83"/>
      <c r="FA465" s="83"/>
      <c r="FB465" s="83"/>
      <c r="FC465" s="83"/>
      <c r="FD465" s="83"/>
      <c r="FE465" s="83"/>
      <c r="FF465" s="83"/>
      <c r="FG465" s="83"/>
      <c r="FH465" s="83"/>
      <c r="FI465" s="83"/>
      <c r="FJ465" s="83"/>
      <c r="FK465" s="83"/>
      <c r="FL465" s="83"/>
      <c r="FM465" s="83"/>
      <c r="FN465" s="83"/>
      <c r="FO465" s="83"/>
      <c r="FP465" s="83"/>
      <c r="FQ465" s="83"/>
      <c r="FR465" s="83"/>
      <c r="FS465" s="83"/>
      <c r="FT465" s="83"/>
      <c r="FU465" s="83"/>
      <c r="FV465" s="83"/>
      <c r="FW465" s="83"/>
      <c r="FX465" s="83"/>
      <c r="FY465" s="83"/>
      <c r="FZ465" s="83"/>
      <c r="GA465" s="83"/>
      <c r="GB465" s="83"/>
      <c r="GC465" s="83"/>
      <c r="GD465" s="83"/>
      <c r="GE465" s="83"/>
      <c r="GF465" s="83"/>
      <c r="GG465" s="83"/>
      <c r="GH465" s="83"/>
      <c r="GI465" s="83"/>
      <c r="GJ465" s="83"/>
      <c r="GK465" s="83"/>
      <c r="GL465" s="83"/>
      <c r="GM465" s="83"/>
      <c r="GN465" s="83"/>
      <c r="GO465" s="83"/>
      <c r="GP465" s="83"/>
      <c r="GQ465" s="83"/>
      <c r="GR465" s="83"/>
      <c r="GS465" s="83"/>
      <c r="GT465" s="83"/>
      <c r="GU465" s="83"/>
      <c r="GV465" s="83"/>
      <c r="GW465" s="83"/>
      <c r="GX465" s="83"/>
      <c r="GY465" s="83"/>
      <c r="GZ465" s="83"/>
      <c r="HA465" s="83"/>
      <c r="HB465" s="83"/>
      <c r="HC465" s="83"/>
      <c r="HD465" s="83"/>
      <c r="HE465" s="83"/>
      <c r="HF465" s="83"/>
      <c r="HG465" s="83"/>
      <c r="HH465" s="83"/>
      <c r="HI465" s="83"/>
      <c r="HJ465" s="83"/>
      <c r="HK465" s="83"/>
      <c r="HL465" s="83"/>
      <c r="HM465" s="83"/>
      <c r="HN465" s="83"/>
      <c r="HO465" s="83"/>
      <c r="HP465" s="83"/>
      <c r="HQ465" s="83"/>
      <c r="HR465" s="83"/>
      <c r="HS465" s="83"/>
      <c r="HT465" s="83"/>
      <c r="HU465" s="83"/>
      <c r="HV465" s="83"/>
      <c r="HW465" s="83"/>
      <c r="HX465" s="83"/>
      <c r="HY465" s="83"/>
      <c r="HZ465" s="83"/>
      <c r="IA465" s="83"/>
      <c r="IB465" s="83"/>
      <c r="IC465" s="83"/>
      <c r="ID465" s="83"/>
      <c r="IE465" s="83"/>
      <c r="IF465" s="83"/>
      <c r="IG465" s="83"/>
      <c r="IH465" s="83"/>
      <c r="II465" s="83"/>
      <c r="IJ465" s="83"/>
      <c r="IK465" s="83"/>
      <c r="IL465" s="83"/>
      <c r="IM465" s="83"/>
      <c r="IN465" s="83"/>
      <c r="IO465" s="83"/>
      <c r="IP465" s="83"/>
      <c r="IQ465" s="83"/>
      <c r="IR465" s="83"/>
      <c r="IS465" s="83"/>
      <c r="IT465" s="83"/>
      <c r="IU465" s="83"/>
      <c r="IV465" s="83"/>
    </row>
    <row r="466" spans="1:256" ht="12.6" customHeight="1">
      <c r="B466" s="121">
        <v>13.78</v>
      </c>
      <c r="C466" s="120">
        <v>1</v>
      </c>
      <c r="D466" s="120">
        <v>3.1</v>
      </c>
      <c r="E466" s="119">
        <v>2</v>
      </c>
      <c r="F466" s="119">
        <v>1</v>
      </c>
      <c r="G466" s="119">
        <v>1</v>
      </c>
      <c r="H466" s="122">
        <f t="shared" si="22"/>
        <v>85.435999999999993</v>
      </c>
      <c r="I466" s="174" t="s">
        <v>239</v>
      </c>
      <c r="M466" s="85"/>
      <c r="N466" s="149"/>
      <c r="P466" s="83"/>
      <c r="Q466" s="83"/>
      <c r="R466" s="83"/>
      <c r="S466" s="83"/>
      <c r="T466" s="83"/>
      <c r="U466" s="148"/>
      <c r="V466" s="83"/>
      <c r="W466" s="83"/>
      <c r="X466" s="83"/>
      <c r="Y466" s="83"/>
      <c r="Z466" s="83"/>
      <c r="AA466" s="83"/>
      <c r="AB466" s="83"/>
      <c r="AC466" s="83"/>
      <c r="AD466" s="83"/>
      <c r="AE466" s="83"/>
      <c r="AF466" s="83"/>
      <c r="AG466" s="83"/>
      <c r="AH466" s="83"/>
      <c r="AI466" s="83"/>
      <c r="AJ466" s="83"/>
      <c r="AK466" s="83"/>
      <c r="AL466" s="83"/>
      <c r="AM466" s="83"/>
      <c r="AN466" s="83"/>
      <c r="AO466" s="83"/>
      <c r="AP466" s="83"/>
      <c r="AQ466" s="83"/>
      <c r="AR466" s="83"/>
      <c r="AS466" s="83"/>
      <c r="AT466" s="83"/>
      <c r="AU466" s="83"/>
      <c r="AV466" s="83"/>
      <c r="AW466" s="83"/>
      <c r="AX466" s="83"/>
      <c r="AY466" s="83"/>
      <c r="AZ466" s="83"/>
      <c r="BA466" s="83"/>
      <c r="BB466" s="83"/>
      <c r="BC466" s="83"/>
      <c r="BD466" s="83"/>
      <c r="BE466" s="83"/>
      <c r="BF466" s="83"/>
      <c r="BG466" s="83"/>
      <c r="BH466" s="83"/>
      <c r="BI466" s="83"/>
      <c r="BJ466" s="83"/>
      <c r="BK466" s="83"/>
      <c r="BL466" s="83"/>
      <c r="BM466" s="83"/>
      <c r="BN466" s="83"/>
      <c r="BO466" s="83"/>
      <c r="BP466" s="83"/>
      <c r="BQ466" s="83"/>
      <c r="BR466" s="83"/>
      <c r="BS466" s="83"/>
      <c r="BT466" s="83"/>
      <c r="BU466" s="83"/>
      <c r="BV466" s="83"/>
      <c r="BW466" s="83"/>
      <c r="BX466" s="83"/>
      <c r="BY466" s="83"/>
      <c r="BZ466" s="83"/>
      <c r="CA466" s="83"/>
      <c r="CB466" s="83"/>
      <c r="CC466" s="83"/>
      <c r="CD466" s="83"/>
      <c r="CE466" s="83"/>
      <c r="CF466" s="83"/>
      <c r="CG466" s="83"/>
      <c r="CH466" s="83"/>
      <c r="CI466" s="83"/>
      <c r="CJ466" s="83"/>
      <c r="CK466" s="83"/>
      <c r="CL466" s="83"/>
      <c r="CM466" s="83"/>
      <c r="CN466" s="83"/>
      <c r="CO466" s="83"/>
      <c r="CP466" s="83"/>
      <c r="CQ466" s="83"/>
      <c r="CR466" s="83"/>
      <c r="CS466" s="83"/>
      <c r="CT466" s="83"/>
      <c r="CU466" s="83"/>
      <c r="CV466" s="83"/>
      <c r="CW466" s="83"/>
      <c r="CX466" s="83"/>
      <c r="CY466" s="83"/>
      <c r="CZ466" s="83"/>
      <c r="DA466" s="83"/>
      <c r="DB466" s="83"/>
      <c r="DC466" s="83"/>
      <c r="DD466" s="83"/>
      <c r="DE466" s="83"/>
      <c r="DF466" s="83"/>
      <c r="DG466" s="83"/>
      <c r="DH466" s="83"/>
      <c r="DI466" s="83"/>
      <c r="DJ466" s="83"/>
      <c r="DK466" s="83"/>
      <c r="DL466" s="83"/>
      <c r="DM466" s="83"/>
      <c r="DN466" s="83"/>
      <c r="DO466" s="83"/>
      <c r="DP466" s="83"/>
      <c r="DQ466" s="83"/>
      <c r="DR466" s="83"/>
      <c r="DS466" s="83"/>
      <c r="DT466" s="83"/>
      <c r="DU466" s="83"/>
      <c r="DV466" s="83"/>
      <c r="DW466" s="83"/>
      <c r="DX466" s="83"/>
      <c r="DY466" s="83"/>
      <c r="DZ466" s="83"/>
      <c r="EA466" s="83"/>
      <c r="EB466" s="83"/>
      <c r="EC466" s="83"/>
      <c r="ED466" s="83"/>
      <c r="EE466" s="83"/>
      <c r="EF466" s="83"/>
      <c r="EG466" s="83"/>
      <c r="EH466" s="83"/>
      <c r="EI466" s="83"/>
      <c r="EJ466" s="83"/>
      <c r="EK466" s="83"/>
      <c r="EL466" s="83"/>
      <c r="EM466" s="83"/>
      <c r="EN466" s="83"/>
      <c r="EO466" s="83"/>
      <c r="EP466" s="83"/>
      <c r="EQ466" s="83"/>
      <c r="ER466" s="83"/>
      <c r="ES466" s="83"/>
      <c r="ET466" s="83"/>
      <c r="EU466" s="83"/>
      <c r="EV466" s="83"/>
      <c r="EW466" s="83"/>
      <c r="EX466" s="83"/>
      <c r="EY466" s="83"/>
      <c r="EZ466" s="83"/>
      <c r="FA466" s="83"/>
      <c r="FB466" s="83"/>
      <c r="FC466" s="83"/>
      <c r="FD466" s="83"/>
      <c r="FE466" s="83"/>
      <c r="FF466" s="83"/>
      <c r="FG466" s="83"/>
      <c r="FH466" s="83"/>
      <c r="FI466" s="83"/>
      <c r="FJ466" s="83"/>
      <c r="FK466" s="83"/>
      <c r="FL466" s="83"/>
      <c r="FM466" s="83"/>
      <c r="FN466" s="83"/>
      <c r="FO466" s="83"/>
      <c r="FP466" s="83"/>
      <c r="FQ466" s="83"/>
      <c r="FR466" s="83"/>
      <c r="FS466" s="83"/>
      <c r="FT466" s="83"/>
      <c r="FU466" s="83"/>
      <c r="FV466" s="83"/>
      <c r="FW466" s="83"/>
      <c r="FX466" s="83"/>
      <c r="FY466" s="83"/>
      <c r="FZ466" s="83"/>
      <c r="GA466" s="83"/>
      <c r="GB466" s="83"/>
      <c r="GC466" s="83"/>
      <c r="GD466" s="83"/>
      <c r="GE466" s="83"/>
      <c r="GF466" s="83"/>
      <c r="GG466" s="83"/>
      <c r="GH466" s="83"/>
      <c r="GI466" s="83"/>
      <c r="GJ466" s="83"/>
      <c r="GK466" s="83"/>
      <c r="GL466" s="83"/>
      <c r="GM466" s="83"/>
      <c r="GN466" s="83"/>
      <c r="GO466" s="83"/>
      <c r="GP466" s="83"/>
      <c r="GQ466" s="83"/>
      <c r="GR466" s="83"/>
      <c r="GS466" s="83"/>
      <c r="GT466" s="83"/>
      <c r="GU466" s="83"/>
      <c r="GV466" s="83"/>
      <c r="GW466" s="83"/>
      <c r="GX466" s="83"/>
      <c r="GY466" s="83"/>
      <c r="GZ466" s="83"/>
      <c r="HA466" s="83"/>
      <c r="HB466" s="83"/>
      <c r="HC466" s="83"/>
      <c r="HD466" s="83"/>
      <c r="HE466" s="83"/>
      <c r="HF466" s="83"/>
      <c r="HG466" s="83"/>
      <c r="HH466" s="83"/>
      <c r="HI466" s="83"/>
      <c r="HJ466" s="83"/>
      <c r="HK466" s="83"/>
      <c r="HL466" s="83"/>
      <c r="HM466" s="83"/>
      <c r="HN466" s="83"/>
      <c r="HO466" s="83"/>
      <c r="HP466" s="83"/>
      <c r="HQ466" s="83"/>
      <c r="HR466" s="83"/>
      <c r="HS466" s="83"/>
      <c r="HT466" s="83"/>
      <c r="HU466" s="83"/>
      <c r="HV466" s="83"/>
      <c r="HW466" s="83"/>
      <c r="HX466" s="83"/>
      <c r="HY466" s="83"/>
      <c r="HZ466" s="83"/>
      <c r="IA466" s="83"/>
      <c r="IB466" s="83"/>
      <c r="IC466" s="83"/>
      <c r="ID466" s="83"/>
      <c r="IE466" s="83"/>
      <c r="IF466" s="83"/>
      <c r="IG466" s="83"/>
      <c r="IH466" s="83"/>
      <c r="II466" s="83"/>
      <c r="IJ466" s="83"/>
      <c r="IK466" s="83"/>
      <c r="IL466" s="83"/>
      <c r="IM466" s="83"/>
      <c r="IN466" s="83"/>
      <c r="IO466" s="83"/>
      <c r="IP466" s="83"/>
      <c r="IQ466" s="83"/>
      <c r="IR466" s="83"/>
      <c r="IS466" s="83"/>
      <c r="IT466" s="83"/>
      <c r="IU466" s="83"/>
      <c r="IV466" s="83"/>
    </row>
    <row r="467" spans="1:256" ht="12.6" customHeight="1">
      <c r="B467" s="121">
        <v>13.73</v>
      </c>
      <c r="C467" s="120">
        <v>1</v>
      </c>
      <c r="D467" s="120">
        <v>3.1</v>
      </c>
      <c r="E467" s="119">
        <v>1</v>
      </c>
      <c r="F467" s="119">
        <v>1</v>
      </c>
      <c r="G467" s="119">
        <v>1</v>
      </c>
      <c r="H467" s="122">
        <f t="shared" si="22"/>
        <v>42.563000000000002</v>
      </c>
      <c r="I467" s="174" t="s">
        <v>247</v>
      </c>
      <c r="M467" s="85"/>
      <c r="N467" s="149"/>
      <c r="P467" s="83"/>
      <c r="Q467" s="83"/>
      <c r="R467" s="83"/>
      <c r="S467" s="83"/>
      <c r="T467" s="83"/>
      <c r="U467" s="148"/>
      <c r="V467" s="83"/>
      <c r="W467" s="83"/>
      <c r="X467" s="83"/>
      <c r="Y467" s="83"/>
      <c r="Z467" s="83"/>
      <c r="AA467" s="83"/>
      <c r="AB467" s="83"/>
      <c r="AC467" s="83"/>
      <c r="AD467" s="83"/>
      <c r="AE467" s="83"/>
      <c r="AF467" s="83"/>
      <c r="AG467" s="83"/>
      <c r="AH467" s="83"/>
      <c r="AI467" s="83"/>
      <c r="AJ467" s="83"/>
      <c r="AK467" s="83"/>
      <c r="AL467" s="83"/>
      <c r="AM467" s="83"/>
      <c r="AN467" s="83"/>
      <c r="AO467" s="83"/>
      <c r="AP467" s="83"/>
      <c r="AQ467" s="83"/>
      <c r="AR467" s="83"/>
      <c r="AS467" s="83"/>
      <c r="AT467" s="83"/>
      <c r="AU467" s="83"/>
      <c r="AV467" s="83"/>
      <c r="AW467" s="83"/>
      <c r="AX467" s="83"/>
      <c r="AY467" s="83"/>
      <c r="AZ467" s="83"/>
      <c r="BA467" s="83"/>
      <c r="BB467" s="83"/>
      <c r="BC467" s="83"/>
      <c r="BD467" s="83"/>
      <c r="BE467" s="83"/>
      <c r="BF467" s="83"/>
      <c r="BG467" s="83"/>
      <c r="BH467" s="83"/>
      <c r="BI467" s="83"/>
      <c r="BJ467" s="83"/>
      <c r="BK467" s="83"/>
      <c r="BL467" s="83"/>
      <c r="BM467" s="83"/>
      <c r="BN467" s="83"/>
      <c r="BO467" s="83"/>
      <c r="BP467" s="83"/>
      <c r="BQ467" s="83"/>
      <c r="BR467" s="83"/>
      <c r="BS467" s="83"/>
      <c r="BT467" s="83"/>
      <c r="BU467" s="83"/>
      <c r="BV467" s="83"/>
      <c r="BW467" s="83"/>
      <c r="BX467" s="83"/>
      <c r="BY467" s="83"/>
      <c r="BZ467" s="83"/>
      <c r="CA467" s="83"/>
      <c r="CB467" s="83"/>
      <c r="CC467" s="83"/>
      <c r="CD467" s="83"/>
      <c r="CE467" s="83"/>
      <c r="CF467" s="83"/>
      <c r="CG467" s="83"/>
      <c r="CH467" s="83"/>
      <c r="CI467" s="83"/>
      <c r="CJ467" s="83"/>
      <c r="CK467" s="83"/>
      <c r="CL467" s="83"/>
      <c r="CM467" s="83"/>
      <c r="CN467" s="83"/>
      <c r="CO467" s="83"/>
      <c r="CP467" s="83"/>
      <c r="CQ467" s="83"/>
      <c r="CR467" s="83"/>
      <c r="CS467" s="83"/>
      <c r="CT467" s="83"/>
      <c r="CU467" s="83"/>
      <c r="CV467" s="83"/>
      <c r="CW467" s="83"/>
      <c r="CX467" s="83"/>
      <c r="CY467" s="83"/>
      <c r="CZ467" s="83"/>
      <c r="DA467" s="83"/>
      <c r="DB467" s="83"/>
      <c r="DC467" s="83"/>
      <c r="DD467" s="83"/>
      <c r="DE467" s="83"/>
      <c r="DF467" s="83"/>
      <c r="DG467" s="83"/>
      <c r="DH467" s="83"/>
      <c r="DI467" s="83"/>
      <c r="DJ467" s="83"/>
      <c r="DK467" s="83"/>
      <c r="DL467" s="83"/>
      <c r="DM467" s="83"/>
      <c r="DN467" s="83"/>
      <c r="DO467" s="83"/>
      <c r="DP467" s="83"/>
      <c r="DQ467" s="83"/>
      <c r="DR467" s="83"/>
      <c r="DS467" s="83"/>
      <c r="DT467" s="83"/>
      <c r="DU467" s="83"/>
      <c r="DV467" s="83"/>
      <c r="DW467" s="83"/>
      <c r="DX467" s="83"/>
      <c r="DY467" s="83"/>
      <c r="DZ467" s="83"/>
      <c r="EA467" s="83"/>
      <c r="EB467" s="83"/>
      <c r="EC467" s="83"/>
      <c r="ED467" s="83"/>
      <c r="EE467" s="83"/>
      <c r="EF467" s="83"/>
      <c r="EG467" s="83"/>
      <c r="EH467" s="83"/>
      <c r="EI467" s="83"/>
      <c r="EJ467" s="83"/>
      <c r="EK467" s="83"/>
      <c r="EL467" s="83"/>
      <c r="EM467" s="83"/>
      <c r="EN467" s="83"/>
      <c r="EO467" s="83"/>
      <c r="EP467" s="83"/>
      <c r="EQ467" s="83"/>
      <c r="ER467" s="83"/>
      <c r="ES467" s="83"/>
      <c r="ET467" s="83"/>
      <c r="EU467" s="83"/>
      <c r="EV467" s="83"/>
      <c r="EW467" s="83"/>
      <c r="EX467" s="83"/>
      <c r="EY467" s="83"/>
      <c r="EZ467" s="83"/>
      <c r="FA467" s="83"/>
      <c r="FB467" s="83"/>
      <c r="FC467" s="83"/>
      <c r="FD467" s="83"/>
      <c r="FE467" s="83"/>
      <c r="FF467" s="83"/>
      <c r="FG467" s="83"/>
      <c r="FH467" s="83"/>
      <c r="FI467" s="83"/>
      <c r="FJ467" s="83"/>
      <c r="FK467" s="83"/>
      <c r="FL467" s="83"/>
      <c r="FM467" s="83"/>
      <c r="FN467" s="83"/>
      <c r="FO467" s="83"/>
      <c r="FP467" s="83"/>
      <c r="FQ467" s="83"/>
      <c r="FR467" s="83"/>
      <c r="FS467" s="83"/>
      <c r="FT467" s="83"/>
      <c r="FU467" s="83"/>
      <c r="FV467" s="83"/>
      <c r="FW467" s="83"/>
      <c r="FX467" s="83"/>
      <c r="FY467" s="83"/>
      <c r="FZ467" s="83"/>
      <c r="GA467" s="83"/>
      <c r="GB467" s="83"/>
      <c r="GC467" s="83"/>
      <c r="GD467" s="83"/>
      <c r="GE467" s="83"/>
      <c r="GF467" s="83"/>
      <c r="GG467" s="83"/>
      <c r="GH467" s="83"/>
      <c r="GI467" s="83"/>
      <c r="GJ467" s="83"/>
      <c r="GK467" s="83"/>
      <c r="GL467" s="83"/>
      <c r="GM467" s="83"/>
      <c r="GN467" s="83"/>
      <c r="GO467" s="83"/>
      <c r="GP467" s="83"/>
      <c r="GQ467" s="83"/>
      <c r="GR467" s="83"/>
      <c r="GS467" s="83"/>
      <c r="GT467" s="83"/>
      <c r="GU467" s="83"/>
      <c r="GV467" s="83"/>
      <c r="GW467" s="83"/>
      <c r="GX467" s="83"/>
      <c r="GY467" s="83"/>
      <c r="GZ467" s="83"/>
      <c r="HA467" s="83"/>
      <c r="HB467" s="83"/>
      <c r="HC467" s="83"/>
      <c r="HD467" s="83"/>
      <c r="HE467" s="83"/>
      <c r="HF467" s="83"/>
      <c r="HG467" s="83"/>
      <c r="HH467" s="83"/>
      <c r="HI467" s="83"/>
      <c r="HJ467" s="83"/>
      <c r="HK467" s="83"/>
      <c r="HL467" s="83"/>
      <c r="HM467" s="83"/>
      <c r="HN467" s="83"/>
      <c r="HO467" s="83"/>
      <c r="HP467" s="83"/>
      <c r="HQ467" s="83"/>
      <c r="HR467" s="83"/>
      <c r="HS467" s="83"/>
      <c r="HT467" s="83"/>
      <c r="HU467" s="83"/>
      <c r="HV467" s="83"/>
      <c r="HW467" s="83"/>
      <c r="HX467" s="83"/>
      <c r="HY467" s="83"/>
      <c r="HZ467" s="83"/>
      <c r="IA467" s="83"/>
      <c r="IB467" s="83"/>
      <c r="IC467" s="83"/>
      <c r="ID467" s="83"/>
      <c r="IE467" s="83"/>
      <c r="IF467" s="83"/>
      <c r="IG467" s="83"/>
      <c r="IH467" s="83"/>
      <c r="II467" s="83"/>
      <c r="IJ467" s="83"/>
      <c r="IK467" s="83"/>
      <c r="IL467" s="83"/>
      <c r="IM467" s="83"/>
      <c r="IN467" s="83"/>
      <c r="IO467" s="83"/>
      <c r="IP467" s="83"/>
      <c r="IQ467" s="83"/>
      <c r="IR467" s="83"/>
      <c r="IS467" s="83"/>
      <c r="IT467" s="83"/>
      <c r="IU467" s="83"/>
      <c r="IV467" s="83"/>
    </row>
    <row r="468" spans="1:256" ht="12.6" customHeight="1">
      <c r="B468" s="121">
        <v>13.73</v>
      </c>
      <c r="C468" s="120">
        <v>1</v>
      </c>
      <c r="D468" s="120">
        <v>3.1</v>
      </c>
      <c r="E468" s="119">
        <v>1</v>
      </c>
      <c r="F468" s="119">
        <v>1</v>
      </c>
      <c r="G468" s="119">
        <v>1</v>
      </c>
      <c r="H468" s="122">
        <f t="shared" si="22"/>
        <v>42.563000000000002</v>
      </c>
      <c r="I468" s="174" t="s">
        <v>248</v>
      </c>
      <c r="M468" s="85"/>
      <c r="N468" s="149"/>
      <c r="P468" s="83"/>
      <c r="Q468" s="83"/>
      <c r="R468" s="83"/>
      <c r="S468" s="83"/>
      <c r="T468" s="83"/>
      <c r="U468" s="148"/>
      <c r="V468" s="83"/>
      <c r="W468" s="83"/>
      <c r="X468" s="83"/>
      <c r="Y468" s="83"/>
      <c r="Z468" s="83"/>
      <c r="AA468" s="83"/>
      <c r="AB468" s="83"/>
      <c r="AC468" s="83"/>
      <c r="AD468" s="83"/>
      <c r="AE468" s="83"/>
      <c r="AF468" s="83"/>
      <c r="AG468" s="83"/>
      <c r="AH468" s="83"/>
      <c r="AI468" s="83"/>
      <c r="AJ468" s="83"/>
      <c r="AK468" s="83"/>
      <c r="AL468" s="83"/>
      <c r="AM468" s="83"/>
      <c r="AN468" s="83"/>
      <c r="AO468" s="83"/>
      <c r="AP468" s="83"/>
      <c r="AQ468" s="83"/>
      <c r="AR468" s="83"/>
      <c r="AS468" s="83"/>
      <c r="AT468" s="83"/>
      <c r="AU468" s="83"/>
      <c r="AV468" s="83"/>
      <c r="AW468" s="83"/>
      <c r="AX468" s="83"/>
      <c r="AY468" s="83"/>
      <c r="AZ468" s="83"/>
      <c r="BA468" s="83"/>
      <c r="BB468" s="83"/>
      <c r="BC468" s="83"/>
      <c r="BD468" s="83"/>
      <c r="BE468" s="83"/>
      <c r="BF468" s="83"/>
      <c r="BG468" s="83"/>
      <c r="BH468" s="83"/>
      <c r="BI468" s="83"/>
      <c r="BJ468" s="83"/>
      <c r="BK468" s="83"/>
      <c r="BL468" s="83"/>
      <c r="BM468" s="83"/>
      <c r="BN468" s="83"/>
      <c r="BO468" s="83"/>
      <c r="BP468" s="83"/>
      <c r="BQ468" s="83"/>
      <c r="BR468" s="83"/>
      <c r="BS468" s="83"/>
      <c r="BT468" s="83"/>
      <c r="BU468" s="83"/>
      <c r="BV468" s="83"/>
      <c r="BW468" s="83"/>
      <c r="BX468" s="83"/>
      <c r="BY468" s="83"/>
      <c r="BZ468" s="83"/>
      <c r="CA468" s="83"/>
      <c r="CB468" s="83"/>
      <c r="CC468" s="83"/>
      <c r="CD468" s="83"/>
      <c r="CE468" s="83"/>
      <c r="CF468" s="83"/>
      <c r="CG468" s="83"/>
      <c r="CH468" s="83"/>
      <c r="CI468" s="83"/>
      <c r="CJ468" s="83"/>
      <c r="CK468" s="83"/>
      <c r="CL468" s="83"/>
      <c r="CM468" s="83"/>
      <c r="CN468" s="83"/>
      <c r="CO468" s="83"/>
      <c r="CP468" s="83"/>
      <c r="CQ468" s="83"/>
      <c r="CR468" s="83"/>
      <c r="CS468" s="83"/>
      <c r="CT468" s="83"/>
      <c r="CU468" s="83"/>
      <c r="CV468" s="83"/>
      <c r="CW468" s="83"/>
      <c r="CX468" s="83"/>
      <c r="CY468" s="83"/>
      <c r="CZ468" s="83"/>
      <c r="DA468" s="83"/>
      <c r="DB468" s="83"/>
      <c r="DC468" s="83"/>
      <c r="DD468" s="83"/>
      <c r="DE468" s="83"/>
      <c r="DF468" s="83"/>
      <c r="DG468" s="83"/>
      <c r="DH468" s="83"/>
      <c r="DI468" s="83"/>
      <c r="DJ468" s="83"/>
      <c r="DK468" s="83"/>
      <c r="DL468" s="83"/>
      <c r="DM468" s="83"/>
      <c r="DN468" s="83"/>
      <c r="DO468" s="83"/>
      <c r="DP468" s="83"/>
      <c r="DQ468" s="83"/>
      <c r="DR468" s="83"/>
      <c r="DS468" s="83"/>
      <c r="DT468" s="83"/>
      <c r="DU468" s="83"/>
      <c r="DV468" s="83"/>
      <c r="DW468" s="83"/>
      <c r="DX468" s="83"/>
      <c r="DY468" s="83"/>
      <c r="DZ468" s="83"/>
      <c r="EA468" s="83"/>
      <c r="EB468" s="83"/>
      <c r="EC468" s="83"/>
      <c r="ED468" s="83"/>
      <c r="EE468" s="83"/>
      <c r="EF468" s="83"/>
      <c r="EG468" s="83"/>
      <c r="EH468" s="83"/>
      <c r="EI468" s="83"/>
      <c r="EJ468" s="83"/>
      <c r="EK468" s="83"/>
      <c r="EL468" s="83"/>
      <c r="EM468" s="83"/>
      <c r="EN468" s="83"/>
      <c r="EO468" s="83"/>
      <c r="EP468" s="83"/>
      <c r="EQ468" s="83"/>
      <c r="ER468" s="83"/>
      <c r="ES468" s="83"/>
      <c r="ET468" s="83"/>
      <c r="EU468" s="83"/>
      <c r="EV468" s="83"/>
      <c r="EW468" s="83"/>
      <c r="EX468" s="83"/>
      <c r="EY468" s="83"/>
      <c r="EZ468" s="83"/>
      <c r="FA468" s="83"/>
      <c r="FB468" s="83"/>
      <c r="FC468" s="83"/>
      <c r="FD468" s="83"/>
      <c r="FE468" s="83"/>
      <c r="FF468" s="83"/>
      <c r="FG468" s="83"/>
      <c r="FH468" s="83"/>
      <c r="FI468" s="83"/>
      <c r="FJ468" s="83"/>
      <c r="FK468" s="83"/>
      <c r="FL468" s="83"/>
      <c r="FM468" s="83"/>
      <c r="FN468" s="83"/>
      <c r="FO468" s="83"/>
      <c r="FP468" s="83"/>
      <c r="FQ468" s="83"/>
      <c r="FR468" s="83"/>
      <c r="FS468" s="83"/>
      <c r="FT468" s="83"/>
      <c r="FU468" s="83"/>
      <c r="FV468" s="83"/>
      <c r="FW468" s="83"/>
      <c r="FX468" s="83"/>
      <c r="FY468" s="83"/>
      <c r="FZ468" s="83"/>
      <c r="GA468" s="83"/>
      <c r="GB468" s="83"/>
      <c r="GC468" s="83"/>
      <c r="GD468" s="83"/>
      <c r="GE468" s="83"/>
      <c r="GF468" s="83"/>
      <c r="GG468" s="83"/>
      <c r="GH468" s="83"/>
      <c r="GI468" s="83"/>
      <c r="GJ468" s="83"/>
      <c r="GK468" s="83"/>
      <c r="GL468" s="83"/>
      <c r="GM468" s="83"/>
      <c r="GN468" s="83"/>
      <c r="GO468" s="83"/>
      <c r="GP468" s="83"/>
      <c r="GQ468" s="83"/>
      <c r="GR468" s="83"/>
      <c r="GS468" s="83"/>
      <c r="GT468" s="83"/>
      <c r="GU468" s="83"/>
      <c r="GV468" s="83"/>
      <c r="GW468" s="83"/>
      <c r="GX468" s="83"/>
      <c r="GY468" s="83"/>
      <c r="GZ468" s="83"/>
      <c r="HA468" s="83"/>
      <c r="HB468" s="83"/>
      <c r="HC468" s="83"/>
      <c r="HD468" s="83"/>
      <c r="HE468" s="83"/>
      <c r="HF468" s="83"/>
      <c r="HG468" s="83"/>
      <c r="HH468" s="83"/>
      <c r="HI468" s="83"/>
      <c r="HJ468" s="83"/>
      <c r="HK468" s="83"/>
      <c r="HL468" s="83"/>
      <c r="HM468" s="83"/>
      <c r="HN468" s="83"/>
      <c r="HO468" s="83"/>
      <c r="HP468" s="83"/>
      <c r="HQ468" s="83"/>
      <c r="HR468" s="83"/>
      <c r="HS468" s="83"/>
      <c r="HT468" s="83"/>
      <c r="HU468" s="83"/>
      <c r="HV468" s="83"/>
      <c r="HW468" s="83"/>
      <c r="HX468" s="83"/>
      <c r="HY468" s="83"/>
      <c r="HZ468" s="83"/>
      <c r="IA468" s="83"/>
      <c r="IB468" s="83"/>
      <c r="IC468" s="83"/>
      <c r="ID468" s="83"/>
      <c r="IE468" s="83"/>
      <c r="IF468" s="83"/>
      <c r="IG468" s="83"/>
      <c r="IH468" s="83"/>
      <c r="II468" s="83"/>
      <c r="IJ468" s="83"/>
      <c r="IK468" s="83"/>
      <c r="IL468" s="83"/>
      <c r="IM468" s="83"/>
      <c r="IN468" s="83"/>
      <c r="IO468" s="83"/>
      <c r="IP468" s="83"/>
      <c r="IQ468" s="83"/>
      <c r="IR468" s="83"/>
      <c r="IS468" s="83"/>
      <c r="IT468" s="83"/>
      <c r="IU468" s="83"/>
      <c r="IV468" s="83"/>
    </row>
    <row r="469" spans="1:256" ht="12.6" customHeight="1">
      <c r="B469" s="121">
        <v>13.73</v>
      </c>
      <c r="C469" s="120">
        <v>1</v>
      </c>
      <c r="D469" s="120">
        <v>3.1</v>
      </c>
      <c r="E469" s="119">
        <v>3</v>
      </c>
      <c r="F469" s="119">
        <v>1</v>
      </c>
      <c r="G469" s="119">
        <v>1</v>
      </c>
      <c r="H469" s="122">
        <f t="shared" si="22"/>
        <v>127.68900000000001</v>
      </c>
      <c r="I469" s="174" t="s">
        <v>249</v>
      </c>
      <c r="M469" s="85"/>
      <c r="N469" s="149"/>
      <c r="P469" s="83"/>
      <c r="Q469" s="83"/>
      <c r="R469" s="83"/>
      <c r="S469" s="83"/>
      <c r="T469" s="83"/>
      <c r="U469" s="148"/>
      <c r="V469" s="83"/>
      <c r="W469" s="83"/>
      <c r="X469" s="83"/>
      <c r="Y469" s="83"/>
      <c r="Z469" s="83"/>
      <c r="AA469" s="83"/>
      <c r="AB469" s="83"/>
      <c r="AC469" s="83"/>
      <c r="AD469" s="83"/>
      <c r="AE469" s="83"/>
      <c r="AF469" s="83"/>
      <c r="AG469" s="83"/>
      <c r="AH469" s="83"/>
      <c r="AI469" s="83"/>
      <c r="AJ469" s="83"/>
      <c r="AK469" s="83"/>
      <c r="AL469" s="83"/>
      <c r="AM469" s="83"/>
      <c r="AN469" s="83"/>
      <c r="AO469" s="83"/>
      <c r="AP469" s="83"/>
      <c r="AQ469" s="83"/>
      <c r="AR469" s="83"/>
      <c r="AS469" s="83"/>
      <c r="AT469" s="83"/>
      <c r="AU469" s="83"/>
      <c r="AV469" s="83"/>
      <c r="AW469" s="83"/>
      <c r="AX469" s="83"/>
      <c r="AY469" s="83"/>
      <c r="AZ469" s="83"/>
      <c r="BA469" s="83"/>
      <c r="BB469" s="83"/>
      <c r="BC469" s="83"/>
      <c r="BD469" s="83"/>
      <c r="BE469" s="83"/>
      <c r="BF469" s="83"/>
      <c r="BG469" s="83"/>
      <c r="BH469" s="83"/>
      <c r="BI469" s="83"/>
      <c r="BJ469" s="83"/>
      <c r="BK469" s="83"/>
      <c r="BL469" s="83"/>
      <c r="BM469" s="83"/>
      <c r="BN469" s="83"/>
      <c r="BO469" s="83"/>
      <c r="BP469" s="83"/>
      <c r="BQ469" s="83"/>
      <c r="BR469" s="83"/>
      <c r="BS469" s="83"/>
      <c r="BT469" s="83"/>
      <c r="BU469" s="83"/>
      <c r="BV469" s="83"/>
      <c r="BW469" s="83"/>
      <c r="BX469" s="83"/>
      <c r="BY469" s="83"/>
      <c r="BZ469" s="83"/>
      <c r="CA469" s="83"/>
      <c r="CB469" s="83"/>
      <c r="CC469" s="83"/>
      <c r="CD469" s="83"/>
      <c r="CE469" s="83"/>
      <c r="CF469" s="83"/>
      <c r="CG469" s="83"/>
      <c r="CH469" s="83"/>
      <c r="CI469" s="83"/>
      <c r="CJ469" s="83"/>
      <c r="CK469" s="83"/>
      <c r="CL469" s="83"/>
      <c r="CM469" s="83"/>
      <c r="CN469" s="83"/>
      <c r="CO469" s="83"/>
      <c r="CP469" s="83"/>
      <c r="CQ469" s="83"/>
      <c r="CR469" s="83"/>
      <c r="CS469" s="83"/>
      <c r="CT469" s="83"/>
      <c r="CU469" s="83"/>
      <c r="CV469" s="83"/>
      <c r="CW469" s="83"/>
      <c r="CX469" s="83"/>
      <c r="CY469" s="83"/>
      <c r="CZ469" s="83"/>
      <c r="DA469" s="83"/>
      <c r="DB469" s="83"/>
      <c r="DC469" s="83"/>
      <c r="DD469" s="83"/>
      <c r="DE469" s="83"/>
      <c r="DF469" s="83"/>
      <c r="DG469" s="83"/>
      <c r="DH469" s="83"/>
      <c r="DI469" s="83"/>
      <c r="DJ469" s="83"/>
      <c r="DK469" s="83"/>
      <c r="DL469" s="83"/>
      <c r="DM469" s="83"/>
      <c r="DN469" s="83"/>
      <c r="DO469" s="83"/>
      <c r="DP469" s="83"/>
      <c r="DQ469" s="83"/>
      <c r="DR469" s="83"/>
      <c r="DS469" s="83"/>
      <c r="DT469" s="83"/>
      <c r="DU469" s="83"/>
      <c r="DV469" s="83"/>
      <c r="DW469" s="83"/>
      <c r="DX469" s="83"/>
      <c r="DY469" s="83"/>
      <c r="DZ469" s="83"/>
      <c r="EA469" s="83"/>
      <c r="EB469" s="83"/>
      <c r="EC469" s="83"/>
      <c r="ED469" s="83"/>
      <c r="EE469" s="83"/>
      <c r="EF469" s="83"/>
      <c r="EG469" s="83"/>
      <c r="EH469" s="83"/>
      <c r="EI469" s="83"/>
      <c r="EJ469" s="83"/>
      <c r="EK469" s="83"/>
      <c r="EL469" s="83"/>
      <c r="EM469" s="83"/>
      <c r="EN469" s="83"/>
      <c r="EO469" s="83"/>
      <c r="EP469" s="83"/>
      <c r="EQ469" s="83"/>
      <c r="ER469" s="83"/>
      <c r="ES469" s="83"/>
      <c r="ET469" s="83"/>
      <c r="EU469" s="83"/>
      <c r="EV469" s="83"/>
      <c r="EW469" s="83"/>
      <c r="EX469" s="83"/>
      <c r="EY469" s="83"/>
      <c r="EZ469" s="83"/>
      <c r="FA469" s="83"/>
      <c r="FB469" s="83"/>
      <c r="FC469" s="83"/>
      <c r="FD469" s="83"/>
      <c r="FE469" s="83"/>
      <c r="FF469" s="83"/>
      <c r="FG469" s="83"/>
      <c r="FH469" s="83"/>
      <c r="FI469" s="83"/>
      <c r="FJ469" s="83"/>
      <c r="FK469" s="83"/>
      <c r="FL469" s="83"/>
      <c r="FM469" s="83"/>
      <c r="FN469" s="83"/>
      <c r="FO469" s="83"/>
      <c r="FP469" s="83"/>
      <c r="FQ469" s="83"/>
      <c r="FR469" s="83"/>
      <c r="FS469" s="83"/>
      <c r="FT469" s="83"/>
      <c r="FU469" s="83"/>
      <c r="FV469" s="83"/>
      <c r="FW469" s="83"/>
      <c r="FX469" s="83"/>
      <c r="FY469" s="83"/>
      <c r="FZ469" s="83"/>
      <c r="GA469" s="83"/>
      <c r="GB469" s="83"/>
      <c r="GC469" s="83"/>
      <c r="GD469" s="83"/>
      <c r="GE469" s="83"/>
      <c r="GF469" s="83"/>
      <c r="GG469" s="83"/>
      <c r="GH469" s="83"/>
      <c r="GI469" s="83"/>
      <c r="GJ469" s="83"/>
      <c r="GK469" s="83"/>
      <c r="GL469" s="83"/>
      <c r="GM469" s="83"/>
      <c r="GN469" s="83"/>
      <c r="GO469" s="83"/>
      <c r="GP469" s="83"/>
      <c r="GQ469" s="83"/>
      <c r="GR469" s="83"/>
      <c r="GS469" s="83"/>
      <c r="GT469" s="83"/>
      <c r="GU469" s="83"/>
      <c r="GV469" s="83"/>
      <c r="GW469" s="83"/>
      <c r="GX469" s="83"/>
      <c r="GY469" s="83"/>
      <c r="GZ469" s="83"/>
      <c r="HA469" s="83"/>
      <c r="HB469" s="83"/>
      <c r="HC469" s="83"/>
      <c r="HD469" s="83"/>
      <c r="HE469" s="83"/>
      <c r="HF469" s="83"/>
      <c r="HG469" s="83"/>
      <c r="HH469" s="83"/>
      <c r="HI469" s="83"/>
      <c r="HJ469" s="83"/>
      <c r="HK469" s="83"/>
      <c r="HL469" s="83"/>
      <c r="HM469" s="83"/>
      <c r="HN469" s="83"/>
      <c r="HO469" s="83"/>
      <c r="HP469" s="83"/>
      <c r="HQ469" s="83"/>
      <c r="HR469" s="83"/>
      <c r="HS469" s="83"/>
      <c r="HT469" s="83"/>
      <c r="HU469" s="83"/>
      <c r="HV469" s="83"/>
      <c r="HW469" s="83"/>
      <c r="HX469" s="83"/>
      <c r="HY469" s="83"/>
      <c r="HZ469" s="83"/>
      <c r="IA469" s="83"/>
      <c r="IB469" s="83"/>
      <c r="IC469" s="83"/>
      <c r="ID469" s="83"/>
      <c r="IE469" s="83"/>
      <c r="IF469" s="83"/>
      <c r="IG469" s="83"/>
      <c r="IH469" s="83"/>
      <c r="II469" s="83"/>
      <c r="IJ469" s="83"/>
      <c r="IK469" s="83"/>
      <c r="IL469" s="83"/>
      <c r="IM469" s="83"/>
      <c r="IN469" s="83"/>
      <c r="IO469" s="83"/>
      <c r="IP469" s="83"/>
      <c r="IQ469" s="83"/>
      <c r="IR469" s="83"/>
      <c r="IS469" s="83"/>
      <c r="IT469" s="83"/>
      <c r="IU469" s="83"/>
      <c r="IV469" s="83"/>
    </row>
    <row r="470" spans="1:256" ht="12.6" customHeight="1">
      <c r="B470" s="121">
        <v>13.81</v>
      </c>
      <c r="C470" s="120">
        <v>1</v>
      </c>
      <c r="D470" s="120">
        <v>3.1</v>
      </c>
      <c r="E470" s="119">
        <v>1</v>
      </c>
      <c r="F470" s="119">
        <v>1</v>
      </c>
      <c r="G470" s="119">
        <v>1</v>
      </c>
      <c r="H470" s="122">
        <f t="shared" si="22"/>
        <v>42.811</v>
      </c>
      <c r="I470" s="174" t="s">
        <v>250</v>
      </c>
      <c r="M470" s="85"/>
      <c r="N470" s="149"/>
      <c r="P470" s="83"/>
      <c r="Q470" s="83"/>
      <c r="R470" s="83"/>
      <c r="S470" s="83"/>
      <c r="T470" s="83"/>
      <c r="U470" s="148"/>
      <c r="V470" s="83"/>
      <c r="W470" s="83"/>
      <c r="X470" s="83"/>
      <c r="Y470" s="83"/>
      <c r="Z470" s="83"/>
      <c r="AA470" s="83"/>
      <c r="AB470" s="83"/>
      <c r="AC470" s="83"/>
      <c r="AD470" s="83"/>
      <c r="AE470" s="83"/>
      <c r="AF470" s="83"/>
      <c r="AG470" s="83"/>
      <c r="AH470" s="83"/>
      <c r="AI470" s="83"/>
      <c r="AJ470" s="83"/>
      <c r="AK470" s="83"/>
      <c r="AL470" s="83"/>
      <c r="AM470" s="83"/>
      <c r="AN470" s="83"/>
      <c r="AO470" s="83"/>
      <c r="AP470" s="83"/>
      <c r="AQ470" s="83"/>
      <c r="AR470" s="83"/>
      <c r="AS470" s="83"/>
      <c r="AT470" s="83"/>
      <c r="AU470" s="83"/>
      <c r="AV470" s="83"/>
      <c r="AW470" s="83"/>
      <c r="AX470" s="83"/>
      <c r="AY470" s="83"/>
      <c r="AZ470" s="83"/>
      <c r="BA470" s="83"/>
      <c r="BB470" s="83"/>
      <c r="BC470" s="83"/>
      <c r="BD470" s="83"/>
      <c r="BE470" s="83"/>
      <c r="BF470" s="83"/>
      <c r="BG470" s="83"/>
      <c r="BH470" s="83"/>
      <c r="BI470" s="83"/>
      <c r="BJ470" s="83"/>
      <c r="BK470" s="83"/>
      <c r="BL470" s="83"/>
      <c r="BM470" s="83"/>
      <c r="BN470" s="83"/>
      <c r="BO470" s="83"/>
      <c r="BP470" s="83"/>
      <c r="BQ470" s="83"/>
      <c r="BR470" s="83"/>
      <c r="BS470" s="83"/>
      <c r="BT470" s="83"/>
      <c r="BU470" s="83"/>
      <c r="BV470" s="83"/>
      <c r="BW470" s="83"/>
      <c r="BX470" s="83"/>
      <c r="BY470" s="83"/>
      <c r="BZ470" s="83"/>
      <c r="CA470" s="83"/>
      <c r="CB470" s="83"/>
      <c r="CC470" s="83"/>
      <c r="CD470" s="83"/>
      <c r="CE470" s="83"/>
      <c r="CF470" s="83"/>
      <c r="CG470" s="83"/>
      <c r="CH470" s="83"/>
      <c r="CI470" s="83"/>
      <c r="CJ470" s="83"/>
      <c r="CK470" s="83"/>
      <c r="CL470" s="83"/>
      <c r="CM470" s="83"/>
      <c r="CN470" s="83"/>
      <c r="CO470" s="83"/>
      <c r="CP470" s="83"/>
      <c r="CQ470" s="83"/>
      <c r="CR470" s="83"/>
      <c r="CS470" s="83"/>
      <c r="CT470" s="83"/>
      <c r="CU470" s="83"/>
      <c r="CV470" s="83"/>
      <c r="CW470" s="83"/>
      <c r="CX470" s="83"/>
      <c r="CY470" s="83"/>
      <c r="CZ470" s="83"/>
      <c r="DA470" s="83"/>
      <c r="DB470" s="83"/>
      <c r="DC470" s="83"/>
      <c r="DD470" s="83"/>
      <c r="DE470" s="83"/>
      <c r="DF470" s="83"/>
      <c r="DG470" s="83"/>
      <c r="DH470" s="83"/>
      <c r="DI470" s="83"/>
      <c r="DJ470" s="83"/>
      <c r="DK470" s="83"/>
      <c r="DL470" s="83"/>
      <c r="DM470" s="83"/>
      <c r="DN470" s="83"/>
      <c r="DO470" s="83"/>
      <c r="DP470" s="83"/>
      <c r="DQ470" s="83"/>
      <c r="DR470" s="83"/>
      <c r="DS470" s="83"/>
      <c r="DT470" s="83"/>
      <c r="DU470" s="83"/>
      <c r="DV470" s="83"/>
      <c r="DW470" s="83"/>
      <c r="DX470" s="83"/>
      <c r="DY470" s="83"/>
      <c r="DZ470" s="83"/>
      <c r="EA470" s="83"/>
      <c r="EB470" s="83"/>
      <c r="EC470" s="83"/>
      <c r="ED470" s="83"/>
      <c r="EE470" s="83"/>
      <c r="EF470" s="83"/>
      <c r="EG470" s="83"/>
      <c r="EH470" s="83"/>
      <c r="EI470" s="83"/>
      <c r="EJ470" s="83"/>
      <c r="EK470" s="83"/>
      <c r="EL470" s="83"/>
      <c r="EM470" s="83"/>
      <c r="EN470" s="83"/>
      <c r="EO470" s="83"/>
      <c r="EP470" s="83"/>
      <c r="EQ470" s="83"/>
      <c r="ER470" s="83"/>
      <c r="ES470" s="83"/>
      <c r="ET470" s="83"/>
      <c r="EU470" s="83"/>
      <c r="EV470" s="83"/>
      <c r="EW470" s="83"/>
      <c r="EX470" s="83"/>
      <c r="EY470" s="83"/>
      <c r="EZ470" s="83"/>
      <c r="FA470" s="83"/>
      <c r="FB470" s="83"/>
      <c r="FC470" s="83"/>
      <c r="FD470" s="83"/>
      <c r="FE470" s="83"/>
      <c r="FF470" s="83"/>
      <c r="FG470" s="83"/>
      <c r="FH470" s="83"/>
      <c r="FI470" s="83"/>
      <c r="FJ470" s="83"/>
      <c r="FK470" s="83"/>
      <c r="FL470" s="83"/>
      <c r="FM470" s="83"/>
      <c r="FN470" s="83"/>
      <c r="FO470" s="83"/>
      <c r="FP470" s="83"/>
      <c r="FQ470" s="83"/>
      <c r="FR470" s="83"/>
      <c r="FS470" s="83"/>
      <c r="FT470" s="83"/>
      <c r="FU470" s="83"/>
      <c r="FV470" s="83"/>
      <c r="FW470" s="83"/>
      <c r="FX470" s="83"/>
      <c r="FY470" s="83"/>
      <c r="FZ470" s="83"/>
      <c r="GA470" s="83"/>
      <c r="GB470" s="83"/>
      <c r="GC470" s="83"/>
      <c r="GD470" s="83"/>
      <c r="GE470" s="83"/>
      <c r="GF470" s="83"/>
      <c r="GG470" s="83"/>
      <c r="GH470" s="83"/>
      <c r="GI470" s="83"/>
      <c r="GJ470" s="83"/>
      <c r="GK470" s="83"/>
      <c r="GL470" s="83"/>
      <c r="GM470" s="83"/>
      <c r="GN470" s="83"/>
      <c r="GO470" s="83"/>
      <c r="GP470" s="83"/>
      <c r="GQ470" s="83"/>
      <c r="GR470" s="83"/>
      <c r="GS470" s="83"/>
      <c r="GT470" s="83"/>
      <c r="GU470" s="83"/>
      <c r="GV470" s="83"/>
      <c r="GW470" s="83"/>
      <c r="GX470" s="83"/>
      <c r="GY470" s="83"/>
      <c r="GZ470" s="83"/>
      <c r="HA470" s="83"/>
      <c r="HB470" s="83"/>
      <c r="HC470" s="83"/>
      <c r="HD470" s="83"/>
      <c r="HE470" s="83"/>
      <c r="HF470" s="83"/>
      <c r="HG470" s="83"/>
      <c r="HH470" s="83"/>
      <c r="HI470" s="83"/>
      <c r="HJ470" s="83"/>
      <c r="HK470" s="83"/>
      <c r="HL470" s="83"/>
      <c r="HM470" s="83"/>
      <c r="HN470" s="83"/>
      <c r="HO470" s="83"/>
      <c r="HP470" s="83"/>
      <c r="HQ470" s="83"/>
      <c r="HR470" s="83"/>
      <c r="HS470" s="83"/>
      <c r="HT470" s="83"/>
      <c r="HU470" s="83"/>
      <c r="HV470" s="83"/>
      <c r="HW470" s="83"/>
      <c r="HX470" s="83"/>
      <c r="HY470" s="83"/>
      <c r="HZ470" s="83"/>
      <c r="IA470" s="83"/>
      <c r="IB470" s="83"/>
      <c r="IC470" s="83"/>
      <c r="ID470" s="83"/>
      <c r="IE470" s="83"/>
      <c r="IF470" s="83"/>
      <c r="IG470" s="83"/>
      <c r="IH470" s="83"/>
      <c r="II470" s="83"/>
      <c r="IJ470" s="83"/>
      <c r="IK470" s="83"/>
      <c r="IL470" s="83"/>
      <c r="IM470" s="83"/>
      <c r="IN470" s="83"/>
      <c r="IO470" s="83"/>
      <c r="IP470" s="83"/>
      <c r="IQ470" s="83"/>
      <c r="IR470" s="83"/>
      <c r="IS470" s="83"/>
      <c r="IT470" s="83"/>
      <c r="IU470" s="83"/>
      <c r="IV470" s="83"/>
    </row>
    <row r="471" spans="1:256" ht="12.6" customHeight="1">
      <c r="B471" s="121">
        <v>13.31</v>
      </c>
      <c r="C471" s="120">
        <v>1</v>
      </c>
      <c r="D471" s="120">
        <v>3.1</v>
      </c>
      <c r="E471" s="119">
        <v>1</v>
      </c>
      <c r="F471" s="119">
        <v>1</v>
      </c>
      <c r="G471" s="119">
        <v>1</v>
      </c>
      <c r="H471" s="122">
        <f t="shared" si="22"/>
        <v>41.261000000000003</v>
      </c>
      <c r="I471" s="174" t="s">
        <v>242</v>
      </c>
      <c r="M471" s="85"/>
      <c r="N471" s="126"/>
      <c r="O471" s="125"/>
      <c r="P471" s="125"/>
      <c r="Q471" s="125"/>
      <c r="R471" s="125"/>
      <c r="S471" s="125"/>
      <c r="T471" s="124"/>
      <c r="U471" s="123"/>
      <c r="V471" s="83"/>
      <c r="W471" s="83"/>
      <c r="X471" s="83"/>
      <c r="Y471" s="83"/>
      <c r="Z471" s="83"/>
      <c r="AA471" s="83"/>
      <c r="AB471" s="83"/>
      <c r="AC471" s="83"/>
      <c r="AD471" s="83"/>
      <c r="AE471" s="83"/>
      <c r="AF471" s="83"/>
      <c r="AG471" s="83"/>
      <c r="AH471" s="83"/>
      <c r="AI471" s="83"/>
      <c r="AJ471" s="83"/>
      <c r="AK471" s="83"/>
      <c r="AL471" s="83"/>
      <c r="AM471" s="83"/>
      <c r="AN471" s="83"/>
      <c r="AO471" s="83"/>
      <c r="AP471" s="83"/>
      <c r="AQ471" s="83"/>
      <c r="AR471" s="83"/>
      <c r="AS471" s="83"/>
      <c r="AT471" s="83"/>
      <c r="AU471" s="83"/>
      <c r="AV471" s="83"/>
      <c r="AW471" s="83"/>
      <c r="AX471" s="83"/>
      <c r="AY471" s="83"/>
      <c r="AZ471" s="83"/>
      <c r="BA471" s="83"/>
      <c r="BB471" s="83"/>
      <c r="BC471" s="83"/>
      <c r="BD471" s="83"/>
      <c r="BE471" s="83"/>
      <c r="BF471" s="83"/>
      <c r="BG471" s="83"/>
      <c r="BH471" s="83"/>
      <c r="BI471" s="83"/>
      <c r="BJ471" s="83"/>
      <c r="BK471" s="83"/>
      <c r="BL471" s="83"/>
      <c r="BM471" s="83"/>
      <c r="BN471" s="83"/>
      <c r="BO471" s="83"/>
      <c r="BP471" s="83"/>
      <c r="BQ471" s="83"/>
      <c r="BR471" s="83"/>
      <c r="BS471" s="83"/>
      <c r="BT471" s="83"/>
      <c r="BU471" s="83"/>
      <c r="BV471" s="83"/>
      <c r="BW471" s="83"/>
      <c r="BX471" s="83"/>
      <c r="BY471" s="83"/>
      <c r="BZ471" s="83"/>
      <c r="CA471" s="83"/>
      <c r="CB471" s="83"/>
      <c r="CC471" s="83"/>
      <c r="CD471" s="83"/>
      <c r="CE471" s="83"/>
      <c r="CF471" s="83"/>
      <c r="CG471" s="83"/>
      <c r="CH471" s="83"/>
      <c r="CI471" s="83"/>
      <c r="CJ471" s="83"/>
      <c r="CK471" s="83"/>
      <c r="CL471" s="83"/>
      <c r="CM471" s="83"/>
      <c r="CN471" s="83"/>
      <c r="CO471" s="83"/>
      <c r="CP471" s="83"/>
      <c r="CQ471" s="83"/>
      <c r="CR471" s="83"/>
      <c r="CS471" s="83"/>
      <c r="CT471" s="83"/>
      <c r="CU471" s="83"/>
      <c r="CV471" s="83"/>
      <c r="CW471" s="83"/>
      <c r="CX471" s="83"/>
      <c r="CY471" s="83"/>
      <c r="CZ471" s="83"/>
      <c r="DA471" s="83"/>
      <c r="DB471" s="83"/>
      <c r="DC471" s="83"/>
      <c r="DD471" s="83"/>
      <c r="DE471" s="83"/>
      <c r="DF471" s="83"/>
      <c r="DG471" s="83"/>
      <c r="DH471" s="83"/>
      <c r="DI471" s="83"/>
      <c r="DJ471" s="83"/>
      <c r="DK471" s="83"/>
      <c r="DL471" s="83"/>
      <c r="DM471" s="83"/>
      <c r="DN471" s="83"/>
      <c r="DO471" s="83"/>
      <c r="DP471" s="83"/>
      <c r="DQ471" s="83"/>
      <c r="DR471" s="83"/>
      <c r="DS471" s="83"/>
      <c r="DT471" s="83"/>
      <c r="DU471" s="83"/>
      <c r="DV471" s="83"/>
      <c r="DW471" s="83"/>
      <c r="DX471" s="83"/>
      <c r="DY471" s="83"/>
      <c r="DZ471" s="83"/>
      <c r="EA471" s="83"/>
      <c r="EB471" s="83"/>
      <c r="EC471" s="83"/>
      <c r="ED471" s="83"/>
      <c r="EE471" s="83"/>
      <c r="EF471" s="83"/>
      <c r="EG471" s="83"/>
      <c r="EH471" s="83"/>
      <c r="EI471" s="83"/>
      <c r="EJ471" s="83"/>
      <c r="EK471" s="83"/>
      <c r="EL471" s="83"/>
      <c r="EM471" s="83"/>
      <c r="EN471" s="83"/>
      <c r="EO471" s="83"/>
      <c r="EP471" s="83"/>
      <c r="EQ471" s="83"/>
      <c r="ER471" s="83"/>
      <c r="ES471" s="83"/>
      <c r="ET471" s="83"/>
      <c r="EU471" s="83"/>
      <c r="EV471" s="83"/>
      <c r="EW471" s="83"/>
      <c r="EX471" s="83"/>
      <c r="EY471" s="83"/>
      <c r="EZ471" s="83"/>
      <c r="FA471" s="83"/>
      <c r="FB471" s="83"/>
      <c r="FC471" s="83"/>
      <c r="FD471" s="83"/>
      <c r="FE471" s="83"/>
      <c r="FF471" s="83"/>
      <c r="FG471" s="83"/>
      <c r="FH471" s="83"/>
      <c r="FI471" s="83"/>
      <c r="FJ471" s="83"/>
      <c r="FK471" s="83"/>
      <c r="FL471" s="83"/>
      <c r="FM471" s="83"/>
      <c r="FN471" s="83"/>
      <c r="FO471" s="83"/>
      <c r="FP471" s="83"/>
      <c r="FQ471" s="83"/>
      <c r="FR471" s="83"/>
      <c r="FS471" s="83"/>
      <c r="FT471" s="83"/>
      <c r="FU471" s="83"/>
      <c r="FV471" s="83"/>
      <c r="FW471" s="83"/>
      <c r="FX471" s="83"/>
      <c r="FY471" s="83"/>
      <c r="FZ471" s="83"/>
      <c r="GA471" s="83"/>
      <c r="GB471" s="83"/>
      <c r="GC471" s="83"/>
      <c r="GD471" s="83"/>
      <c r="GE471" s="83"/>
      <c r="GF471" s="83"/>
      <c r="GG471" s="83"/>
      <c r="GH471" s="83"/>
      <c r="GI471" s="83"/>
      <c r="GJ471" s="83"/>
      <c r="GK471" s="83"/>
      <c r="GL471" s="83"/>
      <c r="GM471" s="83"/>
      <c r="GN471" s="83"/>
      <c r="GO471" s="83"/>
      <c r="GP471" s="83"/>
      <c r="GQ471" s="83"/>
      <c r="GR471" s="83"/>
      <c r="GS471" s="83"/>
      <c r="GT471" s="83"/>
      <c r="GU471" s="83"/>
      <c r="GV471" s="83"/>
      <c r="GW471" s="83"/>
      <c r="GX471" s="83"/>
      <c r="GY471" s="83"/>
      <c r="GZ471" s="83"/>
      <c r="HA471" s="83"/>
      <c r="HB471" s="83"/>
      <c r="HC471" s="83"/>
      <c r="HD471" s="83"/>
      <c r="HE471" s="83"/>
      <c r="HF471" s="83"/>
      <c r="HG471" s="83"/>
      <c r="HH471" s="83"/>
      <c r="HI471" s="83"/>
      <c r="HJ471" s="83"/>
      <c r="HK471" s="83"/>
      <c r="HL471" s="83"/>
      <c r="HM471" s="83"/>
      <c r="HN471" s="83"/>
      <c r="HO471" s="83"/>
      <c r="HP471" s="83"/>
      <c r="HQ471" s="83"/>
      <c r="HR471" s="83"/>
      <c r="HS471" s="83"/>
      <c r="HT471" s="83"/>
      <c r="HU471" s="83"/>
      <c r="HV471" s="83"/>
      <c r="HW471" s="83"/>
      <c r="HX471" s="83"/>
      <c r="HY471" s="83"/>
      <c r="HZ471" s="83"/>
      <c r="IA471" s="83"/>
      <c r="IB471" s="83"/>
      <c r="IC471" s="83"/>
      <c r="ID471" s="83"/>
      <c r="IE471" s="83"/>
      <c r="IF471" s="83"/>
      <c r="IG471" s="83"/>
      <c r="IH471" s="83"/>
      <c r="II471" s="83"/>
      <c r="IJ471" s="83"/>
      <c r="IK471" s="83"/>
      <c r="IL471" s="83"/>
      <c r="IM471" s="83"/>
      <c r="IN471" s="83"/>
      <c r="IO471" s="83"/>
      <c r="IP471" s="83"/>
      <c r="IQ471" s="83"/>
      <c r="IR471" s="83"/>
      <c r="IS471" s="83"/>
      <c r="IT471" s="83"/>
      <c r="IU471" s="83"/>
      <c r="IV471" s="83"/>
    </row>
    <row r="472" spans="1:256" ht="13.8" thickBot="1">
      <c r="B472" s="132"/>
      <c r="C472" s="131"/>
      <c r="D472" s="131"/>
      <c r="E472" s="131"/>
      <c r="F472" s="131"/>
      <c r="G472" s="131"/>
      <c r="H472" s="122">
        <f>B472*C472*D472*E472*F472*G472</f>
        <v>0</v>
      </c>
      <c r="I472" s="174"/>
      <c r="M472" s="90"/>
      <c r="N472" s="89"/>
      <c r="O472" s="89"/>
      <c r="P472" s="89"/>
      <c r="Q472" s="89"/>
      <c r="R472" s="88"/>
      <c r="S472" s="88"/>
      <c r="T472" s="87"/>
      <c r="U472" s="86"/>
    </row>
    <row r="473" spans="1:256">
      <c r="B473" s="130" t="s">
        <v>157</v>
      </c>
      <c r="C473" s="124" t="s">
        <v>156</v>
      </c>
      <c r="D473" s="124" t="s">
        <v>155</v>
      </c>
      <c r="E473" s="124" t="s">
        <v>154</v>
      </c>
      <c r="F473" s="124" t="s">
        <v>153</v>
      </c>
      <c r="G473" s="124" t="s">
        <v>152</v>
      </c>
      <c r="H473" s="118" t="s">
        <v>151</v>
      </c>
      <c r="I473" s="174"/>
    </row>
    <row r="474" spans="1:256">
      <c r="A474" s="85" t="s">
        <v>150</v>
      </c>
      <c r="B474" s="117">
        <f>SUM(H456:H472)</f>
        <v>1369.239</v>
      </c>
      <c r="C474" s="116">
        <v>1</v>
      </c>
      <c r="D474" s="116">
        <v>1</v>
      </c>
      <c r="E474" s="115">
        <v>1</v>
      </c>
      <c r="F474" s="115">
        <v>1</v>
      </c>
      <c r="G474" s="115">
        <v>1</v>
      </c>
      <c r="H474" s="114">
        <f>(B474*C474*D474)/(E474*F474*G474)</f>
        <v>1369.239</v>
      </c>
      <c r="I474" s="174"/>
    </row>
    <row r="475" spans="1:256">
      <c r="B475" s="113"/>
      <c r="H475" s="112"/>
      <c r="I475" s="174"/>
    </row>
    <row r="476" spans="1:256">
      <c r="A476" s="95"/>
      <c r="B476" s="98" t="s">
        <v>162</v>
      </c>
      <c r="C476" s="110"/>
      <c r="D476" s="110"/>
      <c r="E476" s="110"/>
      <c r="F476" s="110"/>
      <c r="G476" s="110"/>
      <c r="H476" s="109"/>
      <c r="I476" s="174"/>
    </row>
    <row r="477" spans="1:256">
      <c r="A477" s="95"/>
      <c r="B477" s="111"/>
      <c r="C477" s="110"/>
      <c r="D477" s="110"/>
      <c r="E477" s="110"/>
      <c r="F477" s="110"/>
      <c r="G477" s="110"/>
      <c r="H477" s="109"/>
      <c r="I477" s="174"/>
    </row>
    <row r="478" spans="1:256">
      <c r="A478" s="95"/>
      <c r="B478" s="108" t="s">
        <v>161</v>
      </c>
      <c r="C478" s="107" t="s">
        <v>160</v>
      </c>
      <c r="D478" s="107" t="s">
        <v>159</v>
      </c>
      <c r="E478" s="107" t="s">
        <v>156</v>
      </c>
      <c r="F478" s="107" t="s">
        <v>155</v>
      </c>
      <c r="G478" s="107" t="s">
        <v>158</v>
      </c>
      <c r="H478" s="97" t="s">
        <v>157</v>
      </c>
      <c r="I478" s="174"/>
    </row>
    <row r="479" spans="1:256">
      <c r="A479" s="95"/>
      <c r="B479" s="106">
        <v>0.95</v>
      </c>
      <c r="C479" s="105">
        <v>1</v>
      </c>
      <c r="D479" s="104">
        <v>2.8</v>
      </c>
      <c r="E479" s="103">
        <v>32</v>
      </c>
      <c r="F479" s="103">
        <v>1</v>
      </c>
      <c r="G479" s="103">
        <v>1</v>
      </c>
      <c r="H479" s="102">
        <f>B479*C479*D479*E479*F479*G479</f>
        <v>85.11999999999999</v>
      </c>
      <c r="I479" s="174" t="s">
        <v>335</v>
      </c>
    </row>
    <row r="480" spans="1:256">
      <c r="A480" s="95"/>
      <c r="B480" s="106">
        <v>1.5</v>
      </c>
      <c r="C480" s="105">
        <v>1</v>
      </c>
      <c r="D480" s="104">
        <v>2</v>
      </c>
      <c r="E480" s="103">
        <v>32</v>
      </c>
      <c r="F480" s="103">
        <v>1</v>
      </c>
      <c r="G480" s="103">
        <v>1</v>
      </c>
      <c r="H480" s="102">
        <f t="shared" ref="H480:H481" si="23">B480*C480*D480*E480*F480*G480</f>
        <v>96</v>
      </c>
      <c r="I480" s="174"/>
    </row>
    <row r="481" spans="1:256">
      <c r="A481" s="95"/>
      <c r="B481" s="101"/>
      <c r="C481" s="100"/>
      <c r="D481" s="100"/>
      <c r="E481" s="100"/>
      <c r="F481" s="100"/>
      <c r="G481" s="100"/>
      <c r="H481" s="102">
        <f t="shared" si="23"/>
        <v>0</v>
      </c>
      <c r="I481" s="174"/>
    </row>
    <row r="482" spans="1:256">
      <c r="A482" s="95"/>
      <c r="B482" s="98" t="s">
        <v>157</v>
      </c>
      <c r="C482" s="97" t="s">
        <v>156</v>
      </c>
      <c r="D482" s="97" t="s">
        <v>155</v>
      </c>
      <c r="E482" s="97" t="s">
        <v>154</v>
      </c>
      <c r="F482" s="97" t="s">
        <v>153</v>
      </c>
      <c r="G482" s="97" t="s">
        <v>152</v>
      </c>
      <c r="H482" s="96" t="s">
        <v>151</v>
      </c>
      <c r="I482" s="174"/>
    </row>
    <row r="483" spans="1:256">
      <c r="A483" s="95" t="s">
        <v>150</v>
      </c>
      <c r="B483" s="94">
        <f>SUM(H479:H481)</f>
        <v>181.12</v>
      </c>
      <c r="C483" s="93">
        <v>1</v>
      </c>
      <c r="D483" s="93">
        <v>1</v>
      </c>
      <c r="E483" s="92">
        <v>1</v>
      </c>
      <c r="F483" s="92">
        <v>1</v>
      </c>
      <c r="G483" s="92">
        <v>1</v>
      </c>
      <c r="H483" s="91">
        <f>(B483*C483*D483)/(E483*F483*G483)</f>
        <v>181.12</v>
      </c>
      <c r="I483" s="174"/>
    </row>
    <row r="484" spans="1:256">
      <c r="I484" s="174"/>
      <c r="K484" s="85"/>
      <c r="L484" s="85"/>
      <c r="M484" s="85"/>
      <c r="N484" s="85"/>
      <c r="O484" s="85"/>
      <c r="P484" s="85"/>
      <c r="Q484" s="85"/>
      <c r="R484" s="85"/>
      <c r="S484" s="84"/>
      <c r="T484" s="83"/>
      <c r="U484" s="83"/>
      <c r="V484" s="83"/>
      <c r="W484" s="83"/>
      <c r="X484" s="83"/>
      <c r="Y484" s="83"/>
      <c r="Z484" s="83"/>
      <c r="AA484" s="83"/>
      <c r="AB484" s="83"/>
      <c r="AC484" s="83"/>
      <c r="AD484" s="83"/>
      <c r="AE484" s="83"/>
      <c r="AF484" s="83"/>
      <c r="AG484" s="83"/>
      <c r="AH484" s="83"/>
      <c r="AI484" s="83"/>
      <c r="AJ484" s="83"/>
      <c r="AK484" s="83"/>
      <c r="AL484" s="83"/>
      <c r="AM484" s="83"/>
      <c r="AN484" s="83"/>
      <c r="AO484" s="83"/>
      <c r="AP484" s="83"/>
      <c r="AQ484" s="83"/>
      <c r="AR484" s="83"/>
      <c r="AS484" s="83"/>
      <c r="AT484" s="83"/>
      <c r="AU484" s="83"/>
      <c r="AV484" s="83"/>
      <c r="AW484" s="83"/>
      <c r="AX484" s="83"/>
      <c r="AY484" s="83"/>
      <c r="AZ484" s="83"/>
      <c r="BA484" s="83"/>
      <c r="BB484" s="83"/>
      <c r="BC484" s="83"/>
      <c r="BD484" s="83"/>
      <c r="BE484" s="83"/>
      <c r="BF484" s="83"/>
      <c r="BG484" s="83"/>
      <c r="BH484" s="83"/>
      <c r="BI484" s="83"/>
      <c r="BJ484" s="83"/>
      <c r="BK484" s="83"/>
      <c r="BL484" s="83"/>
      <c r="BM484" s="83"/>
      <c r="BN484" s="83"/>
      <c r="BO484" s="83"/>
      <c r="BP484" s="83"/>
      <c r="BQ484" s="83"/>
      <c r="BR484" s="83"/>
      <c r="BS484" s="83"/>
      <c r="BT484" s="83"/>
      <c r="BU484" s="83"/>
      <c r="BV484" s="83"/>
      <c r="BW484" s="83"/>
      <c r="BX484" s="83"/>
      <c r="BY484" s="83"/>
      <c r="BZ484" s="83"/>
      <c r="CA484" s="83"/>
      <c r="CB484" s="83"/>
      <c r="CC484" s="83"/>
      <c r="CD484" s="83"/>
      <c r="CE484" s="83"/>
      <c r="CF484" s="83"/>
      <c r="CG484" s="83"/>
      <c r="CH484" s="83"/>
      <c r="CI484" s="83"/>
      <c r="CJ484" s="83"/>
      <c r="CK484" s="83"/>
      <c r="CL484" s="83"/>
      <c r="CM484" s="83"/>
      <c r="CN484" s="83"/>
      <c r="CO484" s="83"/>
      <c r="CP484" s="83"/>
      <c r="CQ484" s="83"/>
      <c r="CR484" s="83"/>
      <c r="CS484" s="83"/>
      <c r="CT484" s="83"/>
      <c r="CU484" s="83"/>
      <c r="CV484" s="83"/>
      <c r="CW484" s="83"/>
      <c r="CX484" s="83"/>
      <c r="CY484" s="83"/>
      <c r="CZ484" s="83"/>
      <c r="DA484" s="83"/>
      <c r="DB484" s="83"/>
      <c r="DC484" s="83"/>
      <c r="DD484" s="83"/>
      <c r="DE484" s="83"/>
      <c r="DF484" s="83"/>
      <c r="DG484" s="83"/>
      <c r="DH484" s="83"/>
      <c r="DI484" s="83"/>
      <c r="DJ484" s="83"/>
      <c r="DK484" s="83"/>
      <c r="DL484" s="83"/>
      <c r="DM484" s="83"/>
      <c r="DN484" s="83"/>
      <c r="DO484" s="83"/>
      <c r="DP484" s="83"/>
      <c r="DQ484" s="83"/>
      <c r="DR484" s="83"/>
      <c r="DS484" s="83"/>
      <c r="DT484" s="83"/>
      <c r="DU484" s="83"/>
      <c r="DV484" s="83"/>
      <c r="DW484" s="83"/>
      <c r="DX484" s="83"/>
      <c r="DY484" s="83"/>
      <c r="DZ484" s="83"/>
      <c r="EA484" s="83"/>
      <c r="EB484" s="83"/>
      <c r="EC484" s="83"/>
      <c r="ED484" s="83"/>
      <c r="EE484" s="83"/>
      <c r="EF484" s="83"/>
      <c r="EG484" s="83"/>
      <c r="EH484" s="83"/>
      <c r="EI484" s="83"/>
      <c r="EJ484" s="83"/>
      <c r="EK484" s="83"/>
      <c r="EL484" s="83"/>
      <c r="EM484" s="83"/>
      <c r="EN484" s="83"/>
      <c r="EO484" s="83"/>
      <c r="EP484" s="83"/>
      <c r="EQ484" s="83"/>
      <c r="ER484" s="83"/>
      <c r="ES484" s="83"/>
      <c r="ET484" s="83"/>
      <c r="EU484" s="83"/>
      <c r="EV484" s="83"/>
      <c r="EW484" s="83"/>
      <c r="EX484" s="83"/>
      <c r="EY484" s="83"/>
      <c r="EZ484" s="83"/>
      <c r="FA484" s="83"/>
      <c r="FB484" s="83"/>
      <c r="FC484" s="83"/>
      <c r="FD484" s="83"/>
      <c r="FE484" s="83"/>
      <c r="FF484" s="83"/>
      <c r="FG484" s="83"/>
      <c r="FH484" s="83"/>
      <c r="FI484" s="83"/>
      <c r="FJ484" s="83"/>
      <c r="FK484" s="83"/>
      <c r="FL484" s="83"/>
      <c r="FM484" s="83"/>
      <c r="FN484" s="83"/>
      <c r="FO484" s="83"/>
      <c r="FP484" s="83"/>
      <c r="FQ484" s="83"/>
      <c r="FR484" s="83"/>
      <c r="FS484" s="83"/>
      <c r="FT484" s="83"/>
      <c r="FU484" s="83"/>
      <c r="FV484" s="83"/>
      <c r="FW484" s="83"/>
      <c r="FX484" s="83"/>
      <c r="FY484" s="83"/>
      <c r="FZ484" s="83"/>
      <c r="GA484" s="83"/>
      <c r="GB484" s="83"/>
      <c r="GC484" s="83"/>
      <c r="GD484" s="83"/>
      <c r="GE484" s="83"/>
      <c r="GF484" s="83"/>
      <c r="GG484" s="83"/>
      <c r="GH484" s="83"/>
      <c r="GI484" s="83"/>
      <c r="GJ484" s="83"/>
      <c r="GK484" s="83"/>
      <c r="GL484" s="83"/>
      <c r="GM484" s="83"/>
      <c r="GN484" s="83"/>
      <c r="GO484" s="83"/>
      <c r="GP484" s="83"/>
      <c r="GQ484" s="83"/>
      <c r="GR484" s="83"/>
      <c r="GS484" s="83"/>
      <c r="GT484" s="83"/>
      <c r="GU484" s="83"/>
      <c r="GV484" s="83"/>
      <c r="GW484" s="83"/>
      <c r="GX484" s="83"/>
      <c r="GY484" s="83"/>
      <c r="GZ484" s="83"/>
      <c r="HA484" s="83"/>
      <c r="HB484" s="83"/>
      <c r="HC484" s="83"/>
      <c r="HD484" s="83"/>
      <c r="HE484" s="83"/>
      <c r="HF484" s="83"/>
      <c r="HG484" s="83"/>
      <c r="HH484" s="83"/>
      <c r="HI484" s="83"/>
      <c r="HJ484" s="83"/>
      <c r="HK484" s="83"/>
      <c r="HL484" s="83"/>
      <c r="HM484" s="83"/>
      <c r="HN484" s="83"/>
      <c r="HO484" s="83"/>
      <c r="HP484" s="83"/>
      <c r="HQ484" s="83"/>
      <c r="HR484" s="83"/>
      <c r="HS484" s="83"/>
      <c r="HT484" s="83"/>
      <c r="HU484" s="83"/>
      <c r="HV484" s="83"/>
      <c r="HW484" s="83"/>
      <c r="HX484" s="83"/>
      <c r="HY484" s="83"/>
      <c r="HZ484" s="83"/>
      <c r="IA484" s="83"/>
      <c r="IB484" s="83"/>
      <c r="IC484" s="83"/>
      <c r="ID484" s="83"/>
      <c r="IE484" s="83"/>
      <c r="IF484" s="83"/>
      <c r="IG484" s="83"/>
      <c r="IH484" s="83"/>
      <c r="II484" s="83"/>
      <c r="IJ484" s="83"/>
      <c r="IK484" s="83"/>
      <c r="IL484" s="83"/>
      <c r="IM484" s="83"/>
      <c r="IN484" s="83"/>
      <c r="IO484" s="83"/>
      <c r="IP484" s="83"/>
      <c r="IQ484" s="83"/>
      <c r="IR484" s="83"/>
      <c r="IS484" s="83"/>
      <c r="IT484" s="83"/>
      <c r="IU484" s="83"/>
      <c r="IV484" s="83"/>
    </row>
    <row r="485" spans="1:256" ht="13.8" thickBot="1">
      <c r="A485" s="90"/>
      <c r="B485" s="89" t="s">
        <v>149</v>
      </c>
      <c r="C485" s="89"/>
      <c r="D485" s="89"/>
      <c r="E485" s="89"/>
      <c r="F485" s="88"/>
      <c r="G485" s="88"/>
      <c r="H485" s="87">
        <f>H474-H483</f>
        <v>1188.1190000000001</v>
      </c>
      <c r="I485" s="86"/>
      <c r="J485"/>
      <c r="K485" s="129"/>
      <c r="L485" s="534"/>
      <c r="M485" s="534"/>
      <c r="N485" s="534"/>
      <c r="O485" s="534"/>
      <c r="P485" s="534"/>
      <c r="Q485" s="534"/>
      <c r="R485" s="534"/>
      <c r="S485" s="534"/>
    </row>
    <row r="488" spans="1:256" ht="12.45" customHeight="1" thickBot="1">
      <c r="B488" s="85" t="s">
        <v>353</v>
      </c>
      <c r="C488" s="85"/>
      <c r="D488" s="85"/>
      <c r="E488" s="85"/>
      <c r="F488" s="85"/>
      <c r="G488" s="85"/>
      <c r="H488" s="85"/>
      <c r="P488" s="83"/>
      <c r="Q488" s="83"/>
      <c r="R488" s="83"/>
      <c r="S488" s="83"/>
      <c r="T488" s="83"/>
      <c r="U488" s="83"/>
      <c r="V488" s="83"/>
      <c r="W488" s="83"/>
      <c r="X488" s="83"/>
      <c r="Y488" s="83"/>
      <c r="Z488" s="83"/>
      <c r="AA488" s="83"/>
      <c r="AB488" s="83"/>
      <c r="AC488" s="83"/>
      <c r="AD488" s="83"/>
      <c r="AE488" s="83"/>
      <c r="AF488" s="83"/>
      <c r="AG488" s="83"/>
      <c r="AH488" s="83"/>
      <c r="AI488" s="83"/>
      <c r="AJ488" s="83"/>
      <c r="AK488" s="83"/>
      <c r="AL488" s="83"/>
      <c r="AM488" s="83"/>
      <c r="AN488" s="83"/>
      <c r="AO488" s="83"/>
      <c r="AP488" s="83"/>
      <c r="AQ488" s="83"/>
      <c r="AR488" s="83"/>
      <c r="AS488" s="83"/>
      <c r="AT488" s="83"/>
      <c r="AU488" s="83"/>
      <c r="AV488" s="83"/>
      <c r="AW488" s="83"/>
      <c r="AX488" s="83"/>
      <c r="AY488" s="83"/>
      <c r="AZ488" s="83"/>
      <c r="BA488" s="83"/>
      <c r="BB488" s="83"/>
      <c r="BC488" s="83"/>
      <c r="BD488" s="83"/>
      <c r="BE488" s="83"/>
      <c r="BF488" s="83"/>
      <c r="BG488" s="83"/>
      <c r="BH488" s="83"/>
      <c r="BI488" s="83"/>
      <c r="BJ488" s="83"/>
      <c r="BK488" s="83"/>
      <c r="BL488" s="83"/>
      <c r="BM488" s="83"/>
      <c r="BN488" s="83"/>
      <c r="BO488" s="83"/>
      <c r="BP488" s="83"/>
      <c r="BQ488" s="83"/>
      <c r="BR488" s="83"/>
      <c r="BS488" s="83"/>
      <c r="BT488" s="83"/>
      <c r="BU488" s="83"/>
      <c r="BV488" s="83"/>
      <c r="BW488" s="83"/>
      <c r="BX488" s="83"/>
      <c r="BY488" s="83"/>
      <c r="BZ488" s="83"/>
      <c r="CA488" s="83"/>
      <c r="CB488" s="83"/>
      <c r="CC488" s="83"/>
      <c r="CD488" s="83"/>
      <c r="CE488" s="83"/>
      <c r="CF488" s="83"/>
      <c r="CG488" s="83"/>
      <c r="CH488" s="83"/>
      <c r="CI488" s="83"/>
      <c r="CJ488" s="83"/>
      <c r="CK488" s="83"/>
      <c r="CL488" s="83"/>
      <c r="CM488" s="83"/>
      <c r="CN488" s="83"/>
      <c r="CO488" s="83"/>
      <c r="CP488" s="83"/>
      <c r="CQ488" s="83"/>
      <c r="CR488" s="83"/>
      <c r="CS488" s="83"/>
      <c r="CT488" s="83"/>
      <c r="CU488" s="83"/>
      <c r="CV488" s="83"/>
      <c r="CW488" s="83"/>
      <c r="CX488" s="83"/>
      <c r="CY488" s="83"/>
      <c r="CZ488" s="83"/>
      <c r="DA488" s="83"/>
      <c r="DB488" s="83"/>
      <c r="DC488" s="83"/>
      <c r="DD488" s="83"/>
      <c r="DE488" s="83"/>
      <c r="DF488" s="83"/>
      <c r="DG488" s="83"/>
      <c r="DH488" s="83"/>
      <c r="DI488" s="83"/>
      <c r="DJ488" s="83"/>
      <c r="DK488" s="83"/>
      <c r="DL488" s="83"/>
      <c r="DM488" s="83"/>
      <c r="DN488" s="83"/>
      <c r="DO488" s="83"/>
      <c r="DP488" s="83"/>
      <c r="DQ488" s="83"/>
      <c r="DR488" s="83"/>
      <c r="DS488" s="83"/>
      <c r="DT488" s="83"/>
      <c r="DU488" s="83"/>
      <c r="DV488" s="83"/>
      <c r="DW488" s="83"/>
      <c r="DX488" s="83"/>
      <c r="DY488" s="83"/>
      <c r="DZ488" s="83"/>
      <c r="EA488" s="83"/>
      <c r="EB488" s="83"/>
      <c r="EC488" s="83"/>
      <c r="ED488" s="83"/>
      <c r="EE488" s="83"/>
      <c r="EF488" s="83"/>
      <c r="EG488" s="83"/>
      <c r="EH488" s="83"/>
      <c r="EI488" s="83"/>
      <c r="EJ488" s="83"/>
      <c r="EK488" s="83"/>
      <c r="EL488" s="83"/>
      <c r="EM488" s="83"/>
      <c r="EN488" s="83"/>
      <c r="EO488" s="83"/>
      <c r="EP488" s="83"/>
      <c r="EQ488" s="83"/>
      <c r="ER488" s="83"/>
      <c r="ES488" s="83"/>
      <c r="ET488" s="83"/>
      <c r="EU488" s="83"/>
      <c r="EV488" s="83"/>
      <c r="EW488" s="83"/>
      <c r="EX488" s="83"/>
      <c r="EY488" s="83"/>
      <c r="EZ488" s="83"/>
      <c r="FA488" s="83"/>
      <c r="FB488" s="83"/>
      <c r="FC488" s="83"/>
      <c r="FD488" s="83"/>
      <c r="FE488" s="83"/>
      <c r="FF488" s="83"/>
      <c r="FG488" s="83"/>
      <c r="FH488" s="83"/>
      <c r="FI488" s="83"/>
      <c r="FJ488" s="83"/>
      <c r="FK488" s="83"/>
      <c r="FL488" s="83"/>
      <c r="FM488" s="83"/>
      <c r="FN488" s="83"/>
      <c r="FO488" s="83"/>
      <c r="FP488" s="83"/>
      <c r="FQ488" s="83"/>
      <c r="FR488" s="83"/>
      <c r="FS488" s="83"/>
      <c r="FT488" s="83"/>
      <c r="FU488" s="83"/>
      <c r="FV488" s="83"/>
      <c r="FW488" s="83"/>
      <c r="FX488" s="83"/>
      <c r="FY488" s="83"/>
      <c r="FZ488" s="83"/>
      <c r="GA488" s="83"/>
      <c r="GB488" s="83"/>
      <c r="GC488" s="83"/>
      <c r="GD488" s="83"/>
      <c r="GE488" s="83"/>
      <c r="GF488" s="83"/>
      <c r="GG488" s="83"/>
      <c r="GH488" s="83"/>
      <c r="GI488" s="83"/>
      <c r="GJ488" s="83"/>
      <c r="GK488" s="83"/>
      <c r="GL488" s="83"/>
      <c r="GM488" s="83"/>
      <c r="GN488" s="83"/>
      <c r="GO488" s="83"/>
      <c r="GP488" s="83"/>
      <c r="GQ488" s="83"/>
      <c r="GR488" s="83"/>
      <c r="GS488" s="83"/>
      <c r="GT488" s="83"/>
      <c r="GU488" s="83"/>
      <c r="GV488" s="83"/>
      <c r="GW488" s="83"/>
      <c r="GX488" s="83"/>
      <c r="GY488" s="83"/>
      <c r="GZ488" s="83"/>
      <c r="HA488" s="83"/>
      <c r="HB488" s="83"/>
      <c r="HC488" s="83"/>
      <c r="HD488" s="83"/>
      <c r="HE488" s="83"/>
      <c r="HF488" s="83"/>
      <c r="HG488" s="83"/>
      <c r="HH488" s="83"/>
      <c r="HI488" s="83"/>
      <c r="HJ488" s="83"/>
      <c r="HK488" s="83"/>
      <c r="HL488" s="83"/>
      <c r="HM488" s="83"/>
      <c r="HN488" s="83"/>
      <c r="HO488" s="83"/>
      <c r="HP488" s="83"/>
      <c r="HQ488" s="83"/>
      <c r="HR488" s="83"/>
      <c r="HS488" s="83"/>
      <c r="HT488" s="83"/>
      <c r="HU488" s="83"/>
      <c r="HV488" s="83"/>
      <c r="HW488" s="83"/>
      <c r="HX488" s="83"/>
      <c r="HY488" s="83"/>
      <c r="HZ488" s="83"/>
      <c r="IA488" s="83"/>
      <c r="IB488" s="83"/>
      <c r="IC488" s="83"/>
      <c r="ID488" s="83"/>
      <c r="IE488" s="83"/>
      <c r="IF488" s="83"/>
      <c r="IG488" s="83"/>
      <c r="IH488" s="83"/>
      <c r="II488" s="83"/>
      <c r="IJ488" s="83"/>
      <c r="IK488" s="83"/>
      <c r="IL488" s="83"/>
      <c r="IM488" s="83"/>
      <c r="IN488" s="83"/>
      <c r="IO488" s="83"/>
      <c r="IP488" s="83"/>
      <c r="IQ488" s="83"/>
      <c r="IR488" s="83"/>
      <c r="IS488" s="83"/>
      <c r="IT488" s="83"/>
      <c r="IU488" s="83"/>
      <c r="IV488" s="83"/>
    </row>
    <row r="489" spans="1:256" ht="12.6" customHeight="1">
      <c r="A489" s="129"/>
      <c r="B489" s="535"/>
      <c r="C489" s="536"/>
      <c r="D489" s="536"/>
      <c r="E489" s="536"/>
      <c r="F489" s="536"/>
      <c r="G489" s="536"/>
      <c r="H489" s="536"/>
      <c r="I489" s="536"/>
      <c r="P489" s="83"/>
      <c r="Q489" s="83"/>
      <c r="R489" s="83"/>
      <c r="S489" s="83"/>
      <c r="T489" s="83"/>
      <c r="U489" s="83"/>
      <c r="V489" s="83"/>
      <c r="W489" s="83"/>
      <c r="X489" s="83"/>
      <c r="Y489" s="83"/>
      <c r="Z489" s="83"/>
      <c r="AA489" s="83"/>
      <c r="AB489" s="83"/>
      <c r="AC489" s="83"/>
      <c r="AD489" s="83"/>
      <c r="AE489" s="83"/>
      <c r="AF489" s="83"/>
      <c r="AG489" s="83"/>
      <c r="AH489" s="83"/>
      <c r="AI489" s="83"/>
      <c r="AJ489" s="83"/>
      <c r="AK489" s="83"/>
      <c r="AL489" s="83"/>
      <c r="AM489" s="83"/>
      <c r="AN489" s="83"/>
      <c r="AO489" s="83"/>
      <c r="AP489" s="83"/>
      <c r="AQ489" s="83"/>
      <c r="AR489" s="83"/>
      <c r="AS489" s="83"/>
      <c r="AT489" s="83"/>
      <c r="AU489" s="83"/>
      <c r="AV489" s="83"/>
      <c r="AW489" s="83"/>
      <c r="AX489" s="83"/>
      <c r="AY489" s="83"/>
      <c r="AZ489" s="83"/>
      <c r="BA489" s="83"/>
      <c r="BB489" s="83"/>
      <c r="BC489" s="83"/>
      <c r="BD489" s="83"/>
      <c r="BE489" s="83"/>
      <c r="BF489" s="83"/>
      <c r="BG489" s="83"/>
      <c r="BH489" s="83"/>
      <c r="BI489" s="83"/>
      <c r="BJ489" s="83"/>
      <c r="BK489" s="83"/>
      <c r="BL489" s="83"/>
      <c r="BM489" s="83"/>
      <c r="BN489" s="83"/>
      <c r="BO489" s="83"/>
      <c r="BP489" s="83"/>
      <c r="BQ489" s="83"/>
      <c r="BR489" s="83"/>
      <c r="BS489" s="83"/>
      <c r="BT489" s="83"/>
      <c r="BU489" s="83"/>
      <c r="BV489" s="83"/>
      <c r="BW489" s="83"/>
      <c r="BX489" s="83"/>
      <c r="BY489" s="83"/>
      <c r="BZ489" s="83"/>
      <c r="CA489" s="83"/>
      <c r="CB489" s="83"/>
      <c r="CC489" s="83"/>
      <c r="CD489" s="83"/>
      <c r="CE489" s="83"/>
      <c r="CF489" s="83"/>
      <c r="CG489" s="83"/>
      <c r="CH489" s="83"/>
      <c r="CI489" s="83"/>
      <c r="CJ489" s="83"/>
      <c r="CK489" s="83"/>
      <c r="CL489" s="83"/>
      <c r="CM489" s="83"/>
      <c r="CN489" s="83"/>
      <c r="CO489" s="83"/>
      <c r="CP489" s="83"/>
      <c r="CQ489" s="83"/>
      <c r="CR489" s="83"/>
      <c r="CS489" s="83"/>
      <c r="CT489" s="83"/>
      <c r="CU489" s="83"/>
      <c r="CV489" s="83"/>
      <c r="CW489" s="83"/>
      <c r="CX489" s="83"/>
      <c r="CY489" s="83"/>
      <c r="CZ489" s="83"/>
      <c r="DA489" s="83"/>
      <c r="DB489" s="83"/>
      <c r="DC489" s="83"/>
      <c r="DD489" s="83"/>
      <c r="DE489" s="83"/>
      <c r="DF489" s="83"/>
      <c r="DG489" s="83"/>
      <c r="DH489" s="83"/>
      <c r="DI489" s="83"/>
      <c r="DJ489" s="83"/>
      <c r="DK489" s="83"/>
      <c r="DL489" s="83"/>
      <c r="DM489" s="83"/>
      <c r="DN489" s="83"/>
      <c r="DO489" s="83"/>
      <c r="DP489" s="83"/>
      <c r="DQ489" s="83"/>
      <c r="DR489" s="83"/>
      <c r="DS489" s="83"/>
      <c r="DT489" s="83"/>
      <c r="DU489" s="83"/>
      <c r="DV489" s="83"/>
      <c r="DW489" s="83"/>
      <c r="DX489" s="83"/>
      <c r="DY489" s="83"/>
      <c r="DZ489" s="83"/>
      <c r="EA489" s="83"/>
      <c r="EB489" s="83"/>
      <c r="EC489" s="83"/>
      <c r="ED489" s="83"/>
      <c r="EE489" s="83"/>
      <c r="EF489" s="83"/>
      <c r="EG489" s="83"/>
      <c r="EH489" s="83"/>
      <c r="EI489" s="83"/>
      <c r="EJ489" s="83"/>
      <c r="EK489" s="83"/>
      <c r="EL489" s="83"/>
      <c r="EM489" s="83"/>
      <c r="EN489" s="83"/>
      <c r="EO489" s="83"/>
      <c r="EP489" s="83"/>
      <c r="EQ489" s="83"/>
      <c r="ER489" s="83"/>
      <c r="ES489" s="83"/>
      <c r="ET489" s="83"/>
      <c r="EU489" s="83"/>
      <c r="EV489" s="83"/>
      <c r="EW489" s="83"/>
      <c r="EX489" s="83"/>
      <c r="EY489" s="83"/>
      <c r="EZ489" s="83"/>
      <c r="FA489" s="83"/>
      <c r="FB489" s="83"/>
      <c r="FC489" s="83"/>
      <c r="FD489" s="83"/>
      <c r="FE489" s="83"/>
      <c r="FF489" s="83"/>
      <c r="FG489" s="83"/>
      <c r="FH489" s="83"/>
      <c r="FI489" s="83"/>
      <c r="FJ489" s="83"/>
      <c r="FK489" s="83"/>
      <c r="FL489" s="83"/>
      <c r="FM489" s="83"/>
      <c r="FN489" s="83"/>
      <c r="FO489" s="83"/>
      <c r="FP489" s="83"/>
      <c r="FQ489" s="83"/>
      <c r="FR489" s="83"/>
      <c r="FS489" s="83"/>
      <c r="FT489" s="83"/>
      <c r="FU489" s="83"/>
      <c r="FV489" s="83"/>
      <c r="FW489" s="83"/>
      <c r="FX489" s="83"/>
      <c r="FY489" s="83"/>
      <c r="FZ489" s="83"/>
      <c r="GA489" s="83"/>
      <c r="GB489" s="83"/>
      <c r="GC489" s="83"/>
      <c r="GD489" s="83"/>
      <c r="GE489" s="83"/>
      <c r="GF489" s="83"/>
      <c r="GG489" s="83"/>
      <c r="GH489" s="83"/>
      <c r="GI489" s="83"/>
      <c r="GJ489" s="83"/>
      <c r="GK489" s="83"/>
      <c r="GL489" s="83"/>
      <c r="GM489" s="83"/>
      <c r="GN489" s="83"/>
      <c r="GO489" s="83"/>
      <c r="GP489" s="83"/>
      <c r="GQ489" s="83"/>
      <c r="GR489" s="83"/>
      <c r="GS489" s="83"/>
      <c r="GT489" s="83"/>
      <c r="GU489" s="83"/>
      <c r="GV489" s="83"/>
      <c r="GW489" s="83"/>
      <c r="GX489" s="83"/>
      <c r="GY489" s="83"/>
      <c r="GZ489" s="83"/>
      <c r="HA489" s="83"/>
      <c r="HB489" s="83"/>
      <c r="HC489" s="83"/>
      <c r="HD489" s="83"/>
      <c r="HE489" s="83"/>
      <c r="HF489" s="83"/>
      <c r="HG489" s="83"/>
      <c r="HH489" s="83"/>
      <c r="HI489" s="83"/>
      <c r="HJ489" s="83"/>
      <c r="HK489" s="83"/>
      <c r="HL489" s="83"/>
      <c r="HM489" s="83"/>
      <c r="HN489" s="83"/>
      <c r="HO489" s="83"/>
      <c r="HP489" s="83"/>
      <c r="HQ489" s="83"/>
      <c r="HR489" s="83"/>
      <c r="HS489" s="83"/>
      <c r="HT489" s="83"/>
      <c r="HU489" s="83"/>
      <c r="HV489" s="83"/>
      <c r="HW489" s="83"/>
      <c r="HX489" s="83"/>
      <c r="HY489" s="83"/>
      <c r="HZ489" s="83"/>
      <c r="IA489" s="83"/>
      <c r="IB489" s="83"/>
      <c r="IC489" s="83"/>
      <c r="ID489" s="83"/>
      <c r="IE489" s="83"/>
      <c r="IF489" s="83"/>
      <c r="IG489" s="83"/>
      <c r="IH489" s="83"/>
      <c r="II489" s="83"/>
      <c r="IJ489" s="83"/>
      <c r="IK489" s="83"/>
      <c r="IL489" s="83"/>
      <c r="IM489" s="83"/>
      <c r="IN489" s="83"/>
      <c r="IO489" s="83"/>
      <c r="IP489" s="83"/>
      <c r="IQ489" s="83"/>
      <c r="IR489" s="83"/>
      <c r="IS489" s="83"/>
      <c r="IT489" s="83"/>
      <c r="IU489" s="83"/>
      <c r="IV489" s="83"/>
    </row>
    <row r="490" spans="1:256" ht="12.6" customHeight="1" thickBot="1">
      <c r="B490" s="128"/>
      <c r="I490" s="127"/>
      <c r="M490" s="85"/>
      <c r="N490" s="85"/>
      <c r="O490" s="85"/>
      <c r="P490" s="85"/>
      <c r="Q490" s="85"/>
      <c r="R490" s="85"/>
      <c r="S490" s="85"/>
      <c r="T490" s="85"/>
      <c r="U490" s="84"/>
      <c r="V490" s="83"/>
      <c r="W490" s="83"/>
      <c r="X490" s="83"/>
      <c r="Y490" s="83"/>
      <c r="Z490" s="83"/>
      <c r="AA490" s="83"/>
      <c r="AB490" s="83"/>
      <c r="AC490" s="83"/>
      <c r="AD490" s="83"/>
      <c r="AE490" s="83"/>
      <c r="AF490" s="83"/>
      <c r="AG490" s="83"/>
      <c r="AH490" s="83"/>
      <c r="AI490" s="83"/>
      <c r="AJ490" s="83"/>
      <c r="AK490" s="83"/>
      <c r="AL490" s="83"/>
      <c r="AM490" s="83"/>
      <c r="AN490" s="83"/>
      <c r="AO490" s="83"/>
      <c r="AP490" s="83"/>
      <c r="AQ490" s="83"/>
      <c r="AR490" s="83"/>
      <c r="AS490" s="83"/>
      <c r="AT490" s="83"/>
      <c r="AU490" s="83"/>
      <c r="AV490" s="83"/>
      <c r="AW490" s="83"/>
      <c r="AX490" s="83"/>
      <c r="AY490" s="83"/>
      <c r="AZ490" s="83"/>
      <c r="BA490" s="83"/>
      <c r="BB490" s="83"/>
      <c r="BC490" s="83"/>
      <c r="BD490" s="83"/>
      <c r="BE490" s="83"/>
      <c r="BF490" s="83"/>
      <c r="BG490" s="83"/>
      <c r="BH490" s="83"/>
      <c r="BI490" s="83"/>
      <c r="BJ490" s="83"/>
      <c r="BK490" s="83"/>
      <c r="BL490" s="83"/>
      <c r="BM490" s="83"/>
      <c r="BN490" s="83"/>
      <c r="BO490" s="83"/>
      <c r="BP490" s="83"/>
      <c r="BQ490" s="83"/>
      <c r="BR490" s="83"/>
      <c r="BS490" s="83"/>
      <c r="BT490" s="83"/>
      <c r="BU490" s="83"/>
      <c r="BV490" s="83"/>
      <c r="BW490" s="83"/>
      <c r="BX490" s="83"/>
      <c r="BY490" s="83"/>
      <c r="BZ490" s="83"/>
      <c r="CA490" s="83"/>
      <c r="CB490" s="83"/>
      <c r="CC490" s="83"/>
      <c r="CD490" s="83"/>
      <c r="CE490" s="83"/>
      <c r="CF490" s="83"/>
      <c r="CG490" s="83"/>
      <c r="CH490" s="83"/>
      <c r="CI490" s="83"/>
      <c r="CJ490" s="83"/>
      <c r="CK490" s="83"/>
      <c r="CL490" s="83"/>
      <c r="CM490" s="83"/>
      <c r="CN490" s="83"/>
      <c r="CO490" s="83"/>
      <c r="CP490" s="83"/>
      <c r="CQ490" s="83"/>
      <c r="CR490" s="83"/>
      <c r="CS490" s="83"/>
      <c r="CT490" s="83"/>
      <c r="CU490" s="83"/>
      <c r="CV490" s="83"/>
      <c r="CW490" s="83"/>
      <c r="CX490" s="83"/>
      <c r="CY490" s="83"/>
      <c r="CZ490" s="83"/>
      <c r="DA490" s="83"/>
      <c r="DB490" s="83"/>
      <c r="DC490" s="83"/>
      <c r="DD490" s="83"/>
      <c r="DE490" s="83"/>
      <c r="DF490" s="83"/>
      <c r="DG490" s="83"/>
      <c r="DH490" s="83"/>
      <c r="DI490" s="83"/>
      <c r="DJ490" s="83"/>
      <c r="DK490" s="83"/>
      <c r="DL490" s="83"/>
      <c r="DM490" s="83"/>
      <c r="DN490" s="83"/>
      <c r="DO490" s="83"/>
      <c r="DP490" s="83"/>
      <c r="DQ490" s="83"/>
      <c r="DR490" s="83"/>
      <c r="DS490" s="83"/>
      <c r="DT490" s="83"/>
      <c r="DU490" s="83"/>
      <c r="DV490" s="83"/>
      <c r="DW490" s="83"/>
      <c r="DX490" s="83"/>
      <c r="DY490" s="83"/>
      <c r="DZ490" s="83"/>
      <c r="EA490" s="83"/>
      <c r="EB490" s="83"/>
      <c r="EC490" s="83"/>
      <c r="ED490" s="83"/>
      <c r="EE490" s="83"/>
      <c r="EF490" s="83"/>
      <c r="EG490" s="83"/>
      <c r="EH490" s="83"/>
      <c r="EI490" s="83"/>
      <c r="EJ490" s="83"/>
      <c r="EK490" s="83"/>
      <c r="EL490" s="83"/>
      <c r="EM490" s="83"/>
      <c r="EN490" s="83"/>
      <c r="EO490" s="83"/>
      <c r="EP490" s="83"/>
      <c r="EQ490" s="83"/>
      <c r="ER490" s="83"/>
      <c r="ES490" s="83"/>
      <c r="ET490" s="83"/>
      <c r="EU490" s="83"/>
      <c r="EV490" s="83"/>
      <c r="EW490" s="83"/>
      <c r="EX490" s="83"/>
      <c r="EY490" s="83"/>
      <c r="EZ490" s="83"/>
      <c r="FA490" s="83"/>
      <c r="FB490" s="83"/>
      <c r="FC490" s="83"/>
      <c r="FD490" s="83"/>
      <c r="FE490" s="83"/>
      <c r="FF490" s="83"/>
      <c r="FG490" s="83"/>
      <c r="FH490" s="83"/>
      <c r="FI490" s="83"/>
      <c r="FJ490" s="83"/>
      <c r="FK490" s="83"/>
      <c r="FL490" s="83"/>
      <c r="FM490" s="83"/>
      <c r="FN490" s="83"/>
      <c r="FO490" s="83"/>
      <c r="FP490" s="83"/>
      <c r="FQ490" s="83"/>
      <c r="FR490" s="83"/>
      <c r="FS490" s="83"/>
      <c r="FT490" s="83"/>
      <c r="FU490" s="83"/>
      <c r="FV490" s="83"/>
      <c r="FW490" s="83"/>
      <c r="FX490" s="83"/>
      <c r="FY490" s="83"/>
      <c r="FZ490" s="83"/>
      <c r="GA490" s="83"/>
      <c r="GB490" s="83"/>
      <c r="GC490" s="83"/>
      <c r="GD490" s="83"/>
      <c r="GE490" s="83"/>
      <c r="GF490" s="83"/>
      <c r="GG490" s="83"/>
      <c r="GH490" s="83"/>
      <c r="GI490" s="83"/>
      <c r="GJ490" s="83"/>
      <c r="GK490" s="83"/>
      <c r="GL490" s="83"/>
      <c r="GM490" s="83"/>
      <c r="GN490" s="83"/>
      <c r="GO490" s="83"/>
      <c r="GP490" s="83"/>
      <c r="GQ490" s="83"/>
      <c r="GR490" s="83"/>
      <c r="GS490" s="83"/>
      <c r="GT490" s="83"/>
      <c r="GU490" s="83"/>
      <c r="GV490" s="83"/>
      <c r="GW490" s="83"/>
      <c r="GX490" s="83"/>
      <c r="GY490" s="83"/>
      <c r="GZ490" s="83"/>
      <c r="HA490" s="83"/>
      <c r="HB490" s="83"/>
      <c r="HC490" s="83"/>
      <c r="HD490" s="83"/>
      <c r="HE490" s="83"/>
      <c r="HF490" s="83"/>
      <c r="HG490" s="83"/>
      <c r="HH490" s="83"/>
      <c r="HI490" s="83"/>
      <c r="HJ490" s="83"/>
      <c r="HK490" s="83"/>
      <c r="HL490" s="83"/>
      <c r="HM490" s="83"/>
      <c r="HN490" s="83"/>
      <c r="HO490" s="83"/>
      <c r="HP490" s="83"/>
      <c r="HQ490" s="83"/>
      <c r="HR490" s="83"/>
      <c r="HS490" s="83"/>
      <c r="HT490" s="83"/>
      <c r="HU490" s="83"/>
      <c r="HV490" s="83"/>
      <c r="HW490" s="83"/>
      <c r="HX490" s="83"/>
      <c r="HY490" s="83"/>
      <c r="HZ490" s="83"/>
      <c r="IA490" s="83"/>
      <c r="IB490" s="83"/>
      <c r="IC490" s="83"/>
      <c r="ID490" s="83"/>
      <c r="IE490" s="83"/>
      <c r="IF490" s="83"/>
      <c r="IG490" s="83"/>
      <c r="IH490" s="83"/>
      <c r="II490" s="83"/>
      <c r="IJ490" s="83"/>
      <c r="IK490" s="83"/>
      <c r="IL490" s="83"/>
      <c r="IM490" s="83"/>
      <c r="IN490" s="83"/>
      <c r="IO490" s="83"/>
      <c r="IP490" s="83"/>
      <c r="IQ490" s="83"/>
      <c r="IR490" s="83"/>
      <c r="IS490" s="83"/>
      <c r="IT490" s="83"/>
      <c r="IU490" s="83"/>
      <c r="IV490" s="83"/>
    </row>
    <row r="491" spans="1:256" ht="12.6" customHeight="1">
      <c r="B491" s="126" t="s">
        <v>161</v>
      </c>
      <c r="C491" s="125" t="s">
        <v>160</v>
      </c>
      <c r="D491" s="125" t="s">
        <v>159</v>
      </c>
      <c r="E491" s="125" t="s">
        <v>156</v>
      </c>
      <c r="F491" s="125" t="s">
        <v>155</v>
      </c>
      <c r="G491" s="125" t="s">
        <v>158</v>
      </c>
      <c r="H491" s="124" t="s">
        <v>157</v>
      </c>
      <c r="I491" s="123" t="s">
        <v>163</v>
      </c>
      <c r="M491" s="129"/>
      <c r="N491" s="535"/>
      <c r="O491" s="536"/>
      <c r="P491" s="536"/>
      <c r="Q491" s="536"/>
      <c r="R491" s="536"/>
      <c r="S491" s="536"/>
      <c r="T491" s="536"/>
      <c r="U491" s="536"/>
      <c r="V491" s="83"/>
      <c r="W491" s="83"/>
      <c r="X491" s="83"/>
      <c r="Y491" s="83"/>
      <c r="Z491" s="83"/>
      <c r="AA491" s="83"/>
      <c r="AB491" s="83"/>
      <c r="AC491" s="83"/>
      <c r="AD491" s="83"/>
      <c r="AE491" s="83"/>
      <c r="AF491" s="83"/>
      <c r="AG491" s="83"/>
      <c r="AH491" s="83"/>
      <c r="AI491" s="83"/>
      <c r="AJ491" s="83"/>
      <c r="AK491" s="83"/>
      <c r="AL491" s="83"/>
      <c r="AM491" s="83"/>
      <c r="AN491" s="83"/>
      <c r="AO491" s="83"/>
      <c r="AP491" s="83"/>
      <c r="AQ491" s="83"/>
      <c r="AR491" s="83"/>
      <c r="AS491" s="83"/>
      <c r="AT491" s="83"/>
      <c r="AU491" s="83"/>
      <c r="AV491" s="83"/>
      <c r="AW491" s="83"/>
      <c r="AX491" s="83"/>
      <c r="AY491" s="83"/>
      <c r="AZ491" s="83"/>
      <c r="BA491" s="83"/>
      <c r="BB491" s="83"/>
      <c r="BC491" s="83"/>
      <c r="BD491" s="83"/>
      <c r="BE491" s="83"/>
      <c r="BF491" s="83"/>
      <c r="BG491" s="83"/>
      <c r="BH491" s="83"/>
      <c r="BI491" s="83"/>
      <c r="BJ491" s="83"/>
      <c r="BK491" s="83"/>
      <c r="BL491" s="83"/>
      <c r="BM491" s="83"/>
      <c r="BN491" s="83"/>
      <c r="BO491" s="83"/>
      <c r="BP491" s="83"/>
      <c r="BQ491" s="83"/>
      <c r="BR491" s="83"/>
      <c r="BS491" s="83"/>
      <c r="BT491" s="83"/>
      <c r="BU491" s="83"/>
      <c r="BV491" s="83"/>
      <c r="BW491" s="83"/>
      <c r="BX491" s="83"/>
      <c r="BY491" s="83"/>
      <c r="BZ491" s="83"/>
      <c r="CA491" s="83"/>
      <c r="CB491" s="83"/>
      <c r="CC491" s="83"/>
      <c r="CD491" s="83"/>
      <c r="CE491" s="83"/>
      <c r="CF491" s="83"/>
      <c r="CG491" s="83"/>
      <c r="CH491" s="83"/>
      <c r="CI491" s="83"/>
      <c r="CJ491" s="83"/>
      <c r="CK491" s="83"/>
      <c r="CL491" s="83"/>
      <c r="CM491" s="83"/>
      <c r="CN491" s="83"/>
      <c r="CO491" s="83"/>
      <c r="CP491" s="83"/>
      <c r="CQ491" s="83"/>
      <c r="CR491" s="83"/>
      <c r="CS491" s="83"/>
      <c r="CT491" s="83"/>
      <c r="CU491" s="83"/>
      <c r="CV491" s="83"/>
      <c r="CW491" s="83"/>
      <c r="CX491" s="83"/>
      <c r="CY491" s="83"/>
      <c r="CZ491" s="83"/>
      <c r="DA491" s="83"/>
      <c r="DB491" s="83"/>
      <c r="DC491" s="83"/>
      <c r="DD491" s="83"/>
      <c r="DE491" s="83"/>
      <c r="DF491" s="83"/>
      <c r="DG491" s="83"/>
      <c r="DH491" s="83"/>
      <c r="DI491" s="83"/>
      <c r="DJ491" s="83"/>
      <c r="DK491" s="83"/>
      <c r="DL491" s="83"/>
      <c r="DM491" s="83"/>
      <c r="DN491" s="83"/>
      <c r="DO491" s="83"/>
      <c r="DP491" s="83"/>
      <c r="DQ491" s="83"/>
      <c r="DR491" s="83"/>
      <c r="DS491" s="83"/>
      <c r="DT491" s="83"/>
      <c r="DU491" s="83"/>
      <c r="DV491" s="83"/>
      <c r="DW491" s="83"/>
      <c r="DX491" s="83"/>
      <c r="DY491" s="83"/>
      <c r="DZ491" s="83"/>
      <c r="EA491" s="83"/>
      <c r="EB491" s="83"/>
      <c r="EC491" s="83"/>
      <c r="ED491" s="83"/>
      <c r="EE491" s="83"/>
      <c r="EF491" s="83"/>
      <c r="EG491" s="83"/>
      <c r="EH491" s="83"/>
      <c r="EI491" s="83"/>
      <c r="EJ491" s="83"/>
      <c r="EK491" s="83"/>
      <c r="EL491" s="83"/>
      <c r="EM491" s="83"/>
      <c r="EN491" s="83"/>
      <c r="EO491" s="83"/>
      <c r="EP491" s="83"/>
      <c r="EQ491" s="83"/>
      <c r="ER491" s="83"/>
      <c r="ES491" s="83"/>
      <c r="ET491" s="83"/>
      <c r="EU491" s="83"/>
      <c r="EV491" s="83"/>
      <c r="EW491" s="83"/>
      <c r="EX491" s="83"/>
      <c r="EY491" s="83"/>
      <c r="EZ491" s="83"/>
      <c r="FA491" s="83"/>
      <c r="FB491" s="83"/>
      <c r="FC491" s="83"/>
      <c r="FD491" s="83"/>
      <c r="FE491" s="83"/>
      <c r="FF491" s="83"/>
      <c r="FG491" s="83"/>
      <c r="FH491" s="83"/>
      <c r="FI491" s="83"/>
      <c r="FJ491" s="83"/>
      <c r="FK491" s="83"/>
      <c r="FL491" s="83"/>
      <c r="FM491" s="83"/>
      <c r="FN491" s="83"/>
      <c r="FO491" s="83"/>
      <c r="FP491" s="83"/>
      <c r="FQ491" s="83"/>
      <c r="FR491" s="83"/>
      <c r="FS491" s="83"/>
      <c r="FT491" s="83"/>
      <c r="FU491" s="83"/>
      <c r="FV491" s="83"/>
      <c r="FW491" s="83"/>
      <c r="FX491" s="83"/>
      <c r="FY491" s="83"/>
      <c r="FZ491" s="83"/>
      <c r="GA491" s="83"/>
      <c r="GB491" s="83"/>
      <c r="GC491" s="83"/>
      <c r="GD491" s="83"/>
      <c r="GE491" s="83"/>
      <c r="GF491" s="83"/>
      <c r="GG491" s="83"/>
      <c r="GH491" s="83"/>
      <c r="GI491" s="83"/>
      <c r="GJ491" s="83"/>
      <c r="GK491" s="83"/>
      <c r="GL491" s="83"/>
      <c r="GM491" s="83"/>
      <c r="GN491" s="83"/>
      <c r="GO491" s="83"/>
      <c r="GP491" s="83"/>
      <c r="GQ491" s="83"/>
      <c r="GR491" s="83"/>
      <c r="GS491" s="83"/>
      <c r="GT491" s="83"/>
      <c r="GU491" s="83"/>
      <c r="GV491" s="83"/>
      <c r="GW491" s="83"/>
      <c r="GX491" s="83"/>
      <c r="GY491" s="83"/>
      <c r="GZ491" s="83"/>
      <c r="HA491" s="83"/>
      <c r="HB491" s="83"/>
      <c r="HC491" s="83"/>
      <c r="HD491" s="83"/>
      <c r="HE491" s="83"/>
      <c r="HF491" s="83"/>
      <c r="HG491" s="83"/>
      <c r="HH491" s="83"/>
      <c r="HI491" s="83"/>
      <c r="HJ491" s="83"/>
      <c r="HK491" s="83"/>
      <c r="HL491" s="83"/>
      <c r="HM491" s="83"/>
      <c r="HN491" s="83"/>
      <c r="HO491" s="83"/>
      <c r="HP491" s="83"/>
      <c r="HQ491" s="83"/>
      <c r="HR491" s="83"/>
      <c r="HS491" s="83"/>
      <c r="HT491" s="83"/>
      <c r="HU491" s="83"/>
      <c r="HV491" s="83"/>
      <c r="HW491" s="83"/>
      <c r="HX491" s="83"/>
      <c r="HY491" s="83"/>
      <c r="HZ491" s="83"/>
      <c r="IA491" s="83"/>
      <c r="IB491" s="83"/>
      <c r="IC491" s="83"/>
      <c r="ID491" s="83"/>
      <c r="IE491" s="83"/>
      <c r="IF491" s="83"/>
      <c r="IG491" s="83"/>
      <c r="IH491" s="83"/>
      <c r="II491" s="83"/>
      <c r="IJ491" s="83"/>
      <c r="IK491" s="83"/>
      <c r="IL491" s="83"/>
      <c r="IM491" s="83"/>
      <c r="IN491" s="83"/>
      <c r="IO491" s="83"/>
      <c r="IP491" s="83"/>
      <c r="IQ491" s="83"/>
      <c r="IR491" s="83"/>
      <c r="IS491" s="83"/>
      <c r="IT491" s="83"/>
      <c r="IU491" s="83"/>
      <c r="IV491" s="83"/>
    </row>
    <row r="492" spans="1:256" ht="12.6" customHeight="1">
      <c r="B492" s="121">
        <v>268</v>
      </c>
      <c r="C492" s="120">
        <v>1</v>
      </c>
      <c r="D492" s="120">
        <v>0.5</v>
      </c>
      <c r="E492" s="119">
        <v>1</v>
      </c>
      <c r="F492" s="119">
        <v>1</v>
      </c>
      <c r="G492" s="119">
        <v>1</v>
      </c>
      <c r="H492" s="122">
        <f t="shared" ref="H492" si="24">B492*C492*D492*E492*F492*G492</f>
        <v>134</v>
      </c>
      <c r="I492" s="174" t="s">
        <v>352</v>
      </c>
      <c r="M492" s="85"/>
      <c r="N492" s="128"/>
      <c r="P492" s="83"/>
      <c r="Q492" s="83"/>
      <c r="R492" s="83"/>
      <c r="S492" s="83"/>
      <c r="T492" s="83"/>
      <c r="U492" s="127"/>
      <c r="V492" s="83"/>
      <c r="W492" s="83"/>
      <c r="X492" s="83"/>
      <c r="Y492" s="83"/>
      <c r="Z492" s="83"/>
      <c r="AA492" s="83"/>
      <c r="AB492" s="83"/>
      <c r="AC492" s="83"/>
      <c r="AD492" s="83"/>
      <c r="AE492" s="83"/>
      <c r="AF492" s="83"/>
      <c r="AG492" s="83"/>
      <c r="AH492" s="83"/>
      <c r="AI492" s="83"/>
      <c r="AJ492" s="83"/>
      <c r="AK492" s="83"/>
      <c r="AL492" s="83"/>
      <c r="AM492" s="83"/>
      <c r="AN492" s="83"/>
      <c r="AO492" s="83"/>
      <c r="AP492" s="83"/>
      <c r="AQ492" s="83"/>
      <c r="AR492" s="83"/>
      <c r="AS492" s="83"/>
      <c r="AT492" s="83"/>
      <c r="AU492" s="83"/>
      <c r="AV492" s="83"/>
      <c r="AW492" s="83"/>
      <c r="AX492" s="83"/>
      <c r="AY492" s="83"/>
      <c r="AZ492" s="83"/>
      <c r="BA492" s="83"/>
      <c r="BB492" s="83"/>
      <c r="BC492" s="83"/>
      <c r="BD492" s="83"/>
      <c r="BE492" s="83"/>
      <c r="BF492" s="83"/>
      <c r="BG492" s="83"/>
      <c r="BH492" s="83"/>
      <c r="BI492" s="83"/>
      <c r="BJ492" s="83"/>
      <c r="BK492" s="83"/>
      <c r="BL492" s="83"/>
      <c r="BM492" s="83"/>
      <c r="BN492" s="83"/>
      <c r="BO492" s="83"/>
      <c r="BP492" s="83"/>
      <c r="BQ492" s="83"/>
      <c r="BR492" s="83"/>
      <c r="BS492" s="83"/>
      <c r="BT492" s="83"/>
      <c r="BU492" s="83"/>
      <c r="BV492" s="83"/>
      <c r="BW492" s="83"/>
      <c r="BX492" s="83"/>
      <c r="BY492" s="83"/>
      <c r="BZ492" s="83"/>
      <c r="CA492" s="83"/>
      <c r="CB492" s="83"/>
      <c r="CC492" s="83"/>
      <c r="CD492" s="83"/>
      <c r="CE492" s="83"/>
      <c r="CF492" s="83"/>
      <c r="CG492" s="83"/>
      <c r="CH492" s="83"/>
      <c r="CI492" s="83"/>
      <c r="CJ492" s="83"/>
      <c r="CK492" s="83"/>
      <c r="CL492" s="83"/>
      <c r="CM492" s="83"/>
      <c r="CN492" s="83"/>
      <c r="CO492" s="83"/>
      <c r="CP492" s="83"/>
      <c r="CQ492" s="83"/>
      <c r="CR492" s="83"/>
      <c r="CS492" s="83"/>
      <c r="CT492" s="83"/>
      <c r="CU492" s="83"/>
      <c r="CV492" s="83"/>
      <c r="CW492" s="83"/>
      <c r="CX492" s="83"/>
      <c r="CY492" s="83"/>
      <c r="CZ492" s="83"/>
      <c r="DA492" s="83"/>
      <c r="DB492" s="83"/>
      <c r="DC492" s="83"/>
      <c r="DD492" s="83"/>
      <c r="DE492" s="83"/>
      <c r="DF492" s="83"/>
      <c r="DG492" s="83"/>
      <c r="DH492" s="83"/>
      <c r="DI492" s="83"/>
      <c r="DJ492" s="83"/>
      <c r="DK492" s="83"/>
      <c r="DL492" s="83"/>
      <c r="DM492" s="83"/>
      <c r="DN492" s="83"/>
      <c r="DO492" s="83"/>
      <c r="DP492" s="83"/>
      <c r="DQ492" s="83"/>
      <c r="DR492" s="83"/>
      <c r="DS492" s="83"/>
      <c r="DT492" s="83"/>
      <c r="DU492" s="83"/>
      <c r="DV492" s="83"/>
      <c r="DW492" s="83"/>
      <c r="DX492" s="83"/>
      <c r="DY492" s="83"/>
      <c r="DZ492" s="83"/>
      <c r="EA492" s="83"/>
      <c r="EB492" s="83"/>
      <c r="EC492" s="83"/>
      <c r="ED492" s="83"/>
      <c r="EE492" s="83"/>
      <c r="EF492" s="83"/>
      <c r="EG492" s="83"/>
      <c r="EH492" s="83"/>
      <c r="EI492" s="83"/>
      <c r="EJ492" s="83"/>
      <c r="EK492" s="83"/>
      <c r="EL492" s="83"/>
      <c r="EM492" s="83"/>
      <c r="EN492" s="83"/>
      <c r="EO492" s="83"/>
      <c r="EP492" s="83"/>
      <c r="EQ492" s="83"/>
      <c r="ER492" s="83"/>
      <c r="ES492" s="83"/>
      <c r="ET492" s="83"/>
      <c r="EU492" s="83"/>
      <c r="EV492" s="83"/>
      <c r="EW492" s="83"/>
      <c r="EX492" s="83"/>
      <c r="EY492" s="83"/>
      <c r="EZ492" s="83"/>
      <c r="FA492" s="83"/>
      <c r="FB492" s="83"/>
      <c r="FC492" s="83"/>
      <c r="FD492" s="83"/>
      <c r="FE492" s="83"/>
      <c r="FF492" s="83"/>
      <c r="FG492" s="83"/>
      <c r="FH492" s="83"/>
      <c r="FI492" s="83"/>
      <c r="FJ492" s="83"/>
      <c r="FK492" s="83"/>
      <c r="FL492" s="83"/>
      <c r="FM492" s="83"/>
      <c r="FN492" s="83"/>
      <c r="FO492" s="83"/>
      <c r="FP492" s="83"/>
      <c r="FQ492" s="83"/>
      <c r="FR492" s="83"/>
      <c r="FS492" s="83"/>
      <c r="FT492" s="83"/>
      <c r="FU492" s="83"/>
      <c r="FV492" s="83"/>
      <c r="FW492" s="83"/>
      <c r="FX492" s="83"/>
      <c r="FY492" s="83"/>
      <c r="FZ492" s="83"/>
      <c r="GA492" s="83"/>
      <c r="GB492" s="83"/>
      <c r="GC492" s="83"/>
      <c r="GD492" s="83"/>
      <c r="GE492" s="83"/>
      <c r="GF492" s="83"/>
      <c r="GG492" s="83"/>
      <c r="GH492" s="83"/>
      <c r="GI492" s="83"/>
      <c r="GJ492" s="83"/>
      <c r="GK492" s="83"/>
      <c r="GL492" s="83"/>
      <c r="GM492" s="83"/>
      <c r="GN492" s="83"/>
      <c r="GO492" s="83"/>
      <c r="GP492" s="83"/>
      <c r="GQ492" s="83"/>
      <c r="GR492" s="83"/>
      <c r="GS492" s="83"/>
      <c r="GT492" s="83"/>
      <c r="GU492" s="83"/>
      <c r="GV492" s="83"/>
      <c r="GW492" s="83"/>
      <c r="GX492" s="83"/>
      <c r="GY492" s="83"/>
      <c r="GZ492" s="83"/>
      <c r="HA492" s="83"/>
      <c r="HB492" s="83"/>
      <c r="HC492" s="83"/>
      <c r="HD492" s="83"/>
      <c r="HE492" s="83"/>
      <c r="HF492" s="83"/>
      <c r="HG492" s="83"/>
      <c r="HH492" s="83"/>
      <c r="HI492" s="83"/>
      <c r="HJ492" s="83"/>
      <c r="HK492" s="83"/>
      <c r="HL492" s="83"/>
      <c r="HM492" s="83"/>
      <c r="HN492" s="83"/>
      <c r="HO492" s="83"/>
      <c r="HP492" s="83"/>
      <c r="HQ492" s="83"/>
      <c r="HR492" s="83"/>
      <c r="HS492" s="83"/>
      <c r="HT492" s="83"/>
      <c r="HU492" s="83"/>
      <c r="HV492" s="83"/>
      <c r="HW492" s="83"/>
      <c r="HX492" s="83"/>
      <c r="HY492" s="83"/>
      <c r="HZ492" s="83"/>
      <c r="IA492" s="83"/>
      <c r="IB492" s="83"/>
      <c r="IC492" s="83"/>
      <c r="ID492" s="83"/>
      <c r="IE492" s="83"/>
      <c r="IF492" s="83"/>
      <c r="IG492" s="83"/>
      <c r="IH492" s="83"/>
      <c r="II492" s="83"/>
      <c r="IJ492" s="83"/>
      <c r="IK492" s="83"/>
      <c r="IL492" s="83"/>
      <c r="IM492" s="83"/>
      <c r="IN492" s="83"/>
      <c r="IO492" s="83"/>
      <c r="IP492" s="83"/>
      <c r="IQ492" s="83"/>
      <c r="IR492" s="83"/>
      <c r="IS492" s="83"/>
      <c r="IT492" s="83"/>
      <c r="IU492" s="83"/>
      <c r="IV492" s="83"/>
    </row>
    <row r="493" spans="1:256" ht="13.8" thickBot="1">
      <c r="B493" s="132"/>
      <c r="C493" s="131"/>
      <c r="D493" s="131"/>
      <c r="E493" s="131"/>
      <c r="F493" s="131"/>
      <c r="G493" s="131"/>
      <c r="H493" s="122">
        <f>B493*C493*D493*E493*F493*G493</f>
        <v>0</v>
      </c>
      <c r="I493" s="174"/>
      <c r="M493" s="90"/>
      <c r="N493" s="89"/>
      <c r="O493" s="89"/>
      <c r="P493" s="89"/>
      <c r="Q493" s="89"/>
      <c r="R493" s="88"/>
      <c r="S493" s="88"/>
      <c r="T493" s="87"/>
      <c r="U493" s="86"/>
    </row>
    <row r="494" spans="1:256">
      <c r="B494" s="130" t="s">
        <v>157</v>
      </c>
      <c r="C494" s="124" t="s">
        <v>156</v>
      </c>
      <c r="D494" s="124" t="s">
        <v>155</v>
      </c>
      <c r="E494" s="124" t="s">
        <v>154</v>
      </c>
      <c r="F494" s="124" t="s">
        <v>153</v>
      </c>
      <c r="G494" s="124" t="s">
        <v>152</v>
      </c>
      <c r="H494" s="118" t="s">
        <v>151</v>
      </c>
      <c r="I494" s="174"/>
    </row>
    <row r="495" spans="1:256">
      <c r="A495" s="85" t="s">
        <v>150</v>
      </c>
      <c r="B495" s="117">
        <f>SUM(H492:H493)</f>
        <v>134</v>
      </c>
      <c r="C495" s="116">
        <v>1</v>
      </c>
      <c r="D495" s="116">
        <v>1</v>
      </c>
      <c r="E495" s="115">
        <v>1</v>
      </c>
      <c r="F495" s="115">
        <v>1</v>
      </c>
      <c r="G495" s="115">
        <v>1</v>
      </c>
      <c r="H495" s="114">
        <f>(B495*C495*D495)/(E495*F495*G495)</f>
        <v>134</v>
      </c>
      <c r="I495" s="174"/>
    </row>
    <row r="496" spans="1:256">
      <c r="B496" s="113"/>
      <c r="H496" s="112"/>
      <c r="I496" s="174"/>
    </row>
    <row r="497" spans="1:256">
      <c r="A497" s="95"/>
      <c r="B497" s="98" t="s">
        <v>162</v>
      </c>
      <c r="C497" s="110"/>
      <c r="D497" s="110"/>
      <c r="E497" s="110"/>
      <c r="F497" s="110"/>
      <c r="G497" s="110"/>
      <c r="H497" s="109"/>
      <c r="I497" s="174"/>
    </row>
    <row r="498" spans="1:256">
      <c r="A498" s="95"/>
      <c r="B498" s="111"/>
      <c r="C498" s="110"/>
      <c r="D498" s="110"/>
      <c r="E498" s="110"/>
      <c r="F498" s="110"/>
      <c r="G498" s="110"/>
      <c r="H498" s="109"/>
      <c r="I498" s="174"/>
    </row>
    <row r="499" spans="1:256">
      <c r="A499" s="95"/>
      <c r="B499" s="108" t="s">
        <v>161</v>
      </c>
      <c r="C499" s="107" t="s">
        <v>160</v>
      </c>
      <c r="D499" s="107" t="s">
        <v>159</v>
      </c>
      <c r="E499" s="107" t="s">
        <v>156</v>
      </c>
      <c r="F499" s="107" t="s">
        <v>155</v>
      </c>
      <c r="G499" s="107" t="s">
        <v>158</v>
      </c>
      <c r="H499" s="97" t="s">
        <v>157</v>
      </c>
      <c r="I499" s="174"/>
    </row>
    <row r="500" spans="1:256">
      <c r="A500" s="95"/>
      <c r="B500" s="106">
        <v>0.95</v>
      </c>
      <c r="C500" s="105">
        <v>1</v>
      </c>
      <c r="D500" s="104">
        <v>0.5</v>
      </c>
      <c r="E500" s="103">
        <v>2</v>
      </c>
      <c r="F500" s="103">
        <v>1</v>
      </c>
      <c r="G500" s="103">
        <v>1</v>
      </c>
      <c r="H500" s="102">
        <f>B500*C500*D500*E500*F500*G500</f>
        <v>0.95</v>
      </c>
      <c r="I500" s="174" t="s">
        <v>335</v>
      </c>
    </row>
    <row r="501" spans="1:256">
      <c r="A501" s="95"/>
      <c r="B501" s="106">
        <v>0.85</v>
      </c>
      <c r="C501" s="105">
        <v>1</v>
      </c>
      <c r="D501" s="104">
        <v>0.5</v>
      </c>
      <c r="E501" s="103">
        <v>14</v>
      </c>
      <c r="F501" s="103">
        <v>1</v>
      </c>
      <c r="G501" s="103">
        <v>1</v>
      </c>
      <c r="H501" s="102">
        <f t="shared" ref="H501:H502" si="25">B501*C501*D501*E501*F501*G501</f>
        <v>5.95</v>
      </c>
      <c r="I501" s="174" t="s">
        <v>335</v>
      </c>
    </row>
    <row r="502" spans="1:256">
      <c r="A502" s="95"/>
      <c r="B502" s="106">
        <v>1.05</v>
      </c>
      <c r="C502" s="105">
        <v>1</v>
      </c>
      <c r="D502" s="104">
        <v>0.5</v>
      </c>
      <c r="E502" s="103">
        <v>1</v>
      </c>
      <c r="F502" s="103">
        <v>1</v>
      </c>
      <c r="G502" s="103">
        <v>1</v>
      </c>
      <c r="H502" s="102">
        <f t="shared" si="25"/>
        <v>0.52500000000000002</v>
      </c>
      <c r="I502" s="174" t="s">
        <v>335</v>
      </c>
    </row>
    <row r="503" spans="1:256">
      <c r="A503" s="95"/>
      <c r="B503" s="106">
        <v>0.95</v>
      </c>
      <c r="C503" s="105">
        <v>1</v>
      </c>
      <c r="D503" s="104">
        <v>0.5</v>
      </c>
      <c r="E503" s="103">
        <v>32</v>
      </c>
      <c r="F503" s="103">
        <v>1</v>
      </c>
      <c r="G503" s="103">
        <v>1</v>
      </c>
      <c r="H503" s="102">
        <f>B503*C503*D503*E503*F503*G503</f>
        <v>15.2</v>
      </c>
      <c r="I503" s="174" t="s">
        <v>335</v>
      </c>
    </row>
    <row r="504" spans="1:256">
      <c r="A504" s="95"/>
      <c r="B504" s="106"/>
      <c r="C504" s="105"/>
      <c r="D504" s="104"/>
      <c r="E504" s="103"/>
      <c r="F504" s="103"/>
      <c r="G504" s="103"/>
      <c r="H504" s="102"/>
      <c r="I504" s="174"/>
    </row>
    <row r="505" spans="1:256">
      <c r="A505" s="95"/>
      <c r="B505" s="101"/>
      <c r="C505" s="100"/>
      <c r="D505" s="100"/>
      <c r="E505" s="100"/>
      <c r="F505" s="100"/>
      <c r="G505" s="100"/>
      <c r="H505" s="102">
        <f t="shared" ref="H505" si="26">B505*C505*D505*E505*F505*G505</f>
        <v>0</v>
      </c>
      <c r="I505" s="174"/>
    </row>
    <row r="506" spans="1:256">
      <c r="A506" s="95"/>
      <c r="B506" s="98" t="s">
        <v>157</v>
      </c>
      <c r="C506" s="97" t="s">
        <v>156</v>
      </c>
      <c r="D506" s="97" t="s">
        <v>155</v>
      </c>
      <c r="E506" s="97" t="s">
        <v>154</v>
      </c>
      <c r="F506" s="97" t="s">
        <v>153</v>
      </c>
      <c r="G506" s="97" t="s">
        <v>152</v>
      </c>
      <c r="H506" s="96" t="s">
        <v>151</v>
      </c>
      <c r="I506" s="174"/>
    </row>
    <row r="507" spans="1:256">
      <c r="A507" s="95" t="s">
        <v>150</v>
      </c>
      <c r="B507" s="94">
        <f>SUM(H500:H505)</f>
        <v>22.625</v>
      </c>
      <c r="C507" s="93">
        <v>1</v>
      </c>
      <c r="D507" s="93">
        <v>1</v>
      </c>
      <c r="E507" s="92">
        <v>1</v>
      </c>
      <c r="F507" s="92">
        <v>1</v>
      </c>
      <c r="G507" s="92">
        <v>1</v>
      </c>
      <c r="H507" s="91">
        <f>(B507*C507*D507)/(E507*F507*G507)</f>
        <v>22.625</v>
      </c>
      <c r="I507" s="174"/>
    </row>
    <row r="508" spans="1:256">
      <c r="I508" s="174"/>
      <c r="K508" s="85"/>
      <c r="L508" s="85"/>
      <c r="M508" s="85"/>
      <c r="N508" s="85"/>
      <c r="O508" s="85"/>
      <c r="P508" s="85"/>
      <c r="Q508" s="85"/>
      <c r="R508" s="85"/>
      <c r="S508" s="84"/>
      <c r="T508" s="83"/>
      <c r="U508" s="83"/>
      <c r="V508" s="83"/>
      <c r="W508" s="83"/>
      <c r="X508" s="83"/>
      <c r="Y508" s="83"/>
      <c r="Z508" s="83"/>
      <c r="AA508" s="83"/>
      <c r="AB508" s="83"/>
      <c r="AC508" s="83"/>
      <c r="AD508" s="83"/>
      <c r="AE508" s="83"/>
      <c r="AF508" s="83"/>
      <c r="AG508" s="83"/>
      <c r="AH508" s="83"/>
      <c r="AI508" s="83"/>
      <c r="AJ508" s="83"/>
      <c r="AK508" s="83"/>
      <c r="AL508" s="83"/>
      <c r="AM508" s="83"/>
      <c r="AN508" s="83"/>
      <c r="AO508" s="83"/>
      <c r="AP508" s="83"/>
      <c r="AQ508" s="83"/>
      <c r="AR508" s="83"/>
      <c r="AS508" s="83"/>
      <c r="AT508" s="83"/>
      <c r="AU508" s="83"/>
      <c r="AV508" s="83"/>
      <c r="AW508" s="83"/>
      <c r="AX508" s="83"/>
      <c r="AY508" s="83"/>
      <c r="AZ508" s="83"/>
      <c r="BA508" s="83"/>
      <c r="BB508" s="83"/>
      <c r="BC508" s="83"/>
      <c r="BD508" s="83"/>
      <c r="BE508" s="83"/>
      <c r="BF508" s="83"/>
      <c r="BG508" s="83"/>
      <c r="BH508" s="83"/>
      <c r="BI508" s="83"/>
      <c r="BJ508" s="83"/>
      <c r="BK508" s="83"/>
      <c r="BL508" s="83"/>
      <c r="BM508" s="83"/>
      <c r="BN508" s="83"/>
      <c r="BO508" s="83"/>
      <c r="BP508" s="83"/>
      <c r="BQ508" s="83"/>
      <c r="BR508" s="83"/>
      <c r="BS508" s="83"/>
      <c r="BT508" s="83"/>
      <c r="BU508" s="83"/>
      <c r="BV508" s="83"/>
      <c r="BW508" s="83"/>
      <c r="BX508" s="83"/>
      <c r="BY508" s="83"/>
      <c r="BZ508" s="83"/>
      <c r="CA508" s="83"/>
      <c r="CB508" s="83"/>
      <c r="CC508" s="83"/>
      <c r="CD508" s="83"/>
      <c r="CE508" s="83"/>
      <c r="CF508" s="83"/>
      <c r="CG508" s="83"/>
      <c r="CH508" s="83"/>
      <c r="CI508" s="83"/>
      <c r="CJ508" s="83"/>
      <c r="CK508" s="83"/>
      <c r="CL508" s="83"/>
      <c r="CM508" s="83"/>
      <c r="CN508" s="83"/>
      <c r="CO508" s="83"/>
      <c r="CP508" s="83"/>
      <c r="CQ508" s="83"/>
      <c r="CR508" s="83"/>
      <c r="CS508" s="83"/>
      <c r="CT508" s="83"/>
      <c r="CU508" s="83"/>
      <c r="CV508" s="83"/>
      <c r="CW508" s="83"/>
      <c r="CX508" s="83"/>
      <c r="CY508" s="83"/>
      <c r="CZ508" s="83"/>
      <c r="DA508" s="83"/>
      <c r="DB508" s="83"/>
      <c r="DC508" s="83"/>
      <c r="DD508" s="83"/>
      <c r="DE508" s="83"/>
      <c r="DF508" s="83"/>
      <c r="DG508" s="83"/>
      <c r="DH508" s="83"/>
      <c r="DI508" s="83"/>
      <c r="DJ508" s="83"/>
      <c r="DK508" s="83"/>
      <c r="DL508" s="83"/>
      <c r="DM508" s="83"/>
      <c r="DN508" s="83"/>
      <c r="DO508" s="83"/>
      <c r="DP508" s="83"/>
      <c r="DQ508" s="83"/>
      <c r="DR508" s="83"/>
      <c r="DS508" s="83"/>
      <c r="DT508" s="83"/>
      <c r="DU508" s="83"/>
      <c r="DV508" s="83"/>
      <c r="DW508" s="83"/>
      <c r="DX508" s="83"/>
      <c r="DY508" s="83"/>
      <c r="DZ508" s="83"/>
      <c r="EA508" s="83"/>
      <c r="EB508" s="83"/>
      <c r="EC508" s="83"/>
      <c r="ED508" s="83"/>
      <c r="EE508" s="83"/>
      <c r="EF508" s="83"/>
      <c r="EG508" s="83"/>
      <c r="EH508" s="83"/>
      <c r="EI508" s="83"/>
      <c r="EJ508" s="83"/>
      <c r="EK508" s="83"/>
      <c r="EL508" s="83"/>
      <c r="EM508" s="83"/>
      <c r="EN508" s="83"/>
      <c r="EO508" s="83"/>
      <c r="EP508" s="83"/>
      <c r="EQ508" s="83"/>
      <c r="ER508" s="83"/>
      <c r="ES508" s="83"/>
      <c r="ET508" s="83"/>
      <c r="EU508" s="83"/>
      <c r="EV508" s="83"/>
      <c r="EW508" s="83"/>
      <c r="EX508" s="83"/>
      <c r="EY508" s="83"/>
      <c r="EZ508" s="83"/>
      <c r="FA508" s="83"/>
      <c r="FB508" s="83"/>
      <c r="FC508" s="83"/>
      <c r="FD508" s="83"/>
      <c r="FE508" s="83"/>
      <c r="FF508" s="83"/>
      <c r="FG508" s="83"/>
      <c r="FH508" s="83"/>
      <c r="FI508" s="83"/>
      <c r="FJ508" s="83"/>
      <c r="FK508" s="83"/>
      <c r="FL508" s="83"/>
      <c r="FM508" s="83"/>
      <c r="FN508" s="83"/>
      <c r="FO508" s="83"/>
      <c r="FP508" s="83"/>
      <c r="FQ508" s="83"/>
      <c r="FR508" s="83"/>
      <c r="FS508" s="83"/>
      <c r="FT508" s="83"/>
      <c r="FU508" s="83"/>
      <c r="FV508" s="83"/>
      <c r="FW508" s="83"/>
      <c r="FX508" s="83"/>
      <c r="FY508" s="83"/>
      <c r="FZ508" s="83"/>
      <c r="GA508" s="83"/>
      <c r="GB508" s="83"/>
      <c r="GC508" s="83"/>
      <c r="GD508" s="83"/>
      <c r="GE508" s="83"/>
      <c r="GF508" s="83"/>
      <c r="GG508" s="83"/>
      <c r="GH508" s="83"/>
      <c r="GI508" s="83"/>
      <c r="GJ508" s="83"/>
      <c r="GK508" s="83"/>
      <c r="GL508" s="83"/>
      <c r="GM508" s="83"/>
      <c r="GN508" s="83"/>
      <c r="GO508" s="83"/>
      <c r="GP508" s="83"/>
      <c r="GQ508" s="83"/>
      <c r="GR508" s="83"/>
      <c r="GS508" s="83"/>
      <c r="GT508" s="83"/>
      <c r="GU508" s="83"/>
      <c r="GV508" s="83"/>
      <c r="GW508" s="83"/>
      <c r="GX508" s="83"/>
      <c r="GY508" s="83"/>
      <c r="GZ508" s="83"/>
      <c r="HA508" s="83"/>
      <c r="HB508" s="83"/>
      <c r="HC508" s="83"/>
      <c r="HD508" s="83"/>
      <c r="HE508" s="83"/>
      <c r="HF508" s="83"/>
      <c r="HG508" s="83"/>
      <c r="HH508" s="83"/>
      <c r="HI508" s="83"/>
      <c r="HJ508" s="83"/>
      <c r="HK508" s="83"/>
      <c r="HL508" s="83"/>
      <c r="HM508" s="83"/>
      <c r="HN508" s="83"/>
      <c r="HO508" s="83"/>
      <c r="HP508" s="83"/>
      <c r="HQ508" s="83"/>
      <c r="HR508" s="83"/>
      <c r="HS508" s="83"/>
      <c r="HT508" s="83"/>
      <c r="HU508" s="83"/>
      <c r="HV508" s="83"/>
      <c r="HW508" s="83"/>
      <c r="HX508" s="83"/>
      <c r="HY508" s="83"/>
      <c r="HZ508" s="83"/>
      <c r="IA508" s="83"/>
      <c r="IB508" s="83"/>
      <c r="IC508" s="83"/>
      <c r="ID508" s="83"/>
      <c r="IE508" s="83"/>
      <c r="IF508" s="83"/>
      <c r="IG508" s="83"/>
      <c r="IH508" s="83"/>
      <c r="II508" s="83"/>
      <c r="IJ508" s="83"/>
      <c r="IK508" s="83"/>
      <c r="IL508" s="83"/>
      <c r="IM508" s="83"/>
      <c r="IN508" s="83"/>
      <c r="IO508" s="83"/>
      <c r="IP508" s="83"/>
      <c r="IQ508" s="83"/>
      <c r="IR508" s="83"/>
      <c r="IS508" s="83"/>
      <c r="IT508" s="83"/>
      <c r="IU508" s="83"/>
      <c r="IV508" s="83"/>
    </row>
    <row r="509" spans="1:256" ht="13.8" thickBot="1">
      <c r="A509" s="90"/>
      <c r="B509" s="89" t="s">
        <v>149</v>
      </c>
      <c r="C509" s="89"/>
      <c r="D509" s="89"/>
      <c r="E509" s="89"/>
      <c r="F509" s="88"/>
      <c r="G509" s="88"/>
      <c r="H509" s="87">
        <f>H495-H507</f>
        <v>111.375</v>
      </c>
      <c r="I509" s="86"/>
      <c r="J509"/>
      <c r="K509" s="129"/>
      <c r="L509" s="534"/>
      <c r="M509" s="534"/>
      <c r="N509" s="534"/>
      <c r="O509" s="534"/>
      <c r="P509" s="534"/>
      <c r="Q509" s="534"/>
      <c r="R509" s="534"/>
      <c r="S509" s="534"/>
    </row>
  </sheetData>
  <mergeCells count="39">
    <mergeCell ref="L352:S352"/>
    <mergeCell ref="B367:I367"/>
    <mergeCell ref="L374:S374"/>
    <mergeCell ref="B253:I253"/>
    <mergeCell ref="B388:I388"/>
    <mergeCell ref="L74:S74"/>
    <mergeCell ref="B112:I112"/>
    <mergeCell ref="L120:S120"/>
    <mergeCell ref="B50:I50"/>
    <mergeCell ref="L52:S52"/>
    <mergeCell ref="B92:I92"/>
    <mergeCell ref="L94:S94"/>
    <mergeCell ref="A1:I1"/>
    <mergeCell ref="A5:H5"/>
    <mergeCell ref="B7:I7"/>
    <mergeCell ref="L7:S7"/>
    <mergeCell ref="A26:H26"/>
    <mergeCell ref="B418:I418"/>
    <mergeCell ref="N420:U420"/>
    <mergeCell ref="L449:S449"/>
    <mergeCell ref="B28:I28"/>
    <mergeCell ref="L30:S30"/>
    <mergeCell ref="B218:I218"/>
    <mergeCell ref="B344:I344"/>
    <mergeCell ref="B178:I178"/>
    <mergeCell ref="B138:I138"/>
    <mergeCell ref="B198:I198"/>
    <mergeCell ref="B278:I278"/>
    <mergeCell ref="B314:I314"/>
    <mergeCell ref="L396:S396"/>
    <mergeCell ref="N140:U140"/>
    <mergeCell ref="L174:S174"/>
    <mergeCell ref="B72:I72"/>
    <mergeCell ref="L509:S509"/>
    <mergeCell ref="B453:I453"/>
    <mergeCell ref="N455:U455"/>
    <mergeCell ref="L485:S485"/>
    <mergeCell ref="B489:I489"/>
    <mergeCell ref="N491:U491"/>
  </mergeCells>
  <phoneticPr fontId="48" type="noConversion"/>
  <pageMargins left="0.75" right="0.75" top="1" bottom="1" header="0.5" footer="0.5"/>
  <pageSetup orientation="portrait" r:id="rId1"/>
  <headerFooter alignWithMargins="0">
    <oddFooter>&amp;CNBAA Conf.\Substructure\&amp;P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F6769-3D44-4C58-BD86-81669BFC3CF2}">
  <dimension ref="A1:L60"/>
  <sheetViews>
    <sheetView view="pageLayout" topLeftCell="B55" zoomScaleNormal="100" zoomScaleSheetLayoutView="85" workbookViewId="0">
      <selection activeCell="F1" sqref="F1:F1048576"/>
    </sheetView>
  </sheetViews>
  <sheetFormatPr defaultRowHeight="15.6"/>
  <cols>
    <col min="1" max="1" width="6" style="57" customWidth="1"/>
    <col min="2" max="2" width="3.6640625" style="57" customWidth="1"/>
    <col min="3" max="3" width="72.33203125" style="247" customWidth="1"/>
    <col min="4" max="4" width="7" style="57" customWidth="1"/>
    <col min="5" max="5" width="6.21875" style="57" customWidth="1"/>
    <col min="6" max="6" width="11.21875" style="60" customWidth="1"/>
    <col min="7" max="7" width="15.77734375" style="248" bestFit="1" customWidth="1"/>
    <col min="8" max="11" width="9.21875" style="47"/>
    <col min="12" max="12" width="13.21875" style="47" bestFit="1" customWidth="1"/>
    <col min="13" max="15" width="9.21875" style="47"/>
    <col min="16" max="16" width="14.5546875" style="47" customWidth="1"/>
    <col min="17" max="257" width="9.21875" style="47"/>
    <col min="258" max="258" width="5.21875" style="47" customWidth="1"/>
    <col min="259" max="259" width="49.5546875" style="47" customWidth="1"/>
    <col min="260" max="260" width="5.21875" style="47" customWidth="1"/>
    <col min="261" max="261" width="5" style="47" customWidth="1"/>
    <col min="262" max="262" width="11.21875" style="47" customWidth="1"/>
    <col min="263" max="263" width="14.21875" style="47" customWidth="1"/>
    <col min="264" max="267" width="9.21875" style="47"/>
    <col min="268" max="268" width="13.21875" style="47" bestFit="1" customWidth="1"/>
    <col min="269" max="271" width="9.21875" style="47"/>
    <col min="272" max="272" width="14.5546875" style="47" customWidth="1"/>
    <col min="273" max="513" width="9.21875" style="47"/>
    <col min="514" max="514" width="5.21875" style="47" customWidth="1"/>
    <col min="515" max="515" width="49.5546875" style="47" customWidth="1"/>
    <col min="516" max="516" width="5.21875" style="47" customWidth="1"/>
    <col min="517" max="517" width="5" style="47" customWidth="1"/>
    <col min="518" max="518" width="11.21875" style="47" customWidth="1"/>
    <col min="519" max="519" width="14.21875" style="47" customWidth="1"/>
    <col min="520" max="523" width="9.21875" style="47"/>
    <col min="524" max="524" width="13.21875" style="47" bestFit="1" customWidth="1"/>
    <col min="525" max="527" width="9.21875" style="47"/>
    <col min="528" max="528" width="14.5546875" style="47" customWidth="1"/>
    <col min="529" max="769" width="9.21875" style="47"/>
    <col min="770" max="770" width="5.21875" style="47" customWidth="1"/>
    <col min="771" max="771" width="49.5546875" style="47" customWidth="1"/>
    <col min="772" max="772" width="5.21875" style="47" customWidth="1"/>
    <col min="773" max="773" width="5" style="47" customWidth="1"/>
    <col min="774" max="774" width="11.21875" style="47" customWidth="1"/>
    <col min="775" max="775" width="14.21875" style="47" customWidth="1"/>
    <col min="776" max="779" width="9.21875" style="47"/>
    <col min="780" max="780" width="13.21875" style="47" bestFit="1" customWidth="1"/>
    <col min="781" max="783" width="9.21875" style="47"/>
    <col min="784" max="784" width="14.5546875" style="47" customWidth="1"/>
    <col min="785" max="1025" width="9.21875" style="47"/>
    <col min="1026" max="1026" width="5.21875" style="47" customWidth="1"/>
    <col min="1027" max="1027" width="49.5546875" style="47" customWidth="1"/>
    <col min="1028" max="1028" width="5.21875" style="47" customWidth="1"/>
    <col min="1029" max="1029" width="5" style="47" customWidth="1"/>
    <col min="1030" max="1030" width="11.21875" style="47" customWidth="1"/>
    <col min="1031" max="1031" width="14.21875" style="47" customWidth="1"/>
    <col min="1032" max="1035" width="9.21875" style="47"/>
    <col min="1036" max="1036" width="13.21875" style="47" bestFit="1" customWidth="1"/>
    <col min="1037" max="1039" width="9.21875" style="47"/>
    <col min="1040" max="1040" width="14.5546875" style="47" customWidth="1"/>
    <col min="1041" max="1281" width="9.21875" style="47"/>
    <col min="1282" max="1282" width="5.21875" style="47" customWidth="1"/>
    <col min="1283" max="1283" width="49.5546875" style="47" customWidth="1"/>
    <col min="1284" max="1284" width="5.21875" style="47" customWidth="1"/>
    <col min="1285" max="1285" width="5" style="47" customWidth="1"/>
    <col min="1286" max="1286" width="11.21875" style="47" customWidth="1"/>
    <col min="1287" max="1287" width="14.21875" style="47" customWidth="1"/>
    <col min="1288" max="1291" width="9.21875" style="47"/>
    <col min="1292" max="1292" width="13.21875" style="47" bestFit="1" customWidth="1"/>
    <col min="1293" max="1295" width="9.21875" style="47"/>
    <col min="1296" max="1296" width="14.5546875" style="47" customWidth="1"/>
    <col min="1297" max="1537" width="9.21875" style="47"/>
    <col min="1538" max="1538" width="5.21875" style="47" customWidth="1"/>
    <col min="1539" max="1539" width="49.5546875" style="47" customWidth="1"/>
    <col min="1540" max="1540" width="5.21875" style="47" customWidth="1"/>
    <col min="1541" max="1541" width="5" style="47" customWidth="1"/>
    <col min="1542" max="1542" width="11.21875" style="47" customWidth="1"/>
    <col min="1543" max="1543" width="14.21875" style="47" customWidth="1"/>
    <col min="1544" max="1547" width="9.21875" style="47"/>
    <col min="1548" max="1548" width="13.21875" style="47" bestFit="1" customWidth="1"/>
    <col min="1549" max="1551" width="9.21875" style="47"/>
    <col min="1552" max="1552" width="14.5546875" style="47" customWidth="1"/>
    <col min="1553" max="1793" width="9.21875" style="47"/>
    <col min="1794" max="1794" width="5.21875" style="47" customWidth="1"/>
    <col min="1795" max="1795" width="49.5546875" style="47" customWidth="1"/>
    <col min="1796" max="1796" width="5.21875" style="47" customWidth="1"/>
    <col min="1797" max="1797" width="5" style="47" customWidth="1"/>
    <col min="1798" max="1798" width="11.21875" style="47" customWidth="1"/>
    <col min="1799" max="1799" width="14.21875" style="47" customWidth="1"/>
    <col min="1800" max="1803" width="9.21875" style="47"/>
    <col min="1804" max="1804" width="13.21875" style="47" bestFit="1" customWidth="1"/>
    <col min="1805" max="1807" width="9.21875" style="47"/>
    <col min="1808" max="1808" width="14.5546875" style="47" customWidth="1"/>
    <col min="1809" max="2049" width="9.21875" style="47"/>
    <col min="2050" max="2050" width="5.21875" style="47" customWidth="1"/>
    <col min="2051" max="2051" width="49.5546875" style="47" customWidth="1"/>
    <col min="2052" max="2052" width="5.21875" style="47" customWidth="1"/>
    <col min="2053" max="2053" width="5" style="47" customWidth="1"/>
    <col min="2054" max="2054" width="11.21875" style="47" customWidth="1"/>
    <col min="2055" max="2055" width="14.21875" style="47" customWidth="1"/>
    <col min="2056" max="2059" width="9.21875" style="47"/>
    <col min="2060" max="2060" width="13.21875" style="47" bestFit="1" customWidth="1"/>
    <col min="2061" max="2063" width="9.21875" style="47"/>
    <col min="2064" max="2064" width="14.5546875" style="47" customWidth="1"/>
    <col min="2065" max="2305" width="9.21875" style="47"/>
    <col min="2306" max="2306" width="5.21875" style="47" customWidth="1"/>
    <col min="2307" max="2307" width="49.5546875" style="47" customWidth="1"/>
    <col min="2308" max="2308" width="5.21875" style="47" customWidth="1"/>
    <col min="2309" max="2309" width="5" style="47" customWidth="1"/>
    <col min="2310" max="2310" width="11.21875" style="47" customWidth="1"/>
    <col min="2311" max="2311" width="14.21875" style="47" customWidth="1"/>
    <col min="2312" max="2315" width="9.21875" style="47"/>
    <col min="2316" max="2316" width="13.21875" style="47" bestFit="1" customWidth="1"/>
    <col min="2317" max="2319" width="9.21875" style="47"/>
    <col min="2320" max="2320" width="14.5546875" style="47" customWidth="1"/>
    <col min="2321" max="2561" width="9.21875" style="47"/>
    <col min="2562" max="2562" width="5.21875" style="47" customWidth="1"/>
    <col min="2563" max="2563" width="49.5546875" style="47" customWidth="1"/>
    <col min="2564" max="2564" width="5.21875" style="47" customWidth="1"/>
    <col min="2565" max="2565" width="5" style="47" customWidth="1"/>
    <col min="2566" max="2566" width="11.21875" style="47" customWidth="1"/>
    <col min="2567" max="2567" width="14.21875" style="47" customWidth="1"/>
    <col min="2568" max="2571" width="9.21875" style="47"/>
    <col min="2572" max="2572" width="13.21875" style="47" bestFit="1" customWidth="1"/>
    <col min="2573" max="2575" width="9.21875" style="47"/>
    <col min="2576" max="2576" width="14.5546875" style="47" customWidth="1"/>
    <col min="2577" max="2817" width="9.21875" style="47"/>
    <col min="2818" max="2818" width="5.21875" style="47" customWidth="1"/>
    <col min="2819" max="2819" width="49.5546875" style="47" customWidth="1"/>
    <col min="2820" max="2820" width="5.21875" style="47" customWidth="1"/>
    <col min="2821" max="2821" width="5" style="47" customWidth="1"/>
    <col min="2822" max="2822" width="11.21875" style="47" customWidth="1"/>
    <col min="2823" max="2823" width="14.21875" style="47" customWidth="1"/>
    <col min="2824" max="2827" width="9.21875" style="47"/>
    <col min="2828" max="2828" width="13.21875" style="47" bestFit="1" customWidth="1"/>
    <col min="2829" max="2831" width="9.21875" style="47"/>
    <col min="2832" max="2832" width="14.5546875" style="47" customWidth="1"/>
    <col min="2833" max="3073" width="9.21875" style="47"/>
    <col min="3074" max="3074" width="5.21875" style="47" customWidth="1"/>
    <col min="3075" max="3075" width="49.5546875" style="47" customWidth="1"/>
    <col min="3076" max="3076" width="5.21875" style="47" customWidth="1"/>
    <col min="3077" max="3077" width="5" style="47" customWidth="1"/>
    <col min="3078" max="3078" width="11.21875" style="47" customWidth="1"/>
    <col min="3079" max="3079" width="14.21875" style="47" customWidth="1"/>
    <col min="3080" max="3083" width="9.21875" style="47"/>
    <col min="3084" max="3084" width="13.21875" style="47" bestFit="1" customWidth="1"/>
    <col min="3085" max="3087" width="9.21875" style="47"/>
    <col min="3088" max="3088" width="14.5546875" style="47" customWidth="1"/>
    <col min="3089" max="3329" width="9.21875" style="47"/>
    <col min="3330" max="3330" width="5.21875" style="47" customWidth="1"/>
    <col min="3331" max="3331" width="49.5546875" style="47" customWidth="1"/>
    <col min="3332" max="3332" width="5.21875" style="47" customWidth="1"/>
    <col min="3333" max="3333" width="5" style="47" customWidth="1"/>
    <col min="3334" max="3334" width="11.21875" style="47" customWidth="1"/>
    <col min="3335" max="3335" width="14.21875" style="47" customWidth="1"/>
    <col min="3336" max="3339" width="9.21875" style="47"/>
    <col min="3340" max="3340" width="13.21875" style="47" bestFit="1" customWidth="1"/>
    <col min="3341" max="3343" width="9.21875" style="47"/>
    <col min="3344" max="3344" width="14.5546875" style="47" customWidth="1"/>
    <col min="3345" max="3585" width="9.21875" style="47"/>
    <col min="3586" max="3586" width="5.21875" style="47" customWidth="1"/>
    <col min="3587" max="3587" width="49.5546875" style="47" customWidth="1"/>
    <col min="3588" max="3588" width="5.21875" style="47" customWidth="1"/>
    <col min="3589" max="3589" width="5" style="47" customWidth="1"/>
    <col min="3590" max="3590" width="11.21875" style="47" customWidth="1"/>
    <col min="3591" max="3591" width="14.21875" style="47" customWidth="1"/>
    <col min="3592" max="3595" width="9.21875" style="47"/>
    <col min="3596" max="3596" width="13.21875" style="47" bestFit="1" customWidth="1"/>
    <col min="3597" max="3599" width="9.21875" style="47"/>
    <col min="3600" max="3600" width="14.5546875" style="47" customWidth="1"/>
    <col min="3601" max="3841" width="9.21875" style="47"/>
    <col min="3842" max="3842" width="5.21875" style="47" customWidth="1"/>
    <col min="3843" max="3843" width="49.5546875" style="47" customWidth="1"/>
    <col min="3844" max="3844" width="5.21875" style="47" customWidth="1"/>
    <col min="3845" max="3845" width="5" style="47" customWidth="1"/>
    <col min="3846" max="3846" width="11.21875" style="47" customWidth="1"/>
    <col min="3847" max="3847" width="14.21875" style="47" customWidth="1"/>
    <col min="3848" max="3851" width="9.21875" style="47"/>
    <col min="3852" max="3852" width="13.21875" style="47" bestFit="1" customWidth="1"/>
    <col min="3853" max="3855" width="9.21875" style="47"/>
    <col min="3856" max="3856" width="14.5546875" style="47" customWidth="1"/>
    <col min="3857" max="4097" width="9.21875" style="47"/>
    <col min="4098" max="4098" width="5.21875" style="47" customWidth="1"/>
    <col min="4099" max="4099" width="49.5546875" style="47" customWidth="1"/>
    <col min="4100" max="4100" width="5.21875" style="47" customWidth="1"/>
    <col min="4101" max="4101" width="5" style="47" customWidth="1"/>
    <col min="4102" max="4102" width="11.21875" style="47" customWidth="1"/>
    <col min="4103" max="4103" width="14.21875" style="47" customWidth="1"/>
    <col min="4104" max="4107" width="9.21875" style="47"/>
    <col min="4108" max="4108" width="13.21875" style="47" bestFit="1" customWidth="1"/>
    <col min="4109" max="4111" width="9.21875" style="47"/>
    <col min="4112" max="4112" width="14.5546875" style="47" customWidth="1"/>
    <col min="4113" max="4353" width="9.21875" style="47"/>
    <col min="4354" max="4354" width="5.21875" style="47" customWidth="1"/>
    <col min="4355" max="4355" width="49.5546875" style="47" customWidth="1"/>
    <col min="4356" max="4356" width="5.21875" style="47" customWidth="1"/>
    <col min="4357" max="4357" width="5" style="47" customWidth="1"/>
    <col min="4358" max="4358" width="11.21875" style="47" customWidth="1"/>
    <col min="4359" max="4359" width="14.21875" style="47" customWidth="1"/>
    <col min="4360" max="4363" width="9.21875" style="47"/>
    <col min="4364" max="4364" width="13.21875" style="47" bestFit="1" customWidth="1"/>
    <col min="4365" max="4367" width="9.21875" style="47"/>
    <col min="4368" max="4368" width="14.5546875" style="47" customWidth="1"/>
    <col min="4369" max="4609" width="9.21875" style="47"/>
    <col min="4610" max="4610" width="5.21875" style="47" customWidth="1"/>
    <col min="4611" max="4611" width="49.5546875" style="47" customWidth="1"/>
    <col min="4612" max="4612" width="5.21875" style="47" customWidth="1"/>
    <col min="4613" max="4613" width="5" style="47" customWidth="1"/>
    <col min="4614" max="4614" width="11.21875" style="47" customWidth="1"/>
    <col min="4615" max="4615" width="14.21875" style="47" customWidth="1"/>
    <col min="4616" max="4619" width="9.21875" style="47"/>
    <col min="4620" max="4620" width="13.21875" style="47" bestFit="1" customWidth="1"/>
    <col min="4621" max="4623" width="9.21875" style="47"/>
    <col min="4624" max="4624" width="14.5546875" style="47" customWidth="1"/>
    <col min="4625" max="4865" width="9.21875" style="47"/>
    <col min="4866" max="4866" width="5.21875" style="47" customWidth="1"/>
    <col min="4867" max="4867" width="49.5546875" style="47" customWidth="1"/>
    <col min="4868" max="4868" width="5.21875" style="47" customWidth="1"/>
    <col min="4869" max="4869" width="5" style="47" customWidth="1"/>
    <col min="4870" max="4870" width="11.21875" style="47" customWidth="1"/>
    <col min="4871" max="4871" width="14.21875" style="47" customWidth="1"/>
    <col min="4872" max="4875" width="9.21875" style="47"/>
    <col min="4876" max="4876" width="13.21875" style="47" bestFit="1" customWidth="1"/>
    <col min="4877" max="4879" width="9.21875" style="47"/>
    <col min="4880" max="4880" width="14.5546875" style="47" customWidth="1"/>
    <col min="4881" max="5121" width="9.21875" style="47"/>
    <col min="5122" max="5122" width="5.21875" style="47" customWidth="1"/>
    <col min="5123" max="5123" width="49.5546875" style="47" customWidth="1"/>
    <col min="5124" max="5124" width="5.21875" style="47" customWidth="1"/>
    <col min="5125" max="5125" width="5" style="47" customWidth="1"/>
    <col min="5126" max="5126" width="11.21875" style="47" customWidth="1"/>
    <col min="5127" max="5127" width="14.21875" style="47" customWidth="1"/>
    <col min="5128" max="5131" width="9.21875" style="47"/>
    <col min="5132" max="5132" width="13.21875" style="47" bestFit="1" customWidth="1"/>
    <col min="5133" max="5135" width="9.21875" style="47"/>
    <col min="5136" max="5136" width="14.5546875" style="47" customWidth="1"/>
    <col min="5137" max="5377" width="9.21875" style="47"/>
    <col min="5378" max="5378" width="5.21875" style="47" customWidth="1"/>
    <col min="5379" max="5379" width="49.5546875" style="47" customWidth="1"/>
    <col min="5380" max="5380" width="5.21875" style="47" customWidth="1"/>
    <col min="5381" max="5381" width="5" style="47" customWidth="1"/>
    <col min="5382" max="5382" width="11.21875" style="47" customWidth="1"/>
    <col min="5383" max="5383" width="14.21875" style="47" customWidth="1"/>
    <col min="5384" max="5387" width="9.21875" style="47"/>
    <col min="5388" max="5388" width="13.21875" style="47" bestFit="1" customWidth="1"/>
    <col min="5389" max="5391" width="9.21875" style="47"/>
    <col min="5392" max="5392" width="14.5546875" style="47" customWidth="1"/>
    <col min="5393" max="5633" width="9.21875" style="47"/>
    <col min="5634" max="5634" width="5.21875" style="47" customWidth="1"/>
    <col min="5635" max="5635" width="49.5546875" style="47" customWidth="1"/>
    <col min="5636" max="5636" width="5.21875" style="47" customWidth="1"/>
    <col min="5637" max="5637" width="5" style="47" customWidth="1"/>
    <col min="5638" max="5638" width="11.21875" style="47" customWidth="1"/>
    <col min="5639" max="5639" width="14.21875" style="47" customWidth="1"/>
    <col min="5640" max="5643" width="9.21875" style="47"/>
    <col min="5644" max="5644" width="13.21875" style="47" bestFit="1" customWidth="1"/>
    <col min="5645" max="5647" width="9.21875" style="47"/>
    <col min="5648" max="5648" width="14.5546875" style="47" customWidth="1"/>
    <col min="5649" max="5889" width="9.21875" style="47"/>
    <col min="5890" max="5890" width="5.21875" style="47" customWidth="1"/>
    <col min="5891" max="5891" width="49.5546875" style="47" customWidth="1"/>
    <col min="5892" max="5892" width="5.21875" style="47" customWidth="1"/>
    <col min="5893" max="5893" width="5" style="47" customWidth="1"/>
    <col min="5894" max="5894" width="11.21875" style="47" customWidth="1"/>
    <col min="5895" max="5895" width="14.21875" style="47" customWidth="1"/>
    <col min="5896" max="5899" width="9.21875" style="47"/>
    <col min="5900" max="5900" width="13.21875" style="47" bestFit="1" customWidth="1"/>
    <col min="5901" max="5903" width="9.21875" style="47"/>
    <col min="5904" max="5904" width="14.5546875" style="47" customWidth="1"/>
    <col min="5905" max="6145" width="9.21875" style="47"/>
    <col min="6146" max="6146" width="5.21875" style="47" customWidth="1"/>
    <col min="6147" max="6147" width="49.5546875" style="47" customWidth="1"/>
    <col min="6148" max="6148" width="5.21875" style="47" customWidth="1"/>
    <col min="6149" max="6149" width="5" style="47" customWidth="1"/>
    <col min="6150" max="6150" width="11.21875" style="47" customWidth="1"/>
    <col min="6151" max="6151" width="14.21875" style="47" customWidth="1"/>
    <col min="6152" max="6155" width="9.21875" style="47"/>
    <col min="6156" max="6156" width="13.21875" style="47" bestFit="1" customWidth="1"/>
    <col min="6157" max="6159" width="9.21875" style="47"/>
    <col min="6160" max="6160" width="14.5546875" style="47" customWidth="1"/>
    <col min="6161" max="6401" width="9.21875" style="47"/>
    <col min="6402" max="6402" width="5.21875" style="47" customWidth="1"/>
    <col min="6403" max="6403" width="49.5546875" style="47" customWidth="1"/>
    <col min="6404" max="6404" width="5.21875" style="47" customWidth="1"/>
    <col min="6405" max="6405" width="5" style="47" customWidth="1"/>
    <col min="6406" max="6406" width="11.21875" style="47" customWidth="1"/>
    <col min="6407" max="6407" width="14.21875" style="47" customWidth="1"/>
    <col min="6408" max="6411" width="9.21875" style="47"/>
    <col min="6412" max="6412" width="13.21875" style="47" bestFit="1" customWidth="1"/>
    <col min="6413" max="6415" width="9.21875" style="47"/>
    <col min="6416" max="6416" width="14.5546875" style="47" customWidth="1"/>
    <col min="6417" max="6657" width="9.21875" style="47"/>
    <col min="6658" max="6658" width="5.21875" style="47" customWidth="1"/>
    <col min="6659" max="6659" width="49.5546875" style="47" customWidth="1"/>
    <col min="6660" max="6660" width="5.21875" style="47" customWidth="1"/>
    <col min="6661" max="6661" width="5" style="47" customWidth="1"/>
    <col min="6662" max="6662" width="11.21875" style="47" customWidth="1"/>
    <col min="6663" max="6663" width="14.21875" style="47" customWidth="1"/>
    <col min="6664" max="6667" width="9.21875" style="47"/>
    <col min="6668" max="6668" width="13.21875" style="47" bestFit="1" customWidth="1"/>
    <col min="6669" max="6671" width="9.21875" style="47"/>
    <col min="6672" max="6672" width="14.5546875" style="47" customWidth="1"/>
    <col min="6673" max="6913" width="9.21875" style="47"/>
    <col min="6914" max="6914" width="5.21875" style="47" customWidth="1"/>
    <col min="6915" max="6915" width="49.5546875" style="47" customWidth="1"/>
    <col min="6916" max="6916" width="5.21875" style="47" customWidth="1"/>
    <col min="6917" max="6917" width="5" style="47" customWidth="1"/>
    <col min="6918" max="6918" width="11.21875" style="47" customWidth="1"/>
    <col min="6919" max="6919" width="14.21875" style="47" customWidth="1"/>
    <col min="6920" max="6923" width="9.21875" style="47"/>
    <col min="6924" max="6924" width="13.21875" style="47" bestFit="1" customWidth="1"/>
    <col min="6925" max="6927" width="9.21875" style="47"/>
    <col min="6928" max="6928" width="14.5546875" style="47" customWidth="1"/>
    <col min="6929" max="7169" width="9.21875" style="47"/>
    <col min="7170" max="7170" width="5.21875" style="47" customWidth="1"/>
    <col min="7171" max="7171" width="49.5546875" style="47" customWidth="1"/>
    <col min="7172" max="7172" width="5.21875" style="47" customWidth="1"/>
    <col min="7173" max="7173" width="5" style="47" customWidth="1"/>
    <col min="7174" max="7174" width="11.21875" style="47" customWidth="1"/>
    <col min="7175" max="7175" width="14.21875" style="47" customWidth="1"/>
    <col min="7176" max="7179" width="9.21875" style="47"/>
    <col min="7180" max="7180" width="13.21875" style="47" bestFit="1" customWidth="1"/>
    <col min="7181" max="7183" width="9.21875" style="47"/>
    <col min="7184" max="7184" width="14.5546875" style="47" customWidth="1"/>
    <col min="7185" max="7425" width="9.21875" style="47"/>
    <col min="7426" max="7426" width="5.21875" style="47" customWidth="1"/>
    <col min="7427" max="7427" width="49.5546875" style="47" customWidth="1"/>
    <col min="7428" max="7428" width="5.21875" style="47" customWidth="1"/>
    <col min="7429" max="7429" width="5" style="47" customWidth="1"/>
    <col min="7430" max="7430" width="11.21875" style="47" customWidth="1"/>
    <col min="7431" max="7431" width="14.21875" style="47" customWidth="1"/>
    <col min="7432" max="7435" width="9.21875" style="47"/>
    <col min="7436" max="7436" width="13.21875" style="47" bestFit="1" customWidth="1"/>
    <col min="7437" max="7439" width="9.21875" style="47"/>
    <col min="7440" max="7440" width="14.5546875" style="47" customWidth="1"/>
    <col min="7441" max="7681" width="9.21875" style="47"/>
    <col min="7682" max="7682" width="5.21875" style="47" customWidth="1"/>
    <col min="7683" max="7683" width="49.5546875" style="47" customWidth="1"/>
    <col min="7684" max="7684" width="5.21875" style="47" customWidth="1"/>
    <col min="7685" max="7685" width="5" style="47" customWidth="1"/>
    <col min="7686" max="7686" width="11.21875" style="47" customWidth="1"/>
    <col min="7687" max="7687" width="14.21875" style="47" customWidth="1"/>
    <col min="7688" max="7691" width="9.21875" style="47"/>
    <col min="7692" max="7692" width="13.21875" style="47" bestFit="1" customWidth="1"/>
    <col min="7693" max="7695" width="9.21875" style="47"/>
    <col min="7696" max="7696" width="14.5546875" style="47" customWidth="1"/>
    <col min="7697" max="7937" width="9.21875" style="47"/>
    <col min="7938" max="7938" width="5.21875" style="47" customWidth="1"/>
    <col min="7939" max="7939" width="49.5546875" style="47" customWidth="1"/>
    <col min="7940" max="7940" width="5.21875" style="47" customWidth="1"/>
    <col min="7941" max="7941" width="5" style="47" customWidth="1"/>
    <col min="7942" max="7942" width="11.21875" style="47" customWidth="1"/>
    <col min="7943" max="7943" width="14.21875" style="47" customWidth="1"/>
    <col min="7944" max="7947" width="9.21875" style="47"/>
    <col min="7948" max="7948" width="13.21875" style="47" bestFit="1" customWidth="1"/>
    <col min="7949" max="7951" width="9.21875" style="47"/>
    <col min="7952" max="7952" width="14.5546875" style="47" customWidth="1"/>
    <col min="7953" max="8193" width="9.21875" style="47"/>
    <col min="8194" max="8194" width="5.21875" style="47" customWidth="1"/>
    <col min="8195" max="8195" width="49.5546875" style="47" customWidth="1"/>
    <col min="8196" max="8196" width="5.21875" style="47" customWidth="1"/>
    <col min="8197" max="8197" width="5" style="47" customWidth="1"/>
    <col min="8198" max="8198" width="11.21875" style="47" customWidth="1"/>
    <col min="8199" max="8199" width="14.21875" style="47" customWidth="1"/>
    <col min="8200" max="8203" width="9.21875" style="47"/>
    <col min="8204" max="8204" width="13.21875" style="47" bestFit="1" customWidth="1"/>
    <col min="8205" max="8207" width="9.21875" style="47"/>
    <col min="8208" max="8208" width="14.5546875" style="47" customWidth="1"/>
    <col min="8209" max="8449" width="9.21875" style="47"/>
    <col min="8450" max="8450" width="5.21875" style="47" customWidth="1"/>
    <col min="8451" max="8451" width="49.5546875" style="47" customWidth="1"/>
    <col min="8452" max="8452" width="5.21875" style="47" customWidth="1"/>
    <col min="8453" max="8453" width="5" style="47" customWidth="1"/>
    <col min="8454" max="8454" width="11.21875" style="47" customWidth="1"/>
    <col min="8455" max="8455" width="14.21875" style="47" customWidth="1"/>
    <col min="8456" max="8459" width="9.21875" style="47"/>
    <col min="8460" max="8460" width="13.21875" style="47" bestFit="1" customWidth="1"/>
    <col min="8461" max="8463" width="9.21875" style="47"/>
    <col min="8464" max="8464" width="14.5546875" style="47" customWidth="1"/>
    <col min="8465" max="8705" width="9.21875" style="47"/>
    <col min="8706" max="8706" width="5.21875" style="47" customWidth="1"/>
    <col min="8707" max="8707" width="49.5546875" style="47" customWidth="1"/>
    <col min="8708" max="8708" width="5.21875" style="47" customWidth="1"/>
    <col min="8709" max="8709" width="5" style="47" customWidth="1"/>
    <col min="8710" max="8710" width="11.21875" style="47" customWidth="1"/>
    <col min="8711" max="8711" width="14.21875" style="47" customWidth="1"/>
    <col min="8712" max="8715" width="9.21875" style="47"/>
    <col min="8716" max="8716" width="13.21875" style="47" bestFit="1" customWidth="1"/>
    <col min="8717" max="8719" width="9.21875" style="47"/>
    <col min="8720" max="8720" width="14.5546875" style="47" customWidth="1"/>
    <col min="8721" max="8961" width="9.21875" style="47"/>
    <col min="8962" max="8962" width="5.21875" style="47" customWidth="1"/>
    <col min="8963" max="8963" width="49.5546875" style="47" customWidth="1"/>
    <col min="8964" max="8964" width="5.21875" style="47" customWidth="1"/>
    <col min="8965" max="8965" width="5" style="47" customWidth="1"/>
    <col min="8966" max="8966" width="11.21875" style="47" customWidth="1"/>
    <col min="8967" max="8967" width="14.21875" style="47" customWidth="1"/>
    <col min="8968" max="8971" width="9.21875" style="47"/>
    <col min="8972" max="8972" width="13.21875" style="47" bestFit="1" customWidth="1"/>
    <col min="8973" max="8975" width="9.21875" style="47"/>
    <col min="8976" max="8976" width="14.5546875" style="47" customWidth="1"/>
    <col min="8977" max="9217" width="9.21875" style="47"/>
    <col min="9218" max="9218" width="5.21875" style="47" customWidth="1"/>
    <col min="9219" max="9219" width="49.5546875" style="47" customWidth="1"/>
    <col min="9220" max="9220" width="5.21875" style="47" customWidth="1"/>
    <col min="9221" max="9221" width="5" style="47" customWidth="1"/>
    <col min="9222" max="9222" width="11.21875" style="47" customWidth="1"/>
    <col min="9223" max="9223" width="14.21875" style="47" customWidth="1"/>
    <col min="9224" max="9227" width="9.21875" style="47"/>
    <col min="9228" max="9228" width="13.21875" style="47" bestFit="1" customWidth="1"/>
    <col min="9229" max="9231" width="9.21875" style="47"/>
    <col min="9232" max="9232" width="14.5546875" style="47" customWidth="1"/>
    <col min="9233" max="9473" width="9.21875" style="47"/>
    <col min="9474" max="9474" width="5.21875" style="47" customWidth="1"/>
    <col min="9475" max="9475" width="49.5546875" style="47" customWidth="1"/>
    <col min="9476" max="9476" width="5.21875" style="47" customWidth="1"/>
    <col min="9477" max="9477" width="5" style="47" customWidth="1"/>
    <col min="9478" max="9478" width="11.21875" style="47" customWidth="1"/>
    <col min="9479" max="9479" width="14.21875" style="47" customWidth="1"/>
    <col min="9480" max="9483" width="9.21875" style="47"/>
    <col min="9484" max="9484" width="13.21875" style="47" bestFit="1" customWidth="1"/>
    <col min="9485" max="9487" width="9.21875" style="47"/>
    <col min="9488" max="9488" width="14.5546875" style="47" customWidth="1"/>
    <col min="9489" max="9729" width="9.21875" style="47"/>
    <col min="9730" max="9730" width="5.21875" style="47" customWidth="1"/>
    <col min="9731" max="9731" width="49.5546875" style="47" customWidth="1"/>
    <col min="9732" max="9732" width="5.21875" style="47" customWidth="1"/>
    <col min="9733" max="9733" width="5" style="47" customWidth="1"/>
    <col min="9734" max="9734" width="11.21875" style="47" customWidth="1"/>
    <col min="9735" max="9735" width="14.21875" style="47" customWidth="1"/>
    <col min="9736" max="9739" width="9.21875" style="47"/>
    <col min="9740" max="9740" width="13.21875" style="47" bestFit="1" customWidth="1"/>
    <col min="9741" max="9743" width="9.21875" style="47"/>
    <col min="9744" max="9744" width="14.5546875" style="47" customWidth="1"/>
    <col min="9745" max="9985" width="9.21875" style="47"/>
    <col min="9986" max="9986" width="5.21875" style="47" customWidth="1"/>
    <col min="9987" max="9987" width="49.5546875" style="47" customWidth="1"/>
    <col min="9988" max="9988" width="5.21875" style="47" customWidth="1"/>
    <col min="9989" max="9989" width="5" style="47" customWidth="1"/>
    <col min="9990" max="9990" width="11.21875" style="47" customWidth="1"/>
    <col min="9991" max="9991" width="14.21875" style="47" customWidth="1"/>
    <col min="9992" max="9995" width="9.21875" style="47"/>
    <col min="9996" max="9996" width="13.21875" style="47" bestFit="1" customWidth="1"/>
    <col min="9997" max="9999" width="9.21875" style="47"/>
    <col min="10000" max="10000" width="14.5546875" style="47" customWidth="1"/>
    <col min="10001" max="10241" width="9.21875" style="47"/>
    <col min="10242" max="10242" width="5.21875" style="47" customWidth="1"/>
    <col min="10243" max="10243" width="49.5546875" style="47" customWidth="1"/>
    <col min="10244" max="10244" width="5.21875" style="47" customWidth="1"/>
    <col min="10245" max="10245" width="5" style="47" customWidth="1"/>
    <col min="10246" max="10246" width="11.21875" style="47" customWidth="1"/>
    <col min="10247" max="10247" width="14.21875" style="47" customWidth="1"/>
    <col min="10248" max="10251" width="9.21875" style="47"/>
    <col min="10252" max="10252" width="13.21875" style="47" bestFit="1" customWidth="1"/>
    <col min="10253" max="10255" width="9.21875" style="47"/>
    <col min="10256" max="10256" width="14.5546875" style="47" customWidth="1"/>
    <col min="10257" max="10497" width="9.21875" style="47"/>
    <col min="10498" max="10498" width="5.21875" style="47" customWidth="1"/>
    <col min="10499" max="10499" width="49.5546875" style="47" customWidth="1"/>
    <col min="10500" max="10500" width="5.21875" style="47" customWidth="1"/>
    <col min="10501" max="10501" width="5" style="47" customWidth="1"/>
    <col min="10502" max="10502" width="11.21875" style="47" customWidth="1"/>
    <col min="10503" max="10503" width="14.21875" style="47" customWidth="1"/>
    <col min="10504" max="10507" width="9.21875" style="47"/>
    <col min="10508" max="10508" width="13.21875" style="47" bestFit="1" customWidth="1"/>
    <col min="10509" max="10511" width="9.21875" style="47"/>
    <col min="10512" max="10512" width="14.5546875" style="47" customWidth="1"/>
    <col min="10513" max="10753" width="9.21875" style="47"/>
    <col min="10754" max="10754" width="5.21875" style="47" customWidth="1"/>
    <col min="10755" max="10755" width="49.5546875" style="47" customWidth="1"/>
    <col min="10756" max="10756" width="5.21875" style="47" customWidth="1"/>
    <col min="10757" max="10757" width="5" style="47" customWidth="1"/>
    <col min="10758" max="10758" width="11.21875" style="47" customWidth="1"/>
    <col min="10759" max="10759" width="14.21875" style="47" customWidth="1"/>
    <col min="10760" max="10763" width="9.21875" style="47"/>
    <col min="10764" max="10764" width="13.21875" style="47" bestFit="1" customWidth="1"/>
    <col min="10765" max="10767" width="9.21875" style="47"/>
    <col min="10768" max="10768" width="14.5546875" style="47" customWidth="1"/>
    <col min="10769" max="11009" width="9.21875" style="47"/>
    <col min="11010" max="11010" width="5.21875" style="47" customWidth="1"/>
    <col min="11011" max="11011" width="49.5546875" style="47" customWidth="1"/>
    <col min="11012" max="11012" width="5.21875" style="47" customWidth="1"/>
    <col min="11013" max="11013" width="5" style="47" customWidth="1"/>
    <col min="11014" max="11014" width="11.21875" style="47" customWidth="1"/>
    <col min="11015" max="11015" width="14.21875" style="47" customWidth="1"/>
    <col min="11016" max="11019" width="9.21875" style="47"/>
    <col min="11020" max="11020" width="13.21875" style="47" bestFit="1" customWidth="1"/>
    <col min="11021" max="11023" width="9.21875" style="47"/>
    <col min="11024" max="11024" width="14.5546875" style="47" customWidth="1"/>
    <col min="11025" max="11265" width="9.21875" style="47"/>
    <col min="11266" max="11266" width="5.21875" style="47" customWidth="1"/>
    <col min="11267" max="11267" width="49.5546875" style="47" customWidth="1"/>
    <col min="11268" max="11268" width="5.21875" style="47" customWidth="1"/>
    <col min="11269" max="11269" width="5" style="47" customWidth="1"/>
    <col min="11270" max="11270" width="11.21875" style="47" customWidth="1"/>
    <col min="11271" max="11271" width="14.21875" style="47" customWidth="1"/>
    <col min="11272" max="11275" width="9.21875" style="47"/>
    <col min="11276" max="11276" width="13.21875" style="47" bestFit="1" customWidth="1"/>
    <col min="11277" max="11279" width="9.21875" style="47"/>
    <col min="11280" max="11280" width="14.5546875" style="47" customWidth="1"/>
    <col min="11281" max="11521" width="9.21875" style="47"/>
    <col min="11522" max="11522" width="5.21875" style="47" customWidth="1"/>
    <col min="11523" max="11523" width="49.5546875" style="47" customWidth="1"/>
    <col min="11524" max="11524" width="5.21875" style="47" customWidth="1"/>
    <col min="11525" max="11525" width="5" style="47" customWidth="1"/>
    <col min="11526" max="11526" width="11.21875" style="47" customWidth="1"/>
    <col min="11527" max="11527" width="14.21875" style="47" customWidth="1"/>
    <col min="11528" max="11531" width="9.21875" style="47"/>
    <col min="11532" max="11532" width="13.21875" style="47" bestFit="1" customWidth="1"/>
    <col min="11533" max="11535" width="9.21875" style="47"/>
    <col min="11536" max="11536" width="14.5546875" style="47" customWidth="1"/>
    <col min="11537" max="11777" width="9.21875" style="47"/>
    <col min="11778" max="11778" width="5.21875" style="47" customWidth="1"/>
    <col min="11779" max="11779" width="49.5546875" style="47" customWidth="1"/>
    <col min="11780" max="11780" width="5.21875" style="47" customWidth="1"/>
    <col min="11781" max="11781" width="5" style="47" customWidth="1"/>
    <col min="11782" max="11782" width="11.21875" style="47" customWidth="1"/>
    <col min="11783" max="11783" width="14.21875" style="47" customWidth="1"/>
    <col min="11784" max="11787" width="9.21875" style="47"/>
    <col min="11788" max="11788" width="13.21875" style="47" bestFit="1" customWidth="1"/>
    <col min="11789" max="11791" width="9.21875" style="47"/>
    <col min="11792" max="11792" width="14.5546875" style="47" customWidth="1"/>
    <col min="11793" max="12033" width="9.21875" style="47"/>
    <col min="12034" max="12034" width="5.21875" style="47" customWidth="1"/>
    <col min="12035" max="12035" width="49.5546875" style="47" customWidth="1"/>
    <col min="12036" max="12036" width="5.21875" style="47" customWidth="1"/>
    <col min="12037" max="12037" width="5" style="47" customWidth="1"/>
    <col min="12038" max="12038" width="11.21875" style="47" customWidth="1"/>
    <col min="12039" max="12039" width="14.21875" style="47" customWidth="1"/>
    <col min="12040" max="12043" width="9.21875" style="47"/>
    <col min="12044" max="12044" width="13.21875" style="47" bestFit="1" customWidth="1"/>
    <col min="12045" max="12047" width="9.21875" style="47"/>
    <col min="12048" max="12048" width="14.5546875" style="47" customWidth="1"/>
    <col min="12049" max="12289" width="9.21875" style="47"/>
    <col min="12290" max="12290" width="5.21875" style="47" customWidth="1"/>
    <col min="12291" max="12291" width="49.5546875" style="47" customWidth="1"/>
    <col min="12292" max="12292" width="5.21875" style="47" customWidth="1"/>
    <col min="12293" max="12293" width="5" style="47" customWidth="1"/>
    <col min="12294" max="12294" width="11.21875" style="47" customWidth="1"/>
    <col min="12295" max="12295" width="14.21875" style="47" customWidth="1"/>
    <col min="12296" max="12299" width="9.21875" style="47"/>
    <col min="12300" max="12300" width="13.21875" style="47" bestFit="1" customWidth="1"/>
    <col min="12301" max="12303" width="9.21875" style="47"/>
    <col min="12304" max="12304" width="14.5546875" style="47" customWidth="1"/>
    <col min="12305" max="12545" width="9.21875" style="47"/>
    <col min="12546" max="12546" width="5.21875" style="47" customWidth="1"/>
    <col min="12547" max="12547" width="49.5546875" style="47" customWidth="1"/>
    <col min="12548" max="12548" width="5.21875" style="47" customWidth="1"/>
    <col min="12549" max="12549" width="5" style="47" customWidth="1"/>
    <col min="12550" max="12550" width="11.21875" style="47" customWidth="1"/>
    <col min="12551" max="12551" width="14.21875" style="47" customWidth="1"/>
    <col min="12552" max="12555" width="9.21875" style="47"/>
    <col min="12556" max="12556" width="13.21875" style="47" bestFit="1" customWidth="1"/>
    <col min="12557" max="12559" width="9.21875" style="47"/>
    <col min="12560" max="12560" width="14.5546875" style="47" customWidth="1"/>
    <col min="12561" max="12801" width="9.21875" style="47"/>
    <col min="12802" max="12802" width="5.21875" style="47" customWidth="1"/>
    <col min="12803" max="12803" width="49.5546875" style="47" customWidth="1"/>
    <col min="12804" max="12804" width="5.21875" style="47" customWidth="1"/>
    <col min="12805" max="12805" width="5" style="47" customWidth="1"/>
    <col min="12806" max="12806" width="11.21875" style="47" customWidth="1"/>
    <col min="12807" max="12807" width="14.21875" style="47" customWidth="1"/>
    <col min="12808" max="12811" width="9.21875" style="47"/>
    <col min="12812" max="12812" width="13.21875" style="47" bestFit="1" customWidth="1"/>
    <col min="12813" max="12815" width="9.21875" style="47"/>
    <col min="12816" max="12816" width="14.5546875" style="47" customWidth="1"/>
    <col min="12817" max="13057" width="9.21875" style="47"/>
    <col min="13058" max="13058" width="5.21875" style="47" customWidth="1"/>
    <col min="13059" max="13059" width="49.5546875" style="47" customWidth="1"/>
    <col min="13060" max="13060" width="5.21875" style="47" customWidth="1"/>
    <col min="13061" max="13061" width="5" style="47" customWidth="1"/>
    <col min="13062" max="13062" width="11.21875" style="47" customWidth="1"/>
    <col min="13063" max="13063" width="14.21875" style="47" customWidth="1"/>
    <col min="13064" max="13067" width="9.21875" style="47"/>
    <col min="13068" max="13068" width="13.21875" style="47" bestFit="1" customWidth="1"/>
    <col min="13069" max="13071" width="9.21875" style="47"/>
    <col min="13072" max="13072" width="14.5546875" style="47" customWidth="1"/>
    <col min="13073" max="13313" width="9.21875" style="47"/>
    <col min="13314" max="13314" width="5.21875" style="47" customWidth="1"/>
    <col min="13315" max="13315" width="49.5546875" style="47" customWidth="1"/>
    <col min="13316" max="13316" width="5.21875" style="47" customWidth="1"/>
    <col min="13317" max="13317" width="5" style="47" customWidth="1"/>
    <col min="13318" max="13318" width="11.21875" style="47" customWidth="1"/>
    <col min="13319" max="13319" width="14.21875" style="47" customWidth="1"/>
    <col min="13320" max="13323" width="9.21875" style="47"/>
    <col min="13324" max="13324" width="13.21875" style="47" bestFit="1" customWidth="1"/>
    <col min="13325" max="13327" width="9.21875" style="47"/>
    <col min="13328" max="13328" width="14.5546875" style="47" customWidth="1"/>
    <col min="13329" max="13569" width="9.21875" style="47"/>
    <col min="13570" max="13570" width="5.21875" style="47" customWidth="1"/>
    <col min="13571" max="13571" width="49.5546875" style="47" customWidth="1"/>
    <col min="13572" max="13572" width="5.21875" style="47" customWidth="1"/>
    <col min="13573" max="13573" width="5" style="47" customWidth="1"/>
    <col min="13574" max="13574" width="11.21875" style="47" customWidth="1"/>
    <col min="13575" max="13575" width="14.21875" style="47" customWidth="1"/>
    <col min="13576" max="13579" width="9.21875" style="47"/>
    <col min="13580" max="13580" width="13.21875" style="47" bestFit="1" customWidth="1"/>
    <col min="13581" max="13583" width="9.21875" style="47"/>
    <col min="13584" max="13584" width="14.5546875" style="47" customWidth="1"/>
    <col min="13585" max="13825" width="9.21875" style="47"/>
    <col min="13826" max="13826" width="5.21875" style="47" customWidth="1"/>
    <col min="13827" max="13827" width="49.5546875" style="47" customWidth="1"/>
    <col min="13828" max="13828" width="5.21875" style="47" customWidth="1"/>
    <col min="13829" max="13829" width="5" style="47" customWidth="1"/>
    <col min="13830" max="13830" width="11.21875" style="47" customWidth="1"/>
    <col min="13831" max="13831" width="14.21875" style="47" customWidth="1"/>
    <col min="13832" max="13835" width="9.21875" style="47"/>
    <col min="13836" max="13836" width="13.21875" style="47" bestFit="1" customWidth="1"/>
    <col min="13837" max="13839" width="9.21875" style="47"/>
    <col min="13840" max="13840" width="14.5546875" style="47" customWidth="1"/>
    <col min="13841" max="14081" width="9.21875" style="47"/>
    <col min="14082" max="14082" width="5.21875" style="47" customWidth="1"/>
    <col min="14083" max="14083" width="49.5546875" style="47" customWidth="1"/>
    <col min="14084" max="14084" width="5.21875" style="47" customWidth="1"/>
    <col min="14085" max="14085" width="5" style="47" customWidth="1"/>
    <col min="14086" max="14086" width="11.21875" style="47" customWidth="1"/>
    <col min="14087" max="14087" width="14.21875" style="47" customWidth="1"/>
    <col min="14088" max="14091" width="9.21875" style="47"/>
    <col min="14092" max="14092" width="13.21875" style="47" bestFit="1" customWidth="1"/>
    <col min="14093" max="14095" width="9.21875" style="47"/>
    <col min="14096" max="14096" width="14.5546875" style="47" customWidth="1"/>
    <col min="14097" max="14337" width="9.21875" style="47"/>
    <col min="14338" max="14338" width="5.21875" style="47" customWidth="1"/>
    <col min="14339" max="14339" width="49.5546875" style="47" customWidth="1"/>
    <col min="14340" max="14340" width="5.21875" style="47" customWidth="1"/>
    <col min="14341" max="14341" width="5" style="47" customWidth="1"/>
    <col min="14342" max="14342" width="11.21875" style="47" customWidth="1"/>
    <col min="14343" max="14343" width="14.21875" style="47" customWidth="1"/>
    <col min="14344" max="14347" width="9.21875" style="47"/>
    <col min="14348" max="14348" width="13.21875" style="47" bestFit="1" customWidth="1"/>
    <col min="14349" max="14351" width="9.21875" style="47"/>
    <col min="14352" max="14352" width="14.5546875" style="47" customWidth="1"/>
    <col min="14353" max="14593" width="9.21875" style="47"/>
    <col min="14594" max="14594" width="5.21875" style="47" customWidth="1"/>
    <col min="14595" max="14595" width="49.5546875" style="47" customWidth="1"/>
    <col min="14596" max="14596" width="5.21875" style="47" customWidth="1"/>
    <col min="14597" max="14597" width="5" style="47" customWidth="1"/>
    <col min="14598" max="14598" width="11.21875" style="47" customWidth="1"/>
    <col min="14599" max="14599" width="14.21875" style="47" customWidth="1"/>
    <col min="14600" max="14603" width="9.21875" style="47"/>
    <col min="14604" max="14604" width="13.21875" style="47" bestFit="1" customWidth="1"/>
    <col min="14605" max="14607" width="9.21875" style="47"/>
    <col min="14608" max="14608" width="14.5546875" style="47" customWidth="1"/>
    <col min="14609" max="14849" width="9.21875" style="47"/>
    <col min="14850" max="14850" width="5.21875" style="47" customWidth="1"/>
    <col min="14851" max="14851" width="49.5546875" style="47" customWidth="1"/>
    <col min="14852" max="14852" width="5.21875" style="47" customWidth="1"/>
    <col min="14853" max="14853" width="5" style="47" customWidth="1"/>
    <col min="14854" max="14854" width="11.21875" style="47" customWidth="1"/>
    <col min="14855" max="14855" width="14.21875" style="47" customWidth="1"/>
    <col min="14856" max="14859" width="9.21875" style="47"/>
    <col min="14860" max="14860" width="13.21875" style="47" bestFit="1" customWidth="1"/>
    <col min="14861" max="14863" width="9.21875" style="47"/>
    <col min="14864" max="14864" width="14.5546875" style="47" customWidth="1"/>
    <col min="14865" max="15105" width="9.21875" style="47"/>
    <col min="15106" max="15106" width="5.21875" style="47" customWidth="1"/>
    <col min="15107" max="15107" width="49.5546875" style="47" customWidth="1"/>
    <col min="15108" max="15108" width="5.21875" style="47" customWidth="1"/>
    <col min="15109" max="15109" width="5" style="47" customWidth="1"/>
    <col min="15110" max="15110" width="11.21875" style="47" customWidth="1"/>
    <col min="15111" max="15111" width="14.21875" style="47" customWidth="1"/>
    <col min="15112" max="15115" width="9.21875" style="47"/>
    <col min="15116" max="15116" width="13.21875" style="47" bestFit="1" customWidth="1"/>
    <col min="15117" max="15119" width="9.21875" style="47"/>
    <col min="15120" max="15120" width="14.5546875" style="47" customWidth="1"/>
    <col min="15121" max="15361" width="9.21875" style="47"/>
    <col min="15362" max="15362" width="5.21875" style="47" customWidth="1"/>
    <col min="15363" max="15363" width="49.5546875" style="47" customWidth="1"/>
    <col min="15364" max="15364" width="5.21875" style="47" customWidth="1"/>
    <col min="15365" max="15365" width="5" style="47" customWidth="1"/>
    <col min="15366" max="15366" width="11.21875" style="47" customWidth="1"/>
    <col min="15367" max="15367" width="14.21875" style="47" customWidth="1"/>
    <col min="15368" max="15371" width="9.21875" style="47"/>
    <col min="15372" max="15372" width="13.21875" style="47" bestFit="1" customWidth="1"/>
    <col min="15373" max="15375" width="9.21875" style="47"/>
    <col min="15376" max="15376" width="14.5546875" style="47" customWidth="1"/>
    <col min="15377" max="15617" width="9.21875" style="47"/>
    <col min="15618" max="15618" width="5.21875" style="47" customWidth="1"/>
    <col min="15619" max="15619" width="49.5546875" style="47" customWidth="1"/>
    <col min="15620" max="15620" width="5.21875" style="47" customWidth="1"/>
    <col min="15621" max="15621" width="5" style="47" customWidth="1"/>
    <col min="15622" max="15622" width="11.21875" style="47" customWidth="1"/>
    <col min="15623" max="15623" width="14.21875" style="47" customWidth="1"/>
    <col min="15624" max="15627" width="9.21875" style="47"/>
    <col min="15628" max="15628" width="13.21875" style="47" bestFit="1" customWidth="1"/>
    <col min="15629" max="15631" width="9.21875" style="47"/>
    <col min="15632" max="15632" width="14.5546875" style="47" customWidth="1"/>
    <col min="15633" max="15873" width="9.21875" style="47"/>
    <col min="15874" max="15874" width="5.21875" style="47" customWidth="1"/>
    <col min="15875" max="15875" width="49.5546875" style="47" customWidth="1"/>
    <col min="15876" max="15876" width="5.21875" style="47" customWidth="1"/>
    <col min="15877" max="15877" width="5" style="47" customWidth="1"/>
    <col min="15878" max="15878" width="11.21875" style="47" customWidth="1"/>
    <col min="15879" max="15879" width="14.21875" style="47" customWidth="1"/>
    <col min="15880" max="15883" width="9.21875" style="47"/>
    <col min="15884" max="15884" width="13.21875" style="47" bestFit="1" customWidth="1"/>
    <col min="15885" max="15887" width="9.21875" style="47"/>
    <col min="15888" max="15888" width="14.5546875" style="47" customWidth="1"/>
    <col min="15889" max="16129" width="9.21875" style="47"/>
    <col min="16130" max="16130" width="5.21875" style="47" customWidth="1"/>
    <col min="16131" max="16131" width="49.5546875" style="47" customWidth="1"/>
    <col min="16132" max="16132" width="5.21875" style="47" customWidth="1"/>
    <col min="16133" max="16133" width="5" style="47" customWidth="1"/>
    <col min="16134" max="16134" width="11.21875" style="47" customWidth="1"/>
    <col min="16135" max="16135" width="14.21875" style="47" customWidth="1"/>
    <col min="16136" max="16139" width="9.21875" style="47"/>
    <col min="16140" max="16140" width="13.21875" style="47" bestFit="1" customWidth="1"/>
    <col min="16141" max="16143" width="9.21875" style="47"/>
    <col min="16144" max="16144" width="14.5546875" style="47" customWidth="1"/>
    <col min="16145" max="16383" width="9.21875" style="47"/>
    <col min="16384" max="16384" width="9.21875" style="47" customWidth="1"/>
  </cols>
  <sheetData>
    <row r="1" spans="1:7">
      <c r="A1" s="302" t="s">
        <v>0</v>
      </c>
      <c r="B1" s="339"/>
      <c r="C1" s="304" t="s">
        <v>1</v>
      </c>
      <c r="D1" s="302" t="s">
        <v>2</v>
      </c>
      <c r="E1" s="302" t="s">
        <v>3</v>
      </c>
      <c r="F1" s="306" t="s">
        <v>4</v>
      </c>
      <c r="G1" s="427" t="s">
        <v>5</v>
      </c>
    </row>
    <row r="2" spans="1:7">
      <c r="A2" s="44"/>
      <c r="B2" s="41"/>
      <c r="C2" s="230"/>
      <c r="D2" s="44"/>
      <c r="E2" s="44"/>
      <c r="F2" s="64"/>
      <c r="G2" s="231"/>
    </row>
    <row r="3" spans="1:7">
      <c r="A3" s="44"/>
      <c r="B3" s="41"/>
      <c r="C3" s="226" t="s">
        <v>60</v>
      </c>
      <c r="D3" s="44"/>
      <c r="E3" s="44"/>
      <c r="F3" s="64"/>
      <c r="G3" s="231"/>
    </row>
    <row r="4" spans="1:7">
      <c r="A4" s="44"/>
      <c r="B4" s="41"/>
      <c r="C4" s="224"/>
      <c r="D4" s="44"/>
      <c r="E4" s="44"/>
      <c r="F4" s="64"/>
      <c r="G4" s="231"/>
    </row>
    <row r="5" spans="1:7">
      <c r="A5" s="44"/>
      <c r="B5" s="41"/>
      <c r="C5" s="226" t="s">
        <v>61</v>
      </c>
      <c r="D5" s="44"/>
      <c r="E5" s="44"/>
      <c r="F5" s="64"/>
      <c r="G5" s="231"/>
    </row>
    <row r="6" spans="1:7" ht="12.75" customHeight="1">
      <c r="A6" s="44"/>
      <c r="B6" s="41"/>
      <c r="C6" s="224"/>
      <c r="D6" s="44"/>
      <c r="E6" s="44"/>
      <c r="F6" s="64"/>
      <c r="G6" s="231"/>
    </row>
    <row r="7" spans="1:7" ht="15.45" customHeight="1">
      <c r="A7" s="44"/>
      <c r="B7" s="514" t="s">
        <v>65</v>
      </c>
      <c r="C7" s="515"/>
      <c r="D7" s="44"/>
      <c r="E7" s="44"/>
      <c r="F7" s="64"/>
      <c r="G7" s="231"/>
    </row>
    <row r="8" spans="1:7" ht="15.45" customHeight="1">
      <c r="A8" s="44"/>
      <c r="B8" s="366"/>
      <c r="C8" s="249"/>
      <c r="D8" s="44"/>
      <c r="E8" s="44"/>
      <c r="F8" s="64"/>
      <c r="G8" s="231"/>
    </row>
    <row r="9" spans="1:7" ht="43.95" customHeight="1">
      <c r="A9" s="44"/>
      <c r="B9" s="512" t="s">
        <v>62</v>
      </c>
      <c r="C9" s="513"/>
      <c r="D9" s="44"/>
      <c r="E9" s="44"/>
      <c r="F9" s="64"/>
      <c r="G9" s="231"/>
    </row>
    <row r="10" spans="1:7" ht="14.55" customHeight="1">
      <c r="A10" s="44"/>
      <c r="B10" s="41"/>
      <c r="C10" s="232"/>
      <c r="D10" s="44"/>
      <c r="E10" s="44"/>
      <c r="F10" s="64"/>
      <c r="G10" s="231"/>
    </row>
    <row r="11" spans="1:7" ht="14.55" customHeight="1">
      <c r="A11" s="44" t="s">
        <v>8</v>
      </c>
      <c r="B11" s="41"/>
      <c r="C11" s="202" t="s">
        <v>354</v>
      </c>
      <c r="D11" s="40">
        <f>'EL 5(FINISHING) '!D14</f>
        <v>1188</v>
      </c>
      <c r="E11" s="44" t="s">
        <v>10</v>
      </c>
      <c r="F11" s="64"/>
      <c r="G11" s="231">
        <f>D11*F11</f>
        <v>0</v>
      </c>
    </row>
    <row r="12" spans="1:7" ht="14.55" customHeight="1">
      <c r="A12" s="44"/>
      <c r="B12" s="41"/>
      <c r="C12" s="202"/>
      <c r="D12" s="44"/>
      <c r="E12" s="44"/>
      <c r="F12" s="64"/>
      <c r="G12" s="231"/>
    </row>
    <row r="13" spans="1:7" ht="14.55" customHeight="1">
      <c r="A13" s="44" t="s">
        <v>11</v>
      </c>
      <c r="B13" s="41"/>
      <c r="C13" s="202" t="s">
        <v>114</v>
      </c>
      <c r="D13" s="40">
        <f>'EL 5(FINISHING) '!D54</f>
        <v>382</v>
      </c>
      <c r="E13" s="44" t="s">
        <v>10</v>
      </c>
      <c r="F13" s="64"/>
      <c r="G13" s="231">
        <f>D13*F13</f>
        <v>0</v>
      </c>
    </row>
    <row r="14" spans="1:7" ht="14.55" customHeight="1">
      <c r="A14" s="44"/>
      <c r="B14" s="41"/>
      <c r="C14" s="202"/>
      <c r="D14" s="40"/>
      <c r="E14" s="44"/>
      <c r="F14" s="64"/>
      <c r="G14" s="231"/>
    </row>
    <row r="15" spans="1:7" ht="15.45" customHeight="1">
      <c r="A15" s="44"/>
      <c r="B15" s="514" t="s">
        <v>63</v>
      </c>
      <c r="C15" s="515"/>
      <c r="D15" s="44"/>
      <c r="E15" s="44"/>
      <c r="F15" s="64"/>
      <c r="G15" s="231"/>
    </row>
    <row r="16" spans="1:7" ht="12.75" customHeight="1">
      <c r="A16" s="44"/>
      <c r="B16" s="41"/>
      <c r="C16" s="220"/>
      <c r="D16" s="44"/>
      <c r="E16" s="44"/>
      <c r="F16" s="64"/>
      <c r="G16" s="231"/>
    </row>
    <row r="17" spans="1:7" ht="46.95" customHeight="1">
      <c r="A17" s="44"/>
      <c r="B17" s="512" t="s">
        <v>64</v>
      </c>
      <c r="C17" s="513"/>
      <c r="D17" s="44"/>
      <c r="E17" s="44"/>
      <c r="F17" s="64"/>
      <c r="G17" s="231"/>
    </row>
    <row r="18" spans="1:7">
      <c r="A18" s="44"/>
      <c r="B18" s="41"/>
      <c r="C18" s="220"/>
      <c r="D18" s="44"/>
      <c r="E18" s="44"/>
      <c r="F18" s="64"/>
      <c r="G18" s="231"/>
    </row>
    <row r="19" spans="1:7">
      <c r="A19" s="44" t="s">
        <v>13</v>
      </c>
      <c r="B19" s="41"/>
      <c r="C19" s="205" t="s">
        <v>355</v>
      </c>
      <c r="D19" s="40">
        <f>'EL 5(FINISHING) '!D26+'EL 5(FINISHING) '!D28</f>
        <v>221</v>
      </c>
      <c r="E19" s="44" t="s">
        <v>10</v>
      </c>
      <c r="F19" s="64"/>
      <c r="G19" s="231">
        <f>D19*F19</f>
        <v>0</v>
      </c>
    </row>
    <row r="20" spans="1:7">
      <c r="A20" s="44"/>
      <c r="B20" s="41"/>
      <c r="C20" s="205"/>
      <c r="D20" s="40"/>
      <c r="E20" s="44"/>
      <c r="F20" s="64"/>
      <c r="G20" s="231"/>
    </row>
    <row r="21" spans="1:7">
      <c r="A21" s="44" t="s">
        <v>15</v>
      </c>
      <c r="B21" s="41"/>
      <c r="C21" s="205" t="s">
        <v>438</v>
      </c>
      <c r="D21" s="40">
        <v>29</v>
      </c>
      <c r="E21" s="44" t="s">
        <v>10</v>
      </c>
      <c r="F21" s="64"/>
      <c r="G21" s="231">
        <f>D21*F21</f>
        <v>0</v>
      </c>
    </row>
    <row r="22" spans="1:7">
      <c r="A22" s="44"/>
      <c r="B22" s="41"/>
      <c r="C22" s="205"/>
      <c r="D22" s="40"/>
      <c r="E22" s="44"/>
      <c r="F22" s="64"/>
      <c r="G22" s="231"/>
    </row>
    <row r="23" spans="1:7" ht="33" customHeight="1">
      <c r="A23" s="44"/>
      <c r="B23" s="512" t="s">
        <v>437</v>
      </c>
      <c r="C23" s="513"/>
      <c r="D23" s="40"/>
      <c r="E23" s="44"/>
      <c r="F23" s="64"/>
      <c r="G23" s="231"/>
    </row>
    <row r="24" spans="1:7">
      <c r="A24" s="44"/>
      <c r="B24" s="41"/>
      <c r="C24" s="205"/>
      <c r="D24" s="40"/>
      <c r="E24" s="44"/>
      <c r="F24" s="64"/>
      <c r="G24" s="231"/>
    </row>
    <row r="25" spans="1:7">
      <c r="A25" s="44" t="s">
        <v>16</v>
      </c>
      <c r="B25" s="41"/>
      <c r="C25" s="205" t="s">
        <v>51</v>
      </c>
      <c r="D25" s="40">
        <v>554</v>
      </c>
      <c r="E25" s="44" t="s">
        <v>10</v>
      </c>
      <c r="F25" s="64"/>
      <c r="G25" s="231">
        <f>D25*F25</f>
        <v>0</v>
      </c>
    </row>
    <row r="26" spans="1:7">
      <c r="A26" s="44"/>
      <c r="B26" s="41"/>
      <c r="C26" s="205"/>
      <c r="D26" s="40"/>
      <c r="E26" s="44"/>
      <c r="F26" s="64"/>
      <c r="G26" s="231"/>
    </row>
    <row r="27" spans="1:7" ht="15.45" customHeight="1">
      <c r="A27" s="44"/>
      <c r="B27" s="517" t="s">
        <v>116</v>
      </c>
      <c r="C27" s="518"/>
      <c r="D27" s="40"/>
      <c r="E27" s="44"/>
      <c r="F27" s="64"/>
      <c r="G27" s="231"/>
    </row>
    <row r="28" spans="1:7">
      <c r="A28" s="44"/>
      <c r="B28" s="41"/>
      <c r="C28" s="233"/>
      <c r="D28" s="40"/>
      <c r="E28" s="44"/>
      <c r="F28" s="64"/>
      <c r="G28" s="231"/>
    </row>
    <row r="29" spans="1:7">
      <c r="A29" s="44"/>
      <c r="B29" s="510" t="s">
        <v>115</v>
      </c>
      <c r="C29" s="511"/>
      <c r="D29" s="40"/>
      <c r="E29" s="44"/>
      <c r="F29" s="64"/>
      <c r="G29" s="231"/>
    </row>
    <row r="30" spans="1:7">
      <c r="A30" s="44"/>
      <c r="B30" s="41"/>
      <c r="C30" s="205"/>
      <c r="D30" s="40"/>
      <c r="E30" s="44"/>
      <c r="F30" s="64"/>
      <c r="G30" s="231"/>
    </row>
    <row r="31" spans="1:7">
      <c r="A31" s="44" t="s">
        <v>17</v>
      </c>
      <c r="B31" s="41"/>
      <c r="C31" s="205" t="s">
        <v>117</v>
      </c>
      <c r="D31" s="40">
        <v>184</v>
      </c>
      <c r="E31" s="44" t="s">
        <v>10</v>
      </c>
      <c r="F31" s="64"/>
      <c r="G31" s="231">
        <f>D31*F31</f>
        <v>0</v>
      </c>
    </row>
    <row r="32" spans="1:7">
      <c r="A32" s="44"/>
      <c r="B32" s="41"/>
      <c r="C32" s="205"/>
      <c r="D32" s="44"/>
      <c r="E32" s="44"/>
      <c r="F32" s="42"/>
      <c r="G32" s="231"/>
    </row>
    <row r="33" spans="1:10" s="170" customFormat="1" ht="15" customHeight="1">
      <c r="A33" s="172"/>
      <c r="B33" s="235"/>
      <c r="C33" s="236"/>
      <c r="D33" s="40"/>
      <c r="E33" s="172"/>
      <c r="F33" s="237"/>
      <c r="G33" s="238"/>
      <c r="J33" s="239"/>
    </row>
    <row r="34" spans="1:10" s="170" customFormat="1" ht="51" customHeight="1">
      <c r="A34" s="172"/>
      <c r="B34" s="235"/>
      <c r="C34" s="240"/>
      <c r="D34" s="40"/>
      <c r="E34" s="172"/>
      <c r="F34" s="237"/>
      <c r="G34" s="238"/>
      <c r="J34" s="239"/>
    </row>
    <row r="35" spans="1:10" s="170" customFormat="1" ht="15" customHeight="1">
      <c r="A35" s="172"/>
      <c r="B35" s="235"/>
      <c r="C35" s="241"/>
      <c r="D35" s="40"/>
      <c r="E35" s="172"/>
      <c r="F35" s="242"/>
      <c r="G35" s="238"/>
      <c r="J35" s="239"/>
    </row>
    <row r="36" spans="1:10" s="170" customFormat="1" ht="15" customHeight="1">
      <c r="A36" s="172"/>
      <c r="B36" s="235"/>
      <c r="C36" s="208"/>
      <c r="D36" s="40"/>
      <c r="E36" s="172"/>
      <c r="F36" s="243"/>
      <c r="G36" s="244"/>
      <c r="J36" s="239"/>
    </row>
    <row r="37" spans="1:10" s="170" customFormat="1" ht="15" customHeight="1">
      <c r="A37" s="172"/>
      <c r="B37" s="235"/>
      <c r="C37" s="245"/>
      <c r="D37" s="40"/>
      <c r="E37" s="172"/>
      <c r="F37" s="243"/>
      <c r="G37" s="238"/>
      <c r="J37" s="239"/>
    </row>
    <row r="38" spans="1:10" s="170" customFormat="1" ht="15" customHeight="1">
      <c r="A38" s="172"/>
      <c r="B38" s="235"/>
      <c r="C38" s="208"/>
      <c r="D38" s="40"/>
      <c r="E38" s="172"/>
      <c r="F38" s="243"/>
      <c r="G38" s="244"/>
      <c r="J38" s="239"/>
    </row>
    <row r="39" spans="1:10" s="170" customFormat="1" ht="15" customHeight="1">
      <c r="A39" s="172"/>
      <c r="B39" s="235"/>
      <c r="C39" s="245"/>
      <c r="D39" s="40"/>
      <c r="E39" s="172"/>
      <c r="F39" s="243"/>
      <c r="G39" s="238"/>
      <c r="J39" s="239"/>
    </row>
    <row r="40" spans="1:10" s="170" customFormat="1" ht="15.6" customHeight="1">
      <c r="A40" s="172"/>
      <c r="B40" s="235"/>
      <c r="C40" s="208"/>
      <c r="D40" s="40"/>
      <c r="E40" s="172"/>
      <c r="F40" s="243"/>
      <c r="G40" s="244"/>
      <c r="J40" s="239"/>
    </row>
    <row r="41" spans="1:10" s="170" customFormat="1" ht="15.6" customHeight="1">
      <c r="A41" s="172"/>
      <c r="B41" s="235"/>
      <c r="C41" s="208"/>
      <c r="D41" s="40"/>
      <c r="E41" s="172"/>
      <c r="F41" s="243"/>
      <c r="G41" s="237"/>
      <c r="J41" s="239"/>
    </row>
    <row r="42" spans="1:10" s="170" customFormat="1" ht="15" customHeight="1">
      <c r="A42" s="172"/>
      <c r="B42" s="235"/>
      <c r="C42" s="236"/>
      <c r="D42" s="40"/>
      <c r="E42" s="172"/>
      <c r="F42" s="242"/>
      <c r="G42" s="238"/>
      <c r="J42" s="239"/>
    </row>
    <row r="43" spans="1:10" s="170" customFormat="1" ht="15" customHeight="1">
      <c r="A43" s="172"/>
      <c r="B43" s="235"/>
      <c r="C43" s="241"/>
      <c r="D43" s="40"/>
      <c r="E43" s="172"/>
      <c r="F43" s="242"/>
      <c r="G43" s="238"/>
      <c r="J43" s="239"/>
    </row>
    <row r="44" spans="1:10" s="170" customFormat="1" ht="11.25" customHeight="1">
      <c r="A44" s="172"/>
      <c r="B44" s="235"/>
      <c r="C44" s="241"/>
      <c r="D44" s="40"/>
      <c r="E44" s="172"/>
      <c r="F44" s="242"/>
      <c r="G44" s="238"/>
      <c r="J44" s="239"/>
    </row>
    <row r="45" spans="1:10" s="170" customFormat="1" ht="15" customHeight="1">
      <c r="A45" s="172"/>
      <c r="B45" s="235"/>
      <c r="C45" s="241"/>
      <c r="D45" s="40"/>
      <c r="E45" s="172"/>
      <c r="F45" s="242"/>
      <c r="G45" s="238"/>
      <c r="J45" s="239"/>
    </row>
    <row r="46" spans="1:10" s="170" customFormat="1" ht="15" customHeight="1">
      <c r="A46" s="172"/>
      <c r="B46" s="235"/>
      <c r="C46" s="241"/>
      <c r="D46" s="40"/>
      <c r="E46" s="172"/>
      <c r="F46" s="242"/>
      <c r="G46" s="238"/>
      <c r="J46" s="239"/>
    </row>
    <row r="47" spans="1:10" s="170" customFormat="1" ht="11.25" customHeight="1">
      <c r="A47" s="172"/>
      <c r="B47" s="235"/>
      <c r="C47" s="241"/>
      <c r="D47" s="40"/>
      <c r="E47" s="172"/>
      <c r="F47" s="242"/>
      <c r="G47" s="238"/>
      <c r="J47" s="239"/>
    </row>
    <row r="48" spans="1:10" s="170" customFormat="1" ht="15" customHeight="1">
      <c r="A48" s="172"/>
      <c r="B48" s="235"/>
      <c r="C48" s="241"/>
      <c r="D48" s="40"/>
      <c r="E48" s="172"/>
      <c r="F48" s="242"/>
      <c r="G48" s="244"/>
      <c r="J48" s="239"/>
    </row>
    <row r="49" spans="1:12" s="170" customFormat="1">
      <c r="A49" s="172"/>
      <c r="B49" s="235"/>
      <c r="C49" s="208"/>
      <c r="D49" s="40"/>
      <c r="E49" s="172"/>
      <c r="F49" s="242"/>
      <c r="G49" s="238"/>
      <c r="J49" s="239"/>
    </row>
    <row r="50" spans="1:12" s="170" customFormat="1" ht="12" customHeight="1">
      <c r="A50" s="172"/>
      <c r="B50" s="235"/>
      <c r="C50" s="241"/>
      <c r="D50" s="40"/>
      <c r="E50" s="172"/>
      <c r="F50" s="242"/>
      <c r="G50" s="238"/>
      <c r="J50" s="239"/>
    </row>
    <row r="51" spans="1:12" s="170" customFormat="1">
      <c r="A51" s="172"/>
      <c r="B51" s="235"/>
      <c r="C51" s="241"/>
      <c r="D51" s="40"/>
      <c r="E51" s="172"/>
      <c r="F51" s="242"/>
      <c r="G51" s="238"/>
      <c r="J51" s="239"/>
    </row>
    <row r="52" spans="1:12" s="170" customFormat="1" ht="15" customHeight="1">
      <c r="A52" s="172"/>
      <c r="B52" s="235"/>
      <c r="C52" s="241"/>
      <c r="D52" s="40"/>
      <c r="E52" s="172"/>
      <c r="F52" s="242"/>
      <c r="G52" s="244"/>
      <c r="J52" s="239"/>
    </row>
    <row r="53" spans="1:12" ht="12" customHeight="1">
      <c r="A53" s="44"/>
      <c r="B53" s="41"/>
      <c r="C53" s="205"/>
      <c r="D53" s="44"/>
      <c r="E53" s="44"/>
      <c r="F53" s="68"/>
      <c r="G53" s="231"/>
    </row>
    <row r="54" spans="1:12" ht="16.2" thickBot="1">
      <c r="A54" s="308"/>
      <c r="B54" s="309"/>
      <c r="C54" s="310" t="s">
        <v>59</v>
      </c>
      <c r="D54" s="308"/>
      <c r="E54" s="308"/>
      <c r="F54" s="312"/>
      <c r="G54" s="426">
        <f>SUM(G9:G53)</f>
        <v>0</v>
      </c>
      <c r="L54" s="246"/>
    </row>
    <row r="60" spans="1:12" s="227" customFormat="1">
      <c r="A60" s="57"/>
      <c r="B60" s="57"/>
      <c r="C60" s="247"/>
      <c r="D60" s="57"/>
      <c r="E60" s="57"/>
      <c r="F60" s="60"/>
      <c r="G60" s="248"/>
      <c r="H60" s="47"/>
      <c r="I60" s="47"/>
      <c r="J60" s="47"/>
    </row>
  </sheetData>
  <mergeCells count="7">
    <mergeCell ref="B27:C27"/>
    <mergeCell ref="B29:C29"/>
    <mergeCell ref="B7:C7"/>
    <mergeCell ref="B9:C9"/>
    <mergeCell ref="B15:C15"/>
    <mergeCell ref="B17:C17"/>
    <mergeCell ref="B23:C23"/>
  </mergeCells>
  <pageMargins left="0.5" right="0.25" top="0.75" bottom="0.75" header="0.5" footer="0.5"/>
  <pageSetup paperSize="9" scale="80" orientation="portrait" useFirstPageNumber="1" r:id="rId1"/>
  <headerFooter alignWithMargins="0">
    <oddHeader>&amp;L&amp;"Book Antiqua,Italic"&amp;8 120 students dormitory&amp;R&amp;"Book Antiqua,Italic"&amp;8Element No. 6: Decorations</oddHeader>
    <oddFooter>&amp;C&amp;"Book Antiqua,Regular"3/6/&amp;P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51A0E-979D-4C81-9B3B-BD769099CE2D}">
  <dimension ref="A1:L102"/>
  <sheetViews>
    <sheetView view="pageLayout" topLeftCell="A95" zoomScale="102" zoomScaleNormal="100" zoomScaleSheetLayoutView="90" zoomScalePageLayoutView="102" workbookViewId="0">
      <selection activeCell="F62" sqref="F1:F1048576"/>
    </sheetView>
  </sheetViews>
  <sheetFormatPr defaultRowHeight="15.6"/>
  <cols>
    <col min="1" max="1" width="6.44140625" style="57" customWidth="1"/>
    <col min="2" max="2" width="3.6640625" style="57" customWidth="1"/>
    <col min="3" max="3" width="68.21875" style="47" customWidth="1"/>
    <col min="4" max="4" width="7.44140625" style="57" bestFit="1" customWidth="1"/>
    <col min="5" max="5" width="7.5546875" style="57" customWidth="1"/>
    <col min="6" max="6" width="12" style="60" customWidth="1"/>
    <col min="7" max="7" width="15.77734375" style="76" bestFit="1" customWidth="1"/>
    <col min="8" max="9" width="9.21875" style="47"/>
    <col min="10" max="10" width="11.21875" style="47" bestFit="1" customWidth="1"/>
    <col min="11" max="11" width="15.77734375" style="47" bestFit="1" customWidth="1"/>
    <col min="12" max="257" width="9.21875" style="47"/>
    <col min="258" max="258" width="5.21875" style="47" customWidth="1"/>
    <col min="259" max="259" width="48.21875" style="47" customWidth="1"/>
    <col min="260" max="260" width="4.5546875" style="47" customWidth="1"/>
    <col min="261" max="261" width="5" style="47" customWidth="1"/>
    <col min="262" max="263" width="13.21875" style="47" customWidth="1"/>
    <col min="264" max="265" width="9.21875" style="47"/>
    <col min="266" max="266" width="11.21875" style="47" bestFit="1" customWidth="1"/>
    <col min="267" max="513" width="9.21875" style="47"/>
    <col min="514" max="514" width="5.21875" style="47" customWidth="1"/>
    <col min="515" max="515" width="48.21875" style="47" customWidth="1"/>
    <col min="516" max="516" width="4.5546875" style="47" customWidth="1"/>
    <col min="517" max="517" width="5" style="47" customWidth="1"/>
    <col min="518" max="519" width="13.21875" style="47" customWidth="1"/>
    <col min="520" max="521" width="9.21875" style="47"/>
    <col min="522" max="522" width="11.21875" style="47" bestFit="1" customWidth="1"/>
    <col min="523" max="769" width="9.21875" style="47"/>
    <col min="770" max="770" width="5.21875" style="47" customWidth="1"/>
    <col min="771" max="771" width="48.21875" style="47" customWidth="1"/>
    <col min="772" max="772" width="4.5546875" style="47" customWidth="1"/>
    <col min="773" max="773" width="5" style="47" customWidth="1"/>
    <col min="774" max="775" width="13.21875" style="47" customWidth="1"/>
    <col min="776" max="777" width="9.21875" style="47"/>
    <col min="778" max="778" width="11.21875" style="47" bestFit="1" customWidth="1"/>
    <col min="779" max="1025" width="9.21875" style="47"/>
    <col min="1026" max="1026" width="5.21875" style="47" customWidth="1"/>
    <col min="1027" max="1027" width="48.21875" style="47" customWidth="1"/>
    <col min="1028" max="1028" width="4.5546875" style="47" customWidth="1"/>
    <col min="1029" max="1029" width="5" style="47" customWidth="1"/>
    <col min="1030" max="1031" width="13.21875" style="47" customWidth="1"/>
    <col min="1032" max="1033" width="9.21875" style="47"/>
    <col min="1034" max="1034" width="11.21875" style="47" bestFit="1" customWidth="1"/>
    <col min="1035" max="1281" width="9.21875" style="47"/>
    <col min="1282" max="1282" width="5.21875" style="47" customWidth="1"/>
    <col min="1283" max="1283" width="48.21875" style="47" customWidth="1"/>
    <col min="1284" max="1284" width="4.5546875" style="47" customWidth="1"/>
    <col min="1285" max="1285" width="5" style="47" customWidth="1"/>
    <col min="1286" max="1287" width="13.21875" style="47" customWidth="1"/>
    <col min="1288" max="1289" width="9.21875" style="47"/>
    <col min="1290" max="1290" width="11.21875" style="47" bestFit="1" customWidth="1"/>
    <col min="1291" max="1537" width="9.21875" style="47"/>
    <col min="1538" max="1538" width="5.21875" style="47" customWidth="1"/>
    <col min="1539" max="1539" width="48.21875" style="47" customWidth="1"/>
    <col min="1540" max="1540" width="4.5546875" style="47" customWidth="1"/>
    <col min="1541" max="1541" width="5" style="47" customWidth="1"/>
    <col min="1542" max="1543" width="13.21875" style="47" customWidth="1"/>
    <col min="1544" max="1545" width="9.21875" style="47"/>
    <col min="1546" max="1546" width="11.21875" style="47" bestFit="1" customWidth="1"/>
    <col min="1547" max="1793" width="9.21875" style="47"/>
    <col min="1794" max="1794" width="5.21875" style="47" customWidth="1"/>
    <col min="1795" max="1795" width="48.21875" style="47" customWidth="1"/>
    <col min="1796" max="1796" width="4.5546875" style="47" customWidth="1"/>
    <col min="1797" max="1797" width="5" style="47" customWidth="1"/>
    <col min="1798" max="1799" width="13.21875" style="47" customWidth="1"/>
    <col min="1800" max="1801" width="9.21875" style="47"/>
    <col min="1802" max="1802" width="11.21875" style="47" bestFit="1" customWidth="1"/>
    <col min="1803" max="2049" width="9.21875" style="47"/>
    <col min="2050" max="2050" width="5.21875" style="47" customWidth="1"/>
    <col min="2051" max="2051" width="48.21875" style="47" customWidth="1"/>
    <col min="2052" max="2052" width="4.5546875" style="47" customWidth="1"/>
    <col min="2053" max="2053" width="5" style="47" customWidth="1"/>
    <col min="2054" max="2055" width="13.21875" style="47" customWidth="1"/>
    <col min="2056" max="2057" width="9.21875" style="47"/>
    <col min="2058" max="2058" width="11.21875" style="47" bestFit="1" customWidth="1"/>
    <col min="2059" max="2305" width="9.21875" style="47"/>
    <col min="2306" max="2306" width="5.21875" style="47" customWidth="1"/>
    <col min="2307" max="2307" width="48.21875" style="47" customWidth="1"/>
    <col min="2308" max="2308" width="4.5546875" style="47" customWidth="1"/>
    <col min="2309" max="2309" width="5" style="47" customWidth="1"/>
    <col min="2310" max="2311" width="13.21875" style="47" customWidth="1"/>
    <col min="2312" max="2313" width="9.21875" style="47"/>
    <col min="2314" max="2314" width="11.21875" style="47" bestFit="1" customWidth="1"/>
    <col min="2315" max="2561" width="9.21875" style="47"/>
    <col min="2562" max="2562" width="5.21875" style="47" customWidth="1"/>
    <col min="2563" max="2563" width="48.21875" style="47" customWidth="1"/>
    <col min="2564" max="2564" width="4.5546875" style="47" customWidth="1"/>
    <col min="2565" max="2565" width="5" style="47" customWidth="1"/>
    <col min="2566" max="2567" width="13.21875" style="47" customWidth="1"/>
    <col min="2568" max="2569" width="9.21875" style="47"/>
    <col min="2570" max="2570" width="11.21875" style="47" bestFit="1" customWidth="1"/>
    <col min="2571" max="2817" width="9.21875" style="47"/>
    <col min="2818" max="2818" width="5.21875" style="47" customWidth="1"/>
    <col min="2819" max="2819" width="48.21875" style="47" customWidth="1"/>
    <col min="2820" max="2820" width="4.5546875" style="47" customWidth="1"/>
    <col min="2821" max="2821" width="5" style="47" customWidth="1"/>
    <col min="2822" max="2823" width="13.21875" style="47" customWidth="1"/>
    <col min="2824" max="2825" width="9.21875" style="47"/>
    <col min="2826" max="2826" width="11.21875" style="47" bestFit="1" customWidth="1"/>
    <col min="2827" max="3073" width="9.21875" style="47"/>
    <col min="3074" max="3074" width="5.21875" style="47" customWidth="1"/>
    <col min="3075" max="3075" width="48.21875" style="47" customWidth="1"/>
    <col min="3076" max="3076" width="4.5546875" style="47" customWidth="1"/>
    <col min="3077" max="3077" width="5" style="47" customWidth="1"/>
    <col min="3078" max="3079" width="13.21875" style="47" customWidth="1"/>
    <col min="3080" max="3081" width="9.21875" style="47"/>
    <col min="3082" max="3082" width="11.21875" style="47" bestFit="1" customWidth="1"/>
    <col min="3083" max="3329" width="9.21875" style="47"/>
    <col min="3330" max="3330" width="5.21875" style="47" customWidth="1"/>
    <col min="3331" max="3331" width="48.21875" style="47" customWidth="1"/>
    <col min="3332" max="3332" width="4.5546875" style="47" customWidth="1"/>
    <col min="3333" max="3333" width="5" style="47" customWidth="1"/>
    <col min="3334" max="3335" width="13.21875" style="47" customWidth="1"/>
    <col min="3336" max="3337" width="9.21875" style="47"/>
    <col min="3338" max="3338" width="11.21875" style="47" bestFit="1" customWidth="1"/>
    <col min="3339" max="3585" width="9.21875" style="47"/>
    <col min="3586" max="3586" width="5.21875" style="47" customWidth="1"/>
    <col min="3587" max="3587" width="48.21875" style="47" customWidth="1"/>
    <col min="3588" max="3588" width="4.5546875" style="47" customWidth="1"/>
    <col min="3589" max="3589" width="5" style="47" customWidth="1"/>
    <col min="3590" max="3591" width="13.21875" style="47" customWidth="1"/>
    <col min="3592" max="3593" width="9.21875" style="47"/>
    <col min="3594" max="3594" width="11.21875" style="47" bestFit="1" customWidth="1"/>
    <col min="3595" max="3841" width="9.21875" style="47"/>
    <col min="3842" max="3842" width="5.21875" style="47" customWidth="1"/>
    <col min="3843" max="3843" width="48.21875" style="47" customWidth="1"/>
    <col min="3844" max="3844" width="4.5546875" style="47" customWidth="1"/>
    <col min="3845" max="3845" width="5" style="47" customWidth="1"/>
    <col min="3846" max="3847" width="13.21875" style="47" customWidth="1"/>
    <col min="3848" max="3849" width="9.21875" style="47"/>
    <col min="3850" max="3850" width="11.21875" style="47" bestFit="1" customWidth="1"/>
    <col min="3851" max="4097" width="9.21875" style="47"/>
    <col min="4098" max="4098" width="5.21875" style="47" customWidth="1"/>
    <col min="4099" max="4099" width="48.21875" style="47" customWidth="1"/>
    <col min="4100" max="4100" width="4.5546875" style="47" customWidth="1"/>
    <col min="4101" max="4101" width="5" style="47" customWidth="1"/>
    <col min="4102" max="4103" width="13.21875" style="47" customWidth="1"/>
    <col min="4104" max="4105" width="9.21875" style="47"/>
    <col min="4106" max="4106" width="11.21875" style="47" bestFit="1" customWidth="1"/>
    <col min="4107" max="4353" width="9.21875" style="47"/>
    <col min="4354" max="4354" width="5.21875" style="47" customWidth="1"/>
    <col min="4355" max="4355" width="48.21875" style="47" customWidth="1"/>
    <col min="4356" max="4356" width="4.5546875" style="47" customWidth="1"/>
    <col min="4357" max="4357" width="5" style="47" customWidth="1"/>
    <col min="4358" max="4359" width="13.21875" style="47" customWidth="1"/>
    <col min="4360" max="4361" width="9.21875" style="47"/>
    <col min="4362" max="4362" width="11.21875" style="47" bestFit="1" customWidth="1"/>
    <col min="4363" max="4609" width="9.21875" style="47"/>
    <col min="4610" max="4610" width="5.21875" style="47" customWidth="1"/>
    <col min="4611" max="4611" width="48.21875" style="47" customWidth="1"/>
    <col min="4612" max="4612" width="4.5546875" style="47" customWidth="1"/>
    <col min="4613" max="4613" width="5" style="47" customWidth="1"/>
    <col min="4614" max="4615" width="13.21875" style="47" customWidth="1"/>
    <col min="4616" max="4617" width="9.21875" style="47"/>
    <col min="4618" max="4618" width="11.21875" style="47" bestFit="1" customWidth="1"/>
    <col min="4619" max="4865" width="9.21875" style="47"/>
    <col min="4866" max="4866" width="5.21875" style="47" customWidth="1"/>
    <col min="4867" max="4867" width="48.21875" style="47" customWidth="1"/>
    <col min="4868" max="4868" width="4.5546875" style="47" customWidth="1"/>
    <col min="4869" max="4869" width="5" style="47" customWidth="1"/>
    <col min="4870" max="4871" width="13.21875" style="47" customWidth="1"/>
    <col min="4872" max="4873" width="9.21875" style="47"/>
    <col min="4874" max="4874" width="11.21875" style="47" bestFit="1" customWidth="1"/>
    <col min="4875" max="5121" width="9.21875" style="47"/>
    <col min="5122" max="5122" width="5.21875" style="47" customWidth="1"/>
    <col min="5123" max="5123" width="48.21875" style="47" customWidth="1"/>
    <col min="5124" max="5124" width="4.5546875" style="47" customWidth="1"/>
    <col min="5125" max="5125" width="5" style="47" customWidth="1"/>
    <col min="5126" max="5127" width="13.21875" style="47" customWidth="1"/>
    <col min="5128" max="5129" width="9.21875" style="47"/>
    <col min="5130" max="5130" width="11.21875" style="47" bestFit="1" customWidth="1"/>
    <col min="5131" max="5377" width="9.21875" style="47"/>
    <col min="5378" max="5378" width="5.21875" style="47" customWidth="1"/>
    <col min="5379" max="5379" width="48.21875" style="47" customWidth="1"/>
    <col min="5380" max="5380" width="4.5546875" style="47" customWidth="1"/>
    <col min="5381" max="5381" width="5" style="47" customWidth="1"/>
    <col min="5382" max="5383" width="13.21875" style="47" customWidth="1"/>
    <col min="5384" max="5385" width="9.21875" style="47"/>
    <col min="5386" max="5386" width="11.21875" style="47" bestFit="1" customWidth="1"/>
    <col min="5387" max="5633" width="9.21875" style="47"/>
    <col min="5634" max="5634" width="5.21875" style="47" customWidth="1"/>
    <col min="5635" max="5635" width="48.21875" style="47" customWidth="1"/>
    <col min="5636" max="5636" width="4.5546875" style="47" customWidth="1"/>
    <col min="5637" max="5637" width="5" style="47" customWidth="1"/>
    <col min="5638" max="5639" width="13.21875" style="47" customWidth="1"/>
    <col min="5640" max="5641" width="9.21875" style="47"/>
    <col min="5642" max="5642" width="11.21875" style="47" bestFit="1" customWidth="1"/>
    <col min="5643" max="5889" width="9.21875" style="47"/>
    <col min="5890" max="5890" width="5.21875" style="47" customWidth="1"/>
    <col min="5891" max="5891" width="48.21875" style="47" customWidth="1"/>
    <col min="5892" max="5892" width="4.5546875" style="47" customWidth="1"/>
    <col min="5893" max="5893" width="5" style="47" customWidth="1"/>
    <col min="5894" max="5895" width="13.21875" style="47" customWidth="1"/>
    <col min="5896" max="5897" width="9.21875" style="47"/>
    <col min="5898" max="5898" width="11.21875" style="47" bestFit="1" customWidth="1"/>
    <col min="5899" max="6145" width="9.21875" style="47"/>
    <col min="6146" max="6146" width="5.21875" style="47" customWidth="1"/>
    <col min="6147" max="6147" width="48.21875" style="47" customWidth="1"/>
    <col min="6148" max="6148" width="4.5546875" style="47" customWidth="1"/>
    <col min="6149" max="6149" width="5" style="47" customWidth="1"/>
    <col min="6150" max="6151" width="13.21875" style="47" customWidth="1"/>
    <col min="6152" max="6153" width="9.21875" style="47"/>
    <col min="6154" max="6154" width="11.21875" style="47" bestFit="1" customWidth="1"/>
    <col min="6155" max="6401" width="9.21875" style="47"/>
    <col min="6402" max="6402" width="5.21875" style="47" customWidth="1"/>
    <col min="6403" max="6403" width="48.21875" style="47" customWidth="1"/>
    <col min="6404" max="6404" width="4.5546875" style="47" customWidth="1"/>
    <col min="6405" max="6405" width="5" style="47" customWidth="1"/>
    <col min="6406" max="6407" width="13.21875" style="47" customWidth="1"/>
    <col min="6408" max="6409" width="9.21875" style="47"/>
    <col min="6410" max="6410" width="11.21875" style="47" bestFit="1" customWidth="1"/>
    <col min="6411" max="6657" width="9.21875" style="47"/>
    <col min="6658" max="6658" width="5.21875" style="47" customWidth="1"/>
    <col min="6659" max="6659" width="48.21875" style="47" customWidth="1"/>
    <col min="6660" max="6660" width="4.5546875" style="47" customWidth="1"/>
    <col min="6661" max="6661" width="5" style="47" customWidth="1"/>
    <col min="6662" max="6663" width="13.21875" style="47" customWidth="1"/>
    <col min="6664" max="6665" width="9.21875" style="47"/>
    <col min="6666" max="6666" width="11.21875" style="47" bestFit="1" customWidth="1"/>
    <col min="6667" max="6913" width="9.21875" style="47"/>
    <col min="6914" max="6914" width="5.21875" style="47" customWidth="1"/>
    <col min="6915" max="6915" width="48.21875" style="47" customWidth="1"/>
    <col min="6916" max="6916" width="4.5546875" style="47" customWidth="1"/>
    <col min="6917" max="6917" width="5" style="47" customWidth="1"/>
    <col min="6918" max="6919" width="13.21875" style="47" customWidth="1"/>
    <col min="6920" max="6921" width="9.21875" style="47"/>
    <col min="6922" max="6922" width="11.21875" style="47" bestFit="1" customWidth="1"/>
    <col min="6923" max="7169" width="9.21875" style="47"/>
    <col min="7170" max="7170" width="5.21875" style="47" customWidth="1"/>
    <col min="7171" max="7171" width="48.21875" style="47" customWidth="1"/>
    <col min="7172" max="7172" width="4.5546875" style="47" customWidth="1"/>
    <col min="7173" max="7173" width="5" style="47" customWidth="1"/>
    <col min="7174" max="7175" width="13.21875" style="47" customWidth="1"/>
    <col min="7176" max="7177" width="9.21875" style="47"/>
    <col min="7178" max="7178" width="11.21875" style="47" bestFit="1" customWidth="1"/>
    <col min="7179" max="7425" width="9.21875" style="47"/>
    <col min="7426" max="7426" width="5.21875" style="47" customWidth="1"/>
    <col min="7427" max="7427" width="48.21875" style="47" customWidth="1"/>
    <col min="7428" max="7428" width="4.5546875" style="47" customWidth="1"/>
    <col min="7429" max="7429" width="5" style="47" customWidth="1"/>
    <col min="7430" max="7431" width="13.21875" style="47" customWidth="1"/>
    <col min="7432" max="7433" width="9.21875" style="47"/>
    <col min="7434" max="7434" width="11.21875" style="47" bestFit="1" customWidth="1"/>
    <col min="7435" max="7681" width="9.21875" style="47"/>
    <col min="7682" max="7682" width="5.21875" style="47" customWidth="1"/>
    <col min="7683" max="7683" width="48.21875" style="47" customWidth="1"/>
    <col min="7684" max="7684" width="4.5546875" style="47" customWidth="1"/>
    <col min="7685" max="7685" width="5" style="47" customWidth="1"/>
    <col min="7686" max="7687" width="13.21875" style="47" customWidth="1"/>
    <col min="7688" max="7689" width="9.21875" style="47"/>
    <col min="7690" max="7690" width="11.21875" style="47" bestFit="1" customWidth="1"/>
    <col min="7691" max="7937" width="9.21875" style="47"/>
    <col min="7938" max="7938" width="5.21875" style="47" customWidth="1"/>
    <col min="7939" max="7939" width="48.21875" style="47" customWidth="1"/>
    <col min="7940" max="7940" width="4.5546875" style="47" customWidth="1"/>
    <col min="7941" max="7941" width="5" style="47" customWidth="1"/>
    <col min="7942" max="7943" width="13.21875" style="47" customWidth="1"/>
    <col min="7944" max="7945" width="9.21875" style="47"/>
    <col min="7946" max="7946" width="11.21875" style="47" bestFit="1" customWidth="1"/>
    <col min="7947" max="8193" width="9.21875" style="47"/>
    <col min="8194" max="8194" width="5.21875" style="47" customWidth="1"/>
    <col min="8195" max="8195" width="48.21875" style="47" customWidth="1"/>
    <col min="8196" max="8196" width="4.5546875" style="47" customWidth="1"/>
    <col min="8197" max="8197" width="5" style="47" customWidth="1"/>
    <col min="8198" max="8199" width="13.21875" style="47" customWidth="1"/>
    <col min="8200" max="8201" width="9.21875" style="47"/>
    <col min="8202" max="8202" width="11.21875" style="47" bestFit="1" customWidth="1"/>
    <col min="8203" max="8449" width="9.21875" style="47"/>
    <col min="8450" max="8450" width="5.21875" style="47" customWidth="1"/>
    <col min="8451" max="8451" width="48.21875" style="47" customWidth="1"/>
    <col min="8452" max="8452" width="4.5546875" style="47" customWidth="1"/>
    <col min="8453" max="8453" width="5" style="47" customWidth="1"/>
    <col min="8454" max="8455" width="13.21875" style="47" customWidth="1"/>
    <col min="8456" max="8457" width="9.21875" style="47"/>
    <col min="8458" max="8458" width="11.21875" style="47" bestFit="1" customWidth="1"/>
    <col min="8459" max="8705" width="9.21875" style="47"/>
    <col min="8706" max="8706" width="5.21875" style="47" customWidth="1"/>
    <col min="8707" max="8707" width="48.21875" style="47" customWidth="1"/>
    <col min="8708" max="8708" width="4.5546875" style="47" customWidth="1"/>
    <col min="8709" max="8709" width="5" style="47" customWidth="1"/>
    <col min="8710" max="8711" width="13.21875" style="47" customWidth="1"/>
    <col min="8712" max="8713" width="9.21875" style="47"/>
    <col min="8714" max="8714" width="11.21875" style="47" bestFit="1" customWidth="1"/>
    <col min="8715" max="8961" width="9.21875" style="47"/>
    <col min="8962" max="8962" width="5.21875" style="47" customWidth="1"/>
    <col min="8963" max="8963" width="48.21875" style="47" customWidth="1"/>
    <col min="8964" max="8964" width="4.5546875" style="47" customWidth="1"/>
    <col min="8965" max="8965" width="5" style="47" customWidth="1"/>
    <col min="8966" max="8967" width="13.21875" style="47" customWidth="1"/>
    <col min="8968" max="8969" width="9.21875" style="47"/>
    <col min="8970" max="8970" width="11.21875" style="47" bestFit="1" customWidth="1"/>
    <col min="8971" max="9217" width="9.21875" style="47"/>
    <col min="9218" max="9218" width="5.21875" style="47" customWidth="1"/>
    <col min="9219" max="9219" width="48.21875" style="47" customWidth="1"/>
    <col min="9220" max="9220" width="4.5546875" style="47" customWidth="1"/>
    <col min="9221" max="9221" width="5" style="47" customWidth="1"/>
    <col min="9222" max="9223" width="13.21875" style="47" customWidth="1"/>
    <col min="9224" max="9225" width="9.21875" style="47"/>
    <col min="9226" max="9226" width="11.21875" style="47" bestFit="1" customWidth="1"/>
    <col min="9227" max="9473" width="9.21875" style="47"/>
    <col min="9474" max="9474" width="5.21875" style="47" customWidth="1"/>
    <col min="9475" max="9475" width="48.21875" style="47" customWidth="1"/>
    <col min="9476" max="9476" width="4.5546875" style="47" customWidth="1"/>
    <col min="9477" max="9477" width="5" style="47" customWidth="1"/>
    <col min="9478" max="9479" width="13.21875" style="47" customWidth="1"/>
    <col min="9480" max="9481" width="9.21875" style="47"/>
    <col min="9482" max="9482" width="11.21875" style="47" bestFit="1" customWidth="1"/>
    <col min="9483" max="9729" width="9.21875" style="47"/>
    <col min="9730" max="9730" width="5.21875" style="47" customWidth="1"/>
    <col min="9731" max="9731" width="48.21875" style="47" customWidth="1"/>
    <col min="9732" max="9732" width="4.5546875" style="47" customWidth="1"/>
    <col min="9733" max="9733" width="5" style="47" customWidth="1"/>
    <col min="9734" max="9735" width="13.21875" style="47" customWidth="1"/>
    <col min="9736" max="9737" width="9.21875" style="47"/>
    <col min="9738" max="9738" width="11.21875" style="47" bestFit="1" customWidth="1"/>
    <col min="9739" max="9985" width="9.21875" style="47"/>
    <col min="9986" max="9986" width="5.21875" style="47" customWidth="1"/>
    <col min="9987" max="9987" width="48.21875" style="47" customWidth="1"/>
    <col min="9988" max="9988" width="4.5546875" style="47" customWidth="1"/>
    <col min="9989" max="9989" width="5" style="47" customWidth="1"/>
    <col min="9990" max="9991" width="13.21875" style="47" customWidth="1"/>
    <col min="9992" max="9993" width="9.21875" style="47"/>
    <col min="9994" max="9994" width="11.21875" style="47" bestFit="1" customWidth="1"/>
    <col min="9995" max="10241" width="9.21875" style="47"/>
    <col min="10242" max="10242" width="5.21875" style="47" customWidth="1"/>
    <col min="10243" max="10243" width="48.21875" style="47" customWidth="1"/>
    <col min="10244" max="10244" width="4.5546875" style="47" customWidth="1"/>
    <col min="10245" max="10245" width="5" style="47" customWidth="1"/>
    <col min="10246" max="10247" width="13.21875" style="47" customWidth="1"/>
    <col min="10248" max="10249" width="9.21875" style="47"/>
    <col min="10250" max="10250" width="11.21875" style="47" bestFit="1" customWidth="1"/>
    <col min="10251" max="10497" width="9.21875" style="47"/>
    <col min="10498" max="10498" width="5.21875" style="47" customWidth="1"/>
    <col min="10499" max="10499" width="48.21875" style="47" customWidth="1"/>
    <col min="10500" max="10500" width="4.5546875" style="47" customWidth="1"/>
    <col min="10501" max="10501" width="5" style="47" customWidth="1"/>
    <col min="10502" max="10503" width="13.21875" style="47" customWidth="1"/>
    <col min="10504" max="10505" width="9.21875" style="47"/>
    <col min="10506" max="10506" width="11.21875" style="47" bestFit="1" customWidth="1"/>
    <col min="10507" max="10753" width="9.21875" style="47"/>
    <col min="10754" max="10754" width="5.21875" style="47" customWidth="1"/>
    <col min="10755" max="10755" width="48.21875" style="47" customWidth="1"/>
    <col min="10756" max="10756" width="4.5546875" style="47" customWidth="1"/>
    <col min="10757" max="10757" width="5" style="47" customWidth="1"/>
    <col min="10758" max="10759" width="13.21875" style="47" customWidth="1"/>
    <col min="10760" max="10761" width="9.21875" style="47"/>
    <col min="10762" max="10762" width="11.21875" style="47" bestFit="1" customWidth="1"/>
    <col min="10763" max="11009" width="9.21875" style="47"/>
    <col min="11010" max="11010" width="5.21875" style="47" customWidth="1"/>
    <col min="11011" max="11011" width="48.21875" style="47" customWidth="1"/>
    <col min="11012" max="11012" width="4.5546875" style="47" customWidth="1"/>
    <col min="11013" max="11013" width="5" style="47" customWidth="1"/>
    <col min="11014" max="11015" width="13.21875" style="47" customWidth="1"/>
    <col min="11016" max="11017" width="9.21875" style="47"/>
    <col min="11018" max="11018" width="11.21875" style="47" bestFit="1" customWidth="1"/>
    <col min="11019" max="11265" width="9.21875" style="47"/>
    <col min="11266" max="11266" width="5.21875" style="47" customWidth="1"/>
    <col min="11267" max="11267" width="48.21875" style="47" customWidth="1"/>
    <col min="11268" max="11268" width="4.5546875" style="47" customWidth="1"/>
    <col min="11269" max="11269" width="5" style="47" customWidth="1"/>
    <col min="11270" max="11271" width="13.21875" style="47" customWidth="1"/>
    <col min="11272" max="11273" width="9.21875" style="47"/>
    <col min="11274" max="11274" width="11.21875" style="47" bestFit="1" customWidth="1"/>
    <col min="11275" max="11521" width="9.21875" style="47"/>
    <col min="11522" max="11522" width="5.21875" style="47" customWidth="1"/>
    <col min="11523" max="11523" width="48.21875" style="47" customWidth="1"/>
    <col min="11524" max="11524" width="4.5546875" style="47" customWidth="1"/>
    <col min="11525" max="11525" width="5" style="47" customWidth="1"/>
    <col min="11526" max="11527" width="13.21875" style="47" customWidth="1"/>
    <col min="11528" max="11529" width="9.21875" style="47"/>
    <col min="11530" max="11530" width="11.21875" style="47" bestFit="1" customWidth="1"/>
    <col min="11531" max="11777" width="9.21875" style="47"/>
    <col min="11778" max="11778" width="5.21875" style="47" customWidth="1"/>
    <col min="11779" max="11779" width="48.21875" style="47" customWidth="1"/>
    <col min="11780" max="11780" width="4.5546875" style="47" customWidth="1"/>
    <col min="11781" max="11781" width="5" style="47" customWidth="1"/>
    <col min="11782" max="11783" width="13.21875" style="47" customWidth="1"/>
    <col min="11784" max="11785" width="9.21875" style="47"/>
    <col min="11786" max="11786" width="11.21875" style="47" bestFit="1" customWidth="1"/>
    <col min="11787" max="12033" width="9.21875" style="47"/>
    <col min="12034" max="12034" width="5.21875" style="47" customWidth="1"/>
    <col min="12035" max="12035" width="48.21875" style="47" customWidth="1"/>
    <col min="12036" max="12036" width="4.5546875" style="47" customWidth="1"/>
    <col min="12037" max="12037" width="5" style="47" customWidth="1"/>
    <col min="12038" max="12039" width="13.21875" style="47" customWidth="1"/>
    <col min="12040" max="12041" width="9.21875" style="47"/>
    <col min="12042" max="12042" width="11.21875" style="47" bestFit="1" customWidth="1"/>
    <col min="12043" max="12289" width="9.21875" style="47"/>
    <col min="12290" max="12290" width="5.21875" style="47" customWidth="1"/>
    <col min="12291" max="12291" width="48.21875" style="47" customWidth="1"/>
    <col min="12292" max="12292" width="4.5546875" style="47" customWidth="1"/>
    <col min="12293" max="12293" width="5" style="47" customWidth="1"/>
    <col min="12294" max="12295" width="13.21875" style="47" customWidth="1"/>
    <col min="12296" max="12297" width="9.21875" style="47"/>
    <col min="12298" max="12298" width="11.21875" style="47" bestFit="1" customWidth="1"/>
    <col min="12299" max="12545" width="9.21875" style="47"/>
    <col min="12546" max="12546" width="5.21875" style="47" customWidth="1"/>
    <col min="12547" max="12547" width="48.21875" style="47" customWidth="1"/>
    <col min="12548" max="12548" width="4.5546875" style="47" customWidth="1"/>
    <col min="12549" max="12549" width="5" style="47" customWidth="1"/>
    <col min="12550" max="12551" width="13.21875" style="47" customWidth="1"/>
    <col min="12552" max="12553" width="9.21875" style="47"/>
    <col min="12554" max="12554" width="11.21875" style="47" bestFit="1" customWidth="1"/>
    <col min="12555" max="12801" width="9.21875" style="47"/>
    <col min="12802" max="12802" width="5.21875" style="47" customWidth="1"/>
    <col min="12803" max="12803" width="48.21875" style="47" customWidth="1"/>
    <col min="12804" max="12804" width="4.5546875" style="47" customWidth="1"/>
    <col min="12805" max="12805" width="5" style="47" customWidth="1"/>
    <col min="12806" max="12807" width="13.21875" style="47" customWidth="1"/>
    <col min="12808" max="12809" width="9.21875" style="47"/>
    <col min="12810" max="12810" width="11.21875" style="47" bestFit="1" customWidth="1"/>
    <col min="12811" max="13057" width="9.21875" style="47"/>
    <col min="13058" max="13058" width="5.21875" style="47" customWidth="1"/>
    <col min="13059" max="13059" width="48.21875" style="47" customWidth="1"/>
    <col min="13060" max="13060" width="4.5546875" style="47" customWidth="1"/>
    <col min="13061" max="13061" width="5" style="47" customWidth="1"/>
    <col min="13062" max="13063" width="13.21875" style="47" customWidth="1"/>
    <col min="13064" max="13065" width="9.21875" style="47"/>
    <col min="13066" max="13066" width="11.21875" style="47" bestFit="1" customWidth="1"/>
    <col min="13067" max="13313" width="9.21875" style="47"/>
    <col min="13314" max="13314" width="5.21875" style="47" customWidth="1"/>
    <col min="13315" max="13315" width="48.21875" style="47" customWidth="1"/>
    <col min="13316" max="13316" width="4.5546875" style="47" customWidth="1"/>
    <col min="13317" max="13317" width="5" style="47" customWidth="1"/>
    <col min="13318" max="13319" width="13.21875" style="47" customWidth="1"/>
    <col min="13320" max="13321" width="9.21875" style="47"/>
    <col min="13322" max="13322" width="11.21875" style="47" bestFit="1" customWidth="1"/>
    <col min="13323" max="13569" width="9.21875" style="47"/>
    <col min="13570" max="13570" width="5.21875" style="47" customWidth="1"/>
    <col min="13571" max="13571" width="48.21875" style="47" customWidth="1"/>
    <col min="13572" max="13572" width="4.5546875" style="47" customWidth="1"/>
    <col min="13573" max="13573" width="5" style="47" customWidth="1"/>
    <col min="13574" max="13575" width="13.21875" style="47" customWidth="1"/>
    <col min="13576" max="13577" width="9.21875" style="47"/>
    <col min="13578" max="13578" width="11.21875" style="47" bestFit="1" customWidth="1"/>
    <col min="13579" max="13825" width="9.21875" style="47"/>
    <col min="13826" max="13826" width="5.21875" style="47" customWidth="1"/>
    <col min="13827" max="13827" width="48.21875" style="47" customWidth="1"/>
    <col min="13828" max="13828" width="4.5546875" style="47" customWidth="1"/>
    <col min="13829" max="13829" width="5" style="47" customWidth="1"/>
    <col min="13830" max="13831" width="13.21875" style="47" customWidth="1"/>
    <col min="13832" max="13833" width="9.21875" style="47"/>
    <col min="13834" max="13834" width="11.21875" style="47" bestFit="1" customWidth="1"/>
    <col min="13835" max="14081" width="9.21875" style="47"/>
    <col min="14082" max="14082" width="5.21875" style="47" customWidth="1"/>
    <col min="14083" max="14083" width="48.21875" style="47" customWidth="1"/>
    <col min="14084" max="14084" width="4.5546875" style="47" customWidth="1"/>
    <col min="14085" max="14085" width="5" style="47" customWidth="1"/>
    <col min="14086" max="14087" width="13.21875" style="47" customWidth="1"/>
    <col min="14088" max="14089" width="9.21875" style="47"/>
    <col min="14090" max="14090" width="11.21875" style="47" bestFit="1" customWidth="1"/>
    <col min="14091" max="14337" width="9.21875" style="47"/>
    <col min="14338" max="14338" width="5.21875" style="47" customWidth="1"/>
    <col min="14339" max="14339" width="48.21875" style="47" customWidth="1"/>
    <col min="14340" max="14340" width="4.5546875" style="47" customWidth="1"/>
    <col min="14341" max="14341" width="5" style="47" customWidth="1"/>
    <col min="14342" max="14343" width="13.21875" style="47" customWidth="1"/>
    <col min="14344" max="14345" width="9.21875" style="47"/>
    <col min="14346" max="14346" width="11.21875" style="47" bestFit="1" customWidth="1"/>
    <col min="14347" max="14593" width="9.21875" style="47"/>
    <col min="14594" max="14594" width="5.21875" style="47" customWidth="1"/>
    <col min="14595" max="14595" width="48.21875" style="47" customWidth="1"/>
    <col min="14596" max="14596" width="4.5546875" style="47" customWidth="1"/>
    <col min="14597" max="14597" width="5" style="47" customWidth="1"/>
    <col min="14598" max="14599" width="13.21875" style="47" customWidth="1"/>
    <col min="14600" max="14601" width="9.21875" style="47"/>
    <col min="14602" max="14602" width="11.21875" style="47" bestFit="1" customWidth="1"/>
    <col min="14603" max="14849" width="9.21875" style="47"/>
    <col min="14850" max="14850" width="5.21875" style="47" customWidth="1"/>
    <col min="14851" max="14851" width="48.21875" style="47" customWidth="1"/>
    <col min="14852" max="14852" width="4.5546875" style="47" customWidth="1"/>
    <col min="14853" max="14853" width="5" style="47" customWidth="1"/>
    <col min="14854" max="14855" width="13.21875" style="47" customWidth="1"/>
    <col min="14856" max="14857" width="9.21875" style="47"/>
    <col min="14858" max="14858" width="11.21875" style="47" bestFit="1" customWidth="1"/>
    <col min="14859" max="15105" width="9.21875" style="47"/>
    <col min="15106" max="15106" width="5.21875" style="47" customWidth="1"/>
    <col min="15107" max="15107" width="48.21875" style="47" customWidth="1"/>
    <col min="15108" max="15108" width="4.5546875" style="47" customWidth="1"/>
    <col min="15109" max="15109" width="5" style="47" customWidth="1"/>
    <col min="15110" max="15111" width="13.21875" style="47" customWidth="1"/>
    <col min="15112" max="15113" width="9.21875" style="47"/>
    <col min="15114" max="15114" width="11.21875" style="47" bestFit="1" customWidth="1"/>
    <col min="15115" max="15361" width="9.21875" style="47"/>
    <col min="15362" max="15362" width="5.21875" style="47" customWidth="1"/>
    <col min="15363" max="15363" width="48.21875" style="47" customWidth="1"/>
    <col min="15364" max="15364" width="4.5546875" style="47" customWidth="1"/>
    <col min="15365" max="15365" width="5" style="47" customWidth="1"/>
    <col min="15366" max="15367" width="13.21875" style="47" customWidth="1"/>
    <col min="15368" max="15369" width="9.21875" style="47"/>
    <col min="15370" max="15370" width="11.21875" style="47" bestFit="1" customWidth="1"/>
    <col min="15371" max="15617" width="9.21875" style="47"/>
    <col min="15618" max="15618" width="5.21875" style="47" customWidth="1"/>
    <col min="15619" max="15619" width="48.21875" style="47" customWidth="1"/>
    <col min="15620" max="15620" width="4.5546875" style="47" customWidth="1"/>
    <col min="15621" max="15621" width="5" style="47" customWidth="1"/>
    <col min="15622" max="15623" width="13.21875" style="47" customWidth="1"/>
    <col min="15624" max="15625" width="9.21875" style="47"/>
    <col min="15626" max="15626" width="11.21875" style="47" bestFit="1" customWidth="1"/>
    <col min="15627" max="15873" width="9.21875" style="47"/>
    <col min="15874" max="15874" width="5.21875" style="47" customWidth="1"/>
    <col min="15875" max="15875" width="48.21875" style="47" customWidth="1"/>
    <col min="15876" max="15876" width="4.5546875" style="47" customWidth="1"/>
    <col min="15877" max="15877" width="5" style="47" customWidth="1"/>
    <col min="15878" max="15879" width="13.21875" style="47" customWidth="1"/>
    <col min="15880" max="15881" width="9.21875" style="47"/>
    <col min="15882" max="15882" width="11.21875" style="47" bestFit="1" customWidth="1"/>
    <col min="15883" max="16129" width="9.21875" style="47"/>
    <col min="16130" max="16130" width="5.21875" style="47" customWidth="1"/>
    <col min="16131" max="16131" width="48.21875" style="47" customWidth="1"/>
    <col min="16132" max="16132" width="4.5546875" style="47" customWidth="1"/>
    <col min="16133" max="16133" width="5" style="47" customWidth="1"/>
    <col min="16134" max="16135" width="13.21875" style="47" customWidth="1"/>
    <col min="16136" max="16137" width="9.21875" style="47"/>
    <col min="16138" max="16138" width="11.21875" style="47" bestFit="1" customWidth="1"/>
    <col min="16139" max="16383" width="9.21875" style="47"/>
    <col min="16384" max="16384" width="9.21875" style="47" customWidth="1"/>
  </cols>
  <sheetData>
    <row r="1" spans="1:11" s="341" customFormat="1">
      <c r="A1" s="302" t="s">
        <v>0</v>
      </c>
      <c r="B1" s="339"/>
      <c r="C1" s="304" t="s">
        <v>1</v>
      </c>
      <c r="D1" s="302" t="s">
        <v>2</v>
      </c>
      <c r="E1" s="302" t="s">
        <v>3</v>
      </c>
      <c r="F1" s="306" t="s">
        <v>66</v>
      </c>
      <c r="G1" s="307" t="s">
        <v>5</v>
      </c>
      <c r="H1" s="340"/>
      <c r="I1" s="340"/>
      <c r="J1" s="340"/>
      <c r="K1" s="340"/>
    </row>
    <row r="2" spans="1:11" s="227" customFormat="1" ht="16.95" customHeight="1">
      <c r="A2" s="44"/>
      <c r="B2" s="41"/>
      <c r="C2" s="202"/>
      <c r="D2" s="44"/>
      <c r="E2" s="44"/>
      <c r="F2" s="64"/>
      <c r="G2" s="69"/>
      <c r="H2" s="47"/>
      <c r="I2" s="47"/>
      <c r="J2" s="47"/>
      <c r="K2" s="47"/>
    </row>
    <row r="3" spans="1:11" s="227" customFormat="1">
      <c r="A3" s="70"/>
      <c r="B3" s="74"/>
      <c r="C3" s="203" t="s">
        <v>67</v>
      </c>
      <c r="D3" s="70"/>
      <c r="E3" s="70"/>
      <c r="F3" s="71"/>
      <c r="G3" s="69"/>
      <c r="H3" s="47"/>
      <c r="I3" s="47"/>
      <c r="J3" s="47"/>
      <c r="K3" s="47"/>
    </row>
    <row r="4" spans="1:11" s="227" customFormat="1">
      <c r="A4" s="70"/>
      <c r="B4" s="74"/>
      <c r="C4" s="204"/>
      <c r="D4" s="70"/>
      <c r="E4" s="70"/>
      <c r="F4" s="71"/>
      <c r="G4" s="69"/>
      <c r="H4" s="47"/>
      <c r="I4" s="47"/>
      <c r="J4" s="47"/>
      <c r="K4" s="47"/>
    </row>
    <row r="5" spans="1:11" s="227" customFormat="1" ht="19.5" customHeight="1">
      <c r="A5" s="70"/>
      <c r="B5" s="74"/>
      <c r="C5" s="203" t="s">
        <v>68</v>
      </c>
      <c r="D5" s="70"/>
      <c r="E5" s="70"/>
      <c r="F5" s="72"/>
      <c r="G5" s="69"/>
      <c r="H5" s="47"/>
      <c r="I5" s="47"/>
      <c r="J5" s="47"/>
      <c r="K5" s="47"/>
    </row>
    <row r="6" spans="1:11" s="227" customFormat="1" ht="19.5" customHeight="1">
      <c r="A6" s="70"/>
      <c r="B6" s="74"/>
      <c r="C6" s="203"/>
      <c r="D6" s="70"/>
      <c r="E6" s="70"/>
      <c r="F6" s="72"/>
      <c r="G6" s="69"/>
      <c r="H6" s="47"/>
      <c r="I6" s="47"/>
      <c r="J6" s="47"/>
      <c r="K6" s="47"/>
    </row>
    <row r="7" spans="1:11" s="227" customFormat="1" ht="31.95" customHeight="1">
      <c r="A7" s="70"/>
      <c r="B7" s="544" t="s">
        <v>320</v>
      </c>
      <c r="C7" s="545"/>
      <c r="D7" s="70"/>
      <c r="E7" s="70"/>
      <c r="F7" s="72"/>
      <c r="G7" s="69"/>
      <c r="H7" s="47"/>
      <c r="I7" s="47"/>
      <c r="J7" s="47"/>
      <c r="K7" s="47"/>
    </row>
    <row r="8" spans="1:11" s="227" customFormat="1" ht="14.55" customHeight="1">
      <c r="A8" s="70"/>
      <c r="B8" s="325"/>
      <c r="C8" s="326"/>
      <c r="D8" s="70"/>
      <c r="E8" s="70"/>
      <c r="F8" s="72"/>
      <c r="G8" s="69"/>
      <c r="H8" s="47"/>
      <c r="I8" s="47"/>
      <c r="J8" s="47"/>
      <c r="K8" s="47"/>
    </row>
    <row r="9" spans="1:11" s="227" customFormat="1" ht="18" customHeight="1">
      <c r="A9" s="70"/>
      <c r="B9" s="544" t="s">
        <v>321</v>
      </c>
      <c r="C9" s="545"/>
      <c r="D9" s="70"/>
      <c r="E9" s="70"/>
      <c r="F9" s="72"/>
      <c r="G9" s="69"/>
      <c r="H9" s="47"/>
      <c r="I9" s="47"/>
      <c r="J9" s="47"/>
      <c r="K9" s="47"/>
    </row>
    <row r="10" spans="1:11" s="227" customFormat="1" ht="18" customHeight="1">
      <c r="A10" s="70"/>
      <c r="B10" s="325"/>
      <c r="C10" s="326"/>
      <c r="D10" s="70"/>
      <c r="E10" s="70"/>
      <c r="F10" s="72"/>
      <c r="G10" s="69"/>
      <c r="H10" s="47"/>
      <c r="I10" s="47"/>
      <c r="J10" s="47"/>
      <c r="K10" s="47"/>
    </row>
    <row r="11" spans="1:11" s="227" customFormat="1" ht="62.55" customHeight="1">
      <c r="A11" s="70"/>
      <c r="B11" s="512" t="s">
        <v>496</v>
      </c>
      <c r="C11" s="513"/>
      <c r="D11" s="70"/>
      <c r="E11" s="70"/>
      <c r="F11" s="72"/>
      <c r="G11" s="69"/>
      <c r="H11" s="47"/>
      <c r="I11" s="47"/>
      <c r="J11" s="326" t="str">
        <f>UPPER(I10)</f>
        <v/>
      </c>
      <c r="K11" s="47"/>
    </row>
    <row r="12" spans="1:11" s="227" customFormat="1" ht="18" customHeight="1">
      <c r="A12" s="70"/>
      <c r="B12" s="325"/>
      <c r="C12" s="326"/>
      <c r="D12" s="70"/>
      <c r="E12" s="70"/>
      <c r="F12" s="72"/>
      <c r="G12" s="69"/>
      <c r="H12" s="47"/>
      <c r="I12" s="47"/>
      <c r="J12" s="47"/>
      <c r="K12" s="47"/>
    </row>
    <row r="13" spans="1:11" s="227" customFormat="1" ht="18" customHeight="1">
      <c r="A13" s="70" t="s">
        <v>8</v>
      </c>
      <c r="B13" s="325"/>
      <c r="C13" s="260" t="s">
        <v>291</v>
      </c>
      <c r="D13" s="70">
        <v>90</v>
      </c>
      <c r="E13" s="70" t="s">
        <v>26</v>
      </c>
      <c r="F13" s="72"/>
      <c r="G13" s="69">
        <f>D13*F13</f>
        <v>0</v>
      </c>
      <c r="H13" s="47"/>
      <c r="I13" s="47"/>
      <c r="J13" s="47"/>
      <c r="K13" s="47"/>
    </row>
    <row r="14" spans="1:11" s="227" customFormat="1" ht="18" customHeight="1">
      <c r="A14" s="70"/>
      <c r="B14" s="325"/>
      <c r="C14" s="260"/>
      <c r="D14" s="70"/>
      <c r="E14" s="70"/>
      <c r="F14" s="72"/>
      <c r="G14" s="69"/>
      <c r="H14" s="47"/>
      <c r="I14" s="47"/>
      <c r="J14" s="47"/>
      <c r="K14" s="47"/>
    </row>
    <row r="15" spans="1:11" s="227" customFormat="1" ht="18" customHeight="1">
      <c r="A15" s="70"/>
      <c r="B15" s="512" t="s">
        <v>294</v>
      </c>
      <c r="C15" s="513"/>
      <c r="D15" s="70"/>
      <c r="E15" s="70"/>
      <c r="F15" s="72"/>
      <c r="G15" s="69"/>
      <c r="H15" s="47"/>
      <c r="I15" s="47"/>
      <c r="J15" s="47"/>
      <c r="K15" s="47"/>
    </row>
    <row r="16" spans="1:11" s="227" customFormat="1" ht="18" customHeight="1">
      <c r="A16" s="70"/>
      <c r="B16" s="325"/>
      <c r="C16" s="326"/>
      <c r="D16" s="70"/>
      <c r="E16" s="70"/>
      <c r="F16" s="72"/>
      <c r="G16" s="69"/>
      <c r="H16" s="47"/>
      <c r="I16" s="47"/>
      <c r="J16" s="47"/>
      <c r="K16" s="47"/>
    </row>
    <row r="17" spans="1:12" s="227" customFormat="1" ht="18" customHeight="1">
      <c r="A17" s="70" t="s">
        <v>11</v>
      </c>
      <c r="B17" s="325"/>
      <c r="C17" s="260" t="s">
        <v>291</v>
      </c>
      <c r="D17" s="70">
        <v>26</v>
      </c>
      <c r="E17" s="70" t="s">
        <v>26</v>
      </c>
      <c r="F17" s="72"/>
      <c r="G17" s="69">
        <f>D17*F17</f>
        <v>0</v>
      </c>
      <c r="H17" s="47"/>
      <c r="I17" s="47"/>
      <c r="J17" s="47"/>
      <c r="K17" s="47"/>
    </row>
    <row r="18" spans="1:12" s="227" customFormat="1" ht="18" customHeight="1">
      <c r="A18" s="70"/>
      <c r="B18" s="325"/>
      <c r="C18" s="260"/>
      <c r="D18" s="70"/>
      <c r="E18" s="70"/>
      <c r="F18" s="72"/>
      <c r="G18" s="69"/>
      <c r="H18" s="47"/>
      <c r="I18" s="47"/>
      <c r="J18" s="47"/>
      <c r="K18" s="47"/>
    </row>
    <row r="19" spans="1:12" s="227" customFormat="1" ht="18" customHeight="1">
      <c r="A19" s="70"/>
      <c r="B19" s="512" t="s">
        <v>292</v>
      </c>
      <c r="C19" s="513"/>
      <c r="D19" s="70"/>
      <c r="E19" s="70"/>
      <c r="F19" s="72"/>
      <c r="G19" s="69"/>
      <c r="H19" s="47"/>
      <c r="I19" s="47"/>
      <c r="J19" s="47"/>
      <c r="K19" s="47"/>
    </row>
    <row r="20" spans="1:12" s="227" customFormat="1" ht="15" customHeight="1">
      <c r="A20" s="70"/>
      <c r="B20" s="325"/>
      <c r="C20" s="326"/>
      <c r="D20" s="70"/>
      <c r="E20" s="70"/>
      <c r="F20" s="72"/>
      <c r="G20" s="69"/>
      <c r="H20" s="47"/>
      <c r="I20" s="47"/>
      <c r="J20" s="47"/>
      <c r="K20" s="47"/>
    </row>
    <row r="21" spans="1:12" s="227" customFormat="1" ht="18" customHeight="1">
      <c r="A21" s="70" t="s">
        <v>13</v>
      </c>
      <c r="B21" s="325"/>
      <c r="C21" s="260" t="s">
        <v>291</v>
      </c>
      <c r="D21" s="70">
        <v>34</v>
      </c>
      <c r="E21" s="70" t="s">
        <v>26</v>
      </c>
      <c r="F21" s="72"/>
      <c r="G21" s="69">
        <f>D21*F21</f>
        <v>0</v>
      </c>
      <c r="H21" s="47"/>
      <c r="I21" s="47"/>
      <c r="J21" s="47"/>
      <c r="K21" s="47"/>
    </row>
    <row r="22" spans="1:12" s="227" customFormat="1" ht="18" customHeight="1">
      <c r="A22" s="70"/>
      <c r="B22" s="325"/>
      <c r="C22" s="260"/>
      <c r="D22" s="70"/>
      <c r="E22" s="70"/>
      <c r="F22" s="72"/>
      <c r="G22" s="69"/>
      <c r="H22" s="47"/>
      <c r="I22" s="47"/>
      <c r="J22" s="47"/>
      <c r="K22" s="47"/>
    </row>
    <row r="23" spans="1:12" s="227" customFormat="1" ht="15.45" customHeight="1">
      <c r="A23" s="70"/>
      <c r="B23" s="512" t="s">
        <v>317</v>
      </c>
      <c r="C23" s="513"/>
      <c r="D23" s="70"/>
      <c r="E23" s="70"/>
      <c r="F23" s="72"/>
      <c r="G23" s="69"/>
      <c r="H23" s="47"/>
      <c r="I23" s="47"/>
      <c r="J23" s="47"/>
      <c r="K23" s="47"/>
    </row>
    <row r="24" spans="1:12" s="227" customFormat="1" ht="15.45" customHeight="1">
      <c r="A24" s="70"/>
      <c r="B24" s="348"/>
      <c r="C24" s="349"/>
      <c r="D24" s="70"/>
      <c r="E24" s="70"/>
      <c r="F24" s="72"/>
      <c r="G24" s="69"/>
      <c r="H24" s="47"/>
      <c r="I24" s="47"/>
      <c r="J24" s="47"/>
      <c r="K24" s="47"/>
    </row>
    <row r="25" spans="1:12" s="227" customFormat="1" ht="15.45" customHeight="1">
      <c r="A25" s="70"/>
      <c r="B25" s="348"/>
      <c r="C25" s="260" t="s">
        <v>322</v>
      </c>
      <c r="D25" s="70">
        <v>116</v>
      </c>
      <c r="E25" s="70" t="s">
        <v>26</v>
      </c>
      <c r="F25" s="72"/>
      <c r="G25" s="69">
        <f>D25*F25</f>
        <v>0</v>
      </c>
      <c r="H25" s="47"/>
      <c r="I25" s="47"/>
      <c r="J25" s="47"/>
      <c r="K25" s="47"/>
    </row>
    <row r="26" spans="1:12" s="227" customFormat="1">
      <c r="A26" s="70"/>
      <c r="B26" s="74"/>
      <c r="C26" s="228"/>
      <c r="D26" s="70"/>
      <c r="E26" s="70"/>
      <c r="F26" s="72"/>
      <c r="G26" s="69"/>
      <c r="H26" s="47"/>
      <c r="I26" s="47"/>
      <c r="J26" s="47"/>
      <c r="K26" s="47"/>
    </row>
    <row r="27" spans="1:12" s="227" customFormat="1" ht="64.05" customHeight="1">
      <c r="A27" s="70"/>
      <c r="B27" s="512" t="s">
        <v>290</v>
      </c>
      <c r="C27" s="513"/>
      <c r="D27" s="70"/>
      <c r="E27" s="70"/>
      <c r="F27" s="72"/>
      <c r="G27" s="69"/>
      <c r="H27" s="47"/>
      <c r="I27" s="47"/>
      <c r="J27" s="47"/>
      <c r="K27" s="47"/>
    </row>
    <row r="28" spans="1:12" s="227" customFormat="1">
      <c r="A28" s="70"/>
      <c r="B28" s="74"/>
      <c r="C28" s="221"/>
      <c r="D28" s="70"/>
      <c r="E28" s="70"/>
      <c r="F28" s="72"/>
      <c r="G28" s="69"/>
      <c r="H28" s="47"/>
      <c r="I28" s="47"/>
      <c r="J28" s="47"/>
      <c r="K28" s="47"/>
    </row>
    <row r="29" spans="1:12" s="227" customFormat="1">
      <c r="A29" s="70" t="s">
        <v>15</v>
      </c>
      <c r="B29" s="74"/>
      <c r="C29" s="181" t="s">
        <v>218</v>
      </c>
      <c r="D29" s="70">
        <v>32</v>
      </c>
      <c r="E29" s="70" t="s">
        <v>69</v>
      </c>
      <c r="F29" s="72"/>
      <c r="G29" s="69">
        <f>D29*F29</f>
        <v>0</v>
      </c>
      <c r="H29" s="47"/>
      <c r="I29" s="47"/>
      <c r="J29" s="47"/>
      <c r="K29" s="47"/>
      <c r="L29" s="47"/>
    </row>
    <row r="30" spans="1:12" s="227" customFormat="1">
      <c r="A30" s="70"/>
      <c r="B30" s="74"/>
      <c r="C30" s="225"/>
      <c r="D30" s="70"/>
      <c r="E30" s="70"/>
      <c r="F30" s="72"/>
      <c r="G30" s="69"/>
      <c r="H30" s="47"/>
      <c r="I30" s="47"/>
      <c r="J30" s="47"/>
      <c r="K30" s="47"/>
      <c r="L30" s="47"/>
    </row>
    <row r="31" spans="1:12" s="227" customFormat="1">
      <c r="A31" s="70" t="s">
        <v>16</v>
      </c>
      <c r="B31" s="74"/>
      <c r="C31" s="181" t="s">
        <v>293</v>
      </c>
      <c r="D31" s="70">
        <v>16</v>
      </c>
      <c r="E31" s="70" t="s">
        <v>69</v>
      </c>
      <c r="F31" s="72"/>
      <c r="G31" s="69">
        <f>D31*F31</f>
        <v>0</v>
      </c>
      <c r="H31" s="47"/>
      <c r="I31" s="47"/>
      <c r="J31" s="47"/>
      <c r="K31" s="47"/>
      <c r="L31" s="47"/>
    </row>
    <row r="32" spans="1:12" s="227" customFormat="1">
      <c r="A32" s="70"/>
      <c r="B32" s="74"/>
      <c r="C32" s="225"/>
      <c r="D32" s="70"/>
      <c r="E32" s="70"/>
      <c r="F32" s="72"/>
      <c r="G32" s="69"/>
      <c r="H32" s="47"/>
      <c r="I32" s="47"/>
      <c r="J32" s="47"/>
      <c r="K32" s="47"/>
      <c r="L32" s="47"/>
    </row>
    <row r="33" spans="1:12" s="227" customFormat="1">
      <c r="A33" s="70" t="s">
        <v>17</v>
      </c>
      <c r="B33" s="74"/>
      <c r="C33" s="181" t="s">
        <v>295</v>
      </c>
      <c r="D33" s="70">
        <v>2</v>
      </c>
      <c r="E33" s="70" t="s">
        <v>69</v>
      </c>
      <c r="F33" s="72"/>
      <c r="G33" s="69">
        <f>D33*F33</f>
        <v>0</v>
      </c>
      <c r="H33" s="47"/>
      <c r="I33" s="47"/>
      <c r="J33" s="47"/>
      <c r="K33" s="47"/>
      <c r="L33" s="47"/>
    </row>
    <row r="34" spans="1:12" s="227" customFormat="1">
      <c r="A34" s="70"/>
      <c r="B34" s="74"/>
      <c r="C34" s="181"/>
      <c r="D34" s="70"/>
      <c r="E34" s="70"/>
      <c r="F34" s="72"/>
      <c r="G34" s="69"/>
      <c r="H34" s="47"/>
      <c r="I34" s="47"/>
      <c r="J34" s="47"/>
      <c r="K34" s="47"/>
      <c r="L34" s="47"/>
    </row>
    <row r="35" spans="1:12" s="227" customFormat="1" ht="65.55" customHeight="1">
      <c r="A35" s="70"/>
      <c r="B35" s="549" t="s">
        <v>307</v>
      </c>
      <c r="C35" s="550"/>
      <c r="D35" s="70"/>
      <c r="E35" s="70"/>
      <c r="F35" s="72"/>
      <c r="G35" s="69"/>
      <c r="H35" s="47"/>
      <c r="I35" s="47"/>
      <c r="J35" s="47"/>
      <c r="K35" s="47"/>
      <c r="L35" s="47"/>
    </row>
    <row r="36" spans="1:12" s="227" customFormat="1" ht="16.05" customHeight="1">
      <c r="A36" s="70"/>
      <c r="B36" s="337"/>
      <c r="C36" s="338"/>
      <c r="D36" s="70"/>
      <c r="E36" s="70"/>
      <c r="F36" s="72"/>
      <c r="G36" s="69"/>
      <c r="H36" s="47"/>
      <c r="I36" s="47"/>
      <c r="J36" s="47"/>
      <c r="K36" s="47"/>
      <c r="L36" s="47"/>
    </row>
    <row r="37" spans="1:12" s="227" customFormat="1" ht="15" customHeight="1">
      <c r="A37" s="70" t="s">
        <v>18</v>
      </c>
      <c r="B37" s="336"/>
      <c r="C37" s="181" t="s">
        <v>309</v>
      </c>
      <c r="D37" s="70">
        <v>1</v>
      </c>
      <c r="E37" s="70" t="s">
        <v>69</v>
      </c>
      <c r="F37" s="72"/>
      <c r="G37" s="69">
        <f>D37*F37</f>
        <v>0</v>
      </c>
      <c r="H37" s="47"/>
      <c r="I37" s="47"/>
      <c r="J37" s="47"/>
      <c r="K37" s="47"/>
      <c r="L37" s="47"/>
    </row>
    <row r="38" spans="1:12" s="227" customFormat="1" ht="12.45" customHeight="1">
      <c r="A38" s="70"/>
      <c r="B38" s="336"/>
      <c r="C38" s="335"/>
      <c r="D38" s="70"/>
      <c r="E38" s="70"/>
      <c r="F38" s="72"/>
      <c r="G38" s="69"/>
      <c r="H38" s="47"/>
      <c r="I38" s="47"/>
      <c r="J38" s="47"/>
      <c r="K38" s="47"/>
      <c r="L38" s="47"/>
    </row>
    <row r="39" spans="1:12" s="227" customFormat="1" ht="34.950000000000003" customHeight="1">
      <c r="A39" s="70"/>
      <c r="B39" s="548" t="s">
        <v>299</v>
      </c>
      <c r="C39" s="545"/>
      <c r="D39" s="70"/>
      <c r="E39" s="70"/>
      <c r="F39" s="72"/>
      <c r="G39" s="69"/>
      <c r="H39" s="47"/>
      <c r="I39" s="47"/>
      <c r="J39" s="47"/>
      <c r="K39" s="47"/>
    </row>
    <row r="40" spans="1:12" s="227" customFormat="1" ht="16.95" customHeight="1">
      <c r="A40" s="70"/>
      <c r="B40" s="330"/>
      <c r="C40" s="260"/>
      <c r="D40" s="70"/>
      <c r="E40" s="70"/>
      <c r="F40" s="72"/>
      <c r="G40" s="69"/>
      <c r="H40" s="47"/>
      <c r="I40" s="47"/>
      <c r="J40" s="47"/>
      <c r="K40" s="47"/>
    </row>
    <row r="41" spans="1:12" s="227" customFormat="1" ht="15" customHeight="1">
      <c r="A41" s="70" t="s">
        <v>19</v>
      </c>
      <c r="B41" s="74"/>
      <c r="C41" s="222" t="s">
        <v>304</v>
      </c>
      <c r="D41" s="73">
        <v>33</v>
      </c>
      <c r="E41" s="70" t="s">
        <v>69</v>
      </c>
      <c r="F41" s="72"/>
      <c r="G41" s="69">
        <f>D41*F41</f>
        <v>0</v>
      </c>
      <c r="H41" s="47"/>
      <c r="I41" s="47"/>
      <c r="J41" s="47"/>
      <c r="K41" s="47"/>
    </row>
    <row r="42" spans="1:12" s="227" customFormat="1" ht="15" customHeight="1">
      <c r="A42" s="70"/>
      <c r="B42" s="75"/>
      <c r="C42" s="46"/>
      <c r="D42" s="73"/>
      <c r="E42" s="70"/>
      <c r="F42" s="72"/>
      <c r="G42" s="69"/>
      <c r="H42" s="47"/>
      <c r="I42" s="47"/>
      <c r="J42" s="47"/>
      <c r="K42" s="47"/>
    </row>
    <row r="43" spans="1:12" s="227" customFormat="1" ht="15" customHeight="1">
      <c r="A43" s="70" t="s">
        <v>21</v>
      </c>
      <c r="B43" s="75"/>
      <c r="C43" s="47" t="s">
        <v>303</v>
      </c>
      <c r="D43" s="70">
        <v>77</v>
      </c>
      <c r="E43" s="70" t="s">
        <v>300</v>
      </c>
      <c r="F43" s="72"/>
      <c r="G43" s="69">
        <f>D43*F43</f>
        <v>0</v>
      </c>
      <c r="H43" s="47"/>
      <c r="I43" s="47"/>
      <c r="J43" s="47"/>
      <c r="K43" s="47"/>
    </row>
    <row r="44" spans="1:12" s="227" customFormat="1" ht="15" customHeight="1">
      <c r="A44" s="70"/>
      <c r="B44" s="74"/>
      <c r="C44" s="202"/>
      <c r="D44" s="70"/>
      <c r="E44" s="70"/>
      <c r="F44" s="72"/>
      <c r="G44" s="69"/>
      <c r="H44" s="47"/>
      <c r="I44" s="47"/>
      <c r="J44" s="47"/>
      <c r="K44" s="47"/>
    </row>
    <row r="45" spans="1:12" s="227" customFormat="1" ht="15" customHeight="1">
      <c r="A45" s="70"/>
      <c r="B45" s="74"/>
      <c r="C45" s="202"/>
      <c r="D45" s="70"/>
      <c r="E45" s="70"/>
      <c r="F45" s="72"/>
      <c r="G45" s="69"/>
      <c r="H45" s="47"/>
      <c r="I45" s="47"/>
      <c r="J45" s="47"/>
      <c r="K45" s="47"/>
    </row>
    <row r="46" spans="1:12" s="227" customFormat="1" ht="16.2" thickBot="1">
      <c r="A46" s="308"/>
      <c r="B46" s="314"/>
      <c r="C46" s="315" t="s">
        <v>27</v>
      </c>
      <c r="D46" s="311"/>
      <c r="E46" s="309"/>
      <c r="F46" s="488"/>
      <c r="G46" s="316">
        <f>SUM(G2:G45)</f>
        <v>0</v>
      </c>
      <c r="H46" s="47"/>
      <c r="I46" s="47"/>
      <c r="J46" s="47"/>
      <c r="K46" s="47"/>
    </row>
    <row r="47" spans="1:12" s="227" customFormat="1" ht="15" customHeight="1">
      <c r="A47" s="70"/>
      <c r="B47" s="74"/>
      <c r="C47" s="202"/>
      <c r="D47" s="70"/>
      <c r="E47" s="70"/>
      <c r="F47" s="72"/>
      <c r="G47" s="69"/>
      <c r="H47" s="47"/>
      <c r="I47" s="47"/>
      <c r="J47" s="47"/>
      <c r="K47" s="47"/>
    </row>
    <row r="48" spans="1:12" s="227" customFormat="1">
      <c r="A48" s="70" t="s">
        <v>8</v>
      </c>
      <c r="B48" s="74"/>
      <c r="C48" s="202" t="s">
        <v>305</v>
      </c>
      <c r="D48" s="70">
        <v>33</v>
      </c>
      <c r="E48" s="70" t="s">
        <v>300</v>
      </c>
      <c r="F48" s="72"/>
      <c r="G48" s="69">
        <f>D48*F48</f>
        <v>0</v>
      </c>
      <c r="H48" s="47"/>
      <c r="I48" s="47"/>
      <c r="J48" s="47"/>
      <c r="K48" s="47"/>
    </row>
    <row r="49" spans="1:11" s="227" customFormat="1" ht="15" customHeight="1">
      <c r="A49" s="70"/>
      <c r="B49" s="75"/>
      <c r="D49" s="73"/>
      <c r="E49" s="70"/>
      <c r="F49" s="72"/>
      <c r="G49" s="69"/>
      <c r="H49" s="47"/>
      <c r="I49" s="47"/>
      <c r="J49" s="47"/>
      <c r="K49" s="47"/>
    </row>
    <row r="50" spans="1:11" s="227" customFormat="1" ht="15" customHeight="1">
      <c r="A50" s="70" t="s">
        <v>11</v>
      </c>
      <c r="B50" s="75"/>
      <c r="C50" s="47" t="s">
        <v>306</v>
      </c>
      <c r="D50" s="70">
        <v>32</v>
      </c>
      <c r="E50" s="70" t="s">
        <v>69</v>
      </c>
      <c r="F50" s="72"/>
      <c r="G50" s="69">
        <f>D50*F50</f>
        <v>0</v>
      </c>
      <c r="H50" s="47"/>
      <c r="I50" s="47"/>
      <c r="J50" s="47"/>
      <c r="K50" s="47"/>
    </row>
    <row r="51" spans="1:11" s="227" customFormat="1" ht="15.45" customHeight="1">
      <c r="A51" s="70"/>
      <c r="B51" s="546"/>
      <c r="C51" s="547"/>
      <c r="D51" s="70"/>
      <c r="E51" s="70"/>
      <c r="F51" s="72"/>
      <c r="G51" s="69"/>
      <c r="H51" s="47"/>
      <c r="I51" s="47"/>
      <c r="J51" s="47"/>
      <c r="K51" s="47"/>
    </row>
    <row r="52" spans="1:11" s="227" customFormat="1" ht="15.45" customHeight="1">
      <c r="A52" s="70" t="s">
        <v>13</v>
      </c>
      <c r="B52" s="229"/>
      <c r="C52" s="260" t="s">
        <v>308</v>
      </c>
      <c r="D52" s="70">
        <v>17</v>
      </c>
      <c r="E52" s="70" t="s">
        <v>69</v>
      </c>
      <c r="F52" s="72"/>
      <c r="G52" s="69">
        <f>D52*F52</f>
        <v>0</v>
      </c>
      <c r="H52" s="47"/>
      <c r="I52" s="47"/>
      <c r="J52" s="47"/>
      <c r="K52" s="47"/>
    </row>
    <row r="53" spans="1:11" s="227" customFormat="1" ht="16.05" customHeight="1">
      <c r="A53" s="70"/>
      <c r="B53" s="74"/>
      <c r="C53" s="222"/>
      <c r="D53" s="70"/>
      <c r="E53" s="44"/>
      <c r="F53" s="72"/>
      <c r="G53" s="69"/>
      <c r="H53" s="47"/>
      <c r="I53" s="47"/>
      <c r="J53" s="47"/>
      <c r="K53" s="47"/>
    </row>
    <row r="54" spans="1:11" s="227" customFormat="1" ht="16.05" customHeight="1">
      <c r="A54" s="70"/>
      <c r="B54" s="540" t="s">
        <v>301</v>
      </c>
      <c r="C54" s="541"/>
      <c r="D54" s="70"/>
      <c r="E54" s="44"/>
      <c r="F54" s="72"/>
      <c r="G54" s="69"/>
      <c r="H54" s="47"/>
      <c r="I54" s="47"/>
      <c r="J54" s="47"/>
      <c r="K54" s="47"/>
    </row>
    <row r="55" spans="1:11" s="227" customFormat="1" ht="16.05" customHeight="1">
      <c r="A55" s="70"/>
      <c r="B55" s="333"/>
      <c r="C55" s="334"/>
      <c r="D55" s="70"/>
      <c r="E55" s="44"/>
      <c r="F55" s="72"/>
      <c r="G55" s="69"/>
      <c r="H55" s="47"/>
      <c r="I55" s="47"/>
      <c r="J55" s="47"/>
      <c r="K55" s="47"/>
    </row>
    <row r="56" spans="1:11" s="227" customFormat="1" ht="36.450000000000003" customHeight="1">
      <c r="A56" s="70"/>
      <c r="B56" s="542" t="s">
        <v>316</v>
      </c>
      <c r="C56" s="543"/>
      <c r="D56" s="70"/>
      <c r="E56" s="44"/>
      <c r="F56" s="72"/>
      <c r="G56" s="69"/>
      <c r="H56" s="47"/>
      <c r="I56" s="47"/>
      <c r="J56" s="47"/>
      <c r="K56" s="47"/>
    </row>
    <row r="57" spans="1:11" s="227" customFormat="1" ht="16.05" customHeight="1">
      <c r="A57" s="70"/>
      <c r="B57" s="74"/>
      <c r="C57" s="331"/>
      <c r="D57" s="70"/>
      <c r="E57" s="44"/>
      <c r="F57" s="72"/>
      <c r="G57" s="69"/>
      <c r="H57" s="47"/>
      <c r="I57" s="47"/>
      <c r="J57" s="47"/>
      <c r="K57" s="47"/>
    </row>
    <row r="58" spans="1:11" s="227" customFormat="1" ht="16.05" customHeight="1">
      <c r="A58" s="70" t="s">
        <v>15</v>
      </c>
      <c r="B58" s="74"/>
      <c r="C58" s="332" t="s">
        <v>302</v>
      </c>
      <c r="D58" s="70">
        <v>25</v>
      </c>
      <c r="E58" s="41" t="s">
        <v>10</v>
      </c>
      <c r="F58" s="72"/>
      <c r="G58" s="69">
        <f>D58*F58</f>
        <v>0</v>
      </c>
      <c r="H58" s="47"/>
      <c r="I58" s="47"/>
      <c r="J58" s="47"/>
      <c r="K58" s="47"/>
    </row>
    <row r="59" spans="1:11" s="227" customFormat="1" ht="16.05" customHeight="1">
      <c r="A59" s="70"/>
      <c r="B59" s="74"/>
      <c r="C59" s="332"/>
      <c r="D59" s="70"/>
      <c r="E59" s="41"/>
      <c r="F59" s="72"/>
      <c r="G59" s="69"/>
      <c r="H59" s="47"/>
      <c r="I59" s="47"/>
      <c r="J59" s="47"/>
      <c r="K59" s="47"/>
    </row>
    <row r="60" spans="1:11" s="227" customFormat="1" ht="16.05" customHeight="1">
      <c r="A60" s="70"/>
      <c r="B60" s="540" t="s">
        <v>439</v>
      </c>
      <c r="C60" s="541"/>
      <c r="D60" s="70"/>
      <c r="E60" s="41"/>
      <c r="F60" s="72"/>
      <c r="G60" s="69"/>
      <c r="H60" s="47"/>
      <c r="I60" s="47"/>
      <c r="J60" s="47"/>
      <c r="K60" s="47"/>
    </row>
    <row r="61" spans="1:11" s="227" customFormat="1" ht="16.05" customHeight="1">
      <c r="A61" s="70"/>
      <c r="B61" s="333"/>
      <c r="C61" s="334"/>
      <c r="D61" s="70"/>
      <c r="E61" s="41"/>
      <c r="F61" s="72"/>
      <c r="G61" s="69"/>
      <c r="H61" s="47"/>
      <c r="I61" s="47"/>
      <c r="J61" s="47"/>
      <c r="K61" s="47"/>
    </row>
    <row r="62" spans="1:11" s="227" customFormat="1" ht="106.5" customHeight="1">
      <c r="A62" s="70"/>
      <c r="B62" s="542" t="s">
        <v>518</v>
      </c>
      <c r="C62" s="543"/>
      <c r="D62" s="70"/>
      <c r="E62" s="41"/>
      <c r="F62" s="72"/>
      <c r="G62" s="69"/>
      <c r="H62" s="47"/>
      <c r="I62" s="47"/>
      <c r="J62" s="47"/>
      <c r="K62" s="47"/>
    </row>
    <row r="63" spans="1:11" s="227" customFormat="1" ht="16.05" customHeight="1">
      <c r="A63" s="70"/>
      <c r="B63" s="74"/>
      <c r="C63" s="332"/>
      <c r="D63" s="70"/>
      <c r="E63" s="41"/>
      <c r="F63" s="72"/>
      <c r="G63" s="69"/>
      <c r="H63" s="47"/>
      <c r="I63" s="47"/>
      <c r="J63" s="47"/>
      <c r="K63" s="47"/>
    </row>
    <row r="64" spans="1:11" s="227" customFormat="1" ht="16.05" customHeight="1">
      <c r="A64" s="70" t="s">
        <v>16</v>
      </c>
      <c r="B64" s="74"/>
      <c r="C64" s="332" t="s">
        <v>440</v>
      </c>
      <c r="D64" s="70">
        <v>4</v>
      </c>
      <c r="E64" s="41" t="s">
        <v>69</v>
      </c>
      <c r="F64" s="72"/>
      <c r="G64" s="69">
        <f>D64*F64</f>
        <v>0</v>
      </c>
      <c r="H64" s="47"/>
      <c r="I64" s="47"/>
      <c r="J64" s="47"/>
      <c r="K64" s="47"/>
    </row>
    <row r="65" spans="1:11" s="227" customFormat="1" ht="16.05" customHeight="1">
      <c r="A65" s="70"/>
      <c r="B65" s="74"/>
      <c r="C65" s="332"/>
      <c r="D65" s="70"/>
      <c r="E65" s="41"/>
      <c r="F65" s="72"/>
      <c r="G65" s="69"/>
      <c r="H65" s="47"/>
      <c r="I65" s="47"/>
      <c r="J65" s="47"/>
      <c r="K65" s="47"/>
    </row>
    <row r="66" spans="1:11" s="227" customFormat="1" ht="16.05" customHeight="1">
      <c r="A66" s="70" t="s">
        <v>17</v>
      </c>
      <c r="B66" s="74"/>
      <c r="C66" s="332" t="s">
        <v>442</v>
      </c>
      <c r="D66" s="70">
        <v>1</v>
      </c>
      <c r="E66" s="41" t="s">
        <v>69</v>
      </c>
      <c r="F66" s="72"/>
      <c r="G66" s="69">
        <f>D66*F66</f>
        <v>0</v>
      </c>
      <c r="H66" s="47"/>
      <c r="I66" s="47"/>
      <c r="J66" s="47"/>
      <c r="K66" s="47"/>
    </row>
    <row r="67" spans="1:11" s="227" customFormat="1" ht="16.05" customHeight="1">
      <c r="A67" s="70"/>
      <c r="B67" s="74"/>
      <c r="C67" s="222"/>
      <c r="D67" s="70"/>
      <c r="E67" s="44"/>
      <c r="F67" s="72"/>
      <c r="G67" s="69"/>
      <c r="H67" s="47"/>
      <c r="I67" s="47"/>
      <c r="J67" s="47"/>
      <c r="K67" s="47"/>
    </row>
    <row r="68" spans="1:11" s="227" customFormat="1" ht="16.05" customHeight="1" thickBot="1">
      <c r="A68" s="308"/>
      <c r="B68" s="314"/>
      <c r="C68" s="315" t="s">
        <v>27</v>
      </c>
      <c r="D68" s="311"/>
      <c r="E68" s="309"/>
      <c r="F68" s="312"/>
      <c r="G68" s="316">
        <f>SUM(G48:G67)</f>
        <v>0</v>
      </c>
      <c r="H68" s="47"/>
      <c r="I68" s="47"/>
      <c r="J68" s="47"/>
      <c r="K68" s="47"/>
    </row>
    <row r="69" spans="1:11" s="227" customFormat="1" ht="16.05" customHeight="1">
      <c r="A69" s="70"/>
      <c r="B69" s="74"/>
      <c r="C69" s="222"/>
      <c r="D69" s="70"/>
      <c r="E69" s="44"/>
      <c r="F69" s="72"/>
      <c r="G69" s="69"/>
      <c r="H69" s="47"/>
      <c r="I69" s="47"/>
      <c r="J69" s="47"/>
      <c r="K69" s="47"/>
    </row>
    <row r="70" spans="1:11" s="227" customFormat="1" ht="16.05" customHeight="1">
      <c r="A70" s="70"/>
      <c r="B70" s="74"/>
      <c r="C70" s="222"/>
      <c r="D70" s="70"/>
      <c r="E70" s="44"/>
      <c r="F70" s="72"/>
      <c r="G70" s="69"/>
      <c r="H70" s="47"/>
      <c r="I70" s="47"/>
      <c r="J70" s="47"/>
      <c r="K70" s="47"/>
    </row>
    <row r="71" spans="1:11" s="227" customFormat="1" ht="16.05" customHeight="1">
      <c r="A71" s="70"/>
      <c r="B71" s="74"/>
      <c r="C71" s="222"/>
      <c r="D71" s="70"/>
      <c r="E71" s="44"/>
      <c r="F71" s="72"/>
      <c r="G71" s="69"/>
      <c r="H71" s="47"/>
      <c r="I71" s="47"/>
      <c r="J71" s="47"/>
      <c r="K71" s="47"/>
    </row>
    <row r="72" spans="1:11" s="227" customFormat="1" ht="16.05" customHeight="1">
      <c r="A72" s="70"/>
      <c r="B72" s="74"/>
      <c r="C72" s="347" t="s">
        <v>36</v>
      </c>
      <c r="D72" s="70"/>
      <c r="E72" s="44"/>
      <c r="F72" s="72"/>
      <c r="G72" s="69"/>
      <c r="H72" s="47"/>
      <c r="I72" s="47"/>
      <c r="J72" s="47"/>
      <c r="K72" s="47"/>
    </row>
    <row r="73" spans="1:11" s="227" customFormat="1" ht="16.05" customHeight="1">
      <c r="A73" s="70"/>
      <c r="B73" s="74"/>
      <c r="C73" s="222"/>
      <c r="D73" s="70"/>
      <c r="E73" s="44"/>
      <c r="F73" s="72"/>
      <c r="G73" s="69"/>
      <c r="H73" s="47"/>
      <c r="I73" s="47"/>
      <c r="J73" s="47"/>
      <c r="K73" s="47"/>
    </row>
    <row r="74" spans="1:11" s="227" customFormat="1" ht="16.05" customHeight="1">
      <c r="A74" s="70"/>
      <c r="B74" s="74"/>
      <c r="C74" s="57" t="s">
        <v>314</v>
      </c>
      <c r="D74" s="70"/>
      <c r="E74" s="44"/>
      <c r="F74" s="72"/>
      <c r="G74" s="69">
        <f>G46</f>
        <v>0</v>
      </c>
      <c r="H74" s="47"/>
      <c r="I74" s="47"/>
      <c r="J74" s="47"/>
      <c r="K74" s="47"/>
    </row>
    <row r="75" spans="1:11" s="227" customFormat="1" ht="16.05" customHeight="1">
      <c r="A75" s="70"/>
      <c r="B75" s="74"/>
      <c r="C75" s="57"/>
      <c r="D75" s="70"/>
      <c r="E75" s="44"/>
      <c r="F75" s="72"/>
      <c r="G75" s="69"/>
      <c r="H75" s="47"/>
      <c r="I75" s="47"/>
      <c r="J75" s="47"/>
      <c r="K75" s="47"/>
    </row>
    <row r="76" spans="1:11" s="227" customFormat="1" ht="16.05" customHeight="1">
      <c r="A76" s="70"/>
      <c r="B76" s="74"/>
      <c r="C76" s="57" t="s">
        <v>315</v>
      </c>
      <c r="D76" s="70"/>
      <c r="E76" s="44"/>
      <c r="F76" s="72"/>
      <c r="G76" s="69">
        <f>G68</f>
        <v>0</v>
      </c>
      <c r="H76" s="47"/>
      <c r="I76" s="47"/>
      <c r="J76" s="47"/>
      <c r="K76" s="47"/>
    </row>
    <row r="77" spans="1:11" s="227" customFormat="1" ht="16.05" customHeight="1">
      <c r="A77" s="70"/>
      <c r="B77" s="74"/>
      <c r="C77" s="222"/>
      <c r="D77" s="70"/>
      <c r="E77" s="44"/>
      <c r="F77" s="72"/>
      <c r="G77" s="69"/>
      <c r="H77" s="47"/>
      <c r="I77" s="47"/>
      <c r="J77" s="47"/>
      <c r="K77" s="47"/>
    </row>
    <row r="78" spans="1:11" s="227" customFormat="1" ht="16.05" customHeight="1">
      <c r="A78" s="70"/>
      <c r="B78" s="74"/>
      <c r="C78" s="222"/>
      <c r="D78" s="70"/>
      <c r="E78" s="44"/>
      <c r="F78" s="72"/>
      <c r="G78" s="69"/>
      <c r="H78" s="47"/>
      <c r="I78" s="47"/>
      <c r="J78" s="47"/>
      <c r="K78" s="47"/>
    </row>
    <row r="79" spans="1:11" s="227" customFormat="1" ht="16.05" customHeight="1">
      <c r="A79" s="70"/>
      <c r="B79" s="74"/>
      <c r="C79" s="222"/>
      <c r="D79" s="70"/>
      <c r="E79" s="44"/>
      <c r="F79" s="72"/>
      <c r="G79" s="69"/>
      <c r="H79" s="47"/>
      <c r="I79" s="47"/>
      <c r="J79" s="47"/>
      <c r="K79" s="47"/>
    </row>
    <row r="80" spans="1:11" s="227" customFormat="1" ht="16.05" customHeight="1">
      <c r="A80" s="70"/>
      <c r="B80" s="74"/>
      <c r="C80" s="222"/>
      <c r="D80" s="70"/>
      <c r="E80" s="44"/>
      <c r="F80" s="72"/>
      <c r="G80" s="69"/>
      <c r="H80" s="47"/>
      <c r="I80" s="47"/>
      <c r="J80" s="47"/>
      <c r="K80" s="47"/>
    </row>
    <row r="81" spans="1:11" s="227" customFormat="1" ht="16.05" customHeight="1">
      <c r="A81" s="70"/>
      <c r="B81" s="74"/>
      <c r="C81" s="222"/>
      <c r="D81" s="70"/>
      <c r="E81" s="44"/>
      <c r="F81" s="72"/>
      <c r="G81" s="69"/>
      <c r="H81" s="47"/>
      <c r="I81" s="47"/>
      <c r="J81" s="47"/>
      <c r="K81" s="47"/>
    </row>
    <row r="82" spans="1:11" s="227" customFormat="1" ht="16.05" customHeight="1">
      <c r="A82" s="70"/>
      <c r="B82" s="74"/>
      <c r="C82" s="222"/>
      <c r="D82" s="70"/>
      <c r="E82" s="44"/>
      <c r="F82" s="72"/>
      <c r="G82" s="69"/>
      <c r="H82" s="47"/>
      <c r="I82" s="47"/>
      <c r="J82" s="47"/>
      <c r="K82" s="47"/>
    </row>
    <row r="83" spans="1:11" s="227" customFormat="1" ht="16.05" customHeight="1">
      <c r="A83" s="70"/>
      <c r="B83" s="74"/>
      <c r="C83" s="222"/>
      <c r="D83" s="70"/>
      <c r="E83" s="44"/>
      <c r="F83" s="72"/>
      <c r="G83" s="69"/>
      <c r="H83" s="47"/>
      <c r="I83" s="47"/>
      <c r="J83" s="47"/>
      <c r="K83" s="47"/>
    </row>
    <row r="84" spans="1:11" s="227" customFormat="1" ht="16.05" customHeight="1">
      <c r="A84" s="70"/>
      <c r="B84" s="74"/>
      <c r="C84" s="222"/>
      <c r="D84" s="70"/>
      <c r="E84" s="44"/>
      <c r="F84" s="72"/>
      <c r="G84" s="69"/>
      <c r="H84" s="47"/>
      <c r="I84" s="47"/>
      <c r="J84" s="47"/>
      <c r="K84" s="47"/>
    </row>
    <row r="85" spans="1:11" s="227" customFormat="1" ht="16.05" customHeight="1">
      <c r="A85" s="70"/>
      <c r="B85" s="74"/>
      <c r="C85" s="222"/>
      <c r="D85" s="70"/>
      <c r="E85" s="44"/>
      <c r="F85" s="72"/>
      <c r="G85" s="69"/>
      <c r="H85" s="47"/>
      <c r="I85" s="47"/>
      <c r="J85" s="47"/>
      <c r="K85" s="47"/>
    </row>
    <row r="86" spans="1:11" s="227" customFormat="1" ht="16.05" customHeight="1">
      <c r="A86" s="70"/>
      <c r="B86" s="74"/>
      <c r="C86" s="222"/>
      <c r="D86" s="70"/>
      <c r="E86" s="44"/>
      <c r="F86" s="72"/>
      <c r="G86" s="69"/>
      <c r="H86" s="47"/>
      <c r="I86" s="47"/>
      <c r="J86" s="47"/>
      <c r="K86" s="47"/>
    </row>
    <row r="87" spans="1:11" s="227" customFormat="1" ht="16.05" customHeight="1">
      <c r="A87" s="70"/>
      <c r="B87" s="74"/>
      <c r="C87" s="222"/>
      <c r="D87" s="70"/>
      <c r="E87" s="44"/>
      <c r="F87" s="72"/>
      <c r="G87" s="69"/>
      <c r="H87" s="47"/>
      <c r="I87" s="47"/>
      <c r="J87" s="47"/>
      <c r="K87" s="47"/>
    </row>
    <row r="88" spans="1:11" s="227" customFormat="1" ht="16.05" customHeight="1">
      <c r="A88" s="70"/>
      <c r="B88" s="74"/>
      <c r="C88" s="222"/>
      <c r="D88" s="70"/>
      <c r="E88" s="44"/>
      <c r="F88" s="72"/>
      <c r="G88" s="69"/>
      <c r="H88" s="47"/>
      <c r="I88" s="47"/>
      <c r="J88" s="47"/>
      <c r="K88" s="47"/>
    </row>
    <row r="89" spans="1:11" s="227" customFormat="1" ht="16.05" customHeight="1">
      <c r="A89" s="70"/>
      <c r="B89" s="74"/>
      <c r="C89" s="222"/>
      <c r="D89" s="70"/>
      <c r="E89" s="44"/>
      <c r="F89" s="72"/>
      <c r="G89" s="69"/>
      <c r="H89" s="47"/>
      <c r="I89" s="47"/>
      <c r="J89" s="47"/>
      <c r="K89" s="47"/>
    </row>
    <row r="90" spans="1:11" s="227" customFormat="1" ht="16.05" customHeight="1">
      <c r="A90" s="70"/>
      <c r="B90" s="74"/>
      <c r="C90" s="222"/>
      <c r="D90" s="70"/>
      <c r="E90" s="44"/>
      <c r="F90" s="72"/>
      <c r="G90" s="69"/>
      <c r="H90" s="47"/>
      <c r="I90" s="47"/>
      <c r="J90" s="47"/>
      <c r="K90" s="47"/>
    </row>
    <row r="91" spans="1:11" s="227" customFormat="1" ht="16.05" customHeight="1">
      <c r="A91" s="70"/>
      <c r="B91" s="74"/>
      <c r="C91" s="222"/>
      <c r="D91" s="70"/>
      <c r="E91" s="44"/>
      <c r="F91" s="72"/>
      <c r="G91" s="69"/>
      <c r="H91" s="47"/>
      <c r="I91" s="47"/>
      <c r="J91" s="47"/>
      <c r="K91" s="47"/>
    </row>
    <row r="92" spans="1:11" s="227" customFormat="1" ht="16.05" customHeight="1">
      <c r="A92" s="70"/>
      <c r="B92" s="74"/>
      <c r="C92" s="222"/>
      <c r="D92" s="70"/>
      <c r="E92" s="44"/>
      <c r="F92" s="72"/>
      <c r="G92" s="69"/>
      <c r="H92" s="47"/>
      <c r="I92" s="47"/>
      <c r="J92" s="47"/>
      <c r="K92" s="47"/>
    </row>
    <row r="93" spans="1:11" s="227" customFormat="1" ht="18" customHeight="1" thickBot="1">
      <c r="A93" s="308"/>
      <c r="B93" s="309"/>
      <c r="C93" s="310" t="s">
        <v>59</v>
      </c>
      <c r="D93" s="346"/>
      <c r="E93" s="308"/>
      <c r="F93" s="312"/>
      <c r="G93" s="313">
        <f>SUM(G73:G92)</f>
        <v>0</v>
      </c>
      <c r="H93" s="47"/>
      <c r="I93" s="47"/>
      <c r="J93" s="47"/>
      <c r="K93" s="47"/>
    </row>
    <row r="94" spans="1:11">
      <c r="D94" s="75"/>
      <c r="F94" s="58"/>
    </row>
    <row r="95" spans="1:11">
      <c r="D95" s="75"/>
    </row>
    <row r="96" spans="1:11">
      <c r="D96" s="75"/>
    </row>
    <row r="97" spans="4:4">
      <c r="D97" s="75"/>
    </row>
    <row r="98" spans="4:4">
      <c r="D98" s="75"/>
    </row>
    <row r="99" spans="4:4">
      <c r="D99" s="75"/>
    </row>
    <row r="100" spans="4:4">
      <c r="D100" s="75"/>
    </row>
    <row r="101" spans="4:4">
      <c r="D101" s="75"/>
    </row>
    <row r="102" spans="4:4">
      <c r="D102" s="75"/>
    </row>
  </sheetData>
  <mergeCells count="14">
    <mergeCell ref="B60:C60"/>
    <mergeCell ref="B62:C62"/>
    <mergeCell ref="B7:C7"/>
    <mergeCell ref="B54:C54"/>
    <mergeCell ref="B56:C56"/>
    <mergeCell ref="B27:C27"/>
    <mergeCell ref="B51:C51"/>
    <mergeCell ref="B9:C9"/>
    <mergeCell ref="B11:C11"/>
    <mergeCell ref="B19:C19"/>
    <mergeCell ref="B15:C15"/>
    <mergeCell ref="B39:C39"/>
    <mergeCell ref="B35:C35"/>
    <mergeCell ref="B23:C23"/>
  </mergeCells>
  <pageMargins left="0.51181102362204722" right="0.23622047244094491" top="0.74803149606299213" bottom="0.74803149606299213" header="0.51181102362204722" footer="0.51181102362204722"/>
  <pageSetup paperSize="9" scale="80" orientation="portrait" useFirstPageNumber="1" r:id="rId1"/>
  <headerFooter alignWithMargins="0">
    <oddHeader>&amp;L&amp;"Book Antiqua,Italic"&amp;8 120 students dormitory&amp;R&amp;"Book Antiqua,Italic"&amp;8Element No. 7: Doors</oddHeader>
    <oddFooter>&amp;C&amp;"Book Antiqua,Regular"3/7/&amp;P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596A9-DA62-48A4-B5A9-8572C2FE6C9A}">
  <dimension ref="A1:G43"/>
  <sheetViews>
    <sheetView view="pageLayout" topLeftCell="A55" zoomScaleNormal="100" zoomScaleSheetLayoutView="75" workbookViewId="0">
      <selection activeCell="C20" sqref="C20"/>
    </sheetView>
  </sheetViews>
  <sheetFormatPr defaultRowHeight="15.6"/>
  <cols>
    <col min="1" max="1" width="5.88671875" style="44" customWidth="1"/>
    <col min="2" max="2" width="3.6640625" style="41" customWidth="1"/>
    <col min="3" max="3" width="71.33203125" style="202" customWidth="1"/>
    <col min="4" max="4" width="6.77734375" style="44" customWidth="1"/>
    <col min="5" max="5" width="6.5546875" style="44" bestFit="1" customWidth="1"/>
    <col min="6" max="6" width="12.21875" style="42" customWidth="1"/>
    <col min="7" max="7" width="15.77734375" style="69" bestFit="1" customWidth="1"/>
    <col min="8" max="9" width="9.21875" style="47" customWidth="1"/>
    <col min="10" max="10" width="13.5546875" style="47" customWidth="1"/>
    <col min="11" max="12" width="9.21875" style="47" customWidth="1"/>
    <col min="13" max="257" width="9.21875" style="47"/>
    <col min="258" max="258" width="5.21875" style="47" customWidth="1"/>
    <col min="259" max="259" width="47.21875" style="47" customWidth="1"/>
    <col min="260" max="260" width="5.5546875" style="47" bestFit="1" customWidth="1"/>
    <col min="261" max="261" width="6.5546875" style="47" bestFit="1" customWidth="1"/>
    <col min="262" max="262" width="12.21875" style="47" customWidth="1"/>
    <col min="263" max="263" width="14.21875" style="47" customWidth="1"/>
    <col min="264" max="265" width="9.21875" style="47"/>
    <col min="266" max="266" width="13.5546875" style="47" customWidth="1"/>
    <col min="267" max="513" width="9.21875" style="47"/>
    <col min="514" max="514" width="5.21875" style="47" customWidth="1"/>
    <col min="515" max="515" width="47.21875" style="47" customWidth="1"/>
    <col min="516" max="516" width="5.5546875" style="47" bestFit="1" customWidth="1"/>
    <col min="517" max="517" width="6.5546875" style="47" bestFit="1" customWidth="1"/>
    <col min="518" max="518" width="12.21875" style="47" customWidth="1"/>
    <col min="519" max="519" width="14.21875" style="47" customWidth="1"/>
    <col min="520" max="521" width="9.21875" style="47"/>
    <col min="522" max="522" width="13.5546875" style="47" customWidth="1"/>
    <col min="523" max="769" width="9.21875" style="47"/>
    <col min="770" max="770" width="5.21875" style="47" customWidth="1"/>
    <col min="771" max="771" width="47.21875" style="47" customWidth="1"/>
    <col min="772" max="772" width="5.5546875" style="47" bestFit="1" customWidth="1"/>
    <col min="773" max="773" width="6.5546875" style="47" bestFit="1" customWidth="1"/>
    <col min="774" max="774" width="12.21875" style="47" customWidth="1"/>
    <col min="775" max="775" width="14.21875" style="47" customWidth="1"/>
    <col min="776" max="777" width="9.21875" style="47"/>
    <col min="778" max="778" width="13.5546875" style="47" customWidth="1"/>
    <col min="779" max="1025" width="9.21875" style="47"/>
    <col min="1026" max="1026" width="5.21875" style="47" customWidth="1"/>
    <col min="1027" max="1027" width="47.21875" style="47" customWidth="1"/>
    <col min="1028" max="1028" width="5.5546875" style="47" bestFit="1" customWidth="1"/>
    <col min="1029" max="1029" width="6.5546875" style="47" bestFit="1" customWidth="1"/>
    <col min="1030" max="1030" width="12.21875" style="47" customWidth="1"/>
    <col min="1031" max="1031" width="14.21875" style="47" customWidth="1"/>
    <col min="1032" max="1033" width="9.21875" style="47"/>
    <col min="1034" max="1034" width="13.5546875" style="47" customWidth="1"/>
    <col min="1035" max="1281" width="9.21875" style="47"/>
    <col min="1282" max="1282" width="5.21875" style="47" customWidth="1"/>
    <col min="1283" max="1283" width="47.21875" style="47" customWidth="1"/>
    <col min="1284" max="1284" width="5.5546875" style="47" bestFit="1" customWidth="1"/>
    <col min="1285" max="1285" width="6.5546875" style="47" bestFit="1" customWidth="1"/>
    <col min="1286" max="1286" width="12.21875" style="47" customWidth="1"/>
    <col min="1287" max="1287" width="14.21875" style="47" customWidth="1"/>
    <col min="1288" max="1289" width="9.21875" style="47"/>
    <col min="1290" max="1290" width="13.5546875" style="47" customWidth="1"/>
    <col min="1291" max="1537" width="9.21875" style="47"/>
    <col min="1538" max="1538" width="5.21875" style="47" customWidth="1"/>
    <col min="1539" max="1539" width="47.21875" style="47" customWidth="1"/>
    <col min="1540" max="1540" width="5.5546875" style="47" bestFit="1" customWidth="1"/>
    <col min="1541" max="1541" width="6.5546875" style="47" bestFit="1" customWidth="1"/>
    <col min="1542" max="1542" width="12.21875" style="47" customWidth="1"/>
    <col min="1543" max="1543" width="14.21875" style="47" customWidth="1"/>
    <col min="1544" max="1545" width="9.21875" style="47"/>
    <col min="1546" max="1546" width="13.5546875" style="47" customWidth="1"/>
    <col min="1547" max="1793" width="9.21875" style="47"/>
    <col min="1794" max="1794" width="5.21875" style="47" customWidth="1"/>
    <col min="1795" max="1795" width="47.21875" style="47" customWidth="1"/>
    <col min="1796" max="1796" width="5.5546875" style="47" bestFit="1" customWidth="1"/>
    <col min="1797" max="1797" width="6.5546875" style="47" bestFit="1" customWidth="1"/>
    <col min="1798" max="1798" width="12.21875" style="47" customWidth="1"/>
    <col min="1799" max="1799" width="14.21875" style="47" customWidth="1"/>
    <col min="1800" max="1801" width="9.21875" style="47"/>
    <col min="1802" max="1802" width="13.5546875" style="47" customWidth="1"/>
    <col min="1803" max="2049" width="9.21875" style="47"/>
    <col min="2050" max="2050" width="5.21875" style="47" customWidth="1"/>
    <col min="2051" max="2051" width="47.21875" style="47" customWidth="1"/>
    <col min="2052" max="2052" width="5.5546875" style="47" bestFit="1" customWidth="1"/>
    <col min="2053" max="2053" width="6.5546875" style="47" bestFit="1" customWidth="1"/>
    <col min="2054" max="2054" width="12.21875" style="47" customWidth="1"/>
    <col min="2055" max="2055" width="14.21875" style="47" customWidth="1"/>
    <col min="2056" max="2057" width="9.21875" style="47"/>
    <col min="2058" max="2058" width="13.5546875" style="47" customWidth="1"/>
    <col min="2059" max="2305" width="9.21875" style="47"/>
    <col min="2306" max="2306" width="5.21875" style="47" customWidth="1"/>
    <col min="2307" max="2307" width="47.21875" style="47" customWidth="1"/>
    <col min="2308" max="2308" width="5.5546875" style="47" bestFit="1" customWidth="1"/>
    <col min="2309" max="2309" width="6.5546875" style="47" bestFit="1" customWidth="1"/>
    <col min="2310" max="2310" width="12.21875" style="47" customWidth="1"/>
    <col min="2311" max="2311" width="14.21875" style="47" customWidth="1"/>
    <col min="2312" max="2313" width="9.21875" style="47"/>
    <col min="2314" max="2314" width="13.5546875" style="47" customWidth="1"/>
    <col min="2315" max="2561" width="9.21875" style="47"/>
    <col min="2562" max="2562" width="5.21875" style="47" customWidth="1"/>
    <col min="2563" max="2563" width="47.21875" style="47" customWidth="1"/>
    <col min="2564" max="2564" width="5.5546875" style="47" bestFit="1" customWidth="1"/>
    <col min="2565" max="2565" width="6.5546875" style="47" bestFit="1" customWidth="1"/>
    <col min="2566" max="2566" width="12.21875" style="47" customWidth="1"/>
    <col min="2567" max="2567" width="14.21875" style="47" customWidth="1"/>
    <col min="2568" max="2569" width="9.21875" style="47"/>
    <col min="2570" max="2570" width="13.5546875" style="47" customWidth="1"/>
    <col min="2571" max="2817" width="9.21875" style="47"/>
    <col min="2818" max="2818" width="5.21875" style="47" customWidth="1"/>
    <col min="2819" max="2819" width="47.21875" style="47" customWidth="1"/>
    <col min="2820" max="2820" width="5.5546875" style="47" bestFit="1" customWidth="1"/>
    <col min="2821" max="2821" width="6.5546875" style="47" bestFit="1" customWidth="1"/>
    <col min="2822" max="2822" width="12.21875" style="47" customWidth="1"/>
    <col min="2823" max="2823" width="14.21875" style="47" customWidth="1"/>
    <col min="2824" max="2825" width="9.21875" style="47"/>
    <col min="2826" max="2826" width="13.5546875" style="47" customWidth="1"/>
    <col min="2827" max="3073" width="9.21875" style="47"/>
    <col min="3074" max="3074" width="5.21875" style="47" customWidth="1"/>
    <col min="3075" max="3075" width="47.21875" style="47" customWidth="1"/>
    <col min="3076" max="3076" width="5.5546875" style="47" bestFit="1" customWidth="1"/>
    <col min="3077" max="3077" width="6.5546875" style="47" bestFit="1" customWidth="1"/>
    <col min="3078" max="3078" width="12.21875" style="47" customWidth="1"/>
    <col min="3079" max="3079" width="14.21875" style="47" customWidth="1"/>
    <col min="3080" max="3081" width="9.21875" style="47"/>
    <col min="3082" max="3082" width="13.5546875" style="47" customWidth="1"/>
    <col min="3083" max="3329" width="9.21875" style="47"/>
    <col min="3330" max="3330" width="5.21875" style="47" customWidth="1"/>
    <col min="3331" max="3331" width="47.21875" style="47" customWidth="1"/>
    <col min="3332" max="3332" width="5.5546875" style="47" bestFit="1" customWidth="1"/>
    <col min="3333" max="3333" width="6.5546875" style="47" bestFit="1" customWidth="1"/>
    <col min="3334" max="3334" width="12.21875" style="47" customWidth="1"/>
    <col min="3335" max="3335" width="14.21875" style="47" customWidth="1"/>
    <col min="3336" max="3337" width="9.21875" style="47"/>
    <col min="3338" max="3338" width="13.5546875" style="47" customWidth="1"/>
    <col min="3339" max="3585" width="9.21875" style="47"/>
    <col min="3586" max="3586" width="5.21875" style="47" customWidth="1"/>
    <col min="3587" max="3587" width="47.21875" style="47" customWidth="1"/>
    <col min="3588" max="3588" width="5.5546875" style="47" bestFit="1" customWidth="1"/>
    <col min="3589" max="3589" width="6.5546875" style="47" bestFit="1" customWidth="1"/>
    <col min="3590" max="3590" width="12.21875" style="47" customWidth="1"/>
    <col min="3591" max="3591" width="14.21875" style="47" customWidth="1"/>
    <col min="3592" max="3593" width="9.21875" style="47"/>
    <col min="3594" max="3594" width="13.5546875" style="47" customWidth="1"/>
    <col min="3595" max="3841" width="9.21875" style="47"/>
    <col min="3842" max="3842" width="5.21875" style="47" customWidth="1"/>
    <col min="3843" max="3843" width="47.21875" style="47" customWidth="1"/>
    <col min="3844" max="3844" width="5.5546875" style="47" bestFit="1" customWidth="1"/>
    <col min="3845" max="3845" width="6.5546875" style="47" bestFit="1" customWidth="1"/>
    <col min="3846" max="3846" width="12.21875" style="47" customWidth="1"/>
    <col min="3847" max="3847" width="14.21875" style="47" customWidth="1"/>
    <col min="3848" max="3849" width="9.21875" style="47"/>
    <col min="3850" max="3850" width="13.5546875" style="47" customWidth="1"/>
    <col min="3851" max="4097" width="9.21875" style="47"/>
    <col min="4098" max="4098" width="5.21875" style="47" customWidth="1"/>
    <col min="4099" max="4099" width="47.21875" style="47" customWidth="1"/>
    <col min="4100" max="4100" width="5.5546875" style="47" bestFit="1" customWidth="1"/>
    <col min="4101" max="4101" width="6.5546875" style="47" bestFit="1" customWidth="1"/>
    <col min="4102" max="4102" width="12.21875" style="47" customWidth="1"/>
    <col min="4103" max="4103" width="14.21875" style="47" customWidth="1"/>
    <col min="4104" max="4105" width="9.21875" style="47"/>
    <col min="4106" max="4106" width="13.5546875" style="47" customWidth="1"/>
    <col min="4107" max="4353" width="9.21875" style="47"/>
    <col min="4354" max="4354" width="5.21875" style="47" customWidth="1"/>
    <col min="4355" max="4355" width="47.21875" style="47" customWidth="1"/>
    <col min="4356" max="4356" width="5.5546875" style="47" bestFit="1" customWidth="1"/>
    <col min="4357" max="4357" width="6.5546875" style="47" bestFit="1" customWidth="1"/>
    <col min="4358" max="4358" width="12.21875" style="47" customWidth="1"/>
    <col min="4359" max="4359" width="14.21875" style="47" customWidth="1"/>
    <col min="4360" max="4361" width="9.21875" style="47"/>
    <col min="4362" max="4362" width="13.5546875" style="47" customWidth="1"/>
    <col min="4363" max="4609" width="9.21875" style="47"/>
    <col min="4610" max="4610" width="5.21875" style="47" customWidth="1"/>
    <col min="4611" max="4611" width="47.21875" style="47" customWidth="1"/>
    <col min="4612" max="4612" width="5.5546875" style="47" bestFit="1" customWidth="1"/>
    <col min="4613" max="4613" width="6.5546875" style="47" bestFit="1" customWidth="1"/>
    <col min="4614" max="4614" width="12.21875" style="47" customWidth="1"/>
    <col min="4615" max="4615" width="14.21875" style="47" customWidth="1"/>
    <col min="4616" max="4617" width="9.21875" style="47"/>
    <col min="4618" max="4618" width="13.5546875" style="47" customWidth="1"/>
    <col min="4619" max="4865" width="9.21875" style="47"/>
    <col min="4866" max="4866" width="5.21875" style="47" customWidth="1"/>
    <col min="4867" max="4867" width="47.21875" style="47" customWidth="1"/>
    <col min="4868" max="4868" width="5.5546875" style="47" bestFit="1" customWidth="1"/>
    <col min="4869" max="4869" width="6.5546875" style="47" bestFit="1" customWidth="1"/>
    <col min="4870" max="4870" width="12.21875" style="47" customWidth="1"/>
    <col min="4871" max="4871" width="14.21875" style="47" customWidth="1"/>
    <col min="4872" max="4873" width="9.21875" style="47"/>
    <col min="4874" max="4874" width="13.5546875" style="47" customWidth="1"/>
    <col min="4875" max="5121" width="9.21875" style="47"/>
    <col min="5122" max="5122" width="5.21875" style="47" customWidth="1"/>
    <col min="5123" max="5123" width="47.21875" style="47" customWidth="1"/>
    <col min="5124" max="5124" width="5.5546875" style="47" bestFit="1" customWidth="1"/>
    <col min="5125" max="5125" width="6.5546875" style="47" bestFit="1" customWidth="1"/>
    <col min="5126" max="5126" width="12.21875" style="47" customWidth="1"/>
    <col min="5127" max="5127" width="14.21875" style="47" customWidth="1"/>
    <col min="5128" max="5129" width="9.21875" style="47"/>
    <col min="5130" max="5130" width="13.5546875" style="47" customWidth="1"/>
    <col min="5131" max="5377" width="9.21875" style="47"/>
    <col min="5378" max="5378" width="5.21875" style="47" customWidth="1"/>
    <col min="5379" max="5379" width="47.21875" style="47" customWidth="1"/>
    <col min="5380" max="5380" width="5.5546875" style="47" bestFit="1" customWidth="1"/>
    <col min="5381" max="5381" width="6.5546875" style="47" bestFit="1" customWidth="1"/>
    <col min="5382" max="5382" width="12.21875" style="47" customWidth="1"/>
    <col min="5383" max="5383" width="14.21875" style="47" customWidth="1"/>
    <col min="5384" max="5385" width="9.21875" style="47"/>
    <col min="5386" max="5386" width="13.5546875" style="47" customWidth="1"/>
    <col min="5387" max="5633" width="9.21875" style="47"/>
    <col min="5634" max="5634" width="5.21875" style="47" customWidth="1"/>
    <col min="5635" max="5635" width="47.21875" style="47" customWidth="1"/>
    <col min="5636" max="5636" width="5.5546875" style="47" bestFit="1" customWidth="1"/>
    <col min="5637" max="5637" width="6.5546875" style="47" bestFit="1" customWidth="1"/>
    <col min="5638" max="5638" width="12.21875" style="47" customWidth="1"/>
    <col min="5639" max="5639" width="14.21875" style="47" customWidth="1"/>
    <col min="5640" max="5641" width="9.21875" style="47"/>
    <col min="5642" max="5642" width="13.5546875" style="47" customWidth="1"/>
    <col min="5643" max="5889" width="9.21875" style="47"/>
    <col min="5890" max="5890" width="5.21875" style="47" customWidth="1"/>
    <col min="5891" max="5891" width="47.21875" style="47" customWidth="1"/>
    <col min="5892" max="5892" width="5.5546875" style="47" bestFit="1" customWidth="1"/>
    <col min="5893" max="5893" width="6.5546875" style="47" bestFit="1" customWidth="1"/>
    <col min="5894" max="5894" width="12.21875" style="47" customWidth="1"/>
    <col min="5895" max="5895" width="14.21875" style="47" customWidth="1"/>
    <col min="5896" max="5897" width="9.21875" style="47"/>
    <col min="5898" max="5898" width="13.5546875" style="47" customWidth="1"/>
    <col min="5899" max="6145" width="9.21875" style="47"/>
    <col min="6146" max="6146" width="5.21875" style="47" customWidth="1"/>
    <col min="6147" max="6147" width="47.21875" style="47" customWidth="1"/>
    <col min="6148" max="6148" width="5.5546875" style="47" bestFit="1" customWidth="1"/>
    <col min="6149" max="6149" width="6.5546875" style="47" bestFit="1" customWidth="1"/>
    <col min="6150" max="6150" width="12.21875" style="47" customWidth="1"/>
    <col min="6151" max="6151" width="14.21875" style="47" customWidth="1"/>
    <col min="6152" max="6153" width="9.21875" style="47"/>
    <col min="6154" max="6154" width="13.5546875" style="47" customWidth="1"/>
    <col min="6155" max="6401" width="9.21875" style="47"/>
    <col min="6402" max="6402" width="5.21875" style="47" customWidth="1"/>
    <col min="6403" max="6403" width="47.21875" style="47" customWidth="1"/>
    <col min="6404" max="6404" width="5.5546875" style="47" bestFit="1" customWidth="1"/>
    <col min="6405" max="6405" width="6.5546875" style="47" bestFit="1" customWidth="1"/>
    <col min="6406" max="6406" width="12.21875" style="47" customWidth="1"/>
    <col min="6407" max="6407" width="14.21875" style="47" customWidth="1"/>
    <col min="6408" max="6409" width="9.21875" style="47"/>
    <col min="6410" max="6410" width="13.5546875" style="47" customWidth="1"/>
    <col min="6411" max="6657" width="9.21875" style="47"/>
    <col min="6658" max="6658" width="5.21875" style="47" customWidth="1"/>
    <col min="6659" max="6659" width="47.21875" style="47" customWidth="1"/>
    <col min="6660" max="6660" width="5.5546875" style="47" bestFit="1" customWidth="1"/>
    <col min="6661" max="6661" width="6.5546875" style="47" bestFit="1" customWidth="1"/>
    <col min="6662" max="6662" width="12.21875" style="47" customWidth="1"/>
    <col min="6663" max="6663" width="14.21875" style="47" customWidth="1"/>
    <col min="6664" max="6665" width="9.21875" style="47"/>
    <col min="6666" max="6666" width="13.5546875" style="47" customWidth="1"/>
    <col min="6667" max="6913" width="9.21875" style="47"/>
    <col min="6914" max="6914" width="5.21875" style="47" customWidth="1"/>
    <col min="6915" max="6915" width="47.21875" style="47" customWidth="1"/>
    <col min="6916" max="6916" width="5.5546875" style="47" bestFit="1" customWidth="1"/>
    <col min="6917" max="6917" width="6.5546875" style="47" bestFit="1" customWidth="1"/>
    <col min="6918" max="6918" width="12.21875" style="47" customWidth="1"/>
    <col min="6919" max="6919" width="14.21875" style="47" customWidth="1"/>
    <col min="6920" max="6921" width="9.21875" style="47"/>
    <col min="6922" max="6922" width="13.5546875" style="47" customWidth="1"/>
    <col min="6923" max="7169" width="9.21875" style="47"/>
    <col min="7170" max="7170" width="5.21875" style="47" customWidth="1"/>
    <col min="7171" max="7171" width="47.21875" style="47" customWidth="1"/>
    <col min="7172" max="7172" width="5.5546875" style="47" bestFit="1" customWidth="1"/>
    <col min="7173" max="7173" width="6.5546875" style="47" bestFit="1" customWidth="1"/>
    <col min="7174" max="7174" width="12.21875" style="47" customWidth="1"/>
    <col min="7175" max="7175" width="14.21875" style="47" customWidth="1"/>
    <col min="7176" max="7177" width="9.21875" style="47"/>
    <col min="7178" max="7178" width="13.5546875" style="47" customWidth="1"/>
    <col min="7179" max="7425" width="9.21875" style="47"/>
    <col min="7426" max="7426" width="5.21875" style="47" customWidth="1"/>
    <col min="7427" max="7427" width="47.21875" style="47" customWidth="1"/>
    <col min="7428" max="7428" width="5.5546875" style="47" bestFit="1" customWidth="1"/>
    <col min="7429" max="7429" width="6.5546875" style="47" bestFit="1" customWidth="1"/>
    <col min="7430" max="7430" width="12.21875" style="47" customWidth="1"/>
    <col min="7431" max="7431" width="14.21875" style="47" customWidth="1"/>
    <col min="7432" max="7433" width="9.21875" style="47"/>
    <col min="7434" max="7434" width="13.5546875" style="47" customWidth="1"/>
    <col min="7435" max="7681" width="9.21875" style="47"/>
    <col min="7682" max="7682" width="5.21875" style="47" customWidth="1"/>
    <col min="7683" max="7683" width="47.21875" style="47" customWidth="1"/>
    <col min="7684" max="7684" width="5.5546875" style="47" bestFit="1" customWidth="1"/>
    <col min="7685" max="7685" width="6.5546875" style="47" bestFit="1" customWidth="1"/>
    <col min="7686" max="7686" width="12.21875" style="47" customWidth="1"/>
    <col min="7687" max="7687" width="14.21875" style="47" customWidth="1"/>
    <col min="7688" max="7689" width="9.21875" style="47"/>
    <col min="7690" max="7690" width="13.5546875" style="47" customWidth="1"/>
    <col min="7691" max="7937" width="9.21875" style="47"/>
    <col min="7938" max="7938" width="5.21875" style="47" customWidth="1"/>
    <col min="7939" max="7939" width="47.21875" style="47" customWidth="1"/>
    <col min="7940" max="7940" width="5.5546875" style="47" bestFit="1" customWidth="1"/>
    <col min="7941" max="7941" width="6.5546875" style="47" bestFit="1" customWidth="1"/>
    <col min="7942" max="7942" width="12.21875" style="47" customWidth="1"/>
    <col min="7943" max="7943" width="14.21875" style="47" customWidth="1"/>
    <col min="7944" max="7945" width="9.21875" style="47"/>
    <col min="7946" max="7946" width="13.5546875" style="47" customWidth="1"/>
    <col min="7947" max="8193" width="9.21875" style="47"/>
    <col min="8194" max="8194" width="5.21875" style="47" customWidth="1"/>
    <col min="8195" max="8195" width="47.21875" style="47" customWidth="1"/>
    <col min="8196" max="8196" width="5.5546875" style="47" bestFit="1" customWidth="1"/>
    <col min="8197" max="8197" width="6.5546875" style="47" bestFit="1" customWidth="1"/>
    <col min="8198" max="8198" width="12.21875" style="47" customWidth="1"/>
    <col min="8199" max="8199" width="14.21875" style="47" customWidth="1"/>
    <col min="8200" max="8201" width="9.21875" style="47"/>
    <col min="8202" max="8202" width="13.5546875" style="47" customWidth="1"/>
    <col min="8203" max="8449" width="9.21875" style="47"/>
    <col min="8450" max="8450" width="5.21875" style="47" customWidth="1"/>
    <col min="8451" max="8451" width="47.21875" style="47" customWidth="1"/>
    <col min="8452" max="8452" width="5.5546875" style="47" bestFit="1" customWidth="1"/>
    <col min="8453" max="8453" width="6.5546875" style="47" bestFit="1" customWidth="1"/>
    <col min="8454" max="8454" width="12.21875" style="47" customWidth="1"/>
    <col min="8455" max="8455" width="14.21875" style="47" customWidth="1"/>
    <col min="8456" max="8457" width="9.21875" style="47"/>
    <col min="8458" max="8458" width="13.5546875" style="47" customWidth="1"/>
    <col min="8459" max="8705" width="9.21875" style="47"/>
    <col min="8706" max="8706" width="5.21875" style="47" customWidth="1"/>
    <col min="8707" max="8707" width="47.21875" style="47" customWidth="1"/>
    <col min="8708" max="8708" width="5.5546875" style="47" bestFit="1" customWidth="1"/>
    <col min="8709" max="8709" width="6.5546875" style="47" bestFit="1" customWidth="1"/>
    <col min="8710" max="8710" width="12.21875" style="47" customWidth="1"/>
    <col min="8711" max="8711" width="14.21875" style="47" customWidth="1"/>
    <col min="8712" max="8713" width="9.21875" style="47"/>
    <col min="8714" max="8714" width="13.5546875" style="47" customWidth="1"/>
    <col min="8715" max="8961" width="9.21875" style="47"/>
    <col min="8962" max="8962" width="5.21875" style="47" customWidth="1"/>
    <col min="8963" max="8963" width="47.21875" style="47" customWidth="1"/>
    <col min="8964" max="8964" width="5.5546875" style="47" bestFit="1" customWidth="1"/>
    <col min="8965" max="8965" width="6.5546875" style="47" bestFit="1" customWidth="1"/>
    <col min="8966" max="8966" width="12.21875" style="47" customWidth="1"/>
    <col min="8967" max="8967" width="14.21875" style="47" customWidth="1"/>
    <col min="8968" max="8969" width="9.21875" style="47"/>
    <col min="8970" max="8970" width="13.5546875" style="47" customWidth="1"/>
    <col min="8971" max="9217" width="9.21875" style="47"/>
    <col min="9218" max="9218" width="5.21875" style="47" customWidth="1"/>
    <col min="9219" max="9219" width="47.21875" style="47" customWidth="1"/>
    <col min="9220" max="9220" width="5.5546875" style="47" bestFit="1" customWidth="1"/>
    <col min="9221" max="9221" width="6.5546875" style="47" bestFit="1" customWidth="1"/>
    <col min="9222" max="9222" width="12.21875" style="47" customWidth="1"/>
    <col min="9223" max="9223" width="14.21875" style="47" customWidth="1"/>
    <col min="9224" max="9225" width="9.21875" style="47"/>
    <col min="9226" max="9226" width="13.5546875" style="47" customWidth="1"/>
    <col min="9227" max="9473" width="9.21875" style="47"/>
    <col min="9474" max="9474" width="5.21875" style="47" customWidth="1"/>
    <col min="9475" max="9475" width="47.21875" style="47" customWidth="1"/>
    <col min="9476" max="9476" width="5.5546875" style="47" bestFit="1" customWidth="1"/>
    <col min="9477" max="9477" width="6.5546875" style="47" bestFit="1" customWidth="1"/>
    <col min="9478" max="9478" width="12.21875" style="47" customWidth="1"/>
    <col min="9479" max="9479" width="14.21875" style="47" customWidth="1"/>
    <col min="9480" max="9481" width="9.21875" style="47"/>
    <col min="9482" max="9482" width="13.5546875" style="47" customWidth="1"/>
    <col min="9483" max="9729" width="9.21875" style="47"/>
    <col min="9730" max="9730" width="5.21875" style="47" customWidth="1"/>
    <col min="9731" max="9731" width="47.21875" style="47" customWidth="1"/>
    <col min="9732" max="9732" width="5.5546875" style="47" bestFit="1" customWidth="1"/>
    <col min="9733" max="9733" width="6.5546875" style="47" bestFit="1" customWidth="1"/>
    <col min="9734" max="9734" width="12.21875" style="47" customWidth="1"/>
    <col min="9735" max="9735" width="14.21875" style="47" customWidth="1"/>
    <col min="9736" max="9737" width="9.21875" style="47"/>
    <col min="9738" max="9738" width="13.5546875" style="47" customWidth="1"/>
    <col min="9739" max="9985" width="9.21875" style="47"/>
    <col min="9986" max="9986" width="5.21875" style="47" customWidth="1"/>
    <col min="9987" max="9987" width="47.21875" style="47" customWidth="1"/>
    <col min="9988" max="9988" width="5.5546875" style="47" bestFit="1" customWidth="1"/>
    <col min="9989" max="9989" width="6.5546875" style="47" bestFit="1" customWidth="1"/>
    <col min="9990" max="9990" width="12.21875" style="47" customWidth="1"/>
    <col min="9991" max="9991" width="14.21875" style="47" customWidth="1"/>
    <col min="9992" max="9993" width="9.21875" style="47"/>
    <col min="9994" max="9994" width="13.5546875" style="47" customWidth="1"/>
    <col min="9995" max="10241" width="9.21875" style="47"/>
    <col min="10242" max="10242" width="5.21875" style="47" customWidth="1"/>
    <col min="10243" max="10243" width="47.21875" style="47" customWidth="1"/>
    <col min="10244" max="10244" width="5.5546875" style="47" bestFit="1" customWidth="1"/>
    <col min="10245" max="10245" width="6.5546875" style="47" bestFit="1" customWidth="1"/>
    <col min="10246" max="10246" width="12.21875" style="47" customWidth="1"/>
    <col min="10247" max="10247" width="14.21875" style="47" customWidth="1"/>
    <col min="10248" max="10249" width="9.21875" style="47"/>
    <col min="10250" max="10250" width="13.5546875" style="47" customWidth="1"/>
    <col min="10251" max="10497" width="9.21875" style="47"/>
    <col min="10498" max="10498" width="5.21875" style="47" customWidth="1"/>
    <col min="10499" max="10499" width="47.21875" style="47" customWidth="1"/>
    <col min="10500" max="10500" width="5.5546875" style="47" bestFit="1" customWidth="1"/>
    <col min="10501" max="10501" width="6.5546875" style="47" bestFit="1" customWidth="1"/>
    <col min="10502" max="10502" width="12.21875" style="47" customWidth="1"/>
    <col min="10503" max="10503" width="14.21875" style="47" customWidth="1"/>
    <col min="10504" max="10505" width="9.21875" style="47"/>
    <col min="10506" max="10506" width="13.5546875" style="47" customWidth="1"/>
    <col min="10507" max="10753" width="9.21875" style="47"/>
    <col min="10754" max="10754" width="5.21875" style="47" customWidth="1"/>
    <col min="10755" max="10755" width="47.21875" style="47" customWidth="1"/>
    <col min="10756" max="10756" width="5.5546875" style="47" bestFit="1" customWidth="1"/>
    <col min="10757" max="10757" width="6.5546875" style="47" bestFit="1" customWidth="1"/>
    <col min="10758" max="10758" width="12.21875" style="47" customWidth="1"/>
    <col min="10759" max="10759" width="14.21875" style="47" customWidth="1"/>
    <col min="10760" max="10761" width="9.21875" style="47"/>
    <col min="10762" max="10762" width="13.5546875" style="47" customWidth="1"/>
    <col min="10763" max="11009" width="9.21875" style="47"/>
    <col min="11010" max="11010" width="5.21875" style="47" customWidth="1"/>
    <col min="11011" max="11011" width="47.21875" style="47" customWidth="1"/>
    <col min="11012" max="11012" width="5.5546875" style="47" bestFit="1" customWidth="1"/>
    <col min="11013" max="11013" width="6.5546875" style="47" bestFit="1" customWidth="1"/>
    <col min="11014" max="11014" width="12.21875" style="47" customWidth="1"/>
    <col min="11015" max="11015" width="14.21875" style="47" customWidth="1"/>
    <col min="11016" max="11017" width="9.21875" style="47"/>
    <col min="11018" max="11018" width="13.5546875" style="47" customWidth="1"/>
    <col min="11019" max="11265" width="9.21875" style="47"/>
    <col min="11266" max="11266" width="5.21875" style="47" customWidth="1"/>
    <col min="11267" max="11267" width="47.21875" style="47" customWidth="1"/>
    <col min="11268" max="11268" width="5.5546875" style="47" bestFit="1" customWidth="1"/>
    <col min="11269" max="11269" width="6.5546875" style="47" bestFit="1" customWidth="1"/>
    <col min="11270" max="11270" width="12.21875" style="47" customWidth="1"/>
    <col min="11271" max="11271" width="14.21875" style="47" customWidth="1"/>
    <col min="11272" max="11273" width="9.21875" style="47"/>
    <col min="11274" max="11274" width="13.5546875" style="47" customWidth="1"/>
    <col min="11275" max="11521" width="9.21875" style="47"/>
    <col min="11522" max="11522" width="5.21875" style="47" customWidth="1"/>
    <col min="11523" max="11523" width="47.21875" style="47" customWidth="1"/>
    <col min="11524" max="11524" width="5.5546875" style="47" bestFit="1" customWidth="1"/>
    <col min="11525" max="11525" width="6.5546875" style="47" bestFit="1" customWidth="1"/>
    <col min="11526" max="11526" width="12.21875" style="47" customWidth="1"/>
    <col min="11527" max="11527" width="14.21875" style="47" customWidth="1"/>
    <col min="11528" max="11529" width="9.21875" style="47"/>
    <col min="11530" max="11530" width="13.5546875" style="47" customWidth="1"/>
    <col min="11531" max="11777" width="9.21875" style="47"/>
    <col min="11778" max="11778" width="5.21875" style="47" customWidth="1"/>
    <col min="11779" max="11779" width="47.21875" style="47" customWidth="1"/>
    <col min="11780" max="11780" width="5.5546875" style="47" bestFit="1" customWidth="1"/>
    <col min="11781" max="11781" width="6.5546875" style="47" bestFit="1" customWidth="1"/>
    <col min="11782" max="11782" width="12.21875" style="47" customWidth="1"/>
    <col min="11783" max="11783" width="14.21875" style="47" customWidth="1"/>
    <col min="11784" max="11785" width="9.21875" style="47"/>
    <col min="11786" max="11786" width="13.5546875" style="47" customWidth="1"/>
    <col min="11787" max="12033" width="9.21875" style="47"/>
    <col min="12034" max="12034" width="5.21875" style="47" customWidth="1"/>
    <col min="12035" max="12035" width="47.21875" style="47" customWidth="1"/>
    <col min="12036" max="12036" width="5.5546875" style="47" bestFit="1" customWidth="1"/>
    <col min="12037" max="12037" width="6.5546875" style="47" bestFit="1" customWidth="1"/>
    <col min="12038" max="12038" width="12.21875" style="47" customWidth="1"/>
    <col min="12039" max="12039" width="14.21875" style="47" customWidth="1"/>
    <col min="12040" max="12041" width="9.21875" style="47"/>
    <col min="12042" max="12042" width="13.5546875" style="47" customWidth="1"/>
    <col min="12043" max="12289" width="9.21875" style="47"/>
    <col min="12290" max="12290" width="5.21875" style="47" customWidth="1"/>
    <col min="12291" max="12291" width="47.21875" style="47" customWidth="1"/>
    <col min="12292" max="12292" width="5.5546875" style="47" bestFit="1" customWidth="1"/>
    <col min="12293" max="12293" width="6.5546875" style="47" bestFit="1" customWidth="1"/>
    <col min="12294" max="12294" width="12.21875" style="47" customWidth="1"/>
    <col min="12295" max="12295" width="14.21875" style="47" customWidth="1"/>
    <col min="12296" max="12297" width="9.21875" style="47"/>
    <col min="12298" max="12298" width="13.5546875" style="47" customWidth="1"/>
    <col min="12299" max="12545" width="9.21875" style="47"/>
    <col min="12546" max="12546" width="5.21875" style="47" customWidth="1"/>
    <col min="12547" max="12547" width="47.21875" style="47" customWidth="1"/>
    <col min="12548" max="12548" width="5.5546875" style="47" bestFit="1" customWidth="1"/>
    <col min="12549" max="12549" width="6.5546875" style="47" bestFit="1" customWidth="1"/>
    <col min="12550" max="12550" width="12.21875" style="47" customWidth="1"/>
    <col min="12551" max="12551" width="14.21875" style="47" customWidth="1"/>
    <col min="12552" max="12553" width="9.21875" style="47"/>
    <col min="12554" max="12554" width="13.5546875" style="47" customWidth="1"/>
    <col min="12555" max="12801" width="9.21875" style="47"/>
    <col min="12802" max="12802" width="5.21875" style="47" customWidth="1"/>
    <col min="12803" max="12803" width="47.21875" style="47" customWidth="1"/>
    <col min="12804" max="12804" width="5.5546875" style="47" bestFit="1" customWidth="1"/>
    <col min="12805" max="12805" width="6.5546875" style="47" bestFit="1" customWidth="1"/>
    <col min="12806" max="12806" width="12.21875" style="47" customWidth="1"/>
    <col min="12807" max="12807" width="14.21875" style="47" customWidth="1"/>
    <col min="12808" max="12809" width="9.21875" style="47"/>
    <col min="12810" max="12810" width="13.5546875" style="47" customWidth="1"/>
    <col min="12811" max="13057" width="9.21875" style="47"/>
    <col min="13058" max="13058" width="5.21875" style="47" customWidth="1"/>
    <col min="13059" max="13059" width="47.21875" style="47" customWidth="1"/>
    <col min="13060" max="13060" width="5.5546875" style="47" bestFit="1" customWidth="1"/>
    <col min="13061" max="13061" width="6.5546875" style="47" bestFit="1" customWidth="1"/>
    <col min="13062" max="13062" width="12.21875" style="47" customWidth="1"/>
    <col min="13063" max="13063" width="14.21875" style="47" customWidth="1"/>
    <col min="13064" max="13065" width="9.21875" style="47"/>
    <col min="13066" max="13066" width="13.5546875" style="47" customWidth="1"/>
    <col min="13067" max="13313" width="9.21875" style="47"/>
    <col min="13314" max="13314" width="5.21875" style="47" customWidth="1"/>
    <col min="13315" max="13315" width="47.21875" style="47" customWidth="1"/>
    <col min="13316" max="13316" width="5.5546875" style="47" bestFit="1" customWidth="1"/>
    <col min="13317" max="13317" width="6.5546875" style="47" bestFit="1" customWidth="1"/>
    <col min="13318" max="13318" width="12.21875" style="47" customWidth="1"/>
    <col min="13319" max="13319" width="14.21875" style="47" customWidth="1"/>
    <col min="13320" max="13321" width="9.21875" style="47"/>
    <col min="13322" max="13322" width="13.5546875" style="47" customWidth="1"/>
    <col min="13323" max="13569" width="9.21875" style="47"/>
    <col min="13570" max="13570" width="5.21875" style="47" customWidth="1"/>
    <col min="13571" max="13571" width="47.21875" style="47" customWidth="1"/>
    <col min="13572" max="13572" width="5.5546875" style="47" bestFit="1" customWidth="1"/>
    <col min="13573" max="13573" width="6.5546875" style="47" bestFit="1" customWidth="1"/>
    <col min="13574" max="13574" width="12.21875" style="47" customWidth="1"/>
    <col min="13575" max="13575" width="14.21875" style="47" customWidth="1"/>
    <col min="13576" max="13577" width="9.21875" style="47"/>
    <col min="13578" max="13578" width="13.5546875" style="47" customWidth="1"/>
    <col min="13579" max="13825" width="9.21875" style="47"/>
    <col min="13826" max="13826" width="5.21875" style="47" customWidth="1"/>
    <col min="13827" max="13827" width="47.21875" style="47" customWidth="1"/>
    <col min="13828" max="13828" width="5.5546875" style="47" bestFit="1" customWidth="1"/>
    <col min="13829" max="13829" width="6.5546875" style="47" bestFit="1" customWidth="1"/>
    <col min="13830" max="13830" width="12.21875" style="47" customWidth="1"/>
    <col min="13831" max="13831" width="14.21875" style="47" customWidth="1"/>
    <col min="13832" max="13833" width="9.21875" style="47"/>
    <col min="13834" max="13834" width="13.5546875" style="47" customWidth="1"/>
    <col min="13835" max="14081" width="9.21875" style="47"/>
    <col min="14082" max="14082" width="5.21875" style="47" customWidth="1"/>
    <col min="14083" max="14083" width="47.21875" style="47" customWidth="1"/>
    <col min="14084" max="14084" width="5.5546875" style="47" bestFit="1" customWidth="1"/>
    <col min="14085" max="14085" width="6.5546875" style="47" bestFit="1" customWidth="1"/>
    <col min="14086" max="14086" width="12.21875" style="47" customWidth="1"/>
    <col min="14087" max="14087" width="14.21875" style="47" customWidth="1"/>
    <col min="14088" max="14089" width="9.21875" style="47"/>
    <col min="14090" max="14090" width="13.5546875" style="47" customWidth="1"/>
    <col min="14091" max="14337" width="9.21875" style="47"/>
    <col min="14338" max="14338" width="5.21875" style="47" customWidth="1"/>
    <col min="14339" max="14339" width="47.21875" style="47" customWidth="1"/>
    <col min="14340" max="14340" width="5.5546875" style="47" bestFit="1" customWidth="1"/>
    <col min="14341" max="14341" width="6.5546875" style="47" bestFit="1" customWidth="1"/>
    <col min="14342" max="14342" width="12.21875" style="47" customWidth="1"/>
    <col min="14343" max="14343" width="14.21875" style="47" customWidth="1"/>
    <col min="14344" max="14345" width="9.21875" style="47"/>
    <col min="14346" max="14346" width="13.5546875" style="47" customWidth="1"/>
    <col min="14347" max="14593" width="9.21875" style="47"/>
    <col min="14594" max="14594" width="5.21875" style="47" customWidth="1"/>
    <col min="14595" max="14595" width="47.21875" style="47" customWidth="1"/>
    <col min="14596" max="14596" width="5.5546875" style="47" bestFit="1" customWidth="1"/>
    <col min="14597" max="14597" width="6.5546875" style="47" bestFit="1" customWidth="1"/>
    <col min="14598" max="14598" width="12.21875" style="47" customWidth="1"/>
    <col min="14599" max="14599" width="14.21875" style="47" customWidth="1"/>
    <col min="14600" max="14601" width="9.21875" style="47"/>
    <col min="14602" max="14602" width="13.5546875" style="47" customWidth="1"/>
    <col min="14603" max="14849" width="9.21875" style="47"/>
    <col min="14850" max="14850" width="5.21875" style="47" customWidth="1"/>
    <col min="14851" max="14851" width="47.21875" style="47" customWidth="1"/>
    <col min="14852" max="14852" width="5.5546875" style="47" bestFit="1" customWidth="1"/>
    <col min="14853" max="14853" width="6.5546875" style="47" bestFit="1" customWidth="1"/>
    <col min="14854" max="14854" width="12.21875" style="47" customWidth="1"/>
    <col min="14855" max="14855" width="14.21875" style="47" customWidth="1"/>
    <col min="14856" max="14857" width="9.21875" style="47"/>
    <col min="14858" max="14858" width="13.5546875" style="47" customWidth="1"/>
    <col min="14859" max="15105" width="9.21875" style="47"/>
    <col min="15106" max="15106" width="5.21875" style="47" customWidth="1"/>
    <col min="15107" max="15107" width="47.21875" style="47" customWidth="1"/>
    <col min="15108" max="15108" width="5.5546875" style="47" bestFit="1" customWidth="1"/>
    <col min="15109" max="15109" width="6.5546875" style="47" bestFit="1" customWidth="1"/>
    <col min="15110" max="15110" width="12.21875" style="47" customWidth="1"/>
    <col min="15111" max="15111" width="14.21875" style="47" customWidth="1"/>
    <col min="15112" max="15113" width="9.21875" style="47"/>
    <col min="15114" max="15114" width="13.5546875" style="47" customWidth="1"/>
    <col min="15115" max="15361" width="9.21875" style="47"/>
    <col min="15362" max="15362" width="5.21875" style="47" customWidth="1"/>
    <col min="15363" max="15363" width="47.21875" style="47" customWidth="1"/>
    <col min="15364" max="15364" width="5.5546875" style="47" bestFit="1" customWidth="1"/>
    <col min="15365" max="15365" width="6.5546875" style="47" bestFit="1" customWidth="1"/>
    <col min="15366" max="15366" width="12.21875" style="47" customWidth="1"/>
    <col min="15367" max="15367" width="14.21875" style="47" customWidth="1"/>
    <col min="15368" max="15369" width="9.21875" style="47"/>
    <col min="15370" max="15370" width="13.5546875" style="47" customWidth="1"/>
    <col min="15371" max="15617" width="9.21875" style="47"/>
    <col min="15618" max="15618" width="5.21875" style="47" customWidth="1"/>
    <col min="15619" max="15619" width="47.21875" style="47" customWidth="1"/>
    <col min="15620" max="15620" width="5.5546875" style="47" bestFit="1" customWidth="1"/>
    <col min="15621" max="15621" width="6.5546875" style="47" bestFit="1" customWidth="1"/>
    <col min="15622" max="15622" width="12.21875" style="47" customWidth="1"/>
    <col min="15623" max="15623" width="14.21875" style="47" customWidth="1"/>
    <col min="15624" max="15625" width="9.21875" style="47"/>
    <col min="15626" max="15626" width="13.5546875" style="47" customWidth="1"/>
    <col min="15627" max="15873" width="9.21875" style="47"/>
    <col min="15874" max="15874" width="5.21875" style="47" customWidth="1"/>
    <col min="15875" max="15875" width="47.21875" style="47" customWidth="1"/>
    <col min="15876" max="15876" width="5.5546875" style="47" bestFit="1" customWidth="1"/>
    <col min="15877" max="15877" width="6.5546875" style="47" bestFit="1" customWidth="1"/>
    <col min="15878" max="15878" width="12.21875" style="47" customWidth="1"/>
    <col min="15879" max="15879" width="14.21875" style="47" customWidth="1"/>
    <col min="15880" max="15881" width="9.21875" style="47"/>
    <col min="15882" max="15882" width="13.5546875" style="47" customWidth="1"/>
    <col min="15883" max="16129" width="9.21875" style="47"/>
    <col min="16130" max="16130" width="5.21875" style="47" customWidth="1"/>
    <col min="16131" max="16131" width="47.21875" style="47" customWidth="1"/>
    <col min="16132" max="16132" width="5.5546875" style="47" bestFit="1" customWidth="1"/>
    <col min="16133" max="16133" width="6.5546875" style="47" bestFit="1" customWidth="1"/>
    <col min="16134" max="16134" width="12.21875" style="47" customWidth="1"/>
    <col min="16135" max="16135" width="14.21875" style="47" customWidth="1"/>
    <col min="16136" max="16137" width="9.21875" style="47"/>
    <col min="16138" max="16138" width="13.5546875" style="47" customWidth="1"/>
    <col min="16139" max="16383" width="9.21875" style="47"/>
    <col min="16384" max="16384" width="9.21875" style="47" customWidth="1"/>
  </cols>
  <sheetData>
    <row r="1" spans="1:7">
      <c r="A1" s="302" t="s">
        <v>0</v>
      </c>
      <c r="B1" s="339"/>
      <c r="C1" s="304" t="s">
        <v>1</v>
      </c>
      <c r="D1" s="302" t="s">
        <v>2</v>
      </c>
      <c r="E1" s="302" t="s">
        <v>3</v>
      </c>
      <c r="F1" s="397" t="s">
        <v>66</v>
      </c>
      <c r="G1" s="307" t="s">
        <v>5</v>
      </c>
    </row>
    <row r="3" spans="1:7">
      <c r="A3" s="70"/>
      <c r="B3" s="74"/>
      <c r="C3" s="203" t="s">
        <v>82</v>
      </c>
      <c r="D3" s="70"/>
      <c r="E3" s="70"/>
      <c r="F3" s="72"/>
    </row>
    <row r="4" spans="1:7">
      <c r="A4" s="70"/>
      <c r="B4" s="74"/>
      <c r="C4" s="203"/>
      <c r="D4" s="70"/>
      <c r="E4" s="70"/>
      <c r="F4" s="72"/>
    </row>
    <row r="5" spans="1:7">
      <c r="A5" s="70"/>
      <c r="B5" s="74"/>
      <c r="C5" s="350" t="s">
        <v>78</v>
      </c>
      <c r="D5" s="70"/>
      <c r="E5" s="70"/>
      <c r="F5" s="72"/>
    </row>
    <row r="6" spans="1:7" ht="12.75" customHeight="1">
      <c r="A6" s="70"/>
      <c r="B6" s="74"/>
      <c r="C6" s="220"/>
      <c r="F6" s="78"/>
      <c r="G6" s="77"/>
    </row>
    <row r="7" spans="1:7" ht="169.5" customHeight="1">
      <c r="A7" s="70"/>
      <c r="B7" s="512" t="s">
        <v>552</v>
      </c>
      <c r="C7" s="513"/>
      <c r="F7" s="78"/>
      <c r="G7" s="77"/>
    </row>
    <row r="8" spans="1:7">
      <c r="A8" s="70"/>
      <c r="B8" s="74"/>
      <c r="C8" s="221"/>
      <c r="F8" s="78"/>
      <c r="G8" s="77"/>
    </row>
    <row r="9" spans="1:7" ht="17.55" customHeight="1">
      <c r="A9" s="70" t="s">
        <v>8</v>
      </c>
      <c r="B9" s="74"/>
      <c r="C9" s="222" t="s">
        <v>549</v>
      </c>
      <c r="D9" s="44">
        <v>31</v>
      </c>
      <c r="E9" s="44" t="s">
        <v>69</v>
      </c>
      <c r="F9" s="78"/>
      <c r="G9" s="77">
        <f>D9*F9</f>
        <v>0</v>
      </c>
    </row>
    <row r="10" spans="1:7" ht="17.55" customHeight="1">
      <c r="A10" s="70"/>
      <c r="B10" s="74"/>
      <c r="C10" s="222"/>
      <c r="F10" s="78"/>
      <c r="G10" s="77"/>
    </row>
    <row r="11" spans="1:7" ht="17.55" customHeight="1">
      <c r="A11" s="70" t="s">
        <v>11</v>
      </c>
      <c r="B11" s="74"/>
      <c r="C11" s="222" t="s">
        <v>548</v>
      </c>
      <c r="D11" s="44">
        <v>1</v>
      </c>
      <c r="E11" s="44" t="s">
        <v>69</v>
      </c>
      <c r="F11" s="78"/>
      <c r="G11" s="77">
        <f>D11*F11</f>
        <v>0</v>
      </c>
    </row>
    <row r="12" spans="1:7">
      <c r="A12" s="70"/>
      <c r="B12" s="74"/>
      <c r="C12" s="220"/>
      <c r="F12" s="78"/>
      <c r="G12" s="77"/>
    </row>
    <row r="13" spans="1:7">
      <c r="A13" s="70"/>
      <c r="B13" s="74"/>
      <c r="C13" s="220" t="s">
        <v>439</v>
      </c>
      <c r="F13" s="78"/>
      <c r="G13" s="77"/>
    </row>
    <row r="14" spans="1:7">
      <c r="A14" s="70"/>
      <c r="B14" s="74"/>
      <c r="C14" s="220"/>
      <c r="F14" s="78"/>
      <c r="G14" s="77"/>
    </row>
    <row r="15" spans="1:7" ht="83.55" customHeight="1">
      <c r="A15" s="70"/>
      <c r="B15" s="512" t="s">
        <v>547</v>
      </c>
      <c r="C15" s="513"/>
      <c r="F15" s="78"/>
      <c r="G15" s="77"/>
    </row>
    <row r="16" spans="1:7">
      <c r="A16" s="70"/>
      <c r="B16" s="74"/>
      <c r="C16" s="220"/>
      <c r="F16" s="78"/>
      <c r="G16" s="77"/>
    </row>
    <row r="17" spans="1:7" ht="19.95" customHeight="1">
      <c r="A17" s="44" t="s">
        <v>13</v>
      </c>
      <c r="B17" s="55"/>
      <c r="C17" s="222" t="s">
        <v>550</v>
      </c>
      <c r="D17" s="44">
        <v>17</v>
      </c>
      <c r="E17" s="44" t="s">
        <v>69</v>
      </c>
      <c r="F17" s="78"/>
      <c r="G17" s="69">
        <f>D17*F17</f>
        <v>0</v>
      </c>
    </row>
    <row r="18" spans="1:7">
      <c r="B18" s="55"/>
      <c r="E18" s="65"/>
      <c r="F18" s="78"/>
    </row>
    <row r="19" spans="1:7">
      <c r="A19" s="44" t="s">
        <v>15</v>
      </c>
      <c r="B19" s="55"/>
      <c r="C19" s="222" t="s">
        <v>553</v>
      </c>
      <c r="D19" s="44">
        <v>2</v>
      </c>
      <c r="E19" s="65" t="s">
        <v>69</v>
      </c>
      <c r="F19" s="78"/>
      <c r="G19" s="69">
        <f>D19*F19</f>
        <v>0</v>
      </c>
    </row>
    <row r="43" spans="1:7" ht="16.2" thickBot="1">
      <c r="A43" s="308"/>
      <c r="B43" s="309"/>
      <c r="C43" s="310" t="s">
        <v>59</v>
      </c>
      <c r="D43" s="308"/>
      <c r="E43" s="308"/>
      <c r="F43" s="312"/>
      <c r="G43" s="398">
        <f>SUM(G8:G42)</f>
        <v>0</v>
      </c>
    </row>
  </sheetData>
  <mergeCells count="2">
    <mergeCell ref="B7:C7"/>
    <mergeCell ref="B15:C15"/>
  </mergeCells>
  <pageMargins left="0.51181102362204722" right="0.23622047244094491" top="0.74803149606299213" bottom="0.74803149606299213" header="0.51181102362204722" footer="0.51181102362204722"/>
  <pageSetup paperSize="9" scale="80" orientation="portrait" r:id="rId1"/>
  <headerFooter>
    <oddHeader>&amp;L&amp;"Book Antiqua,Italic"&amp;8 120 students dormitory&amp;R&amp;"Book Antiqua,Italic"&amp;8Element No. 8: Windows</oddHeader>
    <oddFooter>&amp;C&amp;"Book Antiqua,Regular"3/8/&amp;P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42538-CDB9-4E60-8FF7-C06F40EDCC23}">
  <dimension ref="A1:G81"/>
  <sheetViews>
    <sheetView view="pageLayout" topLeftCell="A39" zoomScaleNormal="100" zoomScaleSheetLayoutView="100" workbookViewId="0">
      <selection activeCell="F1" sqref="F1:F1048576"/>
    </sheetView>
  </sheetViews>
  <sheetFormatPr defaultRowHeight="15.6"/>
  <cols>
    <col min="1" max="1" width="6.6640625" style="57" customWidth="1"/>
    <col min="2" max="2" width="3.6640625" style="57" customWidth="1"/>
    <col min="3" max="3" width="69.5546875" style="47" customWidth="1"/>
    <col min="4" max="4" width="6.77734375" style="76" customWidth="1"/>
    <col min="5" max="5" width="6.5546875" style="57" bestFit="1" customWidth="1"/>
    <col min="6" max="6" width="10.6640625" style="76" bestFit="1" customWidth="1"/>
    <col min="7" max="7" width="18.21875" style="59" customWidth="1"/>
    <col min="8" max="9" width="9.21875" style="47" customWidth="1"/>
    <col min="10" max="10" width="13.5546875" style="47" customWidth="1"/>
    <col min="11" max="12" width="9.21875" style="47" customWidth="1"/>
    <col min="13" max="257" width="8.77734375" style="47"/>
    <col min="258" max="258" width="5.21875" style="47" customWidth="1"/>
    <col min="259" max="259" width="47.21875" style="47" customWidth="1"/>
    <col min="260" max="260" width="5.5546875" style="47" bestFit="1" customWidth="1"/>
    <col min="261" max="261" width="6.5546875" style="47" bestFit="1" customWidth="1"/>
    <col min="262" max="262" width="12.21875" style="47" customWidth="1"/>
    <col min="263" max="263" width="14.21875" style="47" customWidth="1"/>
    <col min="264" max="265" width="8.77734375" style="47"/>
    <col min="266" max="266" width="13.5546875" style="47" customWidth="1"/>
    <col min="267" max="513" width="8.77734375" style="47"/>
    <col min="514" max="514" width="5.21875" style="47" customWidth="1"/>
    <col min="515" max="515" width="47.21875" style="47" customWidth="1"/>
    <col min="516" max="516" width="5.5546875" style="47" bestFit="1" customWidth="1"/>
    <col min="517" max="517" width="6.5546875" style="47" bestFit="1" customWidth="1"/>
    <col min="518" max="518" width="12.21875" style="47" customWidth="1"/>
    <col min="519" max="519" width="14.21875" style="47" customWidth="1"/>
    <col min="520" max="521" width="8.77734375" style="47"/>
    <col min="522" max="522" width="13.5546875" style="47" customWidth="1"/>
    <col min="523" max="769" width="8.77734375" style="47"/>
    <col min="770" max="770" width="5.21875" style="47" customWidth="1"/>
    <col min="771" max="771" width="47.21875" style="47" customWidth="1"/>
    <col min="772" max="772" width="5.5546875" style="47" bestFit="1" customWidth="1"/>
    <col min="773" max="773" width="6.5546875" style="47" bestFit="1" customWidth="1"/>
    <col min="774" max="774" width="12.21875" style="47" customWidth="1"/>
    <col min="775" max="775" width="14.21875" style="47" customWidth="1"/>
    <col min="776" max="777" width="8.77734375" style="47"/>
    <col min="778" max="778" width="13.5546875" style="47" customWidth="1"/>
    <col min="779" max="1025" width="8.77734375" style="47"/>
    <col min="1026" max="1026" width="5.21875" style="47" customWidth="1"/>
    <col min="1027" max="1027" width="47.21875" style="47" customWidth="1"/>
    <col min="1028" max="1028" width="5.5546875" style="47" bestFit="1" customWidth="1"/>
    <col min="1029" max="1029" width="6.5546875" style="47" bestFit="1" customWidth="1"/>
    <col min="1030" max="1030" width="12.21875" style="47" customWidth="1"/>
    <col min="1031" max="1031" width="14.21875" style="47" customWidth="1"/>
    <col min="1032" max="1033" width="8.77734375" style="47"/>
    <col min="1034" max="1034" width="13.5546875" style="47" customWidth="1"/>
    <col min="1035" max="1281" width="8.77734375" style="47"/>
    <col min="1282" max="1282" width="5.21875" style="47" customWidth="1"/>
    <col min="1283" max="1283" width="47.21875" style="47" customWidth="1"/>
    <col min="1284" max="1284" width="5.5546875" style="47" bestFit="1" customWidth="1"/>
    <col min="1285" max="1285" width="6.5546875" style="47" bestFit="1" customWidth="1"/>
    <col min="1286" max="1286" width="12.21875" style="47" customWidth="1"/>
    <col min="1287" max="1287" width="14.21875" style="47" customWidth="1"/>
    <col min="1288" max="1289" width="8.77734375" style="47"/>
    <col min="1290" max="1290" width="13.5546875" style="47" customWidth="1"/>
    <col min="1291" max="1537" width="8.77734375" style="47"/>
    <col min="1538" max="1538" width="5.21875" style="47" customWidth="1"/>
    <col min="1539" max="1539" width="47.21875" style="47" customWidth="1"/>
    <col min="1540" max="1540" width="5.5546875" style="47" bestFit="1" customWidth="1"/>
    <col min="1541" max="1541" width="6.5546875" style="47" bestFit="1" customWidth="1"/>
    <col min="1542" max="1542" width="12.21875" style="47" customWidth="1"/>
    <col min="1543" max="1543" width="14.21875" style="47" customWidth="1"/>
    <col min="1544" max="1545" width="8.77734375" style="47"/>
    <col min="1546" max="1546" width="13.5546875" style="47" customWidth="1"/>
    <col min="1547" max="1793" width="8.77734375" style="47"/>
    <col min="1794" max="1794" width="5.21875" style="47" customWidth="1"/>
    <col min="1795" max="1795" width="47.21875" style="47" customWidth="1"/>
    <col min="1796" max="1796" width="5.5546875" style="47" bestFit="1" customWidth="1"/>
    <col min="1797" max="1797" width="6.5546875" style="47" bestFit="1" customWidth="1"/>
    <col min="1798" max="1798" width="12.21875" style="47" customWidth="1"/>
    <col min="1799" max="1799" width="14.21875" style="47" customWidth="1"/>
    <col min="1800" max="1801" width="8.77734375" style="47"/>
    <col min="1802" max="1802" width="13.5546875" style="47" customWidth="1"/>
    <col min="1803" max="2049" width="8.77734375" style="47"/>
    <col min="2050" max="2050" width="5.21875" style="47" customWidth="1"/>
    <col min="2051" max="2051" width="47.21875" style="47" customWidth="1"/>
    <col min="2052" max="2052" width="5.5546875" style="47" bestFit="1" customWidth="1"/>
    <col min="2053" max="2053" width="6.5546875" style="47" bestFit="1" customWidth="1"/>
    <col min="2054" max="2054" width="12.21875" style="47" customWidth="1"/>
    <col min="2055" max="2055" width="14.21875" style="47" customWidth="1"/>
    <col min="2056" max="2057" width="8.77734375" style="47"/>
    <col min="2058" max="2058" width="13.5546875" style="47" customWidth="1"/>
    <col min="2059" max="2305" width="8.77734375" style="47"/>
    <col min="2306" max="2306" width="5.21875" style="47" customWidth="1"/>
    <col min="2307" max="2307" width="47.21875" style="47" customWidth="1"/>
    <col min="2308" max="2308" width="5.5546875" style="47" bestFit="1" customWidth="1"/>
    <col min="2309" max="2309" width="6.5546875" style="47" bestFit="1" customWidth="1"/>
    <col min="2310" max="2310" width="12.21875" style="47" customWidth="1"/>
    <col min="2311" max="2311" width="14.21875" style="47" customWidth="1"/>
    <col min="2312" max="2313" width="8.77734375" style="47"/>
    <col min="2314" max="2314" width="13.5546875" style="47" customWidth="1"/>
    <col min="2315" max="2561" width="8.77734375" style="47"/>
    <col min="2562" max="2562" width="5.21875" style="47" customWidth="1"/>
    <col min="2563" max="2563" width="47.21875" style="47" customWidth="1"/>
    <col min="2564" max="2564" width="5.5546875" style="47" bestFit="1" customWidth="1"/>
    <col min="2565" max="2565" width="6.5546875" style="47" bestFit="1" customWidth="1"/>
    <col min="2566" max="2566" width="12.21875" style="47" customWidth="1"/>
    <col min="2567" max="2567" width="14.21875" style="47" customWidth="1"/>
    <col min="2568" max="2569" width="8.77734375" style="47"/>
    <col min="2570" max="2570" width="13.5546875" style="47" customWidth="1"/>
    <col min="2571" max="2817" width="8.77734375" style="47"/>
    <col min="2818" max="2818" width="5.21875" style="47" customWidth="1"/>
    <col min="2819" max="2819" width="47.21875" style="47" customWidth="1"/>
    <col min="2820" max="2820" width="5.5546875" style="47" bestFit="1" customWidth="1"/>
    <col min="2821" max="2821" width="6.5546875" style="47" bestFit="1" customWidth="1"/>
    <col min="2822" max="2822" width="12.21875" style="47" customWidth="1"/>
    <col min="2823" max="2823" width="14.21875" style="47" customWidth="1"/>
    <col min="2824" max="2825" width="8.77734375" style="47"/>
    <col min="2826" max="2826" width="13.5546875" style="47" customWidth="1"/>
    <col min="2827" max="3073" width="8.77734375" style="47"/>
    <col min="3074" max="3074" width="5.21875" style="47" customWidth="1"/>
    <col min="3075" max="3075" width="47.21875" style="47" customWidth="1"/>
    <col min="3076" max="3076" width="5.5546875" style="47" bestFit="1" customWidth="1"/>
    <col min="3077" max="3077" width="6.5546875" style="47" bestFit="1" customWidth="1"/>
    <col min="3078" max="3078" width="12.21875" style="47" customWidth="1"/>
    <col min="3079" max="3079" width="14.21875" style="47" customWidth="1"/>
    <col min="3080" max="3081" width="8.77734375" style="47"/>
    <col min="3082" max="3082" width="13.5546875" style="47" customWidth="1"/>
    <col min="3083" max="3329" width="8.77734375" style="47"/>
    <col min="3330" max="3330" width="5.21875" style="47" customWidth="1"/>
    <col min="3331" max="3331" width="47.21875" style="47" customWidth="1"/>
    <col min="3332" max="3332" width="5.5546875" style="47" bestFit="1" customWidth="1"/>
    <col min="3333" max="3333" width="6.5546875" style="47" bestFit="1" customWidth="1"/>
    <col min="3334" max="3334" width="12.21875" style="47" customWidth="1"/>
    <col min="3335" max="3335" width="14.21875" style="47" customWidth="1"/>
    <col min="3336" max="3337" width="8.77734375" style="47"/>
    <col min="3338" max="3338" width="13.5546875" style="47" customWidth="1"/>
    <col min="3339" max="3585" width="8.77734375" style="47"/>
    <col min="3586" max="3586" width="5.21875" style="47" customWidth="1"/>
    <col min="3587" max="3587" width="47.21875" style="47" customWidth="1"/>
    <col min="3588" max="3588" width="5.5546875" style="47" bestFit="1" customWidth="1"/>
    <col min="3589" max="3589" width="6.5546875" style="47" bestFit="1" customWidth="1"/>
    <col min="3590" max="3590" width="12.21875" style="47" customWidth="1"/>
    <col min="3591" max="3591" width="14.21875" style="47" customWidth="1"/>
    <col min="3592" max="3593" width="8.77734375" style="47"/>
    <col min="3594" max="3594" width="13.5546875" style="47" customWidth="1"/>
    <col min="3595" max="3841" width="8.77734375" style="47"/>
    <col min="3842" max="3842" width="5.21875" style="47" customWidth="1"/>
    <col min="3843" max="3843" width="47.21875" style="47" customWidth="1"/>
    <col min="3844" max="3844" width="5.5546875" style="47" bestFit="1" customWidth="1"/>
    <col min="3845" max="3845" width="6.5546875" style="47" bestFit="1" customWidth="1"/>
    <col min="3846" max="3846" width="12.21875" style="47" customWidth="1"/>
    <col min="3847" max="3847" width="14.21875" style="47" customWidth="1"/>
    <col min="3848" max="3849" width="8.77734375" style="47"/>
    <col min="3850" max="3850" width="13.5546875" style="47" customWidth="1"/>
    <col min="3851" max="4097" width="8.77734375" style="47"/>
    <col min="4098" max="4098" width="5.21875" style="47" customWidth="1"/>
    <col min="4099" max="4099" width="47.21875" style="47" customWidth="1"/>
    <col min="4100" max="4100" width="5.5546875" style="47" bestFit="1" customWidth="1"/>
    <col min="4101" max="4101" width="6.5546875" style="47" bestFit="1" customWidth="1"/>
    <col min="4102" max="4102" width="12.21875" style="47" customWidth="1"/>
    <col min="4103" max="4103" width="14.21875" style="47" customWidth="1"/>
    <col min="4104" max="4105" width="8.77734375" style="47"/>
    <col min="4106" max="4106" width="13.5546875" style="47" customWidth="1"/>
    <col min="4107" max="4353" width="8.77734375" style="47"/>
    <col min="4354" max="4354" width="5.21875" style="47" customWidth="1"/>
    <col min="4355" max="4355" width="47.21875" style="47" customWidth="1"/>
    <col min="4356" max="4356" width="5.5546875" style="47" bestFit="1" customWidth="1"/>
    <col min="4357" max="4357" width="6.5546875" style="47" bestFit="1" customWidth="1"/>
    <col min="4358" max="4358" width="12.21875" style="47" customWidth="1"/>
    <col min="4359" max="4359" width="14.21875" style="47" customWidth="1"/>
    <col min="4360" max="4361" width="8.77734375" style="47"/>
    <col min="4362" max="4362" width="13.5546875" style="47" customWidth="1"/>
    <col min="4363" max="4609" width="8.77734375" style="47"/>
    <col min="4610" max="4610" width="5.21875" style="47" customWidth="1"/>
    <col min="4611" max="4611" width="47.21875" style="47" customWidth="1"/>
    <col min="4612" max="4612" width="5.5546875" style="47" bestFit="1" customWidth="1"/>
    <col min="4613" max="4613" width="6.5546875" style="47" bestFit="1" customWidth="1"/>
    <col min="4614" max="4614" width="12.21875" style="47" customWidth="1"/>
    <col min="4615" max="4615" width="14.21875" style="47" customWidth="1"/>
    <col min="4616" max="4617" width="8.77734375" style="47"/>
    <col min="4618" max="4618" width="13.5546875" style="47" customWidth="1"/>
    <col min="4619" max="4865" width="8.77734375" style="47"/>
    <col min="4866" max="4866" width="5.21875" style="47" customWidth="1"/>
    <col min="4867" max="4867" width="47.21875" style="47" customWidth="1"/>
    <col min="4868" max="4868" width="5.5546875" style="47" bestFit="1" customWidth="1"/>
    <col min="4869" max="4869" width="6.5546875" style="47" bestFit="1" customWidth="1"/>
    <col min="4870" max="4870" width="12.21875" style="47" customWidth="1"/>
    <col min="4871" max="4871" width="14.21875" style="47" customWidth="1"/>
    <col min="4872" max="4873" width="8.77734375" style="47"/>
    <col min="4874" max="4874" width="13.5546875" style="47" customWidth="1"/>
    <col min="4875" max="5121" width="8.77734375" style="47"/>
    <col min="5122" max="5122" width="5.21875" style="47" customWidth="1"/>
    <col min="5123" max="5123" width="47.21875" style="47" customWidth="1"/>
    <col min="5124" max="5124" width="5.5546875" style="47" bestFit="1" customWidth="1"/>
    <col min="5125" max="5125" width="6.5546875" style="47" bestFit="1" customWidth="1"/>
    <col min="5126" max="5126" width="12.21875" style="47" customWidth="1"/>
    <col min="5127" max="5127" width="14.21875" style="47" customWidth="1"/>
    <col min="5128" max="5129" width="8.77734375" style="47"/>
    <col min="5130" max="5130" width="13.5546875" style="47" customWidth="1"/>
    <col min="5131" max="5377" width="8.77734375" style="47"/>
    <col min="5378" max="5378" width="5.21875" style="47" customWidth="1"/>
    <col min="5379" max="5379" width="47.21875" style="47" customWidth="1"/>
    <col min="5380" max="5380" width="5.5546875" style="47" bestFit="1" customWidth="1"/>
    <col min="5381" max="5381" width="6.5546875" style="47" bestFit="1" customWidth="1"/>
    <col min="5382" max="5382" width="12.21875" style="47" customWidth="1"/>
    <col min="5383" max="5383" width="14.21875" style="47" customWidth="1"/>
    <col min="5384" max="5385" width="8.77734375" style="47"/>
    <col min="5386" max="5386" width="13.5546875" style="47" customWidth="1"/>
    <col min="5387" max="5633" width="8.77734375" style="47"/>
    <col min="5634" max="5634" width="5.21875" style="47" customWidth="1"/>
    <col min="5635" max="5635" width="47.21875" style="47" customWidth="1"/>
    <col min="5636" max="5636" width="5.5546875" style="47" bestFit="1" customWidth="1"/>
    <col min="5637" max="5637" width="6.5546875" style="47" bestFit="1" customWidth="1"/>
    <col min="5638" max="5638" width="12.21875" style="47" customWidth="1"/>
    <col min="5639" max="5639" width="14.21875" style="47" customWidth="1"/>
    <col min="5640" max="5641" width="8.77734375" style="47"/>
    <col min="5642" max="5642" width="13.5546875" style="47" customWidth="1"/>
    <col min="5643" max="5889" width="8.77734375" style="47"/>
    <col min="5890" max="5890" width="5.21875" style="47" customWidth="1"/>
    <col min="5891" max="5891" width="47.21875" style="47" customWidth="1"/>
    <col min="5892" max="5892" width="5.5546875" style="47" bestFit="1" customWidth="1"/>
    <col min="5893" max="5893" width="6.5546875" style="47" bestFit="1" customWidth="1"/>
    <col min="5894" max="5894" width="12.21875" style="47" customWidth="1"/>
    <col min="5895" max="5895" width="14.21875" style="47" customWidth="1"/>
    <col min="5896" max="5897" width="8.77734375" style="47"/>
    <col min="5898" max="5898" width="13.5546875" style="47" customWidth="1"/>
    <col min="5899" max="6145" width="8.77734375" style="47"/>
    <col min="6146" max="6146" width="5.21875" style="47" customWidth="1"/>
    <col min="6147" max="6147" width="47.21875" style="47" customWidth="1"/>
    <col min="6148" max="6148" width="5.5546875" style="47" bestFit="1" customWidth="1"/>
    <col min="6149" max="6149" width="6.5546875" style="47" bestFit="1" customWidth="1"/>
    <col min="6150" max="6150" width="12.21875" style="47" customWidth="1"/>
    <col min="6151" max="6151" width="14.21875" style="47" customWidth="1"/>
    <col min="6152" max="6153" width="8.77734375" style="47"/>
    <col min="6154" max="6154" width="13.5546875" style="47" customWidth="1"/>
    <col min="6155" max="6401" width="8.77734375" style="47"/>
    <col min="6402" max="6402" width="5.21875" style="47" customWidth="1"/>
    <col min="6403" max="6403" width="47.21875" style="47" customWidth="1"/>
    <col min="6404" max="6404" width="5.5546875" style="47" bestFit="1" customWidth="1"/>
    <col min="6405" max="6405" width="6.5546875" style="47" bestFit="1" customWidth="1"/>
    <col min="6406" max="6406" width="12.21875" style="47" customWidth="1"/>
    <col min="6407" max="6407" width="14.21875" style="47" customWidth="1"/>
    <col min="6408" max="6409" width="8.77734375" style="47"/>
    <col min="6410" max="6410" width="13.5546875" style="47" customWidth="1"/>
    <col min="6411" max="6657" width="8.77734375" style="47"/>
    <col min="6658" max="6658" width="5.21875" style="47" customWidth="1"/>
    <col min="6659" max="6659" width="47.21875" style="47" customWidth="1"/>
    <col min="6660" max="6660" width="5.5546875" style="47" bestFit="1" customWidth="1"/>
    <col min="6661" max="6661" width="6.5546875" style="47" bestFit="1" customWidth="1"/>
    <col min="6662" max="6662" width="12.21875" style="47" customWidth="1"/>
    <col min="6663" max="6663" width="14.21875" style="47" customWidth="1"/>
    <col min="6664" max="6665" width="8.77734375" style="47"/>
    <col min="6666" max="6666" width="13.5546875" style="47" customWidth="1"/>
    <col min="6667" max="6913" width="8.77734375" style="47"/>
    <col min="6914" max="6914" width="5.21875" style="47" customWidth="1"/>
    <col min="6915" max="6915" width="47.21875" style="47" customWidth="1"/>
    <col min="6916" max="6916" width="5.5546875" style="47" bestFit="1" customWidth="1"/>
    <col min="6917" max="6917" width="6.5546875" style="47" bestFit="1" customWidth="1"/>
    <col min="6918" max="6918" width="12.21875" style="47" customWidth="1"/>
    <col min="6919" max="6919" width="14.21875" style="47" customWidth="1"/>
    <col min="6920" max="6921" width="8.77734375" style="47"/>
    <col min="6922" max="6922" width="13.5546875" style="47" customWidth="1"/>
    <col min="6923" max="7169" width="8.77734375" style="47"/>
    <col min="7170" max="7170" width="5.21875" style="47" customWidth="1"/>
    <col min="7171" max="7171" width="47.21875" style="47" customWidth="1"/>
    <col min="7172" max="7172" width="5.5546875" style="47" bestFit="1" customWidth="1"/>
    <col min="7173" max="7173" width="6.5546875" style="47" bestFit="1" customWidth="1"/>
    <col min="7174" max="7174" width="12.21875" style="47" customWidth="1"/>
    <col min="7175" max="7175" width="14.21875" style="47" customWidth="1"/>
    <col min="7176" max="7177" width="8.77734375" style="47"/>
    <col min="7178" max="7178" width="13.5546875" style="47" customWidth="1"/>
    <col min="7179" max="7425" width="8.77734375" style="47"/>
    <col min="7426" max="7426" width="5.21875" style="47" customWidth="1"/>
    <col min="7427" max="7427" width="47.21875" style="47" customWidth="1"/>
    <col min="7428" max="7428" width="5.5546875" style="47" bestFit="1" customWidth="1"/>
    <col min="7429" max="7429" width="6.5546875" style="47" bestFit="1" customWidth="1"/>
    <col min="7430" max="7430" width="12.21875" style="47" customWidth="1"/>
    <col min="7431" max="7431" width="14.21875" style="47" customWidth="1"/>
    <col min="7432" max="7433" width="8.77734375" style="47"/>
    <col min="7434" max="7434" width="13.5546875" style="47" customWidth="1"/>
    <col min="7435" max="7681" width="8.77734375" style="47"/>
    <col min="7682" max="7682" width="5.21875" style="47" customWidth="1"/>
    <col min="7683" max="7683" width="47.21875" style="47" customWidth="1"/>
    <col min="7684" max="7684" width="5.5546875" style="47" bestFit="1" customWidth="1"/>
    <col min="7685" max="7685" width="6.5546875" style="47" bestFit="1" customWidth="1"/>
    <col min="7686" max="7686" width="12.21875" style="47" customWidth="1"/>
    <col min="7687" max="7687" width="14.21875" style="47" customWidth="1"/>
    <col min="7688" max="7689" width="8.77734375" style="47"/>
    <col min="7690" max="7690" width="13.5546875" style="47" customWidth="1"/>
    <col min="7691" max="7937" width="8.77734375" style="47"/>
    <col min="7938" max="7938" width="5.21875" style="47" customWidth="1"/>
    <col min="7939" max="7939" width="47.21875" style="47" customWidth="1"/>
    <col min="7940" max="7940" width="5.5546875" style="47" bestFit="1" customWidth="1"/>
    <col min="7941" max="7941" width="6.5546875" style="47" bestFit="1" customWidth="1"/>
    <col min="7942" max="7942" width="12.21875" style="47" customWidth="1"/>
    <col min="7943" max="7943" width="14.21875" style="47" customWidth="1"/>
    <col min="7944" max="7945" width="8.77734375" style="47"/>
    <col min="7946" max="7946" width="13.5546875" style="47" customWidth="1"/>
    <col min="7947" max="8193" width="8.77734375" style="47"/>
    <col min="8194" max="8194" width="5.21875" style="47" customWidth="1"/>
    <col min="8195" max="8195" width="47.21875" style="47" customWidth="1"/>
    <col min="8196" max="8196" width="5.5546875" style="47" bestFit="1" customWidth="1"/>
    <col min="8197" max="8197" width="6.5546875" style="47" bestFit="1" customWidth="1"/>
    <col min="8198" max="8198" width="12.21875" style="47" customWidth="1"/>
    <col min="8199" max="8199" width="14.21875" style="47" customWidth="1"/>
    <col min="8200" max="8201" width="8.77734375" style="47"/>
    <col min="8202" max="8202" width="13.5546875" style="47" customWidth="1"/>
    <col min="8203" max="8449" width="8.77734375" style="47"/>
    <col min="8450" max="8450" width="5.21875" style="47" customWidth="1"/>
    <col min="8451" max="8451" width="47.21875" style="47" customWidth="1"/>
    <col min="8452" max="8452" width="5.5546875" style="47" bestFit="1" customWidth="1"/>
    <col min="8453" max="8453" width="6.5546875" style="47" bestFit="1" customWidth="1"/>
    <col min="8454" max="8454" width="12.21875" style="47" customWidth="1"/>
    <col min="8455" max="8455" width="14.21875" style="47" customWidth="1"/>
    <col min="8456" max="8457" width="8.77734375" style="47"/>
    <col min="8458" max="8458" width="13.5546875" style="47" customWidth="1"/>
    <col min="8459" max="8705" width="8.77734375" style="47"/>
    <col min="8706" max="8706" width="5.21875" style="47" customWidth="1"/>
    <col min="8707" max="8707" width="47.21875" style="47" customWidth="1"/>
    <col min="8708" max="8708" width="5.5546875" style="47" bestFit="1" customWidth="1"/>
    <col min="8709" max="8709" width="6.5546875" style="47" bestFit="1" customWidth="1"/>
    <col min="8710" max="8710" width="12.21875" style="47" customWidth="1"/>
    <col min="8711" max="8711" width="14.21875" style="47" customWidth="1"/>
    <col min="8712" max="8713" width="8.77734375" style="47"/>
    <col min="8714" max="8714" width="13.5546875" style="47" customWidth="1"/>
    <col min="8715" max="8961" width="8.77734375" style="47"/>
    <col min="8962" max="8962" width="5.21875" style="47" customWidth="1"/>
    <col min="8963" max="8963" width="47.21875" style="47" customWidth="1"/>
    <col min="8964" max="8964" width="5.5546875" style="47" bestFit="1" customWidth="1"/>
    <col min="8965" max="8965" width="6.5546875" style="47" bestFit="1" customWidth="1"/>
    <col min="8966" max="8966" width="12.21875" style="47" customWidth="1"/>
    <col min="8967" max="8967" width="14.21875" style="47" customWidth="1"/>
    <col min="8968" max="8969" width="8.77734375" style="47"/>
    <col min="8970" max="8970" width="13.5546875" style="47" customWidth="1"/>
    <col min="8971" max="9217" width="8.77734375" style="47"/>
    <col min="9218" max="9218" width="5.21875" style="47" customWidth="1"/>
    <col min="9219" max="9219" width="47.21875" style="47" customWidth="1"/>
    <col min="9220" max="9220" width="5.5546875" style="47" bestFit="1" customWidth="1"/>
    <col min="9221" max="9221" width="6.5546875" style="47" bestFit="1" customWidth="1"/>
    <col min="9222" max="9222" width="12.21875" style="47" customWidth="1"/>
    <col min="9223" max="9223" width="14.21875" style="47" customWidth="1"/>
    <col min="9224" max="9225" width="8.77734375" style="47"/>
    <col min="9226" max="9226" width="13.5546875" style="47" customWidth="1"/>
    <col min="9227" max="9473" width="8.77734375" style="47"/>
    <col min="9474" max="9474" width="5.21875" style="47" customWidth="1"/>
    <col min="9475" max="9475" width="47.21875" style="47" customWidth="1"/>
    <col min="9476" max="9476" width="5.5546875" style="47" bestFit="1" customWidth="1"/>
    <col min="9477" max="9477" width="6.5546875" style="47" bestFit="1" customWidth="1"/>
    <col min="9478" max="9478" width="12.21875" style="47" customWidth="1"/>
    <col min="9479" max="9479" width="14.21875" style="47" customWidth="1"/>
    <col min="9480" max="9481" width="8.77734375" style="47"/>
    <col min="9482" max="9482" width="13.5546875" style="47" customWidth="1"/>
    <col min="9483" max="9729" width="8.77734375" style="47"/>
    <col min="9730" max="9730" width="5.21875" style="47" customWidth="1"/>
    <col min="9731" max="9731" width="47.21875" style="47" customWidth="1"/>
    <col min="9732" max="9732" width="5.5546875" style="47" bestFit="1" customWidth="1"/>
    <col min="9733" max="9733" width="6.5546875" style="47" bestFit="1" customWidth="1"/>
    <col min="9734" max="9734" width="12.21875" style="47" customWidth="1"/>
    <col min="9735" max="9735" width="14.21875" style="47" customWidth="1"/>
    <col min="9736" max="9737" width="8.77734375" style="47"/>
    <col min="9738" max="9738" width="13.5546875" style="47" customWidth="1"/>
    <col min="9739" max="9985" width="8.77734375" style="47"/>
    <col min="9986" max="9986" width="5.21875" style="47" customWidth="1"/>
    <col min="9987" max="9987" width="47.21875" style="47" customWidth="1"/>
    <col min="9988" max="9988" width="5.5546875" style="47" bestFit="1" customWidth="1"/>
    <col min="9989" max="9989" width="6.5546875" style="47" bestFit="1" customWidth="1"/>
    <col min="9990" max="9990" width="12.21875" style="47" customWidth="1"/>
    <col min="9991" max="9991" width="14.21875" style="47" customWidth="1"/>
    <col min="9992" max="9993" width="8.77734375" style="47"/>
    <col min="9994" max="9994" width="13.5546875" style="47" customWidth="1"/>
    <col min="9995" max="10241" width="8.77734375" style="47"/>
    <col min="10242" max="10242" width="5.21875" style="47" customWidth="1"/>
    <col min="10243" max="10243" width="47.21875" style="47" customWidth="1"/>
    <col min="10244" max="10244" width="5.5546875" style="47" bestFit="1" customWidth="1"/>
    <col min="10245" max="10245" width="6.5546875" style="47" bestFit="1" customWidth="1"/>
    <col min="10246" max="10246" width="12.21875" style="47" customWidth="1"/>
    <col min="10247" max="10247" width="14.21875" style="47" customWidth="1"/>
    <col min="10248" max="10249" width="8.77734375" style="47"/>
    <col min="10250" max="10250" width="13.5546875" style="47" customWidth="1"/>
    <col min="10251" max="10497" width="8.77734375" style="47"/>
    <col min="10498" max="10498" width="5.21875" style="47" customWidth="1"/>
    <col min="10499" max="10499" width="47.21875" style="47" customWidth="1"/>
    <col min="10500" max="10500" width="5.5546875" style="47" bestFit="1" customWidth="1"/>
    <col min="10501" max="10501" width="6.5546875" style="47" bestFit="1" customWidth="1"/>
    <col min="10502" max="10502" width="12.21875" style="47" customWidth="1"/>
    <col min="10503" max="10503" width="14.21875" style="47" customWidth="1"/>
    <col min="10504" max="10505" width="8.77734375" style="47"/>
    <col min="10506" max="10506" width="13.5546875" style="47" customWidth="1"/>
    <col min="10507" max="10753" width="8.77734375" style="47"/>
    <col min="10754" max="10754" width="5.21875" style="47" customWidth="1"/>
    <col min="10755" max="10755" width="47.21875" style="47" customWidth="1"/>
    <col min="10756" max="10756" width="5.5546875" style="47" bestFit="1" customWidth="1"/>
    <col min="10757" max="10757" width="6.5546875" style="47" bestFit="1" customWidth="1"/>
    <col min="10758" max="10758" width="12.21875" style="47" customWidth="1"/>
    <col min="10759" max="10759" width="14.21875" style="47" customWidth="1"/>
    <col min="10760" max="10761" width="8.77734375" style="47"/>
    <col min="10762" max="10762" width="13.5546875" style="47" customWidth="1"/>
    <col min="10763" max="11009" width="8.77734375" style="47"/>
    <col min="11010" max="11010" width="5.21875" style="47" customWidth="1"/>
    <col min="11011" max="11011" width="47.21875" style="47" customWidth="1"/>
    <col min="11012" max="11012" width="5.5546875" style="47" bestFit="1" customWidth="1"/>
    <col min="11013" max="11013" width="6.5546875" style="47" bestFit="1" customWidth="1"/>
    <col min="11014" max="11014" width="12.21875" style="47" customWidth="1"/>
    <col min="11015" max="11015" width="14.21875" style="47" customWidth="1"/>
    <col min="11016" max="11017" width="8.77734375" style="47"/>
    <col min="11018" max="11018" width="13.5546875" style="47" customWidth="1"/>
    <col min="11019" max="11265" width="8.77734375" style="47"/>
    <col min="11266" max="11266" width="5.21875" style="47" customWidth="1"/>
    <col min="11267" max="11267" width="47.21875" style="47" customWidth="1"/>
    <col min="11268" max="11268" width="5.5546875" style="47" bestFit="1" customWidth="1"/>
    <col min="11269" max="11269" width="6.5546875" style="47" bestFit="1" customWidth="1"/>
    <col min="11270" max="11270" width="12.21875" style="47" customWidth="1"/>
    <col min="11271" max="11271" width="14.21875" style="47" customWidth="1"/>
    <col min="11272" max="11273" width="8.77734375" style="47"/>
    <col min="11274" max="11274" width="13.5546875" style="47" customWidth="1"/>
    <col min="11275" max="11521" width="8.77734375" style="47"/>
    <col min="11522" max="11522" width="5.21875" style="47" customWidth="1"/>
    <col min="11523" max="11523" width="47.21875" style="47" customWidth="1"/>
    <col min="11524" max="11524" width="5.5546875" style="47" bestFit="1" customWidth="1"/>
    <col min="11525" max="11525" width="6.5546875" style="47" bestFit="1" customWidth="1"/>
    <col min="11526" max="11526" width="12.21875" style="47" customWidth="1"/>
    <col min="11527" max="11527" width="14.21875" style="47" customWidth="1"/>
    <col min="11528" max="11529" width="8.77734375" style="47"/>
    <col min="11530" max="11530" width="13.5546875" style="47" customWidth="1"/>
    <col min="11531" max="11777" width="8.77734375" style="47"/>
    <col min="11778" max="11778" width="5.21875" style="47" customWidth="1"/>
    <col min="11779" max="11779" width="47.21875" style="47" customWidth="1"/>
    <col min="11780" max="11780" width="5.5546875" style="47" bestFit="1" customWidth="1"/>
    <col min="11781" max="11781" width="6.5546875" style="47" bestFit="1" customWidth="1"/>
    <col min="11782" max="11782" width="12.21875" style="47" customWidth="1"/>
    <col min="11783" max="11783" width="14.21875" style="47" customWidth="1"/>
    <col min="11784" max="11785" width="8.77734375" style="47"/>
    <col min="11786" max="11786" width="13.5546875" style="47" customWidth="1"/>
    <col min="11787" max="12033" width="8.77734375" style="47"/>
    <col min="12034" max="12034" width="5.21875" style="47" customWidth="1"/>
    <col min="12035" max="12035" width="47.21875" style="47" customWidth="1"/>
    <col min="12036" max="12036" width="5.5546875" style="47" bestFit="1" customWidth="1"/>
    <col min="12037" max="12037" width="6.5546875" style="47" bestFit="1" customWidth="1"/>
    <col min="12038" max="12038" width="12.21875" style="47" customWidth="1"/>
    <col min="12039" max="12039" width="14.21875" style="47" customWidth="1"/>
    <col min="12040" max="12041" width="8.77734375" style="47"/>
    <col min="12042" max="12042" width="13.5546875" style="47" customWidth="1"/>
    <col min="12043" max="12289" width="8.77734375" style="47"/>
    <col min="12290" max="12290" width="5.21875" style="47" customWidth="1"/>
    <col min="12291" max="12291" width="47.21875" style="47" customWidth="1"/>
    <col min="12292" max="12292" width="5.5546875" style="47" bestFit="1" customWidth="1"/>
    <col min="12293" max="12293" width="6.5546875" style="47" bestFit="1" customWidth="1"/>
    <col min="12294" max="12294" width="12.21875" style="47" customWidth="1"/>
    <col min="12295" max="12295" width="14.21875" style="47" customWidth="1"/>
    <col min="12296" max="12297" width="8.77734375" style="47"/>
    <col min="12298" max="12298" width="13.5546875" style="47" customWidth="1"/>
    <col min="12299" max="12545" width="8.77734375" style="47"/>
    <col min="12546" max="12546" width="5.21875" style="47" customWidth="1"/>
    <col min="12547" max="12547" width="47.21875" style="47" customWidth="1"/>
    <col min="12548" max="12548" width="5.5546875" style="47" bestFit="1" customWidth="1"/>
    <col min="12549" max="12549" width="6.5546875" style="47" bestFit="1" customWidth="1"/>
    <col min="12550" max="12550" width="12.21875" style="47" customWidth="1"/>
    <col min="12551" max="12551" width="14.21875" style="47" customWidth="1"/>
    <col min="12552" max="12553" width="8.77734375" style="47"/>
    <col min="12554" max="12554" width="13.5546875" style="47" customWidth="1"/>
    <col min="12555" max="12801" width="8.77734375" style="47"/>
    <col min="12802" max="12802" width="5.21875" style="47" customWidth="1"/>
    <col min="12803" max="12803" width="47.21875" style="47" customWidth="1"/>
    <col min="12804" max="12804" width="5.5546875" style="47" bestFit="1" customWidth="1"/>
    <col min="12805" max="12805" width="6.5546875" style="47" bestFit="1" customWidth="1"/>
    <col min="12806" max="12806" width="12.21875" style="47" customWidth="1"/>
    <col min="12807" max="12807" width="14.21875" style="47" customWidth="1"/>
    <col min="12808" max="12809" width="8.77734375" style="47"/>
    <col min="12810" max="12810" width="13.5546875" style="47" customWidth="1"/>
    <col min="12811" max="13057" width="8.77734375" style="47"/>
    <col min="13058" max="13058" width="5.21875" style="47" customWidth="1"/>
    <col min="13059" max="13059" width="47.21875" style="47" customWidth="1"/>
    <col min="13060" max="13060" width="5.5546875" style="47" bestFit="1" customWidth="1"/>
    <col min="13061" max="13061" width="6.5546875" style="47" bestFit="1" customWidth="1"/>
    <col min="13062" max="13062" width="12.21875" style="47" customWidth="1"/>
    <col min="13063" max="13063" width="14.21875" style="47" customWidth="1"/>
    <col min="13064" max="13065" width="8.77734375" style="47"/>
    <col min="13066" max="13066" width="13.5546875" style="47" customWidth="1"/>
    <col min="13067" max="13313" width="8.77734375" style="47"/>
    <col min="13314" max="13314" width="5.21875" style="47" customWidth="1"/>
    <col min="13315" max="13315" width="47.21875" style="47" customWidth="1"/>
    <col min="13316" max="13316" width="5.5546875" style="47" bestFit="1" customWidth="1"/>
    <col min="13317" max="13317" width="6.5546875" style="47" bestFit="1" customWidth="1"/>
    <col min="13318" max="13318" width="12.21875" style="47" customWidth="1"/>
    <col min="13319" max="13319" width="14.21875" style="47" customWidth="1"/>
    <col min="13320" max="13321" width="8.77734375" style="47"/>
    <col min="13322" max="13322" width="13.5546875" style="47" customWidth="1"/>
    <col min="13323" max="13569" width="8.77734375" style="47"/>
    <col min="13570" max="13570" width="5.21875" style="47" customWidth="1"/>
    <col min="13571" max="13571" width="47.21875" style="47" customWidth="1"/>
    <col min="13572" max="13572" width="5.5546875" style="47" bestFit="1" customWidth="1"/>
    <col min="13573" max="13573" width="6.5546875" style="47" bestFit="1" customWidth="1"/>
    <col min="13574" max="13574" width="12.21875" style="47" customWidth="1"/>
    <col min="13575" max="13575" width="14.21875" style="47" customWidth="1"/>
    <col min="13576" max="13577" width="8.77734375" style="47"/>
    <col min="13578" max="13578" width="13.5546875" style="47" customWidth="1"/>
    <col min="13579" max="13825" width="8.77734375" style="47"/>
    <col min="13826" max="13826" width="5.21875" style="47" customWidth="1"/>
    <col min="13827" max="13827" width="47.21875" style="47" customWidth="1"/>
    <col min="13828" max="13828" width="5.5546875" style="47" bestFit="1" customWidth="1"/>
    <col min="13829" max="13829" width="6.5546875" style="47" bestFit="1" customWidth="1"/>
    <col min="13830" max="13830" width="12.21875" style="47" customWidth="1"/>
    <col min="13831" max="13831" width="14.21875" style="47" customWidth="1"/>
    <col min="13832" max="13833" width="8.77734375" style="47"/>
    <col min="13834" max="13834" width="13.5546875" style="47" customWidth="1"/>
    <col min="13835" max="14081" width="8.77734375" style="47"/>
    <col min="14082" max="14082" width="5.21875" style="47" customWidth="1"/>
    <col min="14083" max="14083" width="47.21875" style="47" customWidth="1"/>
    <col min="14084" max="14084" width="5.5546875" style="47" bestFit="1" customWidth="1"/>
    <col min="14085" max="14085" width="6.5546875" style="47" bestFit="1" customWidth="1"/>
    <col min="14086" max="14086" width="12.21875" style="47" customWidth="1"/>
    <col min="14087" max="14087" width="14.21875" style="47" customWidth="1"/>
    <col min="14088" max="14089" width="8.77734375" style="47"/>
    <col min="14090" max="14090" width="13.5546875" style="47" customWidth="1"/>
    <col min="14091" max="14337" width="8.77734375" style="47"/>
    <col min="14338" max="14338" width="5.21875" style="47" customWidth="1"/>
    <col min="14339" max="14339" width="47.21875" style="47" customWidth="1"/>
    <col min="14340" max="14340" width="5.5546875" style="47" bestFit="1" customWidth="1"/>
    <col min="14341" max="14341" width="6.5546875" style="47" bestFit="1" customWidth="1"/>
    <col min="14342" max="14342" width="12.21875" style="47" customWidth="1"/>
    <col min="14343" max="14343" width="14.21875" style="47" customWidth="1"/>
    <col min="14344" max="14345" width="8.77734375" style="47"/>
    <col min="14346" max="14346" width="13.5546875" style="47" customWidth="1"/>
    <col min="14347" max="14593" width="8.77734375" style="47"/>
    <col min="14594" max="14594" width="5.21875" style="47" customWidth="1"/>
    <col min="14595" max="14595" width="47.21875" style="47" customWidth="1"/>
    <col min="14596" max="14596" width="5.5546875" style="47" bestFit="1" customWidth="1"/>
    <col min="14597" max="14597" width="6.5546875" style="47" bestFit="1" customWidth="1"/>
    <col min="14598" max="14598" width="12.21875" style="47" customWidth="1"/>
    <col min="14599" max="14599" width="14.21875" style="47" customWidth="1"/>
    <col min="14600" max="14601" width="8.77734375" style="47"/>
    <col min="14602" max="14602" width="13.5546875" style="47" customWidth="1"/>
    <col min="14603" max="14849" width="8.77734375" style="47"/>
    <col min="14850" max="14850" width="5.21875" style="47" customWidth="1"/>
    <col min="14851" max="14851" width="47.21875" style="47" customWidth="1"/>
    <col min="14852" max="14852" width="5.5546875" style="47" bestFit="1" customWidth="1"/>
    <col min="14853" max="14853" width="6.5546875" style="47" bestFit="1" customWidth="1"/>
    <col min="14854" max="14854" width="12.21875" style="47" customWidth="1"/>
    <col min="14855" max="14855" width="14.21875" style="47" customWidth="1"/>
    <col min="14856" max="14857" width="8.77734375" style="47"/>
    <col min="14858" max="14858" width="13.5546875" style="47" customWidth="1"/>
    <col min="14859" max="15105" width="8.77734375" style="47"/>
    <col min="15106" max="15106" width="5.21875" style="47" customWidth="1"/>
    <col min="15107" max="15107" width="47.21875" style="47" customWidth="1"/>
    <col min="15108" max="15108" width="5.5546875" style="47" bestFit="1" customWidth="1"/>
    <col min="15109" max="15109" width="6.5546875" style="47" bestFit="1" customWidth="1"/>
    <col min="15110" max="15110" width="12.21875" style="47" customWidth="1"/>
    <col min="15111" max="15111" width="14.21875" style="47" customWidth="1"/>
    <col min="15112" max="15113" width="8.77734375" style="47"/>
    <col min="15114" max="15114" width="13.5546875" style="47" customWidth="1"/>
    <col min="15115" max="15361" width="8.77734375" style="47"/>
    <col min="15362" max="15362" width="5.21875" style="47" customWidth="1"/>
    <col min="15363" max="15363" width="47.21875" style="47" customWidth="1"/>
    <col min="15364" max="15364" width="5.5546875" style="47" bestFit="1" customWidth="1"/>
    <col min="15365" max="15365" width="6.5546875" style="47" bestFit="1" customWidth="1"/>
    <col min="15366" max="15366" width="12.21875" style="47" customWidth="1"/>
    <col min="15367" max="15367" width="14.21875" style="47" customWidth="1"/>
    <col min="15368" max="15369" width="8.77734375" style="47"/>
    <col min="15370" max="15370" width="13.5546875" style="47" customWidth="1"/>
    <col min="15371" max="15617" width="8.77734375" style="47"/>
    <col min="15618" max="15618" width="5.21875" style="47" customWidth="1"/>
    <col min="15619" max="15619" width="47.21875" style="47" customWidth="1"/>
    <col min="15620" max="15620" width="5.5546875" style="47" bestFit="1" customWidth="1"/>
    <col min="15621" max="15621" width="6.5546875" style="47" bestFit="1" customWidth="1"/>
    <col min="15622" max="15622" width="12.21875" style="47" customWidth="1"/>
    <col min="15623" max="15623" width="14.21875" style="47" customWidth="1"/>
    <col min="15624" max="15625" width="8.77734375" style="47"/>
    <col min="15626" max="15626" width="13.5546875" style="47" customWidth="1"/>
    <col min="15627" max="15873" width="8.77734375" style="47"/>
    <col min="15874" max="15874" width="5.21875" style="47" customWidth="1"/>
    <col min="15875" max="15875" width="47.21875" style="47" customWidth="1"/>
    <col min="15876" max="15876" width="5.5546875" style="47" bestFit="1" customWidth="1"/>
    <col min="15877" max="15877" width="6.5546875" style="47" bestFit="1" customWidth="1"/>
    <col min="15878" max="15878" width="12.21875" style="47" customWidth="1"/>
    <col min="15879" max="15879" width="14.21875" style="47" customWidth="1"/>
    <col min="15880" max="15881" width="8.77734375" style="47"/>
    <col min="15882" max="15882" width="13.5546875" style="47" customWidth="1"/>
    <col min="15883" max="16129" width="8.77734375" style="47"/>
    <col min="16130" max="16130" width="5.21875" style="47" customWidth="1"/>
    <col min="16131" max="16131" width="47.21875" style="47" customWidth="1"/>
    <col min="16132" max="16132" width="5.5546875" style="47" bestFit="1" customWidth="1"/>
    <col min="16133" max="16133" width="6.5546875" style="47" bestFit="1" customWidth="1"/>
    <col min="16134" max="16134" width="12.21875" style="47" customWidth="1"/>
    <col min="16135" max="16135" width="14.21875" style="47" customWidth="1"/>
    <col min="16136" max="16137" width="8.77734375" style="47"/>
    <col min="16138" max="16138" width="13.5546875" style="47" customWidth="1"/>
    <col min="16139" max="16384" width="8.77734375" style="47"/>
  </cols>
  <sheetData>
    <row r="1" spans="1:7">
      <c r="A1" s="302" t="s">
        <v>0</v>
      </c>
      <c r="B1" s="339"/>
      <c r="C1" s="304" t="s">
        <v>1</v>
      </c>
      <c r="D1" s="307" t="s">
        <v>2</v>
      </c>
      <c r="E1" s="302" t="s">
        <v>3</v>
      </c>
      <c r="F1" s="307" t="s">
        <v>66</v>
      </c>
      <c r="G1" s="342" t="s">
        <v>5</v>
      </c>
    </row>
    <row r="2" spans="1:7">
      <c r="A2" s="70"/>
      <c r="B2" s="74"/>
      <c r="C2" s="203" t="s">
        <v>456</v>
      </c>
      <c r="D2" s="79"/>
      <c r="E2" s="70"/>
      <c r="F2" s="79"/>
      <c r="G2" s="54"/>
    </row>
    <row r="3" spans="1:7">
      <c r="A3" s="70"/>
      <c r="B3" s="74"/>
      <c r="C3" s="204"/>
      <c r="D3" s="79"/>
      <c r="E3" s="70"/>
      <c r="F3" s="79"/>
      <c r="G3" s="54"/>
    </row>
    <row r="4" spans="1:7">
      <c r="A4" s="70"/>
      <c r="B4" s="74"/>
      <c r="C4" s="203" t="s">
        <v>457</v>
      </c>
      <c r="D4" s="79"/>
      <c r="E4" s="70"/>
      <c r="F4" s="79"/>
      <c r="G4" s="54"/>
    </row>
    <row r="5" spans="1:7">
      <c r="A5" s="70"/>
      <c r="B5" s="517" t="s">
        <v>458</v>
      </c>
      <c r="C5" s="518"/>
      <c r="D5" s="69"/>
      <c r="E5" s="206"/>
      <c r="F5" s="69"/>
      <c r="G5" s="54"/>
    </row>
    <row r="6" spans="1:7">
      <c r="A6" s="70"/>
      <c r="B6" s="74"/>
      <c r="C6" s="202"/>
      <c r="D6" s="69"/>
      <c r="E6" s="206"/>
      <c r="F6" s="69"/>
      <c r="G6" s="54"/>
    </row>
    <row r="7" spans="1:7">
      <c r="A7" s="70" t="s">
        <v>8</v>
      </c>
      <c r="B7" s="386"/>
      <c r="C7" s="245" t="s">
        <v>478</v>
      </c>
      <c r="D7" s="392">
        <v>3</v>
      </c>
      <c r="E7" s="44" t="s">
        <v>14</v>
      </c>
      <c r="F7" s="69"/>
      <c r="G7" s="54">
        <f>D7*F7</f>
        <v>0</v>
      </c>
    </row>
    <row r="8" spans="1:7">
      <c r="A8" s="70"/>
      <c r="B8" s="386"/>
      <c r="C8" s="245"/>
      <c r="D8" s="392"/>
      <c r="E8" s="172"/>
      <c r="F8" s="69"/>
      <c r="G8" s="54"/>
    </row>
    <row r="9" spans="1:7">
      <c r="A9" s="70" t="s">
        <v>11</v>
      </c>
      <c r="B9" s="386"/>
      <c r="C9" s="245" t="s">
        <v>460</v>
      </c>
      <c r="D9" s="392">
        <v>2</v>
      </c>
      <c r="E9" s="44" t="s">
        <v>14</v>
      </c>
      <c r="F9" s="69"/>
      <c r="G9" s="54">
        <f>D9*F9</f>
        <v>0</v>
      </c>
    </row>
    <row r="10" spans="1:7">
      <c r="A10" s="70"/>
      <c r="B10" s="386"/>
      <c r="C10" s="245"/>
      <c r="D10" s="392"/>
      <c r="E10" s="172"/>
      <c r="F10" s="69"/>
      <c r="G10" s="54"/>
    </row>
    <row r="11" spans="1:7">
      <c r="A11" s="70" t="s">
        <v>13</v>
      </c>
      <c r="B11" s="386"/>
      <c r="C11" s="245" t="s">
        <v>461</v>
      </c>
      <c r="D11" s="392">
        <v>10</v>
      </c>
      <c r="E11" s="44" t="s">
        <v>10</v>
      </c>
      <c r="F11" s="69"/>
      <c r="G11" s="54">
        <f>D11*F11</f>
        <v>0</v>
      </c>
    </row>
    <row r="12" spans="1:7">
      <c r="A12" s="70"/>
      <c r="B12" s="386"/>
      <c r="C12" s="245"/>
      <c r="D12" s="392"/>
      <c r="E12" s="172"/>
      <c r="F12" s="69"/>
      <c r="G12" s="54"/>
    </row>
    <row r="13" spans="1:7">
      <c r="A13" s="70" t="s">
        <v>15</v>
      </c>
      <c r="B13" s="386"/>
      <c r="C13" s="245" t="s">
        <v>462</v>
      </c>
      <c r="D13" s="392">
        <v>1</v>
      </c>
      <c r="E13" s="44" t="s">
        <v>14</v>
      </c>
      <c r="F13" s="69"/>
      <c r="G13" s="54">
        <f>D13*F13</f>
        <v>0</v>
      </c>
    </row>
    <row r="14" spans="1:7">
      <c r="A14" s="70"/>
      <c r="B14" s="386"/>
      <c r="C14" s="245"/>
      <c r="D14" s="392"/>
      <c r="E14" s="172"/>
      <c r="F14" s="69"/>
      <c r="G14" s="54"/>
    </row>
    <row r="15" spans="1:7">
      <c r="A15" s="70" t="s">
        <v>16</v>
      </c>
      <c r="B15" s="386"/>
      <c r="C15" s="245" t="s">
        <v>463</v>
      </c>
      <c r="D15" s="392">
        <v>37</v>
      </c>
      <c r="E15" s="172" t="s">
        <v>33</v>
      </c>
      <c r="F15" s="69"/>
      <c r="G15" s="54">
        <f>D15*F15</f>
        <v>0</v>
      </c>
    </row>
    <row r="16" spans="1:7">
      <c r="A16" s="70"/>
      <c r="B16" s="386"/>
      <c r="C16" s="245"/>
      <c r="D16" s="392"/>
      <c r="E16" s="172"/>
      <c r="F16" s="69"/>
      <c r="G16" s="54"/>
    </row>
    <row r="17" spans="1:7" ht="31.2">
      <c r="A17" s="70" t="s">
        <v>17</v>
      </c>
      <c r="B17" s="386"/>
      <c r="C17" s="245" t="s">
        <v>464</v>
      </c>
      <c r="D17" s="392">
        <v>4</v>
      </c>
      <c r="E17" s="44" t="s">
        <v>10</v>
      </c>
      <c r="F17" s="69"/>
      <c r="G17" s="54">
        <f>D17*F17</f>
        <v>0</v>
      </c>
    </row>
    <row r="18" spans="1:7">
      <c r="A18" s="70"/>
      <c r="B18" s="386"/>
      <c r="C18" s="245"/>
      <c r="D18" s="392"/>
      <c r="E18" s="172"/>
      <c r="F18" s="69"/>
      <c r="G18" s="54"/>
    </row>
    <row r="19" spans="1:7">
      <c r="A19" s="70"/>
      <c r="B19" s="386"/>
      <c r="C19" s="368" t="s">
        <v>473</v>
      </c>
      <c r="D19" s="392"/>
      <c r="E19" s="172"/>
      <c r="F19" s="69"/>
      <c r="G19" s="43">
        <f>D19*F19</f>
        <v>0</v>
      </c>
    </row>
    <row r="20" spans="1:7">
      <c r="A20" s="70"/>
      <c r="B20" s="386"/>
      <c r="C20" s="368"/>
      <c r="D20" s="392"/>
      <c r="E20" s="172"/>
      <c r="F20" s="69"/>
      <c r="G20" s="43"/>
    </row>
    <row r="21" spans="1:7">
      <c r="A21" s="70" t="s">
        <v>18</v>
      </c>
      <c r="B21" s="386"/>
      <c r="C21" s="245" t="s">
        <v>474</v>
      </c>
      <c r="D21" s="392">
        <v>20</v>
      </c>
      <c r="E21" s="44" t="s">
        <v>10</v>
      </c>
      <c r="F21" s="69"/>
      <c r="G21" s="43">
        <f>D21*F21</f>
        <v>0</v>
      </c>
    </row>
    <row r="22" spans="1:7">
      <c r="A22" s="70"/>
      <c r="B22" s="386"/>
      <c r="C22" s="245"/>
      <c r="D22" s="392"/>
      <c r="E22" s="172"/>
      <c r="F22" s="69"/>
      <c r="G22" s="43"/>
    </row>
    <row r="23" spans="1:7" ht="31.2">
      <c r="A23" s="70" t="s">
        <v>19</v>
      </c>
      <c r="B23" s="386"/>
      <c r="C23" s="245" t="s">
        <v>475</v>
      </c>
      <c r="D23" s="392">
        <v>1</v>
      </c>
      <c r="E23" s="172" t="s">
        <v>69</v>
      </c>
      <c r="F23" s="69"/>
      <c r="G23" s="43">
        <f>D23*F23</f>
        <v>0</v>
      </c>
    </row>
    <row r="24" spans="1:7">
      <c r="A24" s="70"/>
      <c r="B24" s="386"/>
      <c r="C24" s="245"/>
      <c r="D24" s="392"/>
      <c r="E24" s="172"/>
      <c r="F24" s="69"/>
      <c r="G24" s="43"/>
    </row>
    <row r="25" spans="1:7">
      <c r="A25" s="70" t="s">
        <v>21</v>
      </c>
      <c r="B25" s="386"/>
      <c r="C25" s="245" t="s">
        <v>476</v>
      </c>
      <c r="D25" s="392">
        <v>1</v>
      </c>
      <c r="E25" s="172" t="s">
        <v>356</v>
      </c>
      <c r="F25" s="69"/>
      <c r="G25" s="43">
        <f>D25*F25</f>
        <v>0</v>
      </c>
    </row>
    <row r="26" spans="1:7">
      <c r="A26" s="70"/>
      <c r="B26" s="386"/>
      <c r="C26" s="245"/>
      <c r="D26" s="392"/>
      <c r="E26" s="172"/>
      <c r="F26" s="69"/>
      <c r="G26" s="43"/>
    </row>
    <row r="27" spans="1:7">
      <c r="A27" s="70" t="s">
        <v>23</v>
      </c>
      <c r="B27" s="386"/>
      <c r="C27" s="245" t="s">
        <v>477</v>
      </c>
      <c r="D27" s="392">
        <v>1</v>
      </c>
      <c r="E27" s="172" t="s">
        <v>69</v>
      </c>
      <c r="F27" s="69"/>
      <c r="G27" s="43">
        <f>D27*F27</f>
        <v>0</v>
      </c>
    </row>
    <row r="28" spans="1:7">
      <c r="A28" s="70"/>
      <c r="B28" s="386"/>
      <c r="C28" s="245"/>
      <c r="D28" s="69"/>
      <c r="E28" s="44"/>
      <c r="F28" s="69"/>
      <c r="G28" s="43"/>
    </row>
    <row r="29" spans="1:7">
      <c r="A29" s="70"/>
      <c r="B29" s="551" t="s">
        <v>465</v>
      </c>
      <c r="C29" s="552"/>
      <c r="D29" s="69"/>
      <c r="E29" s="44"/>
      <c r="F29" s="69"/>
      <c r="G29" s="43">
        <f>D29*F29</f>
        <v>0</v>
      </c>
    </row>
    <row r="30" spans="1:7">
      <c r="A30" s="70"/>
      <c r="B30" s="74"/>
      <c r="C30" s="181"/>
      <c r="D30" s="69"/>
      <c r="E30" s="44"/>
      <c r="F30" s="69"/>
      <c r="G30" s="54"/>
    </row>
    <row r="31" spans="1:7">
      <c r="A31" s="70" t="s">
        <v>25</v>
      </c>
      <c r="B31" s="389"/>
      <c r="C31" s="388" t="s">
        <v>466</v>
      </c>
      <c r="D31" s="390">
        <v>23</v>
      </c>
      <c r="E31" s="44" t="s">
        <v>14</v>
      </c>
      <c r="F31" s="69"/>
      <c r="G31" s="43">
        <f>D31*F31</f>
        <v>0</v>
      </c>
    </row>
    <row r="32" spans="1:7">
      <c r="A32" s="70"/>
      <c r="B32" s="389"/>
      <c r="C32" s="388"/>
      <c r="D32" s="390"/>
      <c r="E32" s="387"/>
      <c r="F32" s="69"/>
      <c r="G32" s="43"/>
    </row>
    <row r="33" spans="1:7">
      <c r="A33" s="70" t="s">
        <v>26</v>
      </c>
      <c r="B33" s="389"/>
      <c r="C33" s="385" t="s">
        <v>467</v>
      </c>
      <c r="D33" s="390">
        <v>4</v>
      </c>
      <c r="E33" s="44" t="s">
        <v>14</v>
      </c>
      <c r="F33" s="69"/>
      <c r="G33" s="43">
        <f>D33*F33</f>
        <v>0</v>
      </c>
    </row>
    <row r="34" spans="1:7">
      <c r="A34" s="70"/>
      <c r="B34" s="389"/>
      <c r="C34" s="385"/>
      <c r="D34" s="390"/>
      <c r="E34" s="387"/>
      <c r="F34" s="69"/>
      <c r="G34" s="43"/>
    </row>
    <row r="35" spans="1:7" ht="27.6">
      <c r="A35" s="44" t="s">
        <v>32</v>
      </c>
      <c r="B35" s="389"/>
      <c r="C35" s="489" t="s">
        <v>468</v>
      </c>
      <c r="D35" s="390">
        <v>100</v>
      </c>
      <c r="E35" s="387" t="s">
        <v>69</v>
      </c>
      <c r="F35" s="69"/>
      <c r="G35" s="54">
        <f>D35*F35</f>
        <v>0</v>
      </c>
    </row>
    <row r="36" spans="1:7">
      <c r="A36" s="44"/>
      <c r="B36" s="389"/>
      <c r="C36" s="489"/>
      <c r="D36" s="390"/>
      <c r="E36" s="387"/>
      <c r="F36" s="69"/>
      <c r="G36" s="54"/>
    </row>
    <row r="37" spans="1:7" ht="27.6">
      <c r="A37" s="44" t="s">
        <v>128</v>
      </c>
      <c r="B37" s="389"/>
      <c r="C37" s="489" t="s">
        <v>506</v>
      </c>
      <c r="D37" s="390">
        <v>500</v>
      </c>
      <c r="E37" s="44" t="s">
        <v>14</v>
      </c>
      <c r="F37" s="69"/>
      <c r="G37" s="54">
        <f>D37*F37</f>
        <v>0</v>
      </c>
    </row>
    <row r="38" spans="1:7">
      <c r="A38" s="44"/>
      <c r="B38" s="389"/>
      <c r="C38" s="385"/>
      <c r="D38" s="390"/>
      <c r="E38" s="387"/>
      <c r="F38" s="69"/>
      <c r="G38" s="54"/>
    </row>
    <row r="39" spans="1:7">
      <c r="A39" s="44"/>
      <c r="B39" s="389"/>
      <c r="C39" s="441" t="s">
        <v>505</v>
      </c>
      <c r="D39" s="390"/>
      <c r="E39" s="387"/>
      <c r="F39" s="69"/>
      <c r="G39" s="54"/>
    </row>
    <row r="40" spans="1:7" ht="41.4">
      <c r="A40" s="44" t="s">
        <v>372</v>
      </c>
      <c r="B40" s="389"/>
      <c r="C40" s="385" t="s">
        <v>544</v>
      </c>
      <c r="D40" s="390">
        <v>256</v>
      </c>
      <c r="E40" s="387" t="s">
        <v>26</v>
      </c>
      <c r="F40" s="69"/>
      <c r="G40" s="54">
        <f>D40*F40</f>
        <v>0</v>
      </c>
    </row>
    <row r="41" spans="1:7">
      <c r="A41" s="44"/>
      <c r="B41" s="389"/>
      <c r="C41" s="385"/>
      <c r="D41" s="390"/>
      <c r="E41" s="387"/>
      <c r="F41" s="69"/>
      <c r="G41" s="54"/>
    </row>
    <row r="42" spans="1:7" ht="41.4">
      <c r="A42" s="44" t="s">
        <v>374</v>
      </c>
      <c r="B42" s="389"/>
      <c r="C42" s="385" t="s">
        <v>469</v>
      </c>
      <c r="D42" s="390">
        <v>7</v>
      </c>
      <c r="E42" s="44" t="s">
        <v>14</v>
      </c>
      <c r="F42" s="69"/>
      <c r="G42" s="54">
        <f>D42*F42</f>
        <v>0</v>
      </c>
    </row>
    <row r="43" spans="1:7">
      <c r="A43" s="44"/>
      <c r="B43" s="389"/>
      <c r="C43" s="385"/>
      <c r="D43" s="390"/>
      <c r="E43" s="387"/>
      <c r="F43" s="69"/>
      <c r="G43" s="54"/>
    </row>
    <row r="44" spans="1:7" ht="27.6">
      <c r="A44" s="44" t="s">
        <v>376</v>
      </c>
      <c r="B44" s="389"/>
      <c r="C44" s="489" t="s">
        <v>470</v>
      </c>
      <c r="D44" s="390">
        <v>38</v>
      </c>
      <c r="E44" s="44" t="s">
        <v>14</v>
      </c>
      <c r="F44" s="69"/>
      <c r="G44" s="54">
        <f>D44*F44</f>
        <v>0</v>
      </c>
    </row>
    <row r="45" spans="1:7">
      <c r="A45" s="44"/>
      <c r="B45" s="442"/>
      <c r="C45" s="442"/>
      <c r="D45" s="390"/>
      <c r="E45" s="44"/>
      <c r="F45" s="69"/>
      <c r="G45" s="43"/>
    </row>
    <row r="46" spans="1:7">
      <c r="A46" s="44"/>
      <c r="B46" s="442"/>
      <c r="C46" s="443" t="s">
        <v>509</v>
      </c>
      <c r="D46" s="390"/>
      <c r="E46" s="44"/>
      <c r="F46" s="69"/>
      <c r="G46" s="43"/>
    </row>
    <row r="47" spans="1:7" ht="55.2">
      <c r="A47" s="44" t="s">
        <v>378</v>
      </c>
      <c r="B47" s="442"/>
      <c r="C47" s="442" t="s">
        <v>510</v>
      </c>
      <c r="D47" s="390">
        <v>10</v>
      </c>
      <c r="E47" s="44" t="s">
        <v>511</v>
      </c>
      <c r="F47" s="69"/>
      <c r="G47" s="43">
        <f>D47*F47</f>
        <v>0</v>
      </c>
    </row>
    <row r="48" spans="1:7">
      <c r="A48" s="44"/>
      <c r="B48" s="442"/>
      <c r="C48" s="442"/>
      <c r="D48" s="390"/>
      <c r="E48" s="44"/>
      <c r="F48" s="69"/>
      <c r="G48" s="43"/>
    </row>
    <row r="49" spans="1:7">
      <c r="A49" s="44"/>
      <c r="C49" s="213"/>
      <c r="D49" s="69"/>
      <c r="E49" s="44"/>
      <c r="F49" s="69"/>
      <c r="G49" s="43"/>
    </row>
    <row r="50" spans="1:7">
      <c r="A50" s="70"/>
      <c r="B50" s="512" t="s">
        <v>471</v>
      </c>
      <c r="C50" s="513"/>
      <c r="D50" s="391"/>
      <c r="E50" s="80"/>
      <c r="F50" s="69"/>
      <c r="G50" s="54"/>
    </row>
    <row r="51" spans="1:7">
      <c r="A51" s="70"/>
      <c r="B51" s="75"/>
      <c r="C51" s="215"/>
      <c r="D51" s="391"/>
      <c r="E51" s="80"/>
      <c r="F51" s="69"/>
      <c r="G51" s="54"/>
    </row>
    <row r="52" spans="1:7" ht="46.8">
      <c r="A52" s="70" t="s">
        <v>380</v>
      </c>
      <c r="B52" s="74"/>
      <c r="C52" s="169" t="s">
        <v>472</v>
      </c>
      <c r="D52" s="69">
        <v>25</v>
      </c>
      <c r="E52" s="57" t="s">
        <v>69</v>
      </c>
      <c r="F52" s="69"/>
      <c r="G52" s="43">
        <f>D52*F52</f>
        <v>0</v>
      </c>
    </row>
    <row r="53" spans="1:7" ht="16.2" thickBot="1">
      <c r="A53" s="308"/>
      <c r="B53" s="309"/>
      <c r="C53" s="310" t="s">
        <v>59</v>
      </c>
      <c r="D53" s="398"/>
      <c r="E53" s="308"/>
      <c r="F53" s="398"/>
      <c r="G53" s="345">
        <f>SUM(G5:G52)</f>
        <v>0</v>
      </c>
    </row>
    <row r="60" spans="1:7">
      <c r="A60" s="47"/>
      <c r="B60" s="47"/>
      <c r="E60" s="47"/>
    </row>
    <row r="61" spans="1:7">
      <c r="A61" s="47"/>
      <c r="B61" s="47"/>
      <c r="E61" s="47"/>
    </row>
    <row r="62" spans="1:7">
      <c r="A62" s="47"/>
      <c r="B62" s="47"/>
      <c r="E62" s="47"/>
    </row>
    <row r="63" spans="1:7">
      <c r="A63" s="47"/>
      <c r="B63" s="47"/>
      <c r="E63" s="47"/>
    </row>
    <row r="64" spans="1:7">
      <c r="A64" s="47"/>
      <c r="B64" s="47"/>
      <c r="E64" s="47"/>
    </row>
    <row r="65" spans="1:5">
      <c r="A65" s="47"/>
      <c r="B65" s="47"/>
      <c r="E65" s="47"/>
    </row>
    <row r="66" spans="1:5">
      <c r="A66" s="47"/>
      <c r="B66" s="47"/>
      <c r="E66" s="47"/>
    </row>
    <row r="67" spans="1:5">
      <c r="A67" s="47"/>
      <c r="B67" s="47"/>
      <c r="E67" s="47"/>
    </row>
    <row r="68" spans="1:5">
      <c r="A68" s="47"/>
      <c r="B68" s="47"/>
      <c r="E68" s="47"/>
    </row>
    <row r="69" spans="1:5">
      <c r="A69" s="47"/>
      <c r="B69" s="47"/>
      <c r="E69" s="47"/>
    </row>
    <row r="70" spans="1:5">
      <c r="A70" s="47"/>
      <c r="B70" s="47"/>
      <c r="E70" s="47"/>
    </row>
    <row r="71" spans="1:5">
      <c r="A71" s="47"/>
      <c r="B71" s="47"/>
      <c r="E71" s="47"/>
    </row>
    <row r="72" spans="1:5">
      <c r="A72" s="47"/>
      <c r="B72" s="47"/>
      <c r="E72" s="47"/>
    </row>
    <row r="73" spans="1:5">
      <c r="A73" s="47"/>
      <c r="B73" s="47"/>
      <c r="E73" s="47"/>
    </row>
    <row r="74" spans="1:5">
      <c r="A74" s="47"/>
      <c r="B74" s="47"/>
      <c r="E74" s="47"/>
    </row>
    <row r="75" spans="1:5">
      <c r="A75" s="47"/>
      <c r="B75" s="47"/>
      <c r="E75" s="47"/>
    </row>
    <row r="76" spans="1:5">
      <c r="A76" s="47"/>
      <c r="B76" s="47"/>
      <c r="E76" s="47"/>
    </row>
    <row r="77" spans="1:5">
      <c r="A77" s="47"/>
      <c r="B77" s="47"/>
      <c r="E77" s="47"/>
    </row>
    <row r="78" spans="1:5">
      <c r="A78" s="47"/>
      <c r="B78" s="47"/>
      <c r="E78" s="47"/>
    </row>
    <row r="79" spans="1:5">
      <c r="A79" s="47"/>
      <c r="B79" s="47"/>
      <c r="E79" s="47"/>
    </row>
    <row r="80" spans="1:5">
      <c r="A80" s="47"/>
      <c r="B80" s="47"/>
      <c r="E80" s="47"/>
    </row>
    <row r="81" spans="1:5">
      <c r="A81" s="47"/>
      <c r="B81" s="47"/>
      <c r="E81" s="47"/>
    </row>
  </sheetData>
  <mergeCells count="3">
    <mergeCell ref="B50:C50"/>
    <mergeCell ref="B5:C5"/>
    <mergeCell ref="B29:C29"/>
  </mergeCells>
  <pageMargins left="0.5" right="0.25" top="0.75" bottom="0.75" header="0.5" footer="0.5"/>
  <pageSetup paperSize="9" scale="80" orientation="portrait" r:id="rId1"/>
  <headerFooter>
    <oddHeader>&amp;L&amp;"Book Antiqua,Italic"&amp;8 120 students dormitory&amp;R&amp;"Book Antiqua,Italic"&amp;8Element No. 9: External works</oddHeader>
    <oddFooter>&amp;C&amp;"Book Antiqua,Regular"3/9/&amp;P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13773-B288-43FB-92AE-4446D322AE3D}">
  <dimension ref="A1:G131"/>
  <sheetViews>
    <sheetView view="pageLayout" topLeftCell="B54" zoomScaleNormal="100" zoomScaleSheetLayoutView="100" workbookViewId="0">
      <selection activeCell="G105" sqref="G105"/>
    </sheetView>
  </sheetViews>
  <sheetFormatPr defaultRowHeight="15.6"/>
  <cols>
    <col min="1" max="1" width="6.6640625" style="57" customWidth="1"/>
    <col min="2" max="2" width="3.6640625" style="57" customWidth="1"/>
    <col min="3" max="3" width="69.5546875" style="47" customWidth="1"/>
    <col min="4" max="4" width="6.77734375" style="395" customWidth="1"/>
    <col min="5" max="5" width="8.33203125" style="57" customWidth="1"/>
    <col min="6" max="6" width="9.88671875" style="375" customWidth="1"/>
    <col min="7" max="7" width="17" style="376" customWidth="1"/>
    <col min="8" max="9" width="9.21875" style="47" customWidth="1"/>
    <col min="10" max="10" width="13.5546875" style="47" customWidth="1"/>
    <col min="11" max="12" width="9.21875" style="47" customWidth="1"/>
    <col min="13" max="257" width="8.77734375" style="47"/>
    <col min="258" max="258" width="5.21875" style="47" customWidth="1"/>
    <col min="259" max="259" width="47.21875" style="47" customWidth="1"/>
    <col min="260" max="260" width="5.5546875" style="47" bestFit="1" customWidth="1"/>
    <col min="261" max="261" width="6.5546875" style="47" bestFit="1" customWidth="1"/>
    <col min="262" max="262" width="12.21875" style="47" customWidth="1"/>
    <col min="263" max="263" width="14.21875" style="47" customWidth="1"/>
    <col min="264" max="265" width="8.77734375" style="47"/>
    <col min="266" max="266" width="13.5546875" style="47" customWidth="1"/>
    <col min="267" max="513" width="8.77734375" style="47"/>
    <col min="514" max="514" width="5.21875" style="47" customWidth="1"/>
    <col min="515" max="515" width="47.21875" style="47" customWidth="1"/>
    <col min="516" max="516" width="5.5546875" style="47" bestFit="1" customWidth="1"/>
    <col min="517" max="517" width="6.5546875" style="47" bestFit="1" customWidth="1"/>
    <col min="518" max="518" width="12.21875" style="47" customWidth="1"/>
    <col min="519" max="519" width="14.21875" style="47" customWidth="1"/>
    <col min="520" max="521" width="8.77734375" style="47"/>
    <col min="522" max="522" width="13.5546875" style="47" customWidth="1"/>
    <col min="523" max="769" width="8.77734375" style="47"/>
    <col min="770" max="770" width="5.21875" style="47" customWidth="1"/>
    <col min="771" max="771" width="47.21875" style="47" customWidth="1"/>
    <col min="772" max="772" width="5.5546875" style="47" bestFit="1" customWidth="1"/>
    <col min="773" max="773" width="6.5546875" style="47" bestFit="1" customWidth="1"/>
    <col min="774" max="774" width="12.21875" style="47" customWidth="1"/>
    <col min="775" max="775" width="14.21875" style="47" customWidth="1"/>
    <col min="776" max="777" width="8.77734375" style="47"/>
    <col min="778" max="778" width="13.5546875" style="47" customWidth="1"/>
    <col min="779" max="1025" width="8.77734375" style="47"/>
    <col min="1026" max="1026" width="5.21875" style="47" customWidth="1"/>
    <col min="1027" max="1027" width="47.21875" style="47" customWidth="1"/>
    <col min="1028" max="1028" width="5.5546875" style="47" bestFit="1" customWidth="1"/>
    <col min="1029" max="1029" width="6.5546875" style="47" bestFit="1" customWidth="1"/>
    <col min="1030" max="1030" width="12.21875" style="47" customWidth="1"/>
    <col min="1031" max="1031" width="14.21875" style="47" customWidth="1"/>
    <col min="1032" max="1033" width="8.77734375" style="47"/>
    <col min="1034" max="1034" width="13.5546875" style="47" customWidth="1"/>
    <col min="1035" max="1281" width="8.77734375" style="47"/>
    <col min="1282" max="1282" width="5.21875" style="47" customWidth="1"/>
    <col min="1283" max="1283" width="47.21875" style="47" customWidth="1"/>
    <col min="1284" max="1284" width="5.5546875" style="47" bestFit="1" customWidth="1"/>
    <col min="1285" max="1285" width="6.5546875" style="47" bestFit="1" customWidth="1"/>
    <col min="1286" max="1286" width="12.21875" style="47" customWidth="1"/>
    <col min="1287" max="1287" width="14.21875" style="47" customWidth="1"/>
    <col min="1288" max="1289" width="8.77734375" style="47"/>
    <col min="1290" max="1290" width="13.5546875" style="47" customWidth="1"/>
    <col min="1291" max="1537" width="8.77734375" style="47"/>
    <col min="1538" max="1538" width="5.21875" style="47" customWidth="1"/>
    <col min="1539" max="1539" width="47.21875" style="47" customWidth="1"/>
    <col min="1540" max="1540" width="5.5546875" style="47" bestFit="1" customWidth="1"/>
    <col min="1541" max="1541" width="6.5546875" style="47" bestFit="1" customWidth="1"/>
    <col min="1542" max="1542" width="12.21875" style="47" customWidth="1"/>
    <col min="1543" max="1543" width="14.21875" style="47" customWidth="1"/>
    <col min="1544" max="1545" width="8.77734375" style="47"/>
    <col min="1546" max="1546" width="13.5546875" style="47" customWidth="1"/>
    <col min="1547" max="1793" width="8.77734375" style="47"/>
    <col min="1794" max="1794" width="5.21875" style="47" customWidth="1"/>
    <col min="1795" max="1795" width="47.21875" style="47" customWidth="1"/>
    <col min="1796" max="1796" width="5.5546875" style="47" bestFit="1" customWidth="1"/>
    <col min="1797" max="1797" width="6.5546875" style="47" bestFit="1" customWidth="1"/>
    <col min="1798" max="1798" width="12.21875" style="47" customWidth="1"/>
    <col min="1799" max="1799" width="14.21875" style="47" customWidth="1"/>
    <col min="1800" max="1801" width="8.77734375" style="47"/>
    <col min="1802" max="1802" width="13.5546875" style="47" customWidth="1"/>
    <col min="1803" max="2049" width="8.77734375" style="47"/>
    <col min="2050" max="2050" width="5.21875" style="47" customWidth="1"/>
    <col min="2051" max="2051" width="47.21875" style="47" customWidth="1"/>
    <col min="2052" max="2052" width="5.5546875" style="47" bestFit="1" customWidth="1"/>
    <col min="2053" max="2053" width="6.5546875" style="47" bestFit="1" customWidth="1"/>
    <col min="2054" max="2054" width="12.21875" style="47" customWidth="1"/>
    <col min="2055" max="2055" width="14.21875" style="47" customWidth="1"/>
    <col min="2056" max="2057" width="8.77734375" style="47"/>
    <col min="2058" max="2058" width="13.5546875" style="47" customWidth="1"/>
    <col min="2059" max="2305" width="8.77734375" style="47"/>
    <col min="2306" max="2306" width="5.21875" style="47" customWidth="1"/>
    <col min="2307" max="2307" width="47.21875" style="47" customWidth="1"/>
    <col min="2308" max="2308" width="5.5546875" style="47" bestFit="1" customWidth="1"/>
    <col min="2309" max="2309" width="6.5546875" style="47" bestFit="1" customWidth="1"/>
    <col min="2310" max="2310" width="12.21875" style="47" customWidth="1"/>
    <col min="2311" max="2311" width="14.21875" style="47" customWidth="1"/>
    <col min="2312" max="2313" width="8.77734375" style="47"/>
    <col min="2314" max="2314" width="13.5546875" style="47" customWidth="1"/>
    <col min="2315" max="2561" width="8.77734375" style="47"/>
    <col min="2562" max="2562" width="5.21875" style="47" customWidth="1"/>
    <col min="2563" max="2563" width="47.21875" style="47" customWidth="1"/>
    <col min="2564" max="2564" width="5.5546875" style="47" bestFit="1" customWidth="1"/>
    <col min="2565" max="2565" width="6.5546875" style="47" bestFit="1" customWidth="1"/>
    <col min="2566" max="2566" width="12.21875" style="47" customWidth="1"/>
    <col min="2567" max="2567" width="14.21875" style="47" customWidth="1"/>
    <col min="2568" max="2569" width="8.77734375" style="47"/>
    <col min="2570" max="2570" width="13.5546875" style="47" customWidth="1"/>
    <col min="2571" max="2817" width="8.77734375" style="47"/>
    <col min="2818" max="2818" width="5.21875" style="47" customWidth="1"/>
    <col min="2819" max="2819" width="47.21875" style="47" customWidth="1"/>
    <col min="2820" max="2820" width="5.5546875" style="47" bestFit="1" customWidth="1"/>
    <col min="2821" max="2821" width="6.5546875" style="47" bestFit="1" customWidth="1"/>
    <col min="2822" max="2822" width="12.21875" style="47" customWidth="1"/>
    <col min="2823" max="2823" width="14.21875" style="47" customWidth="1"/>
    <col min="2824" max="2825" width="8.77734375" style="47"/>
    <col min="2826" max="2826" width="13.5546875" style="47" customWidth="1"/>
    <col min="2827" max="3073" width="8.77734375" style="47"/>
    <col min="3074" max="3074" width="5.21875" style="47" customWidth="1"/>
    <col min="3075" max="3075" width="47.21875" style="47" customWidth="1"/>
    <col min="3076" max="3076" width="5.5546875" style="47" bestFit="1" customWidth="1"/>
    <col min="3077" max="3077" width="6.5546875" style="47" bestFit="1" customWidth="1"/>
    <col min="3078" max="3078" width="12.21875" style="47" customWidth="1"/>
    <col min="3079" max="3079" width="14.21875" style="47" customWidth="1"/>
    <col min="3080" max="3081" width="8.77734375" style="47"/>
    <col min="3082" max="3082" width="13.5546875" style="47" customWidth="1"/>
    <col min="3083" max="3329" width="8.77734375" style="47"/>
    <col min="3330" max="3330" width="5.21875" style="47" customWidth="1"/>
    <col min="3331" max="3331" width="47.21875" style="47" customWidth="1"/>
    <col min="3332" max="3332" width="5.5546875" style="47" bestFit="1" customWidth="1"/>
    <col min="3333" max="3333" width="6.5546875" style="47" bestFit="1" customWidth="1"/>
    <col min="3334" max="3334" width="12.21875" style="47" customWidth="1"/>
    <col min="3335" max="3335" width="14.21875" style="47" customWidth="1"/>
    <col min="3336" max="3337" width="8.77734375" style="47"/>
    <col min="3338" max="3338" width="13.5546875" style="47" customWidth="1"/>
    <col min="3339" max="3585" width="8.77734375" style="47"/>
    <col min="3586" max="3586" width="5.21875" style="47" customWidth="1"/>
    <col min="3587" max="3587" width="47.21875" style="47" customWidth="1"/>
    <col min="3588" max="3588" width="5.5546875" style="47" bestFit="1" customWidth="1"/>
    <col min="3589" max="3589" width="6.5546875" style="47" bestFit="1" customWidth="1"/>
    <col min="3590" max="3590" width="12.21875" style="47" customWidth="1"/>
    <col min="3591" max="3591" width="14.21875" style="47" customWidth="1"/>
    <col min="3592" max="3593" width="8.77734375" style="47"/>
    <col min="3594" max="3594" width="13.5546875" style="47" customWidth="1"/>
    <col min="3595" max="3841" width="8.77734375" style="47"/>
    <col min="3842" max="3842" width="5.21875" style="47" customWidth="1"/>
    <col min="3843" max="3843" width="47.21875" style="47" customWidth="1"/>
    <col min="3844" max="3844" width="5.5546875" style="47" bestFit="1" customWidth="1"/>
    <col min="3845" max="3845" width="6.5546875" style="47" bestFit="1" customWidth="1"/>
    <col min="3846" max="3846" width="12.21875" style="47" customWidth="1"/>
    <col min="3847" max="3847" width="14.21875" style="47" customWidth="1"/>
    <col min="3848" max="3849" width="8.77734375" style="47"/>
    <col min="3850" max="3850" width="13.5546875" style="47" customWidth="1"/>
    <col min="3851" max="4097" width="8.77734375" style="47"/>
    <col min="4098" max="4098" width="5.21875" style="47" customWidth="1"/>
    <col min="4099" max="4099" width="47.21875" style="47" customWidth="1"/>
    <col min="4100" max="4100" width="5.5546875" style="47" bestFit="1" customWidth="1"/>
    <col min="4101" max="4101" width="6.5546875" style="47" bestFit="1" customWidth="1"/>
    <col min="4102" max="4102" width="12.21875" style="47" customWidth="1"/>
    <col min="4103" max="4103" width="14.21875" style="47" customWidth="1"/>
    <col min="4104" max="4105" width="8.77734375" style="47"/>
    <col min="4106" max="4106" width="13.5546875" style="47" customWidth="1"/>
    <col min="4107" max="4353" width="8.77734375" style="47"/>
    <col min="4354" max="4354" width="5.21875" style="47" customWidth="1"/>
    <col min="4355" max="4355" width="47.21875" style="47" customWidth="1"/>
    <col min="4356" max="4356" width="5.5546875" style="47" bestFit="1" customWidth="1"/>
    <col min="4357" max="4357" width="6.5546875" style="47" bestFit="1" customWidth="1"/>
    <col min="4358" max="4358" width="12.21875" style="47" customWidth="1"/>
    <col min="4359" max="4359" width="14.21875" style="47" customWidth="1"/>
    <col min="4360" max="4361" width="8.77734375" style="47"/>
    <col min="4362" max="4362" width="13.5546875" style="47" customWidth="1"/>
    <col min="4363" max="4609" width="8.77734375" style="47"/>
    <col min="4610" max="4610" width="5.21875" style="47" customWidth="1"/>
    <col min="4611" max="4611" width="47.21875" style="47" customWidth="1"/>
    <col min="4612" max="4612" width="5.5546875" style="47" bestFit="1" customWidth="1"/>
    <col min="4613" max="4613" width="6.5546875" style="47" bestFit="1" customWidth="1"/>
    <col min="4614" max="4614" width="12.21875" style="47" customWidth="1"/>
    <col min="4615" max="4615" width="14.21875" style="47" customWidth="1"/>
    <col min="4616" max="4617" width="8.77734375" style="47"/>
    <col min="4618" max="4618" width="13.5546875" style="47" customWidth="1"/>
    <col min="4619" max="4865" width="8.77734375" style="47"/>
    <col min="4866" max="4866" width="5.21875" style="47" customWidth="1"/>
    <col min="4867" max="4867" width="47.21875" style="47" customWidth="1"/>
    <col min="4868" max="4868" width="5.5546875" style="47" bestFit="1" customWidth="1"/>
    <col min="4869" max="4869" width="6.5546875" style="47" bestFit="1" customWidth="1"/>
    <col min="4870" max="4870" width="12.21875" style="47" customWidth="1"/>
    <col min="4871" max="4871" width="14.21875" style="47" customWidth="1"/>
    <col min="4872" max="4873" width="8.77734375" style="47"/>
    <col min="4874" max="4874" width="13.5546875" style="47" customWidth="1"/>
    <col min="4875" max="5121" width="8.77734375" style="47"/>
    <col min="5122" max="5122" width="5.21875" style="47" customWidth="1"/>
    <col min="5123" max="5123" width="47.21875" style="47" customWidth="1"/>
    <col min="5124" max="5124" width="5.5546875" style="47" bestFit="1" customWidth="1"/>
    <col min="5125" max="5125" width="6.5546875" style="47" bestFit="1" customWidth="1"/>
    <col min="5126" max="5126" width="12.21875" style="47" customWidth="1"/>
    <col min="5127" max="5127" width="14.21875" style="47" customWidth="1"/>
    <col min="5128" max="5129" width="8.77734375" style="47"/>
    <col min="5130" max="5130" width="13.5546875" style="47" customWidth="1"/>
    <col min="5131" max="5377" width="8.77734375" style="47"/>
    <col min="5378" max="5378" width="5.21875" style="47" customWidth="1"/>
    <col min="5379" max="5379" width="47.21875" style="47" customWidth="1"/>
    <col min="5380" max="5380" width="5.5546875" style="47" bestFit="1" customWidth="1"/>
    <col min="5381" max="5381" width="6.5546875" style="47" bestFit="1" customWidth="1"/>
    <col min="5382" max="5382" width="12.21875" style="47" customWidth="1"/>
    <col min="5383" max="5383" width="14.21875" style="47" customWidth="1"/>
    <col min="5384" max="5385" width="8.77734375" style="47"/>
    <col min="5386" max="5386" width="13.5546875" style="47" customWidth="1"/>
    <col min="5387" max="5633" width="8.77734375" style="47"/>
    <col min="5634" max="5634" width="5.21875" style="47" customWidth="1"/>
    <col min="5635" max="5635" width="47.21875" style="47" customWidth="1"/>
    <col min="5636" max="5636" width="5.5546875" style="47" bestFit="1" customWidth="1"/>
    <col min="5637" max="5637" width="6.5546875" style="47" bestFit="1" customWidth="1"/>
    <col min="5638" max="5638" width="12.21875" style="47" customWidth="1"/>
    <col min="5639" max="5639" width="14.21875" style="47" customWidth="1"/>
    <col min="5640" max="5641" width="8.77734375" style="47"/>
    <col min="5642" max="5642" width="13.5546875" style="47" customWidth="1"/>
    <col min="5643" max="5889" width="8.77734375" style="47"/>
    <col min="5890" max="5890" width="5.21875" style="47" customWidth="1"/>
    <col min="5891" max="5891" width="47.21875" style="47" customWidth="1"/>
    <col min="5892" max="5892" width="5.5546875" style="47" bestFit="1" customWidth="1"/>
    <col min="5893" max="5893" width="6.5546875" style="47" bestFit="1" customWidth="1"/>
    <col min="5894" max="5894" width="12.21875" style="47" customWidth="1"/>
    <col min="5895" max="5895" width="14.21875" style="47" customWidth="1"/>
    <col min="5896" max="5897" width="8.77734375" style="47"/>
    <col min="5898" max="5898" width="13.5546875" style="47" customWidth="1"/>
    <col min="5899" max="6145" width="8.77734375" style="47"/>
    <col min="6146" max="6146" width="5.21875" style="47" customWidth="1"/>
    <col min="6147" max="6147" width="47.21875" style="47" customWidth="1"/>
    <col min="6148" max="6148" width="5.5546875" style="47" bestFit="1" customWidth="1"/>
    <col min="6149" max="6149" width="6.5546875" style="47" bestFit="1" customWidth="1"/>
    <col min="6150" max="6150" width="12.21875" style="47" customWidth="1"/>
    <col min="6151" max="6151" width="14.21875" style="47" customWidth="1"/>
    <col min="6152" max="6153" width="8.77734375" style="47"/>
    <col min="6154" max="6154" width="13.5546875" style="47" customWidth="1"/>
    <col min="6155" max="6401" width="8.77734375" style="47"/>
    <col min="6402" max="6402" width="5.21875" style="47" customWidth="1"/>
    <col min="6403" max="6403" width="47.21875" style="47" customWidth="1"/>
    <col min="6404" max="6404" width="5.5546875" style="47" bestFit="1" customWidth="1"/>
    <col min="6405" max="6405" width="6.5546875" style="47" bestFit="1" customWidth="1"/>
    <col min="6406" max="6406" width="12.21875" style="47" customWidth="1"/>
    <col min="6407" max="6407" width="14.21875" style="47" customWidth="1"/>
    <col min="6408" max="6409" width="8.77734375" style="47"/>
    <col min="6410" max="6410" width="13.5546875" style="47" customWidth="1"/>
    <col min="6411" max="6657" width="8.77734375" style="47"/>
    <col min="6658" max="6658" width="5.21875" style="47" customWidth="1"/>
    <col min="6659" max="6659" width="47.21875" style="47" customWidth="1"/>
    <col min="6660" max="6660" width="5.5546875" style="47" bestFit="1" customWidth="1"/>
    <col min="6661" max="6661" width="6.5546875" style="47" bestFit="1" customWidth="1"/>
    <col min="6662" max="6662" width="12.21875" style="47" customWidth="1"/>
    <col min="6663" max="6663" width="14.21875" style="47" customWidth="1"/>
    <col min="6664" max="6665" width="8.77734375" style="47"/>
    <col min="6666" max="6666" width="13.5546875" style="47" customWidth="1"/>
    <col min="6667" max="6913" width="8.77734375" style="47"/>
    <col min="6914" max="6914" width="5.21875" style="47" customWidth="1"/>
    <col min="6915" max="6915" width="47.21875" style="47" customWidth="1"/>
    <col min="6916" max="6916" width="5.5546875" style="47" bestFit="1" customWidth="1"/>
    <col min="6917" max="6917" width="6.5546875" style="47" bestFit="1" customWidth="1"/>
    <col min="6918" max="6918" width="12.21875" style="47" customWidth="1"/>
    <col min="6919" max="6919" width="14.21875" style="47" customWidth="1"/>
    <col min="6920" max="6921" width="8.77734375" style="47"/>
    <col min="6922" max="6922" width="13.5546875" style="47" customWidth="1"/>
    <col min="6923" max="7169" width="8.77734375" style="47"/>
    <col min="7170" max="7170" width="5.21875" style="47" customWidth="1"/>
    <col min="7171" max="7171" width="47.21875" style="47" customWidth="1"/>
    <col min="7172" max="7172" width="5.5546875" style="47" bestFit="1" customWidth="1"/>
    <col min="7173" max="7173" width="6.5546875" style="47" bestFit="1" customWidth="1"/>
    <col min="7174" max="7174" width="12.21875" style="47" customWidth="1"/>
    <col min="7175" max="7175" width="14.21875" style="47" customWidth="1"/>
    <col min="7176" max="7177" width="8.77734375" style="47"/>
    <col min="7178" max="7178" width="13.5546875" style="47" customWidth="1"/>
    <col min="7179" max="7425" width="8.77734375" style="47"/>
    <col min="7426" max="7426" width="5.21875" style="47" customWidth="1"/>
    <col min="7427" max="7427" width="47.21875" style="47" customWidth="1"/>
    <col min="7428" max="7428" width="5.5546875" style="47" bestFit="1" customWidth="1"/>
    <col min="7429" max="7429" width="6.5546875" style="47" bestFit="1" customWidth="1"/>
    <col min="7430" max="7430" width="12.21875" style="47" customWidth="1"/>
    <col min="7431" max="7431" width="14.21875" style="47" customWidth="1"/>
    <col min="7432" max="7433" width="8.77734375" style="47"/>
    <col min="7434" max="7434" width="13.5546875" style="47" customWidth="1"/>
    <col min="7435" max="7681" width="8.77734375" style="47"/>
    <col min="7682" max="7682" width="5.21875" style="47" customWidth="1"/>
    <col min="7683" max="7683" width="47.21875" style="47" customWidth="1"/>
    <col min="7684" max="7684" width="5.5546875" style="47" bestFit="1" customWidth="1"/>
    <col min="7685" max="7685" width="6.5546875" style="47" bestFit="1" customWidth="1"/>
    <col min="7686" max="7686" width="12.21875" style="47" customWidth="1"/>
    <col min="7687" max="7687" width="14.21875" style="47" customWidth="1"/>
    <col min="7688" max="7689" width="8.77734375" style="47"/>
    <col min="7690" max="7690" width="13.5546875" style="47" customWidth="1"/>
    <col min="7691" max="7937" width="8.77734375" style="47"/>
    <col min="7938" max="7938" width="5.21875" style="47" customWidth="1"/>
    <col min="7939" max="7939" width="47.21875" style="47" customWidth="1"/>
    <col min="7940" max="7940" width="5.5546875" style="47" bestFit="1" customWidth="1"/>
    <col min="7941" max="7941" width="6.5546875" style="47" bestFit="1" customWidth="1"/>
    <col min="7942" max="7942" width="12.21875" style="47" customWidth="1"/>
    <col min="7943" max="7943" width="14.21875" style="47" customWidth="1"/>
    <col min="7944" max="7945" width="8.77734375" style="47"/>
    <col min="7946" max="7946" width="13.5546875" style="47" customWidth="1"/>
    <col min="7947" max="8193" width="8.77734375" style="47"/>
    <col min="8194" max="8194" width="5.21875" style="47" customWidth="1"/>
    <col min="8195" max="8195" width="47.21875" style="47" customWidth="1"/>
    <col min="8196" max="8196" width="5.5546875" style="47" bestFit="1" customWidth="1"/>
    <col min="8197" max="8197" width="6.5546875" style="47" bestFit="1" customWidth="1"/>
    <col min="8198" max="8198" width="12.21875" style="47" customWidth="1"/>
    <col min="8199" max="8199" width="14.21875" style="47" customWidth="1"/>
    <col min="8200" max="8201" width="8.77734375" style="47"/>
    <col min="8202" max="8202" width="13.5546875" style="47" customWidth="1"/>
    <col min="8203" max="8449" width="8.77734375" style="47"/>
    <col min="8450" max="8450" width="5.21875" style="47" customWidth="1"/>
    <col min="8451" max="8451" width="47.21875" style="47" customWidth="1"/>
    <col min="8452" max="8452" width="5.5546875" style="47" bestFit="1" customWidth="1"/>
    <col min="8453" max="8453" width="6.5546875" style="47" bestFit="1" customWidth="1"/>
    <col min="8454" max="8454" width="12.21875" style="47" customWidth="1"/>
    <col min="8455" max="8455" width="14.21875" style="47" customWidth="1"/>
    <col min="8456" max="8457" width="8.77734375" style="47"/>
    <col min="8458" max="8458" width="13.5546875" style="47" customWidth="1"/>
    <col min="8459" max="8705" width="8.77734375" style="47"/>
    <col min="8706" max="8706" width="5.21875" style="47" customWidth="1"/>
    <col min="8707" max="8707" width="47.21875" style="47" customWidth="1"/>
    <col min="8708" max="8708" width="5.5546875" style="47" bestFit="1" customWidth="1"/>
    <col min="8709" max="8709" width="6.5546875" style="47" bestFit="1" customWidth="1"/>
    <col min="8710" max="8710" width="12.21875" style="47" customWidth="1"/>
    <col min="8711" max="8711" width="14.21875" style="47" customWidth="1"/>
    <col min="8712" max="8713" width="8.77734375" style="47"/>
    <col min="8714" max="8714" width="13.5546875" style="47" customWidth="1"/>
    <col min="8715" max="8961" width="8.77734375" style="47"/>
    <col min="8962" max="8962" width="5.21875" style="47" customWidth="1"/>
    <col min="8963" max="8963" width="47.21875" style="47" customWidth="1"/>
    <col min="8964" max="8964" width="5.5546875" style="47" bestFit="1" customWidth="1"/>
    <col min="8965" max="8965" width="6.5546875" style="47" bestFit="1" customWidth="1"/>
    <col min="8966" max="8966" width="12.21875" style="47" customWidth="1"/>
    <col min="8967" max="8967" width="14.21875" style="47" customWidth="1"/>
    <col min="8968" max="8969" width="8.77734375" style="47"/>
    <col min="8970" max="8970" width="13.5546875" style="47" customWidth="1"/>
    <col min="8971" max="9217" width="8.77734375" style="47"/>
    <col min="9218" max="9218" width="5.21875" style="47" customWidth="1"/>
    <col min="9219" max="9219" width="47.21875" style="47" customWidth="1"/>
    <col min="9220" max="9220" width="5.5546875" style="47" bestFit="1" customWidth="1"/>
    <col min="9221" max="9221" width="6.5546875" style="47" bestFit="1" customWidth="1"/>
    <col min="9222" max="9222" width="12.21875" style="47" customWidth="1"/>
    <col min="9223" max="9223" width="14.21875" style="47" customWidth="1"/>
    <col min="9224" max="9225" width="8.77734375" style="47"/>
    <col min="9226" max="9226" width="13.5546875" style="47" customWidth="1"/>
    <col min="9227" max="9473" width="8.77734375" style="47"/>
    <col min="9474" max="9474" width="5.21875" style="47" customWidth="1"/>
    <col min="9475" max="9475" width="47.21875" style="47" customWidth="1"/>
    <col min="9476" max="9476" width="5.5546875" style="47" bestFit="1" customWidth="1"/>
    <col min="9477" max="9477" width="6.5546875" style="47" bestFit="1" customWidth="1"/>
    <col min="9478" max="9478" width="12.21875" style="47" customWidth="1"/>
    <col min="9479" max="9479" width="14.21875" style="47" customWidth="1"/>
    <col min="9480" max="9481" width="8.77734375" style="47"/>
    <col min="9482" max="9482" width="13.5546875" style="47" customWidth="1"/>
    <col min="9483" max="9729" width="8.77734375" style="47"/>
    <col min="9730" max="9730" width="5.21875" style="47" customWidth="1"/>
    <col min="9731" max="9731" width="47.21875" style="47" customWidth="1"/>
    <col min="9732" max="9732" width="5.5546875" style="47" bestFit="1" customWidth="1"/>
    <col min="9733" max="9733" width="6.5546875" style="47" bestFit="1" customWidth="1"/>
    <col min="9734" max="9734" width="12.21875" style="47" customWidth="1"/>
    <col min="9735" max="9735" width="14.21875" style="47" customWidth="1"/>
    <col min="9736" max="9737" width="8.77734375" style="47"/>
    <col min="9738" max="9738" width="13.5546875" style="47" customWidth="1"/>
    <col min="9739" max="9985" width="8.77734375" style="47"/>
    <col min="9986" max="9986" width="5.21875" style="47" customWidth="1"/>
    <col min="9987" max="9987" width="47.21875" style="47" customWidth="1"/>
    <col min="9988" max="9988" width="5.5546875" style="47" bestFit="1" customWidth="1"/>
    <col min="9989" max="9989" width="6.5546875" style="47" bestFit="1" customWidth="1"/>
    <col min="9990" max="9990" width="12.21875" style="47" customWidth="1"/>
    <col min="9991" max="9991" width="14.21875" style="47" customWidth="1"/>
    <col min="9992" max="9993" width="8.77734375" style="47"/>
    <col min="9994" max="9994" width="13.5546875" style="47" customWidth="1"/>
    <col min="9995" max="10241" width="8.77734375" style="47"/>
    <col min="10242" max="10242" width="5.21875" style="47" customWidth="1"/>
    <col min="10243" max="10243" width="47.21875" style="47" customWidth="1"/>
    <col min="10244" max="10244" width="5.5546875" style="47" bestFit="1" customWidth="1"/>
    <col min="10245" max="10245" width="6.5546875" style="47" bestFit="1" customWidth="1"/>
    <col min="10246" max="10246" width="12.21875" style="47" customWidth="1"/>
    <col min="10247" max="10247" width="14.21875" style="47" customWidth="1"/>
    <col min="10248" max="10249" width="8.77734375" style="47"/>
    <col min="10250" max="10250" width="13.5546875" style="47" customWidth="1"/>
    <col min="10251" max="10497" width="8.77734375" style="47"/>
    <col min="10498" max="10498" width="5.21875" style="47" customWidth="1"/>
    <col min="10499" max="10499" width="47.21875" style="47" customWidth="1"/>
    <col min="10500" max="10500" width="5.5546875" style="47" bestFit="1" customWidth="1"/>
    <col min="10501" max="10501" width="6.5546875" style="47" bestFit="1" customWidth="1"/>
    <col min="10502" max="10502" width="12.21875" style="47" customWidth="1"/>
    <col min="10503" max="10503" width="14.21875" style="47" customWidth="1"/>
    <col min="10504" max="10505" width="8.77734375" style="47"/>
    <col min="10506" max="10506" width="13.5546875" style="47" customWidth="1"/>
    <col min="10507" max="10753" width="8.77734375" style="47"/>
    <col min="10754" max="10754" width="5.21875" style="47" customWidth="1"/>
    <col min="10755" max="10755" width="47.21875" style="47" customWidth="1"/>
    <col min="10756" max="10756" width="5.5546875" style="47" bestFit="1" customWidth="1"/>
    <col min="10757" max="10757" width="6.5546875" style="47" bestFit="1" customWidth="1"/>
    <col min="10758" max="10758" width="12.21875" style="47" customWidth="1"/>
    <col min="10759" max="10759" width="14.21875" style="47" customWidth="1"/>
    <col min="10760" max="10761" width="8.77734375" style="47"/>
    <col min="10762" max="10762" width="13.5546875" style="47" customWidth="1"/>
    <col min="10763" max="11009" width="8.77734375" style="47"/>
    <col min="11010" max="11010" width="5.21875" style="47" customWidth="1"/>
    <col min="11011" max="11011" width="47.21875" style="47" customWidth="1"/>
    <col min="11012" max="11012" width="5.5546875" style="47" bestFit="1" customWidth="1"/>
    <col min="11013" max="11013" width="6.5546875" style="47" bestFit="1" customWidth="1"/>
    <col min="11014" max="11014" width="12.21875" style="47" customWidth="1"/>
    <col min="11015" max="11015" width="14.21875" style="47" customWidth="1"/>
    <col min="11016" max="11017" width="8.77734375" style="47"/>
    <col min="11018" max="11018" width="13.5546875" style="47" customWidth="1"/>
    <col min="11019" max="11265" width="8.77734375" style="47"/>
    <col min="11266" max="11266" width="5.21875" style="47" customWidth="1"/>
    <col min="11267" max="11267" width="47.21875" style="47" customWidth="1"/>
    <col min="11268" max="11268" width="5.5546875" style="47" bestFit="1" customWidth="1"/>
    <col min="11269" max="11269" width="6.5546875" style="47" bestFit="1" customWidth="1"/>
    <col min="11270" max="11270" width="12.21875" style="47" customWidth="1"/>
    <col min="11271" max="11271" width="14.21875" style="47" customWidth="1"/>
    <col min="11272" max="11273" width="8.77734375" style="47"/>
    <col min="11274" max="11274" width="13.5546875" style="47" customWidth="1"/>
    <col min="11275" max="11521" width="8.77734375" style="47"/>
    <col min="11522" max="11522" width="5.21875" style="47" customWidth="1"/>
    <col min="11523" max="11523" width="47.21875" style="47" customWidth="1"/>
    <col min="11524" max="11524" width="5.5546875" style="47" bestFit="1" customWidth="1"/>
    <col min="11525" max="11525" width="6.5546875" style="47" bestFit="1" customWidth="1"/>
    <col min="11526" max="11526" width="12.21875" style="47" customWidth="1"/>
    <col min="11527" max="11527" width="14.21875" style="47" customWidth="1"/>
    <col min="11528" max="11529" width="8.77734375" style="47"/>
    <col min="11530" max="11530" width="13.5546875" style="47" customWidth="1"/>
    <col min="11531" max="11777" width="8.77734375" style="47"/>
    <col min="11778" max="11778" width="5.21875" style="47" customWidth="1"/>
    <col min="11779" max="11779" width="47.21875" style="47" customWidth="1"/>
    <col min="11780" max="11780" width="5.5546875" style="47" bestFit="1" customWidth="1"/>
    <col min="11781" max="11781" width="6.5546875" style="47" bestFit="1" customWidth="1"/>
    <col min="11782" max="11782" width="12.21875" style="47" customWidth="1"/>
    <col min="11783" max="11783" width="14.21875" style="47" customWidth="1"/>
    <col min="11784" max="11785" width="8.77734375" style="47"/>
    <col min="11786" max="11786" width="13.5546875" style="47" customWidth="1"/>
    <col min="11787" max="12033" width="8.77734375" style="47"/>
    <col min="12034" max="12034" width="5.21875" style="47" customWidth="1"/>
    <col min="12035" max="12035" width="47.21875" style="47" customWidth="1"/>
    <col min="12036" max="12036" width="5.5546875" style="47" bestFit="1" customWidth="1"/>
    <col min="12037" max="12037" width="6.5546875" style="47" bestFit="1" customWidth="1"/>
    <col min="12038" max="12038" width="12.21875" style="47" customWidth="1"/>
    <col min="12039" max="12039" width="14.21875" style="47" customWidth="1"/>
    <col min="12040" max="12041" width="8.77734375" style="47"/>
    <col min="12042" max="12042" width="13.5546875" style="47" customWidth="1"/>
    <col min="12043" max="12289" width="8.77734375" style="47"/>
    <col min="12290" max="12290" width="5.21875" style="47" customWidth="1"/>
    <col min="12291" max="12291" width="47.21875" style="47" customWidth="1"/>
    <col min="12292" max="12292" width="5.5546875" style="47" bestFit="1" customWidth="1"/>
    <col min="12293" max="12293" width="6.5546875" style="47" bestFit="1" customWidth="1"/>
    <col min="12294" max="12294" width="12.21875" style="47" customWidth="1"/>
    <col min="12295" max="12295" width="14.21875" style="47" customWidth="1"/>
    <col min="12296" max="12297" width="8.77734375" style="47"/>
    <col min="12298" max="12298" width="13.5546875" style="47" customWidth="1"/>
    <col min="12299" max="12545" width="8.77734375" style="47"/>
    <col min="12546" max="12546" width="5.21875" style="47" customWidth="1"/>
    <col min="12547" max="12547" width="47.21875" style="47" customWidth="1"/>
    <col min="12548" max="12548" width="5.5546875" style="47" bestFit="1" customWidth="1"/>
    <col min="12549" max="12549" width="6.5546875" style="47" bestFit="1" customWidth="1"/>
    <col min="12550" max="12550" width="12.21875" style="47" customWidth="1"/>
    <col min="12551" max="12551" width="14.21875" style="47" customWidth="1"/>
    <col min="12552" max="12553" width="8.77734375" style="47"/>
    <col min="12554" max="12554" width="13.5546875" style="47" customWidth="1"/>
    <col min="12555" max="12801" width="8.77734375" style="47"/>
    <col min="12802" max="12802" width="5.21875" style="47" customWidth="1"/>
    <col min="12803" max="12803" width="47.21875" style="47" customWidth="1"/>
    <col min="12804" max="12804" width="5.5546875" style="47" bestFit="1" customWidth="1"/>
    <col min="12805" max="12805" width="6.5546875" style="47" bestFit="1" customWidth="1"/>
    <col min="12806" max="12806" width="12.21875" style="47" customWidth="1"/>
    <col min="12807" max="12807" width="14.21875" style="47" customWidth="1"/>
    <col min="12808" max="12809" width="8.77734375" style="47"/>
    <col min="12810" max="12810" width="13.5546875" style="47" customWidth="1"/>
    <col min="12811" max="13057" width="8.77734375" style="47"/>
    <col min="13058" max="13058" width="5.21875" style="47" customWidth="1"/>
    <col min="13059" max="13059" width="47.21875" style="47" customWidth="1"/>
    <col min="13060" max="13060" width="5.5546875" style="47" bestFit="1" customWidth="1"/>
    <col min="13061" max="13061" width="6.5546875" style="47" bestFit="1" customWidth="1"/>
    <col min="13062" max="13062" width="12.21875" style="47" customWidth="1"/>
    <col min="13063" max="13063" width="14.21875" style="47" customWidth="1"/>
    <col min="13064" max="13065" width="8.77734375" style="47"/>
    <col min="13066" max="13066" width="13.5546875" style="47" customWidth="1"/>
    <col min="13067" max="13313" width="8.77734375" style="47"/>
    <col min="13314" max="13314" width="5.21875" style="47" customWidth="1"/>
    <col min="13315" max="13315" width="47.21875" style="47" customWidth="1"/>
    <col min="13316" max="13316" width="5.5546875" style="47" bestFit="1" customWidth="1"/>
    <col min="13317" max="13317" width="6.5546875" style="47" bestFit="1" customWidth="1"/>
    <col min="13318" max="13318" width="12.21875" style="47" customWidth="1"/>
    <col min="13319" max="13319" width="14.21875" style="47" customWidth="1"/>
    <col min="13320" max="13321" width="8.77734375" style="47"/>
    <col min="13322" max="13322" width="13.5546875" style="47" customWidth="1"/>
    <col min="13323" max="13569" width="8.77734375" style="47"/>
    <col min="13570" max="13570" width="5.21875" style="47" customWidth="1"/>
    <col min="13571" max="13571" width="47.21875" style="47" customWidth="1"/>
    <col min="13572" max="13572" width="5.5546875" style="47" bestFit="1" customWidth="1"/>
    <col min="13573" max="13573" width="6.5546875" style="47" bestFit="1" customWidth="1"/>
    <col min="13574" max="13574" width="12.21875" style="47" customWidth="1"/>
    <col min="13575" max="13575" width="14.21875" style="47" customWidth="1"/>
    <col min="13576" max="13577" width="8.77734375" style="47"/>
    <col min="13578" max="13578" width="13.5546875" style="47" customWidth="1"/>
    <col min="13579" max="13825" width="8.77734375" style="47"/>
    <col min="13826" max="13826" width="5.21875" style="47" customWidth="1"/>
    <col min="13827" max="13827" width="47.21875" style="47" customWidth="1"/>
    <col min="13828" max="13828" width="5.5546875" style="47" bestFit="1" customWidth="1"/>
    <col min="13829" max="13829" width="6.5546875" style="47" bestFit="1" customWidth="1"/>
    <col min="13830" max="13830" width="12.21875" style="47" customWidth="1"/>
    <col min="13831" max="13831" width="14.21875" style="47" customWidth="1"/>
    <col min="13832" max="13833" width="8.77734375" style="47"/>
    <col min="13834" max="13834" width="13.5546875" style="47" customWidth="1"/>
    <col min="13835" max="14081" width="8.77734375" style="47"/>
    <col min="14082" max="14082" width="5.21875" style="47" customWidth="1"/>
    <col min="14083" max="14083" width="47.21875" style="47" customWidth="1"/>
    <col min="14084" max="14084" width="5.5546875" style="47" bestFit="1" customWidth="1"/>
    <col min="14085" max="14085" width="6.5546875" style="47" bestFit="1" customWidth="1"/>
    <col min="14086" max="14086" width="12.21875" style="47" customWidth="1"/>
    <col min="14087" max="14087" width="14.21875" style="47" customWidth="1"/>
    <col min="14088" max="14089" width="8.77734375" style="47"/>
    <col min="14090" max="14090" width="13.5546875" style="47" customWidth="1"/>
    <col min="14091" max="14337" width="8.77734375" style="47"/>
    <col min="14338" max="14338" width="5.21875" style="47" customWidth="1"/>
    <col min="14339" max="14339" width="47.21875" style="47" customWidth="1"/>
    <col min="14340" max="14340" width="5.5546875" style="47" bestFit="1" customWidth="1"/>
    <col min="14341" max="14341" width="6.5546875" style="47" bestFit="1" customWidth="1"/>
    <col min="14342" max="14342" width="12.21875" style="47" customWidth="1"/>
    <col min="14343" max="14343" width="14.21875" style="47" customWidth="1"/>
    <col min="14344" max="14345" width="8.77734375" style="47"/>
    <col min="14346" max="14346" width="13.5546875" style="47" customWidth="1"/>
    <col min="14347" max="14593" width="8.77734375" style="47"/>
    <col min="14594" max="14594" width="5.21875" style="47" customWidth="1"/>
    <col min="14595" max="14595" width="47.21875" style="47" customWidth="1"/>
    <col min="14596" max="14596" width="5.5546875" style="47" bestFit="1" customWidth="1"/>
    <col min="14597" max="14597" width="6.5546875" style="47" bestFit="1" customWidth="1"/>
    <col min="14598" max="14598" width="12.21875" style="47" customWidth="1"/>
    <col min="14599" max="14599" width="14.21875" style="47" customWidth="1"/>
    <col min="14600" max="14601" width="8.77734375" style="47"/>
    <col min="14602" max="14602" width="13.5546875" style="47" customWidth="1"/>
    <col min="14603" max="14849" width="8.77734375" style="47"/>
    <col min="14850" max="14850" width="5.21875" style="47" customWidth="1"/>
    <col min="14851" max="14851" width="47.21875" style="47" customWidth="1"/>
    <col min="14852" max="14852" width="5.5546875" style="47" bestFit="1" customWidth="1"/>
    <col min="14853" max="14853" width="6.5546875" style="47" bestFit="1" customWidth="1"/>
    <col min="14854" max="14854" width="12.21875" style="47" customWidth="1"/>
    <col min="14855" max="14855" width="14.21875" style="47" customWidth="1"/>
    <col min="14856" max="14857" width="8.77734375" style="47"/>
    <col min="14858" max="14858" width="13.5546875" style="47" customWidth="1"/>
    <col min="14859" max="15105" width="8.77734375" style="47"/>
    <col min="15106" max="15106" width="5.21875" style="47" customWidth="1"/>
    <col min="15107" max="15107" width="47.21875" style="47" customWidth="1"/>
    <col min="15108" max="15108" width="5.5546875" style="47" bestFit="1" customWidth="1"/>
    <col min="15109" max="15109" width="6.5546875" style="47" bestFit="1" customWidth="1"/>
    <col min="15110" max="15110" width="12.21875" style="47" customWidth="1"/>
    <col min="15111" max="15111" width="14.21875" style="47" customWidth="1"/>
    <col min="15112" max="15113" width="8.77734375" style="47"/>
    <col min="15114" max="15114" width="13.5546875" style="47" customWidth="1"/>
    <col min="15115" max="15361" width="8.77734375" style="47"/>
    <col min="15362" max="15362" width="5.21875" style="47" customWidth="1"/>
    <col min="15363" max="15363" width="47.21875" style="47" customWidth="1"/>
    <col min="15364" max="15364" width="5.5546875" style="47" bestFit="1" customWidth="1"/>
    <col min="15365" max="15365" width="6.5546875" style="47" bestFit="1" customWidth="1"/>
    <col min="15366" max="15366" width="12.21875" style="47" customWidth="1"/>
    <col min="15367" max="15367" width="14.21875" style="47" customWidth="1"/>
    <col min="15368" max="15369" width="8.77734375" style="47"/>
    <col min="15370" max="15370" width="13.5546875" style="47" customWidth="1"/>
    <col min="15371" max="15617" width="8.77734375" style="47"/>
    <col min="15618" max="15618" width="5.21875" style="47" customWidth="1"/>
    <col min="15619" max="15619" width="47.21875" style="47" customWidth="1"/>
    <col min="15620" max="15620" width="5.5546875" style="47" bestFit="1" customWidth="1"/>
    <col min="15621" max="15621" width="6.5546875" style="47" bestFit="1" customWidth="1"/>
    <col min="15622" max="15622" width="12.21875" style="47" customWidth="1"/>
    <col min="15623" max="15623" width="14.21875" style="47" customWidth="1"/>
    <col min="15624" max="15625" width="8.77734375" style="47"/>
    <col min="15626" max="15626" width="13.5546875" style="47" customWidth="1"/>
    <col min="15627" max="15873" width="8.77734375" style="47"/>
    <col min="15874" max="15874" width="5.21875" style="47" customWidth="1"/>
    <col min="15875" max="15875" width="47.21875" style="47" customWidth="1"/>
    <col min="15876" max="15876" width="5.5546875" style="47" bestFit="1" customWidth="1"/>
    <col min="15877" max="15877" width="6.5546875" style="47" bestFit="1" customWidth="1"/>
    <col min="15878" max="15878" width="12.21875" style="47" customWidth="1"/>
    <col min="15879" max="15879" width="14.21875" style="47" customWidth="1"/>
    <col min="15880" max="15881" width="8.77734375" style="47"/>
    <col min="15882" max="15882" width="13.5546875" style="47" customWidth="1"/>
    <col min="15883" max="16129" width="8.77734375" style="47"/>
    <col min="16130" max="16130" width="5.21875" style="47" customWidth="1"/>
    <col min="16131" max="16131" width="47.21875" style="47" customWidth="1"/>
    <col min="16132" max="16132" width="5.5546875" style="47" bestFit="1" customWidth="1"/>
    <col min="16133" max="16133" width="6.5546875" style="47" bestFit="1" customWidth="1"/>
    <col min="16134" max="16134" width="12.21875" style="47" customWidth="1"/>
    <col min="16135" max="16135" width="14.21875" style="47" customWidth="1"/>
    <col min="16136" max="16137" width="8.77734375" style="47"/>
    <col min="16138" max="16138" width="13.5546875" style="47" customWidth="1"/>
    <col min="16139" max="16384" width="8.77734375" style="47"/>
  </cols>
  <sheetData>
    <row r="1" spans="1:7">
      <c r="A1" s="399" t="s">
        <v>0</v>
      </c>
      <c r="B1" s="339"/>
      <c r="C1" s="304" t="s">
        <v>1</v>
      </c>
      <c r="D1" s="400" t="s">
        <v>2</v>
      </c>
      <c r="E1" s="302" t="s">
        <v>3</v>
      </c>
      <c r="F1" s="307" t="s">
        <v>66</v>
      </c>
      <c r="G1" s="342" t="s">
        <v>5</v>
      </c>
    </row>
    <row r="2" spans="1:7">
      <c r="A2" s="44"/>
      <c r="B2" s="175"/>
      <c r="C2" s="224"/>
      <c r="D2" s="393"/>
      <c r="E2" s="62"/>
      <c r="F2" s="370"/>
      <c r="G2" s="371"/>
    </row>
    <row r="3" spans="1:7">
      <c r="A3" s="44"/>
      <c r="B3" s="553" t="s">
        <v>453</v>
      </c>
      <c r="C3" s="554"/>
      <c r="D3" s="393"/>
      <c r="E3" s="62"/>
      <c r="F3" s="370"/>
      <c r="G3" s="371"/>
    </row>
    <row r="4" spans="1:7">
      <c r="A4" s="44"/>
      <c r="B4" s="175"/>
      <c r="C4" s="224"/>
      <c r="D4" s="393"/>
      <c r="E4" s="62"/>
      <c r="F4" s="370"/>
      <c r="G4" s="371"/>
    </row>
    <row r="5" spans="1:7">
      <c r="A5" s="44"/>
      <c r="B5" s="553" t="s">
        <v>459</v>
      </c>
      <c r="C5" s="554"/>
      <c r="D5" s="393"/>
      <c r="E5" s="62"/>
      <c r="F5" s="370"/>
      <c r="G5" s="371"/>
    </row>
    <row r="6" spans="1:7">
      <c r="A6" s="44"/>
      <c r="B6" s="175"/>
      <c r="C6" s="224"/>
      <c r="D6" s="393"/>
      <c r="E6" s="62"/>
      <c r="F6" s="370"/>
      <c r="G6" s="371"/>
    </row>
    <row r="7" spans="1:7">
      <c r="A7" s="44"/>
      <c r="B7" s="510" t="s">
        <v>448</v>
      </c>
      <c r="C7" s="511"/>
      <c r="D7" s="393"/>
      <c r="E7" s="44"/>
      <c r="F7" s="77"/>
      <c r="G7" s="372"/>
    </row>
    <row r="8" spans="1:7">
      <c r="A8" s="44"/>
      <c r="B8" s="365"/>
      <c r="C8" s="234"/>
      <c r="D8" s="393"/>
      <c r="E8" s="44"/>
      <c r="F8" s="77"/>
      <c r="G8" s="372"/>
    </row>
    <row r="9" spans="1:7" ht="78">
      <c r="A9" s="377" t="s">
        <v>8</v>
      </c>
      <c r="B9" s="367"/>
      <c r="C9" s="245" t="s">
        <v>422</v>
      </c>
      <c r="D9" s="394">
        <v>2</v>
      </c>
      <c r="E9" s="172" t="s">
        <v>356</v>
      </c>
      <c r="F9" s="77"/>
      <c r="G9" s="372">
        <f>D9*F9</f>
        <v>0</v>
      </c>
    </row>
    <row r="10" spans="1:7">
      <c r="A10" s="377"/>
      <c r="B10" s="367"/>
      <c r="C10" s="245"/>
      <c r="D10" s="394"/>
      <c r="E10" s="172"/>
      <c r="F10" s="77"/>
      <c r="G10" s="372"/>
    </row>
    <row r="11" spans="1:7" ht="46.8">
      <c r="A11" s="377" t="s">
        <v>11</v>
      </c>
      <c r="B11" s="367"/>
      <c r="C11" s="245" t="s">
        <v>357</v>
      </c>
      <c r="D11" s="394">
        <v>8</v>
      </c>
      <c r="E11" s="172" t="s">
        <v>356</v>
      </c>
      <c r="F11" s="77"/>
      <c r="G11" s="372">
        <f>D11*F11</f>
        <v>0</v>
      </c>
    </row>
    <row r="12" spans="1:7">
      <c r="A12" s="377"/>
      <c r="B12" s="367"/>
      <c r="C12" s="245"/>
      <c r="D12" s="394"/>
      <c r="E12" s="172"/>
      <c r="F12" s="77"/>
      <c r="G12" s="372"/>
    </row>
    <row r="13" spans="1:7" ht="31.2">
      <c r="A13" s="377" t="s">
        <v>13</v>
      </c>
      <c r="B13" s="367"/>
      <c r="C13" s="245" t="s">
        <v>358</v>
      </c>
      <c r="D13" s="394">
        <v>1</v>
      </c>
      <c r="E13" s="172" t="s">
        <v>356</v>
      </c>
      <c r="F13" s="77"/>
      <c r="G13" s="372">
        <f>D13*F13</f>
        <v>0</v>
      </c>
    </row>
    <row r="14" spans="1:7">
      <c r="A14" s="377"/>
      <c r="B14" s="367"/>
      <c r="C14" s="245"/>
      <c r="D14" s="394"/>
      <c r="E14" s="172"/>
      <c r="F14" s="77"/>
      <c r="G14" s="372"/>
    </row>
    <row r="15" spans="1:7" ht="31.2">
      <c r="A15" s="377" t="s">
        <v>15</v>
      </c>
      <c r="B15" s="367"/>
      <c r="C15" s="245" t="s">
        <v>359</v>
      </c>
      <c r="D15" s="394">
        <v>8</v>
      </c>
      <c r="E15" s="172" t="s">
        <v>356</v>
      </c>
      <c r="F15" s="77"/>
      <c r="G15" s="372">
        <f>D15*F15</f>
        <v>0</v>
      </c>
    </row>
    <row r="16" spans="1:7">
      <c r="A16" s="377"/>
      <c r="B16" s="367"/>
      <c r="C16" s="245"/>
      <c r="D16" s="394"/>
      <c r="E16" s="172"/>
      <c r="F16" s="77"/>
      <c r="G16" s="372"/>
    </row>
    <row r="17" spans="1:7" ht="31.2">
      <c r="A17" s="377" t="s">
        <v>16</v>
      </c>
      <c r="B17" s="367"/>
      <c r="C17" s="245" t="s">
        <v>360</v>
      </c>
      <c r="D17" s="394">
        <v>5</v>
      </c>
      <c r="E17" s="172" t="s">
        <v>356</v>
      </c>
      <c r="F17" s="77"/>
      <c r="G17" s="372">
        <f>D17*F17</f>
        <v>0</v>
      </c>
    </row>
    <row r="18" spans="1:7">
      <c r="A18" s="377"/>
      <c r="B18" s="367"/>
      <c r="C18" s="245"/>
      <c r="D18" s="394"/>
      <c r="E18" s="172"/>
      <c r="F18" s="77"/>
      <c r="G18" s="372"/>
    </row>
    <row r="19" spans="1:7">
      <c r="A19" s="377" t="s">
        <v>17</v>
      </c>
      <c r="B19" s="367"/>
      <c r="C19" s="245" t="s">
        <v>361</v>
      </c>
      <c r="D19" s="394">
        <v>7</v>
      </c>
      <c r="E19" s="172" t="s">
        <v>356</v>
      </c>
      <c r="F19" s="77"/>
      <c r="G19" s="372">
        <f>D19*F19</f>
        <v>0</v>
      </c>
    </row>
    <row r="20" spans="1:7">
      <c r="A20" s="377"/>
      <c r="B20" s="367"/>
      <c r="C20" s="245"/>
      <c r="D20" s="394"/>
      <c r="E20" s="172"/>
      <c r="F20" s="77"/>
      <c r="G20" s="372"/>
    </row>
    <row r="21" spans="1:7">
      <c r="A21" s="377" t="s">
        <v>18</v>
      </c>
      <c r="B21" s="367"/>
      <c r="C21" s="245" t="s">
        <v>362</v>
      </c>
      <c r="D21" s="394">
        <v>6</v>
      </c>
      <c r="E21" s="172" t="s">
        <v>356</v>
      </c>
      <c r="F21" s="77"/>
      <c r="G21" s="372">
        <f>D21*F21</f>
        <v>0</v>
      </c>
    </row>
    <row r="22" spans="1:7">
      <c r="A22" s="377"/>
      <c r="B22" s="367"/>
      <c r="C22" s="245"/>
      <c r="D22" s="394"/>
      <c r="E22" s="172"/>
      <c r="F22" s="77"/>
      <c r="G22" s="372"/>
    </row>
    <row r="23" spans="1:7" ht="31.2">
      <c r="A23" s="377" t="s">
        <v>19</v>
      </c>
      <c r="B23" s="367"/>
      <c r="C23" s="245" t="s">
        <v>363</v>
      </c>
      <c r="D23" s="394">
        <v>11</v>
      </c>
      <c r="E23" s="172" t="s">
        <v>356</v>
      </c>
      <c r="F23" s="77"/>
      <c r="G23" s="372">
        <f>D23*F23</f>
        <v>0</v>
      </c>
    </row>
    <row r="24" spans="1:7" ht="14.55" customHeight="1">
      <c r="A24" s="377"/>
      <c r="B24" s="367"/>
      <c r="C24" s="245"/>
      <c r="D24" s="394"/>
      <c r="E24" s="172"/>
      <c r="F24" s="77"/>
      <c r="G24" s="372"/>
    </row>
    <row r="25" spans="1:7">
      <c r="A25" s="377"/>
      <c r="B25" s="526" t="s">
        <v>364</v>
      </c>
      <c r="C25" s="527"/>
      <c r="D25" s="394"/>
      <c r="E25" s="172"/>
      <c r="F25" s="77"/>
      <c r="G25" s="372"/>
    </row>
    <row r="26" spans="1:7">
      <c r="A26" s="377"/>
      <c r="B26" s="526" t="s">
        <v>365</v>
      </c>
      <c r="C26" s="527"/>
      <c r="D26" s="394"/>
      <c r="E26" s="172"/>
      <c r="F26" s="77"/>
      <c r="G26" s="372">
        <f t="shared" ref="G26:G45" si="0">D26*F26</f>
        <v>0</v>
      </c>
    </row>
    <row r="27" spans="1:7">
      <c r="A27" s="377" t="s">
        <v>25</v>
      </c>
      <c r="B27" s="367"/>
      <c r="C27" s="245" t="s">
        <v>366</v>
      </c>
      <c r="D27" s="394">
        <v>45</v>
      </c>
      <c r="E27" s="172" t="s">
        <v>98</v>
      </c>
      <c r="F27" s="77"/>
      <c r="G27" s="372">
        <f t="shared" si="0"/>
        <v>0</v>
      </c>
    </row>
    <row r="28" spans="1:7">
      <c r="A28" s="377" t="s">
        <v>26</v>
      </c>
      <c r="B28" s="367"/>
      <c r="C28" s="245" t="s">
        <v>367</v>
      </c>
      <c r="D28" s="394">
        <v>16</v>
      </c>
      <c r="E28" s="172" t="s">
        <v>356</v>
      </c>
      <c r="F28" s="77"/>
      <c r="G28" s="372">
        <f t="shared" si="0"/>
        <v>0</v>
      </c>
    </row>
    <row r="29" spans="1:7">
      <c r="A29" s="377" t="s">
        <v>32</v>
      </c>
      <c r="B29" s="367"/>
      <c r="C29" s="245" t="s">
        <v>368</v>
      </c>
      <c r="D29" s="394">
        <v>25</v>
      </c>
      <c r="E29" s="172" t="s">
        <v>356</v>
      </c>
      <c r="F29" s="77"/>
      <c r="G29" s="372">
        <f t="shared" si="0"/>
        <v>0</v>
      </c>
    </row>
    <row r="30" spans="1:7">
      <c r="A30" s="377" t="s">
        <v>369</v>
      </c>
      <c r="B30" s="367"/>
      <c r="C30" s="245" t="s">
        <v>370</v>
      </c>
      <c r="D30" s="394">
        <v>16</v>
      </c>
      <c r="E30" s="172" t="s">
        <v>356</v>
      </c>
      <c r="F30" s="77"/>
      <c r="G30" s="372">
        <f t="shared" si="0"/>
        <v>0</v>
      </c>
    </row>
    <row r="31" spans="1:7">
      <c r="A31" s="377" t="s">
        <v>128</v>
      </c>
      <c r="B31" s="367"/>
      <c r="C31" s="245" t="s">
        <v>371</v>
      </c>
      <c r="D31" s="394">
        <v>32</v>
      </c>
      <c r="E31" s="172" t="s">
        <v>356</v>
      </c>
      <c r="F31" s="77"/>
      <c r="G31" s="372">
        <f t="shared" si="0"/>
        <v>0</v>
      </c>
    </row>
    <row r="32" spans="1:7">
      <c r="A32" s="377" t="s">
        <v>372</v>
      </c>
      <c r="B32" s="367"/>
      <c r="C32" s="245" t="s">
        <v>373</v>
      </c>
      <c r="D32" s="394">
        <v>6</v>
      </c>
      <c r="E32" s="172" t="s">
        <v>356</v>
      </c>
      <c r="F32" s="77"/>
      <c r="G32" s="373">
        <f t="shared" si="0"/>
        <v>0</v>
      </c>
    </row>
    <row r="33" spans="1:7">
      <c r="A33" s="377" t="s">
        <v>374</v>
      </c>
      <c r="B33" s="367"/>
      <c r="C33" s="245" t="s">
        <v>375</v>
      </c>
      <c r="D33" s="394">
        <v>25</v>
      </c>
      <c r="E33" s="172" t="s">
        <v>356</v>
      </c>
      <c r="F33" s="77"/>
      <c r="G33" s="373">
        <f t="shared" si="0"/>
        <v>0</v>
      </c>
    </row>
    <row r="34" spans="1:7">
      <c r="A34" s="377" t="s">
        <v>376</v>
      </c>
      <c r="B34" s="367"/>
      <c r="C34" s="245" t="s">
        <v>377</v>
      </c>
      <c r="D34" s="394">
        <v>25</v>
      </c>
      <c r="E34" s="172" t="s">
        <v>356</v>
      </c>
      <c r="F34" s="77"/>
      <c r="G34" s="373">
        <f t="shared" si="0"/>
        <v>0</v>
      </c>
    </row>
    <row r="35" spans="1:7">
      <c r="A35" s="377" t="s">
        <v>378</v>
      </c>
      <c r="B35" s="367"/>
      <c r="C35" s="245" t="s">
        <v>379</v>
      </c>
      <c r="D35" s="394">
        <v>18</v>
      </c>
      <c r="E35" s="172" t="s">
        <v>356</v>
      </c>
      <c r="F35" s="77"/>
      <c r="G35" s="373">
        <f t="shared" si="0"/>
        <v>0</v>
      </c>
    </row>
    <row r="36" spans="1:7">
      <c r="A36" s="377" t="s">
        <v>380</v>
      </c>
      <c r="B36" s="367"/>
      <c r="C36" s="245" t="s">
        <v>381</v>
      </c>
      <c r="D36" s="394">
        <v>27</v>
      </c>
      <c r="E36" s="172" t="s">
        <v>356</v>
      </c>
      <c r="F36" s="77"/>
      <c r="G36" s="373">
        <f t="shared" si="0"/>
        <v>0</v>
      </c>
    </row>
    <row r="37" spans="1:7">
      <c r="A37" s="377" t="s">
        <v>382</v>
      </c>
      <c r="B37" s="367"/>
      <c r="C37" s="245" t="s">
        <v>383</v>
      </c>
      <c r="D37" s="394">
        <v>27</v>
      </c>
      <c r="E37" s="172" t="s">
        <v>356</v>
      </c>
      <c r="F37" s="77"/>
      <c r="G37" s="373">
        <f t="shared" si="0"/>
        <v>0</v>
      </c>
    </row>
    <row r="38" spans="1:7">
      <c r="A38" s="377" t="s">
        <v>384</v>
      </c>
      <c r="B38" s="367"/>
      <c r="C38" s="245" t="s">
        <v>375</v>
      </c>
      <c r="D38" s="394">
        <v>27</v>
      </c>
      <c r="E38" s="172" t="s">
        <v>356</v>
      </c>
      <c r="F38" s="77"/>
      <c r="G38" s="373">
        <f t="shared" si="0"/>
        <v>0</v>
      </c>
    </row>
    <row r="39" spans="1:7">
      <c r="A39" s="377" t="s">
        <v>385</v>
      </c>
      <c r="B39" s="367"/>
      <c r="C39" s="245" t="s">
        <v>386</v>
      </c>
      <c r="D39" s="394">
        <v>27</v>
      </c>
      <c r="E39" s="172" t="s">
        <v>356</v>
      </c>
      <c r="F39" s="77"/>
      <c r="G39" s="372">
        <f t="shared" si="0"/>
        <v>0</v>
      </c>
    </row>
    <row r="40" spans="1:7">
      <c r="A40" s="377" t="s">
        <v>387</v>
      </c>
      <c r="B40" s="367"/>
      <c r="C40" s="245" t="s">
        <v>388</v>
      </c>
      <c r="D40" s="394">
        <v>45</v>
      </c>
      <c r="E40" s="172" t="s">
        <v>98</v>
      </c>
      <c r="F40" s="77"/>
      <c r="G40" s="373">
        <f t="shared" si="0"/>
        <v>0</v>
      </c>
    </row>
    <row r="41" spans="1:7">
      <c r="A41" s="377" t="s">
        <v>389</v>
      </c>
      <c r="B41" s="367"/>
      <c r="C41" s="245" t="s">
        <v>368</v>
      </c>
      <c r="D41" s="394">
        <v>55</v>
      </c>
      <c r="E41" s="172" t="s">
        <v>356</v>
      </c>
      <c r="F41" s="77"/>
      <c r="G41" s="373">
        <f t="shared" si="0"/>
        <v>0</v>
      </c>
    </row>
    <row r="42" spans="1:7">
      <c r="A42" s="377" t="s">
        <v>390</v>
      </c>
      <c r="B42" s="367"/>
      <c r="C42" s="245" t="s">
        <v>391</v>
      </c>
      <c r="D42" s="394">
        <v>28</v>
      </c>
      <c r="E42" s="172" t="s">
        <v>356</v>
      </c>
      <c r="F42" s="77"/>
      <c r="G42" s="372">
        <f t="shared" si="0"/>
        <v>0</v>
      </c>
    </row>
    <row r="43" spans="1:7">
      <c r="A43" s="377" t="s">
        <v>392</v>
      </c>
      <c r="B43" s="367"/>
      <c r="C43" s="245" t="s">
        <v>393</v>
      </c>
      <c r="D43" s="394">
        <v>28</v>
      </c>
      <c r="E43" s="172" t="s">
        <v>356</v>
      </c>
      <c r="F43" s="77"/>
      <c r="G43" s="372">
        <f t="shared" si="0"/>
        <v>0</v>
      </c>
    </row>
    <row r="44" spans="1:7" ht="31.05" customHeight="1">
      <c r="A44" s="377" t="s">
        <v>394</v>
      </c>
      <c r="B44" s="367"/>
      <c r="C44" s="245" t="s">
        <v>395</v>
      </c>
      <c r="D44" s="394">
        <v>28</v>
      </c>
      <c r="E44" s="172" t="s">
        <v>356</v>
      </c>
      <c r="F44" s="77"/>
      <c r="G44" s="372">
        <f t="shared" si="0"/>
        <v>0</v>
      </c>
    </row>
    <row r="45" spans="1:7">
      <c r="A45" s="377" t="s">
        <v>396</v>
      </c>
      <c r="B45" s="367"/>
      <c r="C45" s="245" t="s">
        <v>397</v>
      </c>
      <c r="D45" s="394">
        <v>28</v>
      </c>
      <c r="E45" s="172" t="s">
        <v>356</v>
      </c>
      <c r="F45" s="77"/>
      <c r="G45" s="372">
        <f t="shared" si="0"/>
        <v>0</v>
      </c>
    </row>
    <row r="46" spans="1:7">
      <c r="A46" s="377"/>
      <c r="B46" s="367"/>
      <c r="C46" s="245"/>
      <c r="D46" s="394"/>
      <c r="E46" s="172"/>
      <c r="F46" s="77"/>
      <c r="G46" s="372"/>
    </row>
    <row r="47" spans="1:7">
      <c r="A47" s="377"/>
      <c r="B47" s="367"/>
      <c r="C47" s="245"/>
      <c r="D47" s="394"/>
      <c r="E47" s="172"/>
      <c r="F47" s="77"/>
      <c r="G47" s="372"/>
    </row>
    <row r="48" spans="1:7" ht="15" customHeight="1">
      <c r="A48" s="401"/>
      <c r="B48" s="402"/>
      <c r="C48" s="403" t="s">
        <v>27</v>
      </c>
      <c r="D48" s="404"/>
      <c r="E48" s="317"/>
      <c r="F48" s="317"/>
      <c r="G48" s="405">
        <f>SUM(G5:G47)</f>
        <v>0</v>
      </c>
    </row>
    <row r="49" spans="1:7">
      <c r="A49" s="377"/>
      <c r="B49" s="526" t="s">
        <v>398</v>
      </c>
      <c r="C49" s="527"/>
      <c r="D49" s="394"/>
      <c r="E49" s="172"/>
      <c r="F49" s="77"/>
      <c r="G49" s="373"/>
    </row>
    <row r="50" spans="1:7">
      <c r="A50" s="377"/>
      <c r="B50" s="526" t="s">
        <v>399</v>
      </c>
      <c r="C50" s="527"/>
      <c r="D50" s="394"/>
      <c r="E50" s="172"/>
      <c r="F50" s="77"/>
      <c r="G50" s="372"/>
    </row>
    <row r="51" spans="1:7">
      <c r="A51" s="377"/>
      <c r="B51" s="367"/>
      <c r="C51" s="368"/>
      <c r="D51" s="394"/>
      <c r="E51" s="172"/>
      <c r="F51" s="77"/>
      <c r="G51" s="372"/>
    </row>
    <row r="52" spans="1:7">
      <c r="A52" s="377" t="s">
        <v>8</v>
      </c>
      <c r="B52" s="367"/>
      <c r="C52" s="245" t="s">
        <v>400</v>
      </c>
      <c r="D52" s="394">
        <v>28</v>
      </c>
      <c r="E52" s="172" t="s">
        <v>98</v>
      </c>
      <c r="F52" s="77"/>
      <c r="G52" s="372">
        <f>D52*F52</f>
        <v>0</v>
      </c>
    </row>
    <row r="53" spans="1:7">
      <c r="A53" s="377" t="s">
        <v>11</v>
      </c>
      <c r="B53" s="367"/>
      <c r="C53" s="245" t="s">
        <v>401</v>
      </c>
      <c r="D53" s="394">
        <v>14</v>
      </c>
      <c r="E53" s="172" t="s">
        <v>356</v>
      </c>
      <c r="F53" s="77"/>
      <c r="G53" s="372">
        <f>D53*F53</f>
        <v>0</v>
      </c>
    </row>
    <row r="54" spans="1:7">
      <c r="A54" s="377" t="s">
        <v>13</v>
      </c>
      <c r="B54" s="367"/>
      <c r="C54" s="245" t="s">
        <v>402</v>
      </c>
      <c r="D54" s="394">
        <v>8</v>
      </c>
      <c r="E54" s="172" t="s">
        <v>356</v>
      </c>
      <c r="F54" s="77"/>
      <c r="G54" s="373">
        <f>D54*F54</f>
        <v>0</v>
      </c>
    </row>
    <row r="55" spans="1:7">
      <c r="A55" s="377" t="s">
        <v>15</v>
      </c>
      <c r="B55" s="367"/>
      <c r="C55" s="245" t="s">
        <v>403</v>
      </c>
      <c r="D55" s="394">
        <v>8</v>
      </c>
      <c r="E55" s="172" t="s">
        <v>356</v>
      </c>
      <c r="F55" s="77"/>
      <c r="G55" s="373">
        <f>D55*F55</f>
        <v>0</v>
      </c>
    </row>
    <row r="56" spans="1:7">
      <c r="A56" s="377"/>
      <c r="B56" s="367"/>
      <c r="C56" s="245"/>
      <c r="D56" s="394"/>
      <c r="E56" s="172"/>
      <c r="F56" s="77"/>
      <c r="G56" s="373"/>
    </row>
    <row r="57" spans="1:7">
      <c r="A57" s="377"/>
      <c r="B57" s="526" t="s">
        <v>404</v>
      </c>
      <c r="C57" s="527"/>
      <c r="D57" s="394"/>
      <c r="E57" s="172"/>
      <c r="F57" s="77"/>
      <c r="G57" s="373">
        <f>D57*F57</f>
        <v>0</v>
      </c>
    </row>
    <row r="58" spans="1:7">
      <c r="A58" s="377"/>
      <c r="B58" s="526" t="s">
        <v>405</v>
      </c>
      <c r="C58" s="527"/>
      <c r="D58" s="394"/>
      <c r="E58" s="172"/>
      <c r="F58" s="77"/>
      <c r="G58" s="373"/>
    </row>
    <row r="59" spans="1:7">
      <c r="A59" s="377"/>
      <c r="B59" s="367"/>
      <c r="C59" s="368"/>
      <c r="D59" s="394"/>
      <c r="E59" s="172"/>
      <c r="F59" s="77"/>
      <c r="G59" s="373"/>
    </row>
    <row r="60" spans="1:7">
      <c r="A60" s="377" t="s">
        <v>16</v>
      </c>
      <c r="B60" s="367"/>
      <c r="C60" s="245" t="s">
        <v>406</v>
      </c>
      <c r="D60" s="394">
        <v>12</v>
      </c>
      <c r="E60" s="172" t="s">
        <v>98</v>
      </c>
      <c r="F60" s="77"/>
      <c r="G60" s="373">
        <f>D60*F60</f>
        <v>0</v>
      </c>
    </row>
    <row r="61" spans="1:7">
      <c r="A61" s="377" t="s">
        <v>17</v>
      </c>
      <c r="B61" s="367"/>
      <c r="C61" s="245" t="s">
        <v>407</v>
      </c>
      <c r="D61" s="394">
        <v>45</v>
      </c>
      <c r="E61" s="172" t="s">
        <v>98</v>
      </c>
      <c r="F61" s="77"/>
      <c r="G61" s="373">
        <f>D61*F61</f>
        <v>0</v>
      </c>
    </row>
    <row r="62" spans="1:7">
      <c r="A62" s="377" t="s">
        <v>18</v>
      </c>
      <c r="B62" s="367"/>
      <c r="C62" s="245" t="s">
        <v>408</v>
      </c>
      <c r="D62" s="394">
        <v>14</v>
      </c>
      <c r="E62" s="172" t="s">
        <v>356</v>
      </c>
      <c r="F62" s="77"/>
      <c r="G62" s="372">
        <f>D62*F62</f>
        <v>0</v>
      </c>
    </row>
    <row r="63" spans="1:7">
      <c r="A63" s="377" t="s">
        <v>19</v>
      </c>
      <c r="B63" s="367"/>
      <c r="C63" s="245" t="s">
        <v>409</v>
      </c>
      <c r="D63" s="394">
        <v>14</v>
      </c>
      <c r="E63" s="172" t="s">
        <v>356</v>
      </c>
      <c r="F63" s="77"/>
      <c r="G63" s="372">
        <f>D63*F63</f>
        <v>0</v>
      </c>
    </row>
    <row r="64" spans="1:7">
      <c r="A64" s="377"/>
      <c r="B64" s="367"/>
      <c r="C64" s="245"/>
      <c r="D64" s="394"/>
      <c r="E64" s="172"/>
      <c r="F64" s="77"/>
      <c r="G64" s="372"/>
    </row>
    <row r="65" spans="1:7">
      <c r="A65" s="377"/>
      <c r="B65" s="526" t="s">
        <v>410</v>
      </c>
      <c r="C65" s="527"/>
      <c r="D65" s="394"/>
      <c r="E65" s="172"/>
      <c r="F65" s="77"/>
      <c r="G65" s="372"/>
    </row>
    <row r="66" spans="1:7">
      <c r="A66" s="377"/>
      <c r="B66" s="526" t="s">
        <v>411</v>
      </c>
      <c r="C66" s="527"/>
      <c r="D66" s="394"/>
      <c r="E66" s="172"/>
      <c r="F66" s="77"/>
      <c r="G66" s="372"/>
    </row>
    <row r="67" spans="1:7">
      <c r="A67" s="377"/>
      <c r="B67" s="367"/>
      <c r="C67" s="368"/>
      <c r="D67" s="394"/>
      <c r="E67" s="172"/>
      <c r="F67" s="77"/>
      <c r="G67" s="372"/>
    </row>
    <row r="68" spans="1:7">
      <c r="A68" s="377" t="s">
        <v>21</v>
      </c>
      <c r="B68" s="367"/>
      <c r="C68" s="245" t="s">
        <v>412</v>
      </c>
      <c r="D68" s="394">
        <f>14+16</f>
        <v>30</v>
      </c>
      <c r="E68" s="172" t="s">
        <v>356</v>
      </c>
      <c r="F68" s="77"/>
      <c r="G68" s="372">
        <f>D68*F68</f>
        <v>0</v>
      </c>
    </row>
    <row r="69" spans="1:7">
      <c r="A69" s="377" t="s">
        <v>23</v>
      </c>
      <c r="B69" s="367"/>
      <c r="C69" s="245" t="s">
        <v>413</v>
      </c>
      <c r="D69" s="394">
        <v>30</v>
      </c>
      <c r="E69" s="172" t="s">
        <v>356</v>
      </c>
      <c r="F69" s="77"/>
      <c r="G69" s="372">
        <f>D69*F69</f>
        <v>0</v>
      </c>
    </row>
    <row r="70" spans="1:7">
      <c r="A70" s="377" t="s">
        <v>25</v>
      </c>
      <c r="B70" s="367"/>
      <c r="C70" s="245" t="s">
        <v>414</v>
      </c>
      <c r="D70" s="394">
        <v>11</v>
      </c>
      <c r="E70" s="172" t="s">
        <v>356</v>
      </c>
      <c r="F70" s="77"/>
      <c r="G70" s="372">
        <f>D70*F70</f>
        <v>0</v>
      </c>
    </row>
    <row r="71" spans="1:7">
      <c r="A71" s="377" t="s">
        <v>26</v>
      </c>
      <c r="B71" s="367"/>
      <c r="C71" s="260" t="s">
        <v>415</v>
      </c>
      <c r="D71" s="394">
        <v>3</v>
      </c>
      <c r="E71" s="172" t="s">
        <v>356</v>
      </c>
      <c r="F71" s="77"/>
      <c r="G71" s="372">
        <f>D71*F71</f>
        <v>0</v>
      </c>
    </row>
    <row r="72" spans="1:7">
      <c r="A72" s="377"/>
      <c r="B72" s="367"/>
      <c r="C72" s="260"/>
      <c r="D72" s="394"/>
      <c r="E72" s="172"/>
      <c r="F72" s="77"/>
      <c r="G72" s="372"/>
    </row>
    <row r="73" spans="1:7">
      <c r="A73" s="377"/>
      <c r="B73" s="512" t="s">
        <v>416</v>
      </c>
      <c r="C73" s="513"/>
      <c r="D73" s="394"/>
      <c r="E73" s="172"/>
      <c r="F73" s="77"/>
      <c r="G73" s="372"/>
    </row>
    <row r="74" spans="1:7" ht="62.4">
      <c r="A74" s="377" t="s">
        <v>32</v>
      </c>
      <c r="B74" s="367"/>
      <c r="C74" s="260" t="s">
        <v>517</v>
      </c>
      <c r="D74" s="394">
        <v>9</v>
      </c>
      <c r="E74" s="172" t="s">
        <v>356</v>
      </c>
      <c r="F74" s="77"/>
      <c r="G74" s="374">
        <f>D74*F74</f>
        <v>0</v>
      </c>
    </row>
    <row r="75" spans="1:7">
      <c r="A75" s="377"/>
      <c r="B75" s="367"/>
      <c r="C75" s="260"/>
      <c r="D75" s="394"/>
      <c r="E75" s="172"/>
      <c r="F75" s="77"/>
      <c r="G75" s="374"/>
    </row>
    <row r="76" spans="1:7" ht="31.2">
      <c r="A76" s="377" t="s">
        <v>128</v>
      </c>
      <c r="B76" s="367"/>
      <c r="C76" s="260" t="s">
        <v>417</v>
      </c>
      <c r="D76" s="394">
        <f>13</f>
        <v>13</v>
      </c>
      <c r="E76" s="172" t="s">
        <v>356</v>
      </c>
      <c r="F76" s="77"/>
      <c r="G76" s="374">
        <f>D76*F76</f>
        <v>0</v>
      </c>
    </row>
    <row r="77" spans="1:7">
      <c r="A77" s="377"/>
      <c r="B77" s="367"/>
      <c r="C77" s="260"/>
      <c r="D77" s="394"/>
      <c r="E77" s="172"/>
      <c r="F77" s="77"/>
      <c r="G77" s="374"/>
    </row>
    <row r="78" spans="1:7">
      <c r="A78" s="377"/>
      <c r="B78" s="526" t="s">
        <v>418</v>
      </c>
      <c r="C78" s="527"/>
      <c r="D78" s="394"/>
      <c r="E78" s="172"/>
      <c r="F78" s="77"/>
      <c r="G78" s="374"/>
    </row>
    <row r="79" spans="1:7">
      <c r="A79" s="377"/>
      <c r="B79" s="367"/>
      <c r="C79" s="368"/>
      <c r="D79" s="394"/>
      <c r="E79" s="172"/>
      <c r="F79" s="77"/>
      <c r="G79" s="374"/>
    </row>
    <row r="80" spans="1:7" ht="62.4">
      <c r="A80" s="377" t="s">
        <v>372</v>
      </c>
      <c r="B80" s="367"/>
      <c r="C80" s="260" t="s">
        <v>419</v>
      </c>
      <c r="D80" s="394">
        <v>1</v>
      </c>
      <c r="E80" s="172" t="s">
        <v>420</v>
      </c>
      <c r="F80" s="77"/>
      <c r="G80" s="374">
        <f>D80*F80</f>
        <v>0</v>
      </c>
    </row>
    <row r="81" spans="1:7">
      <c r="A81" s="377"/>
      <c r="B81" s="367"/>
      <c r="C81" s="368"/>
      <c r="D81" s="394"/>
      <c r="E81" s="172"/>
      <c r="F81" s="77"/>
      <c r="G81" s="374"/>
    </row>
    <row r="82" spans="1:7">
      <c r="A82" s="377"/>
      <c r="B82" s="526" t="s">
        <v>421</v>
      </c>
      <c r="C82" s="527"/>
      <c r="D82" s="394"/>
      <c r="E82" s="172"/>
      <c r="F82" s="77"/>
      <c r="G82" s="374"/>
    </row>
    <row r="83" spans="1:7" ht="78">
      <c r="A83" s="377" t="s">
        <v>374</v>
      </c>
      <c r="B83" s="367"/>
      <c r="C83" s="260" t="s">
        <v>498</v>
      </c>
      <c r="D83" s="394">
        <v>1</v>
      </c>
      <c r="E83" s="172" t="s">
        <v>420</v>
      </c>
      <c r="F83" s="77"/>
      <c r="G83" s="374">
        <f>D83*F83</f>
        <v>0</v>
      </c>
    </row>
    <row r="84" spans="1:7">
      <c r="A84" s="44"/>
      <c r="B84" s="55"/>
      <c r="C84" s="202"/>
      <c r="D84" s="393"/>
      <c r="E84" s="65"/>
      <c r="F84" s="77"/>
      <c r="G84" s="372"/>
    </row>
    <row r="85" spans="1:7">
      <c r="A85" s="44"/>
      <c r="B85" s="384" t="s">
        <v>493</v>
      </c>
      <c r="C85" s="202"/>
      <c r="D85" s="393"/>
      <c r="E85" s="65"/>
      <c r="F85" s="77"/>
      <c r="G85" s="372"/>
    </row>
    <row r="86" spans="1:7" ht="124.8">
      <c r="A86" s="44" t="s">
        <v>376</v>
      </c>
      <c r="B86" s="55"/>
      <c r="C86" s="222" t="s">
        <v>497</v>
      </c>
      <c r="D86" s="393">
        <v>5</v>
      </c>
      <c r="E86" s="65" t="s">
        <v>435</v>
      </c>
      <c r="F86" s="77"/>
      <c r="G86" s="372">
        <f>D86*F86</f>
        <v>0</v>
      </c>
    </row>
    <row r="87" spans="1:7">
      <c r="A87" s="44"/>
      <c r="B87" s="55"/>
      <c r="C87" s="222"/>
      <c r="D87" s="393"/>
      <c r="E87" s="65"/>
      <c r="F87" s="77"/>
      <c r="G87" s="372"/>
    </row>
    <row r="88" spans="1:7">
      <c r="A88" s="317"/>
      <c r="B88" s="406"/>
      <c r="C88" s="403" t="s">
        <v>27</v>
      </c>
      <c r="D88" s="404"/>
      <c r="E88" s="407"/>
      <c r="F88" s="407"/>
      <c r="G88" s="409">
        <f>SUM(G50:G87)</f>
        <v>0</v>
      </c>
    </row>
    <row r="89" spans="1:7">
      <c r="A89" s="44"/>
      <c r="B89" s="55"/>
      <c r="C89" s="202"/>
      <c r="D89" s="393"/>
      <c r="E89" s="65"/>
      <c r="F89" s="77"/>
      <c r="G89" s="372"/>
    </row>
    <row r="90" spans="1:7">
      <c r="A90" s="44"/>
      <c r="B90" s="510" t="s">
        <v>443</v>
      </c>
      <c r="C90" s="511"/>
      <c r="D90" s="393"/>
      <c r="E90" s="65"/>
      <c r="F90" s="77"/>
      <c r="G90" s="372"/>
    </row>
    <row r="91" spans="1:7">
      <c r="A91" s="44"/>
      <c r="B91" s="55"/>
      <c r="C91" s="202"/>
      <c r="D91" s="393"/>
      <c r="E91" s="65"/>
      <c r="F91" s="77"/>
      <c r="G91" s="372"/>
    </row>
    <row r="92" spans="1:7" ht="31.2">
      <c r="A92" s="44" t="s">
        <v>8</v>
      </c>
      <c r="B92" s="55"/>
      <c r="C92" s="222" t="s">
        <v>444</v>
      </c>
      <c r="D92" s="393">
        <v>4</v>
      </c>
      <c r="E92" s="65" t="s">
        <v>69</v>
      </c>
      <c r="F92" s="77"/>
      <c r="G92" s="372">
        <f>D92*F92</f>
        <v>0</v>
      </c>
    </row>
    <row r="93" spans="1:7">
      <c r="A93" s="44"/>
      <c r="B93" s="55"/>
      <c r="C93" s="202"/>
      <c r="D93" s="393"/>
      <c r="E93" s="65"/>
      <c r="F93" s="77"/>
      <c r="G93" s="372"/>
    </row>
    <row r="94" spans="1:7">
      <c r="A94" s="44" t="s">
        <v>11</v>
      </c>
      <c r="B94" s="55"/>
      <c r="C94" s="202" t="s">
        <v>445</v>
      </c>
      <c r="D94" s="393">
        <v>10</v>
      </c>
      <c r="E94" s="65" t="s">
        <v>69</v>
      </c>
      <c r="F94" s="77"/>
      <c r="G94" s="372">
        <f>D94*F94</f>
        <v>0</v>
      </c>
    </row>
    <row r="95" spans="1:7">
      <c r="A95" s="44"/>
      <c r="B95" s="55"/>
      <c r="C95" s="202"/>
      <c r="D95" s="393"/>
      <c r="E95" s="65"/>
      <c r="F95" s="77"/>
      <c r="G95" s="372"/>
    </row>
    <row r="96" spans="1:7">
      <c r="A96" s="44"/>
      <c r="B96" s="510" t="s">
        <v>447</v>
      </c>
      <c r="C96" s="511"/>
      <c r="D96" s="393"/>
      <c r="E96" s="65"/>
      <c r="F96" s="77"/>
      <c r="G96" s="372"/>
    </row>
    <row r="97" spans="1:7">
      <c r="A97" s="44"/>
      <c r="B97" s="55"/>
      <c r="C97" s="202"/>
      <c r="D97" s="393"/>
      <c r="E97" s="65"/>
      <c r="F97" s="77"/>
      <c r="G97" s="372"/>
    </row>
    <row r="98" spans="1:7" ht="140.4">
      <c r="A98" s="44" t="s">
        <v>13</v>
      </c>
      <c r="B98" s="55"/>
      <c r="C98" s="222" t="s">
        <v>513</v>
      </c>
      <c r="D98" s="393">
        <v>5</v>
      </c>
      <c r="E98" s="44" t="s">
        <v>14</v>
      </c>
      <c r="F98" s="77"/>
      <c r="G98" s="372">
        <f>D98*F98</f>
        <v>0</v>
      </c>
    </row>
    <row r="99" spans="1:7">
      <c r="A99" s="44"/>
      <c r="B99" s="55"/>
      <c r="C99" s="202"/>
      <c r="D99" s="393"/>
      <c r="E99" s="65"/>
      <c r="F99" s="77"/>
      <c r="G99" s="372"/>
    </row>
    <row r="100" spans="1:7">
      <c r="A100" s="317"/>
      <c r="B100" s="406"/>
      <c r="C100" s="403" t="s">
        <v>27</v>
      </c>
      <c r="D100" s="404"/>
      <c r="E100" s="407"/>
      <c r="F100" s="408"/>
      <c r="G100" s="409">
        <f>SUM(G91:G98)</f>
        <v>0</v>
      </c>
    </row>
    <row r="101" spans="1:7">
      <c r="A101" s="44"/>
      <c r="B101" s="55"/>
      <c r="C101" s="202"/>
      <c r="D101" s="393"/>
      <c r="E101" s="65"/>
      <c r="F101" s="77"/>
      <c r="G101" s="372"/>
    </row>
    <row r="102" spans="1:7">
      <c r="A102" s="44"/>
      <c r="B102" s="55"/>
      <c r="C102" s="202"/>
      <c r="D102" s="393"/>
      <c r="E102" s="65"/>
      <c r="F102" s="77"/>
      <c r="G102" s="372"/>
    </row>
    <row r="103" spans="1:7">
      <c r="A103" s="44"/>
      <c r="B103" s="41"/>
      <c r="C103" s="226" t="s">
        <v>36</v>
      </c>
      <c r="D103" s="393"/>
      <c r="E103" s="44"/>
      <c r="F103" s="77"/>
      <c r="G103" s="372"/>
    </row>
    <row r="104" spans="1:7">
      <c r="A104" s="44"/>
      <c r="B104" s="41"/>
      <c r="C104" s="202"/>
      <c r="D104" s="393"/>
      <c r="E104" s="44"/>
      <c r="F104" s="77"/>
      <c r="G104" s="372"/>
    </row>
    <row r="105" spans="1:7">
      <c r="A105" s="44"/>
      <c r="B105" s="41"/>
      <c r="C105" s="57" t="s">
        <v>482</v>
      </c>
      <c r="D105" s="393"/>
      <c r="E105" s="44"/>
      <c r="F105" s="77"/>
      <c r="G105" s="372"/>
    </row>
    <row r="106" spans="1:7">
      <c r="A106" s="44"/>
      <c r="B106" s="41"/>
      <c r="C106" s="57"/>
      <c r="D106" s="393"/>
      <c r="E106" s="44"/>
      <c r="F106" s="77"/>
      <c r="G106" s="372"/>
    </row>
    <row r="107" spans="1:7">
      <c r="A107" s="44"/>
      <c r="B107" s="41"/>
      <c r="C107" s="57" t="s">
        <v>483</v>
      </c>
      <c r="D107" s="393"/>
      <c r="E107" s="44"/>
      <c r="F107" s="77"/>
      <c r="G107" s="372">
        <f>G88</f>
        <v>0</v>
      </c>
    </row>
    <row r="108" spans="1:7">
      <c r="A108" s="44"/>
      <c r="B108" s="41"/>
      <c r="C108" s="202"/>
      <c r="D108" s="393"/>
      <c r="E108" s="44"/>
      <c r="F108" s="77"/>
      <c r="G108" s="372"/>
    </row>
    <row r="109" spans="1:7">
      <c r="A109" s="44"/>
      <c r="B109" s="41"/>
      <c r="C109" s="57" t="s">
        <v>484</v>
      </c>
      <c r="D109" s="393"/>
      <c r="E109" s="44"/>
      <c r="F109" s="77"/>
      <c r="G109" s="372">
        <f>G100</f>
        <v>0</v>
      </c>
    </row>
    <row r="110" spans="1:7">
      <c r="A110" s="44"/>
      <c r="B110" s="41"/>
      <c r="C110" s="202"/>
      <c r="D110" s="393"/>
      <c r="E110" s="44"/>
      <c r="F110" s="77"/>
      <c r="G110" s="372"/>
    </row>
    <row r="111" spans="1:7">
      <c r="A111" s="44"/>
      <c r="B111" s="41"/>
      <c r="C111" s="202"/>
      <c r="D111" s="393"/>
      <c r="E111" s="44"/>
      <c r="F111" s="77"/>
      <c r="G111" s="372"/>
    </row>
    <row r="112" spans="1:7">
      <c r="A112" s="44"/>
      <c r="B112" s="41"/>
      <c r="C112" s="202"/>
      <c r="D112" s="393"/>
      <c r="E112" s="44"/>
      <c r="F112" s="77"/>
      <c r="G112" s="372"/>
    </row>
    <row r="113" spans="1:7">
      <c r="A113" s="44"/>
      <c r="B113" s="41"/>
      <c r="C113" s="202"/>
      <c r="D113" s="393"/>
      <c r="E113" s="44"/>
      <c r="F113" s="77"/>
      <c r="G113" s="372"/>
    </row>
    <row r="114" spans="1:7">
      <c r="A114" s="44"/>
      <c r="B114" s="41"/>
      <c r="C114" s="202"/>
      <c r="D114" s="393"/>
      <c r="E114" s="44"/>
      <c r="F114" s="77"/>
      <c r="G114" s="372"/>
    </row>
    <row r="115" spans="1:7">
      <c r="A115" s="44"/>
      <c r="B115" s="41"/>
      <c r="C115" s="202"/>
      <c r="D115" s="393"/>
      <c r="E115" s="44"/>
      <c r="F115" s="77"/>
      <c r="G115" s="372"/>
    </row>
    <row r="116" spans="1:7">
      <c r="A116" s="44"/>
      <c r="B116" s="41"/>
      <c r="C116" s="202"/>
      <c r="D116" s="393"/>
      <c r="E116" s="44"/>
      <c r="F116" s="77"/>
      <c r="G116" s="372"/>
    </row>
    <row r="117" spans="1:7">
      <c r="A117" s="44"/>
      <c r="B117" s="41"/>
      <c r="C117" s="202"/>
      <c r="D117" s="393"/>
      <c r="E117" s="44"/>
      <c r="F117" s="77"/>
      <c r="G117" s="372"/>
    </row>
    <row r="118" spans="1:7">
      <c r="A118" s="44"/>
      <c r="B118" s="41"/>
      <c r="C118" s="202"/>
      <c r="D118" s="393"/>
      <c r="E118" s="44"/>
      <c r="F118" s="77"/>
      <c r="G118" s="372"/>
    </row>
    <row r="119" spans="1:7">
      <c r="A119" s="44"/>
      <c r="B119" s="41"/>
      <c r="C119" s="202"/>
      <c r="D119" s="393"/>
      <c r="E119" s="44"/>
      <c r="F119" s="77"/>
      <c r="G119" s="372"/>
    </row>
    <row r="120" spans="1:7">
      <c r="A120" s="44"/>
      <c r="B120" s="41"/>
      <c r="C120" s="202"/>
      <c r="D120" s="393"/>
      <c r="E120" s="44"/>
      <c r="F120" s="77"/>
      <c r="G120" s="372"/>
    </row>
    <row r="121" spans="1:7">
      <c r="A121" s="44"/>
      <c r="B121" s="41"/>
      <c r="C121" s="202"/>
      <c r="D121" s="393"/>
      <c r="E121" s="44"/>
      <c r="F121" s="77"/>
      <c r="G121" s="372"/>
    </row>
    <row r="122" spans="1:7">
      <c r="A122" s="44"/>
      <c r="B122" s="41"/>
      <c r="C122" s="202"/>
      <c r="D122" s="393"/>
      <c r="E122" s="44"/>
      <c r="F122" s="77"/>
      <c r="G122" s="372"/>
    </row>
    <row r="123" spans="1:7">
      <c r="A123" s="44"/>
      <c r="B123" s="41"/>
      <c r="C123" s="202"/>
      <c r="D123" s="393"/>
      <c r="E123" s="44"/>
      <c r="F123" s="77"/>
      <c r="G123" s="372"/>
    </row>
    <row r="124" spans="1:7">
      <c r="A124" s="44"/>
      <c r="B124" s="41"/>
      <c r="C124" s="202"/>
      <c r="D124" s="393"/>
      <c r="E124" s="44"/>
      <c r="F124" s="77"/>
      <c r="G124" s="372"/>
    </row>
    <row r="125" spans="1:7">
      <c r="A125" s="44"/>
      <c r="B125" s="41"/>
      <c r="C125" s="202"/>
      <c r="D125" s="393"/>
      <c r="E125" s="44"/>
      <c r="F125" s="77"/>
      <c r="G125" s="372"/>
    </row>
    <row r="126" spans="1:7">
      <c r="A126" s="44"/>
      <c r="B126" s="41"/>
      <c r="C126" s="202"/>
      <c r="D126" s="393"/>
      <c r="E126" s="44"/>
      <c r="F126" s="77"/>
      <c r="G126" s="372"/>
    </row>
    <row r="127" spans="1:7">
      <c r="A127" s="44"/>
      <c r="B127" s="41"/>
      <c r="C127" s="202"/>
      <c r="D127" s="393"/>
      <c r="E127" s="44"/>
      <c r="F127" s="77"/>
      <c r="G127" s="372"/>
    </row>
    <row r="128" spans="1:7">
      <c r="A128" s="44"/>
      <c r="B128" s="41"/>
      <c r="C128" s="202"/>
      <c r="D128" s="393"/>
      <c r="E128" s="44"/>
      <c r="F128" s="77"/>
      <c r="G128" s="372"/>
    </row>
    <row r="129" spans="1:7">
      <c r="A129" s="44"/>
      <c r="B129" s="41"/>
      <c r="C129" s="202"/>
      <c r="D129" s="393"/>
      <c r="E129" s="44"/>
      <c r="F129" s="77"/>
      <c r="G129" s="372"/>
    </row>
    <row r="130" spans="1:7">
      <c r="A130" s="44"/>
      <c r="B130" s="41"/>
      <c r="C130" s="202"/>
      <c r="D130" s="393"/>
      <c r="E130" s="44"/>
      <c r="F130" s="77"/>
      <c r="G130" s="372"/>
    </row>
    <row r="131" spans="1:7">
      <c r="A131" s="317"/>
      <c r="B131" s="321"/>
      <c r="C131" s="403" t="s">
        <v>59</v>
      </c>
      <c r="D131" s="404"/>
      <c r="E131" s="317"/>
      <c r="F131" s="408"/>
      <c r="G131" s="409">
        <f>SUM(G105:G130)</f>
        <v>0</v>
      </c>
    </row>
  </sheetData>
  <mergeCells count="16">
    <mergeCell ref="B3:C3"/>
    <mergeCell ref="B5:C5"/>
    <mergeCell ref="B25:C25"/>
    <mergeCell ref="B26:C26"/>
    <mergeCell ref="B73:C73"/>
    <mergeCell ref="B49:C49"/>
    <mergeCell ref="B50:C50"/>
    <mergeCell ref="B57:C57"/>
    <mergeCell ref="B65:C65"/>
    <mergeCell ref="B66:C66"/>
    <mergeCell ref="B90:C90"/>
    <mergeCell ref="B58:C58"/>
    <mergeCell ref="B96:C96"/>
    <mergeCell ref="B7:C7"/>
    <mergeCell ref="B78:C78"/>
    <mergeCell ref="B82:C82"/>
  </mergeCells>
  <pageMargins left="0.5" right="0.25" top="0.75" bottom="0.75" header="0.5" footer="0.5"/>
  <pageSetup paperSize="9" scale="80" orientation="portrait" r:id="rId1"/>
  <headerFooter>
    <oddHeader>&amp;L&amp;"Book Antiqua,Italic"&amp;8 120 students dormitory&amp;R&amp;"Book Antiqua,Italic"&amp;8Element No. 10: Mechanical installations</oddHeader>
    <oddFooter>&amp;C&amp;"Book Antiqua,Regular"3/10/&amp;P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C0D15-C660-485F-B7A0-6DF5F9B419BA}">
  <dimension ref="A1:G60"/>
  <sheetViews>
    <sheetView view="pageLayout" topLeftCell="A61" zoomScaleNormal="100" zoomScaleSheetLayoutView="115" workbookViewId="0">
      <selection activeCell="E1" sqref="E1:E1048576"/>
    </sheetView>
  </sheetViews>
  <sheetFormatPr defaultColWidth="9" defaultRowHeight="14.4"/>
  <cols>
    <col min="1" max="1" width="6.77734375" style="479" customWidth="1"/>
    <col min="2" max="2" width="45" style="458" customWidth="1"/>
    <col min="3" max="3" width="7.21875" style="479" customWidth="1"/>
    <col min="4" max="4" width="7.5546875" style="479" customWidth="1"/>
    <col min="5" max="5" width="13.44140625" style="480" customWidth="1"/>
    <col min="6" max="6" width="16.5546875" style="481" customWidth="1"/>
    <col min="7" max="256" width="9" style="456"/>
    <col min="257" max="257" width="6.77734375" style="456" customWidth="1"/>
    <col min="258" max="258" width="56.44140625" style="456" customWidth="1"/>
    <col min="259" max="260" width="9" style="456"/>
    <col min="261" max="261" width="16.77734375" style="456" customWidth="1"/>
    <col min="262" max="262" width="19.21875" style="456" customWidth="1"/>
    <col min="263" max="512" width="9" style="456"/>
    <col min="513" max="513" width="6.77734375" style="456" customWidth="1"/>
    <col min="514" max="514" width="56.44140625" style="456" customWidth="1"/>
    <col min="515" max="516" width="9" style="456"/>
    <col min="517" max="517" width="16.77734375" style="456" customWidth="1"/>
    <col min="518" max="518" width="19.21875" style="456" customWidth="1"/>
    <col min="519" max="768" width="9" style="456"/>
    <col min="769" max="769" width="6.77734375" style="456" customWidth="1"/>
    <col min="770" max="770" width="56.44140625" style="456" customWidth="1"/>
    <col min="771" max="772" width="9" style="456"/>
    <col min="773" max="773" width="16.77734375" style="456" customWidth="1"/>
    <col min="774" max="774" width="19.21875" style="456" customWidth="1"/>
    <col min="775" max="1024" width="9" style="456"/>
    <col min="1025" max="1025" width="6.77734375" style="456" customWidth="1"/>
    <col min="1026" max="1026" width="56.44140625" style="456" customWidth="1"/>
    <col min="1027" max="1028" width="9" style="456"/>
    <col min="1029" max="1029" width="16.77734375" style="456" customWidth="1"/>
    <col min="1030" max="1030" width="19.21875" style="456" customWidth="1"/>
    <col min="1031" max="1280" width="9" style="456"/>
    <col min="1281" max="1281" width="6.77734375" style="456" customWidth="1"/>
    <col min="1282" max="1282" width="56.44140625" style="456" customWidth="1"/>
    <col min="1283" max="1284" width="9" style="456"/>
    <col min="1285" max="1285" width="16.77734375" style="456" customWidth="1"/>
    <col min="1286" max="1286" width="19.21875" style="456" customWidth="1"/>
    <col min="1287" max="1536" width="9" style="456"/>
    <col min="1537" max="1537" width="6.77734375" style="456" customWidth="1"/>
    <col min="1538" max="1538" width="56.44140625" style="456" customWidth="1"/>
    <col min="1539" max="1540" width="9" style="456"/>
    <col min="1541" max="1541" width="16.77734375" style="456" customWidth="1"/>
    <col min="1542" max="1542" width="19.21875" style="456" customWidth="1"/>
    <col min="1543" max="1792" width="9" style="456"/>
    <col min="1793" max="1793" width="6.77734375" style="456" customWidth="1"/>
    <col min="1794" max="1794" width="56.44140625" style="456" customWidth="1"/>
    <col min="1795" max="1796" width="9" style="456"/>
    <col min="1797" max="1797" width="16.77734375" style="456" customWidth="1"/>
    <col min="1798" max="1798" width="19.21875" style="456" customWidth="1"/>
    <col min="1799" max="2048" width="9" style="456"/>
    <col min="2049" max="2049" width="6.77734375" style="456" customWidth="1"/>
    <col min="2050" max="2050" width="56.44140625" style="456" customWidth="1"/>
    <col min="2051" max="2052" width="9" style="456"/>
    <col min="2053" max="2053" width="16.77734375" style="456" customWidth="1"/>
    <col min="2054" max="2054" width="19.21875" style="456" customWidth="1"/>
    <col min="2055" max="2304" width="9" style="456"/>
    <col min="2305" max="2305" width="6.77734375" style="456" customWidth="1"/>
    <col min="2306" max="2306" width="56.44140625" style="456" customWidth="1"/>
    <col min="2307" max="2308" width="9" style="456"/>
    <col min="2309" max="2309" width="16.77734375" style="456" customWidth="1"/>
    <col min="2310" max="2310" width="19.21875" style="456" customWidth="1"/>
    <col min="2311" max="2560" width="9" style="456"/>
    <col min="2561" max="2561" width="6.77734375" style="456" customWidth="1"/>
    <col min="2562" max="2562" width="56.44140625" style="456" customWidth="1"/>
    <col min="2563" max="2564" width="9" style="456"/>
    <col min="2565" max="2565" width="16.77734375" style="456" customWidth="1"/>
    <col min="2566" max="2566" width="19.21875" style="456" customWidth="1"/>
    <col min="2567" max="2816" width="9" style="456"/>
    <col min="2817" max="2817" width="6.77734375" style="456" customWidth="1"/>
    <col min="2818" max="2818" width="56.44140625" style="456" customWidth="1"/>
    <col min="2819" max="2820" width="9" style="456"/>
    <col min="2821" max="2821" width="16.77734375" style="456" customWidth="1"/>
    <col min="2822" max="2822" width="19.21875" style="456" customWidth="1"/>
    <col min="2823" max="3072" width="9" style="456"/>
    <col min="3073" max="3073" width="6.77734375" style="456" customWidth="1"/>
    <col min="3074" max="3074" width="56.44140625" style="456" customWidth="1"/>
    <col min="3075" max="3076" width="9" style="456"/>
    <col min="3077" max="3077" width="16.77734375" style="456" customWidth="1"/>
    <col min="3078" max="3078" width="19.21875" style="456" customWidth="1"/>
    <col min="3079" max="3328" width="9" style="456"/>
    <col min="3329" max="3329" width="6.77734375" style="456" customWidth="1"/>
    <col min="3330" max="3330" width="56.44140625" style="456" customWidth="1"/>
    <col min="3331" max="3332" width="9" style="456"/>
    <col min="3333" max="3333" width="16.77734375" style="456" customWidth="1"/>
    <col min="3334" max="3334" width="19.21875" style="456" customWidth="1"/>
    <col min="3335" max="3584" width="9" style="456"/>
    <col min="3585" max="3585" width="6.77734375" style="456" customWidth="1"/>
    <col min="3586" max="3586" width="56.44140625" style="456" customWidth="1"/>
    <col min="3587" max="3588" width="9" style="456"/>
    <col min="3589" max="3589" width="16.77734375" style="456" customWidth="1"/>
    <col min="3590" max="3590" width="19.21875" style="456" customWidth="1"/>
    <col min="3591" max="3840" width="9" style="456"/>
    <col min="3841" max="3841" width="6.77734375" style="456" customWidth="1"/>
    <col min="3842" max="3842" width="56.44140625" style="456" customWidth="1"/>
    <col min="3843" max="3844" width="9" style="456"/>
    <col min="3845" max="3845" width="16.77734375" style="456" customWidth="1"/>
    <col min="3846" max="3846" width="19.21875" style="456" customWidth="1"/>
    <col min="3847" max="4096" width="9" style="456"/>
    <col min="4097" max="4097" width="6.77734375" style="456" customWidth="1"/>
    <col min="4098" max="4098" width="56.44140625" style="456" customWidth="1"/>
    <col min="4099" max="4100" width="9" style="456"/>
    <col min="4101" max="4101" width="16.77734375" style="456" customWidth="1"/>
    <col min="4102" max="4102" width="19.21875" style="456" customWidth="1"/>
    <col min="4103" max="4352" width="9" style="456"/>
    <col min="4353" max="4353" width="6.77734375" style="456" customWidth="1"/>
    <col min="4354" max="4354" width="56.44140625" style="456" customWidth="1"/>
    <col min="4355" max="4356" width="9" style="456"/>
    <col min="4357" max="4357" width="16.77734375" style="456" customWidth="1"/>
    <col min="4358" max="4358" width="19.21875" style="456" customWidth="1"/>
    <col min="4359" max="4608" width="9" style="456"/>
    <col min="4609" max="4609" width="6.77734375" style="456" customWidth="1"/>
    <col min="4610" max="4610" width="56.44140625" style="456" customWidth="1"/>
    <col min="4611" max="4612" width="9" style="456"/>
    <col min="4613" max="4613" width="16.77734375" style="456" customWidth="1"/>
    <col min="4614" max="4614" width="19.21875" style="456" customWidth="1"/>
    <col min="4615" max="4864" width="9" style="456"/>
    <col min="4865" max="4865" width="6.77734375" style="456" customWidth="1"/>
    <col min="4866" max="4866" width="56.44140625" style="456" customWidth="1"/>
    <col min="4867" max="4868" width="9" style="456"/>
    <col min="4869" max="4869" width="16.77734375" style="456" customWidth="1"/>
    <col min="4870" max="4870" width="19.21875" style="456" customWidth="1"/>
    <col min="4871" max="5120" width="9" style="456"/>
    <col min="5121" max="5121" width="6.77734375" style="456" customWidth="1"/>
    <col min="5122" max="5122" width="56.44140625" style="456" customWidth="1"/>
    <col min="5123" max="5124" width="9" style="456"/>
    <col min="5125" max="5125" width="16.77734375" style="456" customWidth="1"/>
    <col min="5126" max="5126" width="19.21875" style="456" customWidth="1"/>
    <col min="5127" max="5376" width="9" style="456"/>
    <col min="5377" max="5377" width="6.77734375" style="456" customWidth="1"/>
    <col min="5378" max="5378" width="56.44140625" style="456" customWidth="1"/>
    <col min="5379" max="5380" width="9" style="456"/>
    <col min="5381" max="5381" width="16.77734375" style="456" customWidth="1"/>
    <col min="5382" max="5382" width="19.21875" style="456" customWidth="1"/>
    <col min="5383" max="5632" width="9" style="456"/>
    <col min="5633" max="5633" width="6.77734375" style="456" customWidth="1"/>
    <col min="5634" max="5634" width="56.44140625" style="456" customWidth="1"/>
    <col min="5635" max="5636" width="9" style="456"/>
    <col min="5637" max="5637" width="16.77734375" style="456" customWidth="1"/>
    <col min="5638" max="5638" width="19.21875" style="456" customWidth="1"/>
    <col min="5639" max="5888" width="9" style="456"/>
    <col min="5889" max="5889" width="6.77734375" style="456" customWidth="1"/>
    <col min="5890" max="5890" width="56.44140625" style="456" customWidth="1"/>
    <col min="5891" max="5892" width="9" style="456"/>
    <col min="5893" max="5893" width="16.77734375" style="456" customWidth="1"/>
    <col min="5894" max="5894" width="19.21875" style="456" customWidth="1"/>
    <col min="5895" max="6144" width="9" style="456"/>
    <col min="6145" max="6145" width="6.77734375" style="456" customWidth="1"/>
    <col min="6146" max="6146" width="56.44140625" style="456" customWidth="1"/>
    <col min="6147" max="6148" width="9" style="456"/>
    <col min="6149" max="6149" width="16.77734375" style="456" customWidth="1"/>
    <col min="6150" max="6150" width="19.21875" style="456" customWidth="1"/>
    <col min="6151" max="6400" width="9" style="456"/>
    <col min="6401" max="6401" width="6.77734375" style="456" customWidth="1"/>
    <col min="6402" max="6402" width="56.44140625" style="456" customWidth="1"/>
    <col min="6403" max="6404" width="9" style="456"/>
    <col min="6405" max="6405" width="16.77734375" style="456" customWidth="1"/>
    <col min="6406" max="6406" width="19.21875" style="456" customWidth="1"/>
    <col min="6407" max="6656" width="9" style="456"/>
    <col min="6657" max="6657" width="6.77734375" style="456" customWidth="1"/>
    <col min="6658" max="6658" width="56.44140625" style="456" customWidth="1"/>
    <col min="6659" max="6660" width="9" style="456"/>
    <col min="6661" max="6661" width="16.77734375" style="456" customWidth="1"/>
    <col min="6662" max="6662" width="19.21875" style="456" customWidth="1"/>
    <col min="6663" max="6912" width="9" style="456"/>
    <col min="6913" max="6913" width="6.77734375" style="456" customWidth="1"/>
    <col min="6914" max="6914" width="56.44140625" style="456" customWidth="1"/>
    <col min="6915" max="6916" width="9" style="456"/>
    <col min="6917" max="6917" width="16.77734375" style="456" customWidth="1"/>
    <col min="6918" max="6918" width="19.21875" style="456" customWidth="1"/>
    <col min="6919" max="7168" width="9" style="456"/>
    <col min="7169" max="7169" width="6.77734375" style="456" customWidth="1"/>
    <col min="7170" max="7170" width="56.44140625" style="456" customWidth="1"/>
    <col min="7171" max="7172" width="9" style="456"/>
    <col min="7173" max="7173" width="16.77734375" style="456" customWidth="1"/>
    <col min="7174" max="7174" width="19.21875" style="456" customWidth="1"/>
    <col min="7175" max="7424" width="9" style="456"/>
    <col min="7425" max="7425" width="6.77734375" style="456" customWidth="1"/>
    <col min="7426" max="7426" width="56.44140625" style="456" customWidth="1"/>
    <col min="7427" max="7428" width="9" style="456"/>
    <col min="7429" max="7429" width="16.77734375" style="456" customWidth="1"/>
    <col min="7430" max="7430" width="19.21875" style="456" customWidth="1"/>
    <col min="7431" max="7680" width="9" style="456"/>
    <col min="7681" max="7681" width="6.77734375" style="456" customWidth="1"/>
    <col min="7682" max="7682" width="56.44140625" style="456" customWidth="1"/>
    <col min="7683" max="7684" width="9" style="456"/>
    <col min="7685" max="7685" width="16.77734375" style="456" customWidth="1"/>
    <col min="7686" max="7686" width="19.21875" style="456" customWidth="1"/>
    <col min="7687" max="7936" width="9" style="456"/>
    <col min="7937" max="7937" width="6.77734375" style="456" customWidth="1"/>
    <col min="7938" max="7938" width="56.44140625" style="456" customWidth="1"/>
    <col min="7939" max="7940" width="9" style="456"/>
    <col min="7941" max="7941" width="16.77734375" style="456" customWidth="1"/>
    <col min="7942" max="7942" width="19.21875" style="456" customWidth="1"/>
    <col min="7943" max="8192" width="9" style="456"/>
    <col min="8193" max="8193" width="6.77734375" style="456" customWidth="1"/>
    <col min="8194" max="8194" width="56.44140625" style="456" customWidth="1"/>
    <col min="8195" max="8196" width="9" style="456"/>
    <col min="8197" max="8197" width="16.77734375" style="456" customWidth="1"/>
    <col min="8198" max="8198" width="19.21875" style="456" customWidth="1"/>
    <col min="8199" max="8448" width="9" style="456"/>
    <col min="8449" max="8449" width="6.77734375" style="456" customWidth="1"/>
    <col min="8450" max="8450" width="56.44140625" style="456" customWidth="1"/>
    <col min="8451" max="8452" width="9" style="456"/>
    <col min="8453" max="8453" width="16.77734375" style="456" customWidth="1"/>
    <col min="8454" max="8454" width="19.21875" style="456" customWidth="1"/>
    <col min="8455" max="8704" width="9" style="456"/>
    <col min="8705" max="8705" width="6.77734375" style="456" customWidth="1"/>
    <col min="8706" max="8706" width="56.44140625" style="456" customWidth="1"/>
    <col min="8707" max="8708" width="9" style="456"/>
    <col min="8709" max="8709" width="16.77734375" style="456" customWidth="1"/>
    <col min="8710" max="8710" width="19.21875" style="456" customWidth="1"/>
    <col min="8711" max="8960" width="9" style="456"/>
    <col min="8961" max="8961" width="6.77734375" style="456" customWidth="1"/>
    <col min="8962" max="8962" width="56.44140625" style="456" customWidth="1"/>
    <col min="8963" max="8964" width="9" style="456"/>
    <col min="8965" max="8965" width="16.77734375" style="456" customWidth="1"/>
    <col min="8966" max="8966" width="19.21875" style="456" customWidth="1"/>
    <col min="8967" max="9216" width="9" style="456"/>
    <col min="9217" max="9217" width="6.77734375" style="456" customWidth="1"/>
    <col min="9218" max="9218" width="56.44140625" style="456" customWidth="1"/>
    <col min="9219" max="9220" width="9" style="456"/>
    <col min="9221" max="9221" width="16.77734375" style="456" customWidth="1"/>
    <col min="9222" max="9222" width="19.21875" style="456" customWidth="1"/>
    <col min="9223" max="9472" width="9" style="456"/>
    <col min="9473" max="9473" width="6.77734375" style="456" customWidth="1"/>
    <col min="9474" max="9474" width="56.44140625" style="456" customWidth="1"/>
    <col min="9475" max="9476" width="9" style="456"/>
    <col min="9477" max="9477" width="16.77734375" style="456" customWidth="1"/>
    <col min="9478" max="9478" width="19.21875" style="456" customWidth="1"/>
    <col min="9479" max="9728" width="9" style="456"/>
    <col min="9729" max="9729" width="6.77734375" style="456" customWidth="1"/>
    <col min="9730" max="9730" width="56.44140625" style="456" customWidth="1"/>
    <col min="9731" max="9732" width="9" style="456"/>
    <col min="9733" max="9733" width="16.77734375" style="456" customWidth="1"/>
    <col min="9734" max="9734" width="19.21875" style="456" customWidth="1"/>
    <col min="9735" max="9984" width="9" style="456"/>
    <col min="9985" max="9985" width="6.77734375" style="456" customWidth="1"/>
    <col min="9986" max="9986" width="56.44140625" style="456" customWidth="1"/>
    <col min="9987" max="9988" width="9" style="456"/>
    <col min="9989" max="9989" width="16.77734375" style="456" customWidth="1"/>
    <col min="9990" max="9990" width="19.21875" style="456" customWidth="1"/>
    <col min="9991" max="10240" width="9" style="456"/>
    <col min="10241" max="10241" width="6.77734375" style="456" customWidth="1"/>
    <col min="10242" max="10242" width="56.44140625" style="456" customWidth="1"/>
    <col min="10243" max="10244" width="9" style="456"/>
    <col min="10245" max="10245" width="16.77734375" style="456" customWidth="1"/>
    <col min="10246" max="10246" width="19.21875" style="456" customWidth="1"/>
    <col min="10247" max="10496" width="9" style="456"/>
    <col min="10497" max="10497" width="6.77734375" style="456" customWidth="1"/>
    <col min="10498" max="10498" width="56.44140625" style="456" customWidth="1"/>
    <col min="10499" max="10500" width="9" style="456"/>
    <col min="10501" max="10501" width="16.77734375" style="456" customWidth="1"/>
    <col min="10502" max="10502" width="19.21875" style="456" customWidth="1"/>
    <col min="10503" max="10752" width="9" style="456"/>
    <col min="10753" max="10753" width="6.77734375" style="456" customWidth="1"/>
    <col min="10754" max="10754" width="56.44140625" style="456" customWidth="1"/>
    <col min="10755" max="10756" width="9" style="456"/>
    <col min="10757" max="10757" width="16.77734375" style="456" customWidth="1"/>
    <col min="10758" max="10758" width="19.21875" style="456" customWidth="1"/>
    <col min="10759" max="11008" width="9" style="456"/>
    <col min="11009" max="11009" width="6.77734375" style="456" customWidth="1"/>
    <col min="11010" max="11010" width="56.44140625" style="456" customWidth="1"/>
    <col min="11011" max="11012" width="9" style="456"/>
    <col min="11013" max="11013" width="16.77734375" style="456" customWidth="1"/>
    <col min="11014" max="11014" width="19.21875" style="456" customWidth="1"/>
    <col min="11015" max="11264" width="9" style="456"/>
    <col min="11265" max="11265" width="6.77734375" style="456" customWidth="1"/>
    <col min="11266" max="11266" width="56.44140625" style="456" customWidth="1"/>
    <col min="11267" max="11268" width="9" style="456"/>
    <col min="11269" max="11269" width="16.77734375" style="456" customWidth="1"/>
    <col min="11270" max="11270" width="19.21875" style="456" customWidth="1"/>
    <col min="11271" max="11520" width="9" style="456"/>
    <col min="11521" max="11521" width="6.77734375" style="456" customWidth="1"/>
    <col min="11522" max="11522" width="56.44140625" style="456" customWidth="1"/>
    <col min="11523" max="11524" width="9" style="456"/>
    <col min="11525" max="11525" width="16.77734375" style="456" customWidth="1"/>
    <col min="11526" max="11526" width="19.21875" style="456" customWidth="1"/>
    <col min="11527" max="11776" width="9" style="456"/>
    <col min="11777" max="11777" width="6.77734375" style="456" customWidth="1"/>
    <col min="11778" max="11778" width="56.44140625" style="456" customWidth="1"/>
    <col min="11779" max="11780" width="9" style="456"/>
    <col min="11781" max="11781" width="16.77734375" style="456" customWidth="1"/>
    <col min="11782" max="11782" width="19.21875" style="456" customWidth="1"/>
    <col min="11783" max="12032" width="9" style="456"/>
    <col min="12033" max="12033" width="6.77734375" style="456" customWidth="1"/>
    <col min="12034" max="12034" width="56.44140625" style="456" customWidth="1"/>
    <col min="12035" max="12036" width="9" style="456"/>
    <col min="12037" max="12037" width="16.77734375" style="456" customWidth="1"/>
    <col min="12038" max="12038" width="19.21875" style="456" customWidth="1"/>
    <col min="12039" max="12288" width="9" style="456"/>
    <col min="12289" max="12289" width="6.77734375" style="456" customWidth="1"/>
    <col min="12290" max="12290" width="56.44140625" style="456" customWidth="1"/>
    <col min="12291" max="12292" width="9" style="456"/>
    <col min="12293" max="12293" width="16.77734375" style="456" customWidth="1"/>
    <col min="12294" max="12294" width="19.21875" style="456" customWidth="1"/>
    <col min="12295" max="12544" width="9" style="456"/>
    <col min="12545" max="12545" width="6.77734375" style="456" customWidth="1"/>
    <col min="12546" max="12546" width="56.44140625" style="456" customWidth="1"/>
    <col min="12547" max="12548" width="9" style="456"/>
    <col min="12549" max="12549" width="16.77734375" style="456" customWidth="1"/>
    <col min="12550" max="12550" width="19.21875" style="456" customWidth="1"/>
    <col min="12551" max="12800" width="9" style="456"/>
    <col min="12801" max="12801" width="6.77734375" style="456" customWidth="1"/>
    <col min="12802" max="12802" width="56.44140625" style="456" customWidth="1"/>
    <col min="12803" max="12804" width="9" style="456"/>
    <col min="12805" max="12805" width="16.77734375" style="456" customWidth="1"/>
    <col min="12806" max="12806" width="19.21875" style="456" customWidth="1"/>
    <col min="12807" max="13056" width="9" style="456"/>
    <col min="13057" max="13057" width="6.77734375" style="456" customWidth="1"/>
    <col min="13058" max="13058" width="56.44140625" style="456" customWidth="1"/>
    <col min="13059" max="13060" width="9" style="456"/>
    <col min="13061" max="13061" width="16.77734375" style="456" customWidth="1"/>
    <col min="13062" max="13062" width="19.21875" style="456" customWidth="1"/>
    <col min="13063" max="13312" width="9" style="456"/>
    <col min="13313" max="13313" width="6.77734375" style="456" customWidth="1"/>
    <col min="13314" max="13314" width="56.44140625" style="456" customWidth="1"/>
    <col min="13315" max="13316" width="9" style="456"/>
    <col min="13317" max="13317" width="16.77734375" style="456" customWidth="1"/>
    <col min="13318" max="13318" width="19.21875" style="456" customWidth="1"/>
    <col min="13319" max="13568" width="9" style="456"/>
    <col min="13569" max="13569" width="6.77734375" style="456" customWidth="1"/>
    <col min="13570" max="13570" width="56.44140625" style="456" customWidth="1"/>
    <col min="13571" max="13572" width="9" style="456"/>
    <col min="13573" max="13573" width="16.77734375" style="456" customWidth="1"/>
    <col min="13574" max="13574" width="19.21875" style="456" customWidth="1"/>
    <col min="13575" max="13824" width="9" style="456"/>
    <col min="13825" max="13825" width="6.77734375" style="456" customWidth="1"/>
    <col min="13826" max="13826" width="56.44140625" style="456" customWidth="1"/>
    <col min="13827" max="13828" width="9" style="456"/>
    <col min="13829" max="13829" width="16.77734375" style="456" customWidth="1"/>
    <col min="13830" max="13830" width="19.21875" style="456" customWidth="1"/>
    <col min="13831" max="14080" width="9" style="456"/>
    <col min="14081" max="14081" width="6.77734375" style="456" customWidth="1"/>
    <col min="14082" max="14082" width="56.44140625" style="456" customWidth="1"/>
    <col min="14083" max="14084" width="9" style="456"/>
    <col min="14085" max="14085" width="16.77734375" style="456" customWidth="1"/>
    <col min="14086" max="14086" width="19.21875" style="456" customWidth="1"/>
    <col min="14087" max="14336" width="9" style="456"/>
    <col min="14337" max="14337" width="6.77734375" style="456" customWidth="1"/>
    <col min="14338" max="14338" width="56.44140625" style="456" customWidth="1"/>
    <col min="14339" max="14340" width="9" style="456"/>
    <col min="14341" max="14341" width="16.77734375" style="456" customWidth="1"/>
    <col min="14342" max="14342" width="19.21875" style="456" customWidth="1"/>
    <col min="14343" max="14592" width="9" style="456"/>
    <col min="14593" max="14593" width="6.77734375" style="456" customWidth="1"/>
    <col min="14594" max="14594" width="56.44140625" style="456" customWidth="1"/>
    <col min="14595" max="14596" width="9" style="456"/>
    <col min="14597" max="14597" width="16.77734375" style="456" customWidth="1"/>
    <col min="14598" max="14598" width="19.21875" style="456" customWidth="1"/>
    <col min="14599" max="14848" width="9" style="456"/>
    <col min="14849" max="14849" width="6.77734375" style="456" customWidth="1"/>
    <col min="14850" max="14850" width="56.44140625" style="456" customWidth="1"/>
    <col min="14851" max="14852" width="9" style="456"/>
    <col min="14853" max="14853" width="16.77734375" style="456" customWidth="1"/>
    <col min="14854" max="14854" width="19.21875" style="456" customWidth="1"/>
    <col min="14855" max="15104" width="9" style="456"/>
    <col min="15105" max="15105" width="6.77734375" style="456" customWidth="1"/>
    <col min="15106" max="15106" width="56.44140625" style="456" customWidth="1"/>
    <col min="15107" max="15108" width="9" style="456"/>
    <col min="15109" max="15109" width="16.77734375" style="456" customWidth="1"/>
    <col min="15110" max="15110" width="19.21875" style="456" customWidth="1"/>
    <col min="15111" max="15360" width="9" style="456"/>
    <col min="15361" max="15361" width="6.77734375" style="456" customWidth="1"/>
    <col min="15362" max="15362" width="56.44140625" style="456" customWidth="1"/>
    <col min="15363" max="15364" width="9" style="456"/>
    <col min="15365" max="15365" width="16.77734375" style="456" customWidth="1"/>
    <col min="15366" max="15366" width="19.21875" style="456" customWidth="1"/>
    <col min="15367" max="15616" width="9" style="456"/>
    <col min="15617" max="15617" width="6.77734375" style="456" customWidth="1"/>
    <col min="15618" max="15618" width="56.44140625" style="456" customWidth="1"/>
    <col min="15619" max="15620" width="9" style="456"/>
    <col min="15621" max="15621" width="16.77734375" style="456" customWidth="1"/>
    <col min="15622" max="15622" width="19.21875" style="456" customWidth="1"/>
    <col min="15623" max="15872" width="9" style="456"/>
    <col min="15873" max="15873" width="6.77734375" style="456" customWidth="1"/>
    <col min="15874" max="15874" width="56.44140625" style="456" customWidth="1"/>
    <col min="15875" max="15876" width="9" style="456"/>
    <col min="15877" max="15877" width="16.77734375" style="456" customWidth="1"/>
    <col min="15878" max="15878" width="19.21875" style="456" customWidth="1"/>
    <col min="15879" max="16128" width="9" style="456"/>
    <col min="16129" max="16129" width="6.77734375" style="456" customWidth="1"/>
    <col min="16130" max="16130" width="56.44140625" style="456" customWidth="1"/>
    <col min="16131" max="16132" width="9" style="456"/>
    <col min="16133" max="16133" width="16.77734375" style="456" customWidth="1"/>
    <col min="16134" max="16134" width="19.21875" style="456" customWidth="1"/>
    <col min="16135" max="16384" width="9" style="456"/>
  </cols>
  <sheetData>
    <row r="1" spans="1:7" s="450" customFormat="1">
      <c r="A1" s="444" t="s">
        <v>0</v>
      </c>
      <c r="B1" s="445" t="s">
        <v>1</v>
      </c>
      <c r="C1" s="446" t="s">
        <v>2</v>
      </c>
      <c r="D1" s="444" t="s">
        <v>3</v>
      </c>
      <c r="E1" s="447" t="s">
        <v>4</v>
      </c>
      <c r="F1" s="448" t="s">
        <v>5</v>
      </c>
      <c r="G1" s="449"/>
    </row>
    <row r="2" spans="1:7">
      <c r="A2" s="451"/>
      <c r="B2" s="452" t="s">
        <v>519</v>
      </c>
      <c r="C2" s="453"/>
      <c r="D2" s="454"/>
      <c r="E2" s="455"/>
      <c r="F2" s="455"/>
    </row>
    <row r="3" spans="1:7" ht="82.8">
      <c r="A3" s="451" t="s">
        <v>8</v>
      </c>
      <c r="B3" s="486" t="s">
        <v>520</v>
      </c>
      <c r="C3" s="453">
        <v>1</v>
      </c>
      <c r="D3" s="454" t="s">
        <v>99</v>
      </c>
      <c r="E3" s="455"/>
      <c r="F3" s="455">
        <f>C3*E3</f>
        <v>0</v>
      </c>
    </row>
    <row r="4" spans="1:7" ht="9" customHeight="1">
      <c r="A4" s="451"/>
      <c r="B4" s="452"/>
      <c r="C4" s="453"/>
      <c r="D4" s="454"/>
      <c r="E4" s="455"/>
      <c r="F4" s="455"/>
    </row>
    <row r="5" spans="1:7" ht="45" customHeight="1">
      <c r="A5" s="451" t="s">
        <v>11</v>
      </c>
      <c r="B5" s="486" t="s">
        <v>540</v>
      </c>
      <c r="C5" s="453">
        <v>10</v>
      </c>
      <c r="D5" s="454" t="s">
        <v>98</v>
      </c>
      <c r="E5" s="455"/>
      <c r="F5" s="455">
        <f>C5*E5</f>
        <v>0</v>
      </c>
    </row>
    <row r="6" spans="1:7" ht="10.050000000000001" customHeight="1">
      <c r="A6" s="451"/>
      <c r="B6" s="457"/>
      <c r="C6" s="453"/>
      <c r="D6" s="454"/>
      <c r="E6" s="455"/>
      <c r="F6" s="455"/>
    </row>
    <row r="7" spans="1:7">
      <c r="A7" s="451"/>
      <c r="B7" s="452" t="s">
        <v>521</v>
      </c>
      <c r="C7" s="453"/>
      <c r="D7" s="454"/>
      <c r="E7" s="455"/>
      <c r="F7" s="455"/>
    </row>
    <row r="8" spans="1:7" ht="74.55" customHeight="1">
      <c r="A8" s="451" t="s">
        <v>13</v>
      </c>
      <c r="B8" s="486" t="s">
        <v>522</v>
      </c>
      <c r="C8" s="453">
        <v>25</v>
      </c>
      <c r="D8" s="454" t="s">
        <v>98</v>
      </c>
      <c r="E8" s="455"/>
      <c r="F8" s="455">
        <f>C8*E8</f>
        <v>0</v>
      </c>
    </row>
    <row r="9" spans="1:7" ht="9" customHeight="1">
      <c r="A9" s="451"/>
      <c r="B9" s="457"/>
      <c r="C9" s="453"/>
      <c r="D9" s="454"/>
      <c r="E9" s="455"/>
      <c r="F9" s="455"/>
    </row>
    <row r="10" spans="1:7" ht="57" customHeight="1">
      <c r="A10" s="451" t="s">
        <v>15</v>
      </c>
      <c r="B10" s="458" t="s">
        <v>523</v>
      </c>
      <c r="C10" s="453">
        <v>75</v>
      </c>
      <c r="D10" s="454" t="s">
        <v>98</v>
      </c>
      <c r="E10" s="455"/>
      <c r="F10" s="455">
        <f>C10*E10</f>
        <v>0</v>
      </c>
    </row>
    <row r="11" spans="1:7" ht="10.050000000000001" customHeight="1">
      <c r="A11" s="451"/>
      <c r="C11" s="453"/>
      <c r="D11" s="454"/>
      <c r="E11" s="455"/>
      <c r="F11" s="455"/>
    </row>
    <row r="12" spans="1:7" ht="27.6">
      <c r="A12" s="451" t="s">
        <v>16</v>
      </c>
      <c r="B12" s="486" t="s">
        <v>524</v>
      </c>
      <c r="C12" s="453">
        <v>3</v>
      </c>
      <c r="D12" s="454" t="s">
        <v>99</v>
      </c>
      <c r="E12" s="455"/>
      <c r="F12" s="455">
        <f>C12*E12</f>
        <v>0</v>
      </c>
    </row>
    <row r="13" spans="1:7" ht="10.050000000000001" customHeight="1">
      <c r="A13" s="451"/>
      <c r="B13" s="457"/>
      <c r="C13" s="453"/>
      <c r="D13" s="454"/>
      <c r="E13" s="455"/>
      <c r="F13" s="455"/>
    </row>
    <row r="14" spans="1:7">
      <c r="A14" s="451"/>
      <c r="B14" s="452" t="s">
        <v>525</v>
      </c>
      <c r="C14" s="453"/>
      <c r="D14" s="454"/>
      <c r="E14" s="455"/>
      <c r="F14" s="455"/>
    </row>
    <row r="15" spans="1:7" ht="58.95" customHeight="1">
      <c r="A15" s="451" t="s">
        <v>17</v>
      </c>
      <c r="B15" s="457" t="s">
        <v>526</v>
      </c>
      <c r="C15" s="453">
        <v>250</v>
      </c>
      <c r="D15" s="454" t="s">
        <v>98</v>
      </c>
      <c r="E15" s="455"/>
      <c r="F15" s="455">
        <f>C15*E15</f>
        <v>0</v>
      </c>
    </row>
    <row r="16" spans="1:7" ht="10.050000000000001" customHeight="1">
      <c r="A16" s="451"/>
      <c r="B16" s="457"/>
      <c r="C16" s="453"/>
      <c r="D16" s="454"/>
      <c r="E16" s="455"/>
      <c r="F16" s="455"/>
    </row>
    <row r="17" spans="1:6" ht="55.5" customHeight="1">
      <c r="A17" s="451" t="s">
        <v>18</v>
      </c>
      <c r="B17" s="457" t="s">
        <v>527</v>
      </c>
      <c r="C17" s="453">
        <v>600</v>
      </c>
      <c r="D17" s="454" t="s">
        <v>98</v>
      </c>
      <c r="E17" s="455"/>
      <c r="F17" s="455">
        <f>C17*E17</f>
        <v>0</v>
      </c>
    </row>
    <row r="18" spans="1:6">
      <c r="A18" s="451"/>
      <c r="B18" s="457"/>
      <c r="C18" s="453"/>
      <c r="D18" s="454"/>
      <c r="E18" s="455"/>
      <c r="F18" s="455"/>
    </row>
    <row r="19" spans="1:6" ht="55.2">
      <c r="A19" s="451" t="s">
        <v>19</v>
      </c>
      <c r="B19" s="485" t="s">
        <v>539</v>
      </c>
      <c r="C19" s="453">
        <v>5</v>
      </c>
      <c r="D19" s="454" t="s">
        <v>99</v>
      </c>
      <c r="E19" s="455"/>
      <c r="F19" s="455">
        <f>C19*E19</f>
        <v>0</v>
      </c>
    </row>
    <row r="20" spans="1:6">
      <c r="A20" s="451"/>
      <c r="B20" s="459"/>
      <c r="C20" s="453"/>
      <c r="D20" s="454"/>
      <c r="E20" s="455"/>
      <c r="F20" s="460"/>
    </row>
    <row r="21" spans="1:6" s="463" customFormat="1" ht="41.4">
      <c r="A21" s="461" t="s">
        <v>21</v>
      </c>
      <c r="B21" s="484" t="s">
        <v>538</v>
      </c>
      <c r="C21" s="482">
        <v>53</v>
      </c>
      <c r="D21" s="483" t="s">
        <v>99</v>
      </c>
      <c r="E21" s="455"/>
      <c r="F21" s="462">
        <f>C21*E21</f>
        <v>0</v>
      </c>
    </row>
    <row r="22" spans="1:6">
      <c r="A22" s="451"/>
      <c r="B22" s="459"/>
      <c r="C22" s="453"/>
      <c r="D22" s="454"/>
      <c r="E22" s="455"/>
      <c r="F22" s="460"/>
    </row>
    <row r="23" spans="1:6" s="463" customFormat="1" ht="41.4">
      <c r="A23" s="461" t="s">
        <v>23</v>
      </c>
      <c r="B23" s="484" t="s">
        <v>538</v>
      </c>
      <c r="C23" s="482">
        <v>13</v>
      </c>
      <c r="D23" s="483" t="s">
        <v>99</v>
      </c>
      <c r="E23" s="455"/>
      <c r="F23" s="462">
        <f>C23*E23</f>
        <v>0</v>
      </c>
    </row>
    <row r="24" spans="1:6">
      <c r="A24" s="451"/>
      <c r="B24" s="459"/>
      <c r="C24" s="453"/>
      <c r="D24" s="454"/>
      <c r="E24" s="455"/>
      <c r="F24" s="455"/>
    </row>
    <row r="25" spans="1:6" ht="58.2" thickBot="1">
      <c r="A25" s="451" t="s">
        <v>25</v>
      </c>
      <c r="B25" s="459" t="s">
        <v>537</v>
      </c>
      <c r="C25" s="453">
        <v>17</v>
      </c>
      <c r="D25" s="454" t="s">
        <v>99</v>
      </c>
      <c r="E25" s="455"/>
      <c r="F25" s="455">
        <f>C25*E25</f>
        <v>0</v>
      </c>
    </row>
    <row r="26" spans="1:6">
      <c r="A26" s="464"/>
      <c r="B26" s="465"/>
      <c r="C26" s="466"/>
      <c r="D26" s="467"/>
      <c r="E26" s="455"/>
      <c r="F26" s="469"/>
    </row>
    <row r="27" spans="1:6" ht="15" thickBot="1">
      <c r="A27" s="470"/>
      <c r="B27" s="471" t="s">
        <v>541</v>
      </c>
      <c r="C27" s="472"/>
      <c r="D27" s="473"/>
      <c r="E27" s="455"/>
      <c r="F27" s="475">
        <f>SUM(F3:F25)</f>
        <v>0</v>
      </c>
    </row>
    <row r="28" spans="1:6">
      <c r="A28" s="451"/>
      <c r="B28" s="459"/>
      <c r="C28" s="453"/>
      <c r="D28" s="454"/>
      <c r="E28" s="455"/>
      <c r="F28" s="455"/>
    </row>
    <row r="29" spans="1:6" ht="28.8">
      <c r="A29" s="451" t="s">
        <v>8</v>
      </c>
      <c r="B29" s="457" t="s">
        <v>529</v>
      </c>
      <c r="C29" s="453">
        <v>37</v>
      </c>
      <c r="D29" s="454" t="s">
        <v>99</v>
      </c>
      <c r="E29" s="455"/>
      <c r="F29" s="455">
        <f>C29*E29</f>
        <v>0</v>
      </c>
    </row>
    <row r="30" spans="1:6">
      <c r="A30" s="451"/>
      <c r="B30" s="457"/>
      <c r="C30" s="453"/>
      <c r="D30" s="454"/>
      <c r="E30" s="455"/>
      <c r="F30" s="455"/>
    </row>
    <row r="31" spans="1:6">
      <c r="A31" s="451"/>
      <c r="B31" s="452" t="s">
        <v>530</v>
      </c>
      <c r="C31" s="453"/>
      <c r="D31" s="454"/>
      <c r="E31" s="455"/>
      <c r="F31" s="455"/>
    </row>
    <row r="32" spans="1:6">
      <c r="A32" s="451"/>
      <c r="B32" s="457"/>
      <c r="C32" s="453"/>
      <c r="D32" s="454"/>
      <c r="E32" s="455"/>
      <c r="F32" s="455"/>
    </row>
    <row r="33" spans="1:6" ht="28.8">
      <c r="A33" s="451" t="s">
        <v>11</v>
      </c>
      <c r="B33" s="457" t="s">
        <v>531</v>
      </c>
      <c r="C33" s="453">
        <v>33</v>
      </c>
      <c r="D33" s="454" t="s">
        <v>99</v>
      </c>
      <c r="E33" s="455"/>
      <c r="F33" s="455">
        <f>C33*E33</f>
        <v>0</v>
      </c>
    </row>
    <row r="34" spans="1:6">
      <c r="A34" s="451"/>
      <c r="B34" s="457"/>
      <c r="C34" s="453"/>
      <c r="D34" s="454"/>
      <c r="E34" s="455"/>
      <c r="F34" s="460"/>
    </row>
    <row r="35" spans="1:6">
      <c r="A35" s="451" t="s">
        <v>13</v>
      </c>
      <c r="B35" s="457" t="s">
        <v>532</v>
      </c>
      <c r="C35" s="453">
        <v>1</v>
      </c>
      <c r="D35" s="454" t="s">
        <v>147</v>
      </c>
      <c r="E35" s="455"/>
      <c r="F35" s="455">
        <f>C35*E35</f>
        <v>0</v>
      </c>
    </row>
    <row r="36" spans="1:6">
      <c r="A36" s="451"/>
      <c r="B36" s="457"/>
      <c r="C36" s="453"/>
      <c r="D36" s="454"/>
      <c r="E36" s="455"/>
      <c r="F36" s="455"/>
    </row>
    <row r="37" spans="1:6" ht="28.8">
      <c r="A37" s="451"/>
      <c r="B37" s="452" t="s">
        <v>533</v>
      </c>
      <c r="C37" s="453"/>
      <c r="D37" s="454"/>
      <c r="E37" s="455"/>
      <c r="F37" s="455"/>
    </row>
    <row r="38" spans="1:6">
      <c r="A38" s="451"/>
      <c r="B38" s="457"/>
      <c r="C38" s="453"/>
      <c r="D38" s="454"/>
      <c r="E38" s="455"/>
      <c r="F38" s="455"/>
    </row>
    <row r="39" spans="1:6" ht="151.94999999999999" customHeight="1" thickBot="1">
      <c r="A39" s="451" t="s">
        <v>15</v>
      </c>
      <c r="B39" s="457" t="s">
        <v>534</v>
      </c>
      <c r="C39" s="453">
        <v>1</v>
      </c>
      <c r="D39" s="454" t="s">
        <v>535</v>
      </c>
      <c r="E39" s="455"/>
      <c r="F39" s="455">
        <f>C39*E39</f>
        <v>0</v>
      </c>
    </row>
    <row r="40" spans="1:6">
      <c r="A40" s="464"/>
      <c r="B40" s="476"/>
      <c r="C40" s="466"/>
      <c r="D40" s="467"/>
      <c r="E40" s="468"/>
      <c r="F40" s="469"/>
    </row>
    <row r="41" spans="1:6" ht="15" thickBot="1">
      <c r="A41" s="470"/>
      <c r="B41" s="477" t="s">
        <v>528</v>
      </c>
      <c r="C41" s="472"/>
      <c r="D41" s="473"/>
      <c r="E41" s="474"/>
      <c r="F41" s="475">
        <f>SUM(F29:F39)</f>
        <v>0</v>
      </c>
    </row>
    <row r="42" spans="1:6">
      <c r="A42" s="451"/>
      <c r="B42" s="457"/>
      <c r="C42" s="453"/>
      <c r="D42" s="454"/>
      <c r="E42" s="455"/>
      <c r="F42" s="455"/>
    </row>
    <row r="43" spans="1:6">
      <c r="A43" s="451"/>
      <c r="B43" s="457"/>
      <c r="C43" s="453"/>
      <c r="D43" s="454"/>
      <c r="E43" s="455"/>
      <c r="F43" s="455"/>
    </row>
    <row r="44" spans="1:6">
      <c r="A44" s="451"/>
      <c r="B44" s="457"/>
      <c r="C44" s="453"/>
      <c r="D44" s="454"/>
      <c r="E44" s="455"/>
      <c r="F44" s="455"/>
    </row>
    <row r="45" spans="1:6">
      <c r="A45" s="451"/>
      <c r="B45" s="457"/>
      <c r="C45" s="453"/>
      <c r="D45" s="454"/>
      <c r="E45" s="455"/>
      <c r="F45" s="455"/>
    </row>
    <row r="46" spans="1:6">
      <c r="A46" s="451"/>
      <c r="B46" s="457"/>
      <c r="C46" s="453"/>
      <c r="D46" s="454"/>
      <c r="E46" s="455"/>
      <c r="F46" s="455"/>
    </row>
    <row r="47" spans="1:6">
      <c r="A47" s="451"/>
      <c r="B47" s="457"/>
      <c r="C47" s="453"/>
      <c r="D47" s="454"/>
      <c r="E47" s="455"/>
      <c r="F47" s="455"/>
    </row>
    <row r="48" spans="1:6">
      <c r="A48" s="451"/>
      <c r="B48" s="457"/>
      <c r="C48" s="453"/>
      <c r="D48" s="454"/>
      <c r="E48" s="455"/>
      <c r="F48" s="455"/>
    </row>
    <row r="49" spans="1:6">
      <c r="A49" s="451"/>
      <c r="B49" s="457"/>
      <c r="C49" s="453"/>
      <c r="D49" s="454"/>
      <c r="E49" s="455"/>
      <c r="F49" s="455"/>
    </row>
    <row r="50" spans="1:6">
      <c r="A50" s="451"/>
      <c r="B50" s="457"/>
      <c r="C50" s="453"/>
      <c r="D50" s="454"/>
      <c r="E50" s="455"/>
      <c r="F50" s="455"/>
    </row>
    <row r="51" spans="1:6">
      <c r="A51" s="451"/>
      <c r="B51" s="457"/>
      <c r="C51" s="453"/>
      <c r="D51" s="454"/>
      <c r="E51" s="455"/>
      <c r="F51" s="455"/>
    </row>
    <row r="52" spans="1:6">
      <c r="A52" s="451"/>
      <c r="B52" s="457"/>
      <c r="C52" s="453"/>
      <c r="D52" s="454"/>
      <c r="E52" s="455"/>
      <c r="F52" s="455"/>
    </row>
    <row r="53" spans="1:6">
      <c r="A53" s="451"/>
      <c r="B53" s="457"/>
      <c r="C53" s="453"/>
      <c r="D53" s="454"/>
      <c r="E53" s="455"/>
      <c r="F53" s="455"/>
    </row>
    <row r="54" spans="1:6">
      <c r="A54" s="451"/>
      <c r="B54" s="457"/>
      <c r="C54" s="453"/>
      <c r="D54" s="454"/>
      <c r="E54" s="455"/>
      <c r="F54" s="455"/>
    </row>
    <row r="55" spans="1:6">
      <c r="A55" s="451"/>
      <c r="B55" s="457"/>
      <c r="C55" s="453"/>
      <c r="D55" s="454"/>
      <c r="E55" s="455"/>
      <c r="F55" s="455"/>
    </row>
    <row r="56" spans="1:6">
      <c r="A56" s="451"/>
      <c r="B56" s="457"/>
      <c r="C56" s="453"/>
      <c r="D56" s="454"/>
      <c r="E56" s="455"/>
      <c r="F56" s="455"/>
    </row>
    <row r="57" spans="1:6">
      <c r="A57" s="451"/>
      <c r="B57" s="457"/>
      <c r="C57" s="453"/>
      <c r="D57" s="454"/>
      <c r="E57" s="455"/>
      <c r="F57" s="455"/>
    </row>
    <row r="58" spans="1:6" ht="15" thickBot="1">
      <c r="A58" s="451"/>
      <c r="B58" s="457"/>
      <c r="C58" s="453"/>
      <c r="D58" s="454"/>
      <c r="E58" s="455"/>
      <c r="F58" s="455"/>
    </row>
    <row r="59" spans="1:6">
      <c r="A59" s="464"/>
      <c r="B59" s="476"/>
      <c r="C59" s="466"/>
      <c r="D59" s="467"/>
      <c r="E59" s="468"/>
      <c r="F59" s="469"/>
    </row>
    <row r="60" spans="1:6" ht="15" thickBot="1">
      <c r="A60" s="470"/>
      <c r="B60" s="478" t="s">
        <v>536</v>
      </c>
      <c r="C60" s="472"/>
      <c r="D60" s="473"/>
      <c r="E60" s="474"/>
      <c r="F60" s="475">
        <f>SUM(F41,F27)</f>
        <v>0</v>
      </c>
    </row>
  </sheetData>
  <pageMargins left="0.75" right="0.75" top="1" bottom="1" header="0.5" footer="0.5"/>
  <pageSetup paperSize="9" scale="89" orientation="portrait" r:id="rId1"/>
  <headerFooter>
    <oddHeader>&amp;C
ELECTRICAL BILL</oddHeader>
    <oddFooter>&amp;CPage &amp;P of &amp;N</oddFooter>
  </headerFooter>
  <rowBreaks count="1" manualBreakCount="1">
    <brk id="6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99E3F-1A58-4E77-A939-72C785DD818C}">
  <dimension ref="A1:D57"/>
  <sheetViews>
    <sheetView view="pageLayout" topLeftCell="A34" zoomScale="85" zoomScaleNormal="85" zoomScaleSheetLayoutView="85" zoomScalePageLayoutView="85" workbookViewId="0">
      <selection activeCell="D38" sqref="D38"/>
    </sheetView>
  </sheetViews>
  <sheetFormatPr defaultRowHeight="15.6"/>
  <cols>
    <col min="1" max="1" width="6" style="57" customWidth="1"/>
    <col min="2" max="2" width="87.77734375" style="47" customWidth="1"/>
    <col min="3" max="3" width="7.77734375" style="417" customWidth="1"/>
    <col min="4" max="4" width="22.21875" style="418" customWidth="1"/>
    <col min="5" max="6" width="9.21875" style="47"/>
    <col min="7" max="7" width="16.77734375" style="47" bestFit="1" customWidth="1"/>
    <col min="8" max="256" width="9.21875" style="47"/>
    <col min="257" max="257" width="6" style="47" customWidth="1"/>
    <col min="258" max="258" width="58.21875" style="47" customWidth="1"/>
    <col min="259" max="259" width="7.77734375" style="47" customWidth="1"/>
    <col min="260" max="260" width="15.77734375" style="47" customWidth="1"/>
    <col min="261" max="512" width="9.21875" style="47"/>
    <col min="513" max="513" width="6" style="47" customWidth="1"/>
    <col min="514" max="514" width="58.21875" style="47" customWidth="1"/>
    <col min="515" max="515" width="7.77734375" style="47" customWidth="1"/>
    <col min="516" max="516" width="15.77734375" style="47" customWidth="1"/>
    <col min="517" max="768" width="9.21875" style="47"/>
    <col min="769" max="769" width="6" style="47" customWidth="1"/>
    <col min="770" max="770" width="58.21875" style="47" customWidth="1"/>
    <col min="771" max="771" width="7.77734375" style="47" customWidth="1"/>
    <col min="772" max="772" width="15.77734375" style="47" customWidth="1"/>
    <col min="773" max="1024" width="9.21875" style="47"/>
    <col min="1025" max="1025" width="6" style="47" customWidth="1"/>
    <col min="1026" max="1026" width="58.21875" style="47" customWidth="1"/>
    <col min="1027" max="1027" width="7.77734375" style="47" customWidth="1"/>
    <col min="1028" max="1028" width="15.77734375" style="47" customWidth="1"/>
    <col min="1029" max="1280" width="9.21875" style="47"/>
    <col min="1281" max="1281" width="6" style="47" customWidth="1"/>
    <col min="1282" max="1282" width="58.21875" style="47" customWidth="1"/>
    <col min="1283" max="1283" width="7.77734375" style="47" customWidth="1"/>
    <col min="1284" max="1284" width="15.77734375" style="47" customWidth="1"/>
    <col min="1285" max="1536" width="9.21875" style="47"/>
    <col min="1537" max="1537" width="6" style="47" customWidth="1"/>
    <col min="1538" max="1538" width="58.21875" style="47" customWidth="1"/>
    <col min="1539" max="1539" width="7.77734375" style="47" customWidth="1"/>
    <col min="1540" max="1540" width="15.77734375" style="47" customWidth="1"/>
    <col min="1541" max="1792" width="9.21875" style="47"/>
    <col min="1793" max="1793" width="6" style="47" customWidth="1"/>
    <col min="1794" max="1794" width="58.21875" style="47" customWidth="1"/>
    <col min="1795" max="1795" width="7.77734375" style="47" customWidth="1"/>
    <col min="1796" max="1796" width="15.77734375" style="47" customWidth="1"/>
    <col min="1797" max="2048" width="9.21875" style="47"/>
    <col min="2049" max="2049" width="6" style="47" customWidth="1"/>
    <col min="2050" max="2050" width="58.21875" style="47" customWidth="1"/>
    <col min="2051" max="2051" width="7.77734375" style="47" customWidth="1"/>
    <col min="2052" max="2052" width="15.77734375" style="47" customWidth="1"/>
    <col min="2053" max="2304" width="9.21875" style="47"/>
    <col min="2305" max="2305" width="6" style="47" customWidth="1"/>
    <col min="2306" max="2306" width="58.21875" style="47" customWidth="1"/>
    <col min="2307" max="2307" width="7.77734375" style="47" customWidth="1"/>
    <col min="2308" max="2308" width="15.77734375" style="47" customWidth="1"/>
    <col min="2309" max="2560" width="9.21875" style="47"/>
    <col min="2561" max="2561" width="6" style="47" customWidth="1"/>
    <col min="2562" max="2562" width="58.21875" style="47" customWidth="1"/>
    <col min="2563" max="2563" width="7.77734375" style="47" customWidth="1"/>
    <col min="2564" max="2564" width="15.77734375" style="47" customWidth="1"/>
    <col min="2565" max="2816" width="9.21875" style="47"/>
    <col min="2817" max="2817" width="6" style="47" customWidth="1"/>
    <col min="2818" max="2818" width="58.21875" style="47" customWidth="1"/>
    <col min="2819" max="2819" width="7.77734375" style="47" customWidth="1"/>
    <col min="2820" max="2820" width="15.77734375" style="47" customWidth="1"/>
    <col min="2821" max="3072" width="9.21875" style="47"/>
    <col min="3073" max="3073" width="6" style="47" customWidth="1"/>
    <col min="3074" max="3074" width="58.21875" style="47" customWidth="1"/>
    <col min="3075" max="3075" width="7.77734375" style="47" customWidth="1"/>
    <col min="3076" max="3076" width="15.77734375" style="47" customWidth="1"/>
    <col min="3077" max="3328" width="9.21875" style="47"/>
    <col min="3329" max="3329" width="6" style="47" customWidth="1"/>
    <col min="3330" max="3330" width="58.21875" style="47" customWidth="1"/>
    <col min="3331" max="3331" width="7.77734375" style="47" customWidth="1"/>
    <col min="3332" max="3332" width="15.77734375" style="47" customWidth="1"/>
    <col min="3333" max="3584" width="9.21875" style="47"/>
    <col min="3585" max="3585" width="6" style="47" customWidth="1"/>
    <col min="3586" max="3586" width="58.21875" style="47" customWidth="1"/>
    <col min="3587" max="3587" width="7.77734375" style="47" customWidth="1"/>
    <col min="3588" max="3588" width="15.77734375" style="47" customWidth="1"/>
    <col min="3589" max="3840" width="9.21875" style="47"/>
    <col min="3841" max="3841" width="6" style="47" customWidth="1"/>
    <col min="3842" max="3842" width="58.21875" style="47" customWidth="1"/>
    <col min="3843" max="3843" width="7.77734375" style="47" customWidth="1"/>
    <col min="3844" max="3844" width="15.77734375" style="47" customWidth="1"/>
    <col min="3845" max="4096" width="9.21875" style="47"/>
    <col min="4097" max="4097" width="6" style="47" customWidth="1"/>
    <col min="4098" max="4098" width="58.21875" style="47" customWidth="1"/>
    <col min="4099" max="4099" width="7.77734375" style="47" customWidth="1"/>
    <col min="4100" max="4100" width="15.77734375" style="47" customWidth="1"/>
    <col min="4101" max="4352" width="9.21875" style="47"/>
    <col min="4353" max="4353" width="6" style="47" customWidth="1"/>
    <col min="4354" max="4354" width="58.21875" style="47" customWidth="1"/>
    <col min="4355" max="4355" width="7.77734375" style="47" customWidth="1"/>
    <col min="4356" max="4356" width="15.77734375" style="47" customWidth="1"/>
    <col min="4357" max="4608" width="9.21875" style="47"/>
    <col min="4609" max="4609" width="6" style="47" customWidth="1"/>
    <col min="4610" max="4610" width="58.21875" style="47" customWidth="1"/>
    <col min="4611" max="4611" width="7.77734375" style="47" customWidth="1"/>
    <col min="4612" max="4612" width="15.77734375" style="47" customWidth="1"/>
    <col min="4613" max="4864" width="9.21875" style="47"/>
    <col min="4865" max="4865" width="6" style="47" customWidth="1"/>
    <col min="4866" max="4866" width="58.21875" style="47" customWidth="1"/>
    <col min="4867" max="4867" width="7.77734375" style="47" customWidth="1"/>
    <col min="4868" max="4868" width="15.77734375" style="47" customWidth="1"/>
    <col min="4869" max="5120" width="9.21875" style="47"/>
    <col min="5121" max="5121" width="6" style="47" customWidth="1"/>
    <col min="5122" max="5122" width="58.21875" style="47" customWidth="1"/>
    <col min="5123" max="5123" width="7.77734375" style="47" customWidth="1"/>
    <col min="5124" max="5124" width="15.77734375" style="47" customWidth="1"/>
    <col min="5125" max="5376" width="9.21875" style="47"/>
    <col min="5377" max="5377" width="6" style="47" customWidth="1"/>
    <col min="5378" max="5378" width="58.21875" style="47" customWidth="1"/>
    <col min="5379" max="5379" width="7.77734375" style="47" customWidth="1"/>
    <col min="5380" max="5380" width="15.77734375" style="47" customWidth="1"/>
    <col min="5381" max="5632" width="9.21875" style="47"/>
    <col min="5633" max="5633" width="6" style="47" customWidth="1"/>
    <col min="5634" max="5634" width="58.21875" style="47" customWidth="1"/>
    <col min="5635" max="5635" width="7.77734375" style="47" customWidth="1"/>
    <col min="5636" max="5636" width="15.77734375" style="47" customWidth="1"/>
    <col min="5637" max="5888" width="9.21875" style="47"/>
    <col min="5889" max="5889" width="6" style="47" customWidth="1"/>
    <col min="5890" max="5890" width="58.21875" style="47" customWidth="1"/>
    <col min="5891" max="5891" width="7.77734375" style="47" customWidth="1"/>
    <col min="5892" max="5892" width="15.77734375" style="47" customWidth="1"/>
    <col min="5893" max="6144" width="9.21875" style="47"/>
    <col min="6145" max="6145" width="6" style="47" customWidth="1"/>
    <col min="6146" max="6146" width="58.21875" style="47" customWidth="1"/>
    <col min="6147" max="6147" width="7.77734375" style="47" customWidth="1"/>
    <col min="6148" max="6148" width="15.77734375" style="47" customWidth="1"/>
    <col min="6149" max="6400" width="9.21875" style="47"/>
    <col min="6401" max="6401" width="6" style="47" customWidth="1"/>
    <col min="6402" max="6402" width="58.21875" style="47" customWidth="1"/>
    <col min="6403" max="6403" width="7.77734375" style="47" customWidth="1"/>
    <col min="6404" max="6404" width="15.77734375" style="47" customWidth="1"/>
    <col min="6405" max="6656" width="9.21875" style="47"/>
    <col min="6657" max="6657" width="6" style="47" customWidth="1"/>
    <col min="6658" max="6658" width="58.21875" style="47" customWidth="1"/>
    <col min="6659" max="6659" width="7.77734375" style="47" customWidth="1"/>
    <col min="6660" max="6660" width="15.77734375" style="47" customWidth="1"/>
    <col min="6661" max="6912" width="9.21875" style="47"/>
    <col min="6913" max="6913" width="6" style="47" customWidth="1"/>
    <col min="6914" max="6914" width="58.21875" style="47" customWidth="1"/>
    <col min="6915" max="6915" width="7.77734375" style="47" customWidth="1"/>
    <col min="6916" max="6916" width="15.77734375" style="47" customWidth="1"/>
    <col min="6917" max="7168" width="9.21875" style="47"/>
    <col min="7169" max="7169" width="6" style="47" customWidth="1"/>
    <col min="7170" max="7170" width="58.21875" style="47" customWidth="1"/>
    <col min="7171" max="7171" width="7.77734375" style="47" customWidth="1"/>
    <col min="7172" max="7172" width="15.77734375" style="47" customWidth="1"/>
    <col min="7173" max="7424" width="9.21875" style="47"/>
    <col min="7425" max="7425" width="6" style="47" customWidth="1"/>
    <col min="7426" max="7426" width="58.21875" style="47" customWidth="1"/>
    <col min="7427" max="7427" width="7.77734375" style="47" customWidth="1"/>
    <col min="7428" max="7428" width="15.77734375" style="47" customWidth="1"/>
    <col min="7429" max="7680" width="9.21875" style="47"/>
    <col min="7681" max="7681" width="6" style="47" customWidth="1"/>
    <col min="7682" max="7682" width="58.21875" style="47" customWidth="1"/>
    <col min="7683" max="7683" width="7.77734375" style="47" customWidth="1"/>
    <col min="7684" max="7684" width="15.77734375" style="47" customWidth="1"/>
    <col min="7685" max="7936" width="9.21875" style="47"/>
    <col min="7937" max="7937" width="6" style="47" customWidth="1"/>
    <col min="7938" max="7938" width="58.21875" style="47" customWidth="1"/>
    <col min="7939" max="7939" width="7.77734375" style="47" customWidth="1"/>
    <col min="7940" max="7940" width="15.77734375" style="47" customWidth="1"/>
    <col min="7941" max="8192" width="9.21875" style="47"/>
    <col min="8193" max="8193" width="6" style="47" customWidth="1"/>
    <col min="8194" max="8194" width="58.21875" style="47" customWidth="1"/>
    <col min="8195" max="8195" width="7.77734375" style="47" customWidth="1"/>
    <col min="8196" max="8196" width="15.77734375" style="47" customWidth="1"/>
    <col min="8197" max="8448" width="9.21875" style="47"/>
    <col min="8449" max="8449" width="6" style="47" customWidth="1"/>
    <col min="8450" max="8450" width="58.21875" style="47" customWidth="1"/>
    <col min="8451" max="8451" width="7.77734375" style="47" customWidth="1"/>
    <col min="8452" max="8452" width="15.77734375" style="47" customWidth="1"/>
    <col min="8453" max="8704" width="9.21875" style="47"/>
    <col min="8705" max="8705" width="6" style="47" customWidth="1"/>
    <col min="8706" max="8706" width="58.21875" style="47" customWidth="1"/>
    <col min="8707" max="8707" width="7.77734375" style="47" customWidth="1"/>
    <col min="8708" max="8708" width="15.77734375" style="47" customWidth="1"/>
    <col min="8709" max="8960" width="9.21875" style="47"/>
    <col min="8961" max="8961" width="6" style="47" customWidth="1"/>
    <col min="8962" max="8962" width="58.21875" style="47" customWidth="1"/>
    <col min="8963" max="8963" width="7.77734375" style="47" customWidth="1"/>
    <col min="8964" max="8964" width="15.77734375" style="47" customWidth="1"/>
    <col min="8965" max="9216" width="9.21875" style="47"/>
    <col min="9217" max="9217" width="6" style="47" customWidth="1"/>
    <col min="9218" max="9218" width="58.21875" style="47" customWidth="1"/>
    <col min="9219" max="9219" width="7.77734375" style="47" customWidth="1"/>
    <col min="9220" max="9220" width="15.77734375" style="47" customWidth="1"/>
    <col min="9221" max="9472" width="9.21875" style="47"/>
    <col min="9473" max="9473" width="6" style="47" customWidth="1"/>
    <col min="9474" max="9474" width="58.21875" style="47" customWidth="1"/>
    <col min="9475" max="9475" width="7.77734375" style="47" customWidth="1"/>
    <col min="9476" max="9476" width="15.77734375" style="47" customWidth="1"/>
    <col min="9477" max="9728" width="9.21875" style="47"/>
    <col min="9729" max="9729" width="6" style="47" customWidth="1"/>
    <col min="9730" max="9730" width="58.21875" style="47" customWidth="1"/>
    <col min="9731" max="9731" width="7.77734375" style="47" customWidth="1"/>
    <col min="9732" max="9732" width="15.77734375" style="47" customWidth="1"/>
    <col min="9733" max="9984" width="9.21875" style="47"/>
    <col min="9985" max="9985" width="6" style="47" customWidth="1"/>
    <col min="9986" max="9986" width="58.21875" style="47" customWidth="1"/>
    <col min="9987" max="9987" width="7.77734375" style="47" customWidth="1"/>
    <col min="9988" max="9988" width="15.77734375" style="47" customWidth="1"/>
    <col min="9989" max="10240" width="9.21875" style="47"/>
    <col min="10241" max="10241" width="6" style="47" customWidth="1"/>
    <col min="10242" max="10242" width="58.21875" style="47" customWidth="1"/>
    <col min="10243" max="10243" width="7.77734375" style="47" customWidth="1"/>
    <col min="10244" max="10244" width="15.77734375" style="47" customWidth="1"/>
    <col min="10245" max="10496" width="9.21875" style="47"/>
    <col min="10497" max="10497" width="6" style="47" customWidth="1"/>
    <col min="10498" max="10498" width="58.21875" style="47" customWidth="1"/>
    <col min="10499" max="10499" width="7.77734375" style="47" customWidth="1"/>
    <col min="10500" max="10500" width="15.77734375" style="47" customWidth="1"/>
    <col min="10501" max="10752" width="9.21875" style="47"/>
    <col min="10753" max="10753" width="6" style="47" customWidth="1"/>
    <col min="10754" max="10754" width="58.21875" style="47" customWidth="1"/>
    <col min="10755" max="10755" width="7.77734375" style="47" customWidth="1"/>
    <col min="10756" max="10756" width="15.77734375" style="47" customWidth="1"/>
    <col min="10757" max="11008" width="9.21875" style="47"/>
    <col min="11009" max="11009" width="6" style="47" customWidth="1"/>
    <col min="11010" max="11010" width="58.21875" style="47" customWidth="1"/>
    <col min="11011" max="11011" width="7.77734375" style="47" customWidth="1"/>
    <col min="11012" max="11012" width="15.77734375" style="47" customWidth="1"/>
    <col min="11013" max="11264" width="9.21875" style="47"/>
    <col min="11265" max="11265" width="6" style="47" customWidth="1"/>
    <col min="11266" max="11266" width="58.21875" style="47" customWidth="1"/>
    <col min="11267" max="11267" width="7.77734375" style="47" customWidth="1"/>
    <col min="11268" max="11268" width="15.77734375" style="47" customWidth="1"/>
    <col min="11269" max="11520" width="9.21875" style="47"/>
    <col min="11521" max="11521" width="6" style="47" customWidth="1"/>
    <col min="11522" max="11522" width="58.21875" style="47" customWidth="1"/>
    <col min="11523" max="11523" width="7.77734375" style="47" customWidth="1"/>
    <col min="11524" max="11524" width="15.77734375" style="47" customWidth="1"/>
    <col min="11525" max="11776" width="9.21875" style="47"/>
    <col min="11777" max="11777" width="6" style="47" customWidth="1"/>
    <col min="11778" max="11778" width="58.21875" style="47" customWidth="1"/>
    <col min="11779" max="11779" width="7.77734375" style="47" customWidth="1"/>
    <col min="11780" max="11780" width="15.77734375" style="47" customWidth="1"/>
    <col min="11781" max="12032" width="9.21875" style="47"/>
    <col min="12033" max="12033" width="6" style="47" customWidth="1"/>
    <col min="12034" max="12034" width="58.21875" style="47" customWidth="1"/>
    <col min="12035" max="12035" width="7.77734375" style="47" customWidth="1"/>
    <col min="12036" max="12036" width="15.77734375" style="47" customWidth="1"/>
    <col min="12037" max="12288" width="9.21875" style="47"/>
    <col min="12289" max="12289" width="6" style="47" customWidth="1"/>
    <col min="12290" max="12290" width="58.21875" style="47" customWidth="1"/>
    <col min="12291" max="12291" width="7.77734375" style="47" customWidth="1"/>
    <col min="12292" max="12292" width="15.77734375" style="47" customWidth="1"/>
    <col min="12293" max="12544" width="9.21875" style="47"/>
    <col min="12545" max="12545" width="6" style="47" customWidth="1"/>
    <col min="12546" max="12546" width="58.21875" style="47" customWidth="1"/>
    <col min="12547" max="12547" width="7.77734375" style="47" customWidth="1"/>
    <col min="12548" max="12548" width="15.77734375" style="47" customWidth="1"/>
    <col min="12549" max="12800" width="9.21875" style="47"/>
    <col min="12801" max="12801" width="6" style="47" customWidth="1"/>
    <col min="12802" max="12802" width="58.21875" style="47" customWidth="1"/>
    <col min="12803" max="12803" width="7.77734375" style="47" customWidth="1"/>
    <col min="12804" max="12804" width="15.77734375" style="47" customWidth="1"/>
    <col min="12805" max="13056" width="9.21875" style="47"/>
    <col min="13057" max="13057" width="6" style="47" customWidth="1"/>
    <col min="13058" max="13058" width="58.21875" style="47" customWidth="1"/>
    <col min="13059" max="13059" width="7.77734375" style="47" customWidth="1"/>
    <col min="13060" max="13060" width="15.77734375" style="47" customWidth="1"/>
    <col min="13061" max="13312" width="9.21875" style="47"/>
    <col min="13313" max="13313" width="6" style="47" customWidth="1"/>
    <col min="13314" max="13314" width="58.21875" style="47" customWidth="1"/>
    <col min="13315" max="13315" width="7.77734375" style="47" customWidth="1"/>
    <col min="13316" max="13316" width="15.77734375" style="47" customWidth="1"/>
    <col min="13317" max="13568" width="9.21875" style="47"/>
    <col min="13569" max="13569" width="6" style="47" customWidth="1"/>
    <col min="13570" max="13570" width="58.21875" style="47" customWidth="1"/>
    <col min="13571" max="13571" width="7.77734375" style="47" customWidth="1"/>
    <col min="13572" max="13572" width="15.77734375" style="47" customWidth="1"/>
    <col min="13573" max="13824" width="9.21875" style="47"/>
    <col min="13825" max="13825" width="6" style="47" customWidth="1"/>
    <col min="13826" max="13826" width="58.21875" style="47" customWidth="1"/>
    <col min="13827" max="13827" width="7.77734375" style="47" customWidth="1"/>
    <col min="13828" max="13828" width="15.77734375" style="47" customWidth="1"/>
    <col min="13829" max="14080" width="9.21875" style="47"/>
    <col min="14081" max="14081" width="6" style="47" customWidth="1"/>
    <col min="14082" max="14082" width="58.21875" style="47" customWidth="1"/>
    <col min="14083" max="14083" width="7.77734375" style="47" customWidth="1"/>
    <col min="14084" max="14084" width="15.77734375" style="47" customWidth="1"/>
    <col min="14085" max="14336" width="9.21875" style="47"/>
    <col min="14337" max="14337" width="6" style="47" customWidth="1"/>
    <col min="14338" max="14338" width="58.21875" style="47" customWidth="1"/>
    <col min="14339" max="14339" width="7.77734375" style="47" customWidth="1"/>
    <col min="14340" max="14340" width="15.77734375" style="47" customWidth="1"/>
    <col min="14341" max="14592" width="9.21875" style="47"/>
    <col min="14593" max="14593" width="6" style="47" customWidth="1"/>
    <col min="14594" max="14594" width="58.21875" style="47" customWidth="1"/>
    <col min="14595" max="14595" width="7.77734375" style="47" customWidth="1"/>
    <col min="14596" max="14596" width="15.77734375" style="47" customWidth="1"/>
    <col min="14597" max="14848" width="9.21875" style="47"/>
    <col min="14849" max="14849" width="6" style="47" customWidth="1"/>
    <col min="14850" max="14850" width="58.21875" style="47" customWidth="1"/>
    <col min="14851" max="14851" width="7.77734375" style="47" customWidth="1"/>
    <col min="14852" max="14852" width="15.77734375" style="47" customWidth="1"/>
    <col min="14853" max="15104" width="9.21875" style="47"/>
    <col min="15105" max="15105" width="6" style="47" customWidth="1"/>
    <col min="15106" max="15106" width="58.21875" style="47" customWidth="1"/>
    <col min="15107" max="15107" width="7.77734375" style="47" customWidth="1"/>
    <col min="15108" max="15108" width="15.77734375" style="47" customWidth="1"/>
    <col min="15109" max="15360" width="9.21875" style="47"/>
    <col min="15361" max="15361" width="6" style="47" customWidth="1"/>
    <col min="15362" max="15362" width="58.21875" style="47" customWidth="1"/>
    <col min="15363" max="15363" width="7.77734375" style="47" customWidth="1"/>
    <col min="15364" max="15364" width="15.77734375" style="47" customWidth="1"/>
    <col min="15365" max="15616" width="9.21875" style="47"/>
    <col min="15617" max="15617" width="6" style="47" customWidth="1"/>
    <col min="15618" max="15618" width="58.21875" style="47" customWidth="1"/>
    <col min="15619" max="15619" width="7.77734375" style="47" customWidth="1"/>
    <col min="15620" max="15620" width="15.77734375" style="47" customWidth="1"/>
    <col min="15621" max="15872" width="9.21875" style="47"/>
    <col min="15873" max="15873" width="6" style="47" customWidth="1"/>
    <col min="15874" max="15874" width="58.21875" style="47" customWidth="1"/>
    <col min="15875" max="15875" width="7.77734375" style="47" customWidth="1"/>
    <col min="15876" max="15876" width="15.77734375" style="47" customWidth="1"/>
    <col min="15877" max="16128" width="9.21875" style="47"/>
    <col min="16129" max="16129" width="6" style="47" customWidth="1"/>
    <col min="16130" max="16130" width="58.21875" style="47" customWidth="1"/>
    <col min="16131" max="16131" width="7.77734375" style="47" customWidth="1"/>
    <col min="16132" max="16132" width="15.77734375" style="47" customWidth="1"/>
    <col min="16133" max="16384" width="9.21875" style="47"/>
  </cols>
  <sheetData>
    <row r="1" spans="1:4">
      <c r="A1" s="302" t="s">
        <v>0</v>
      </c>
      <c r="B1" s="302" t="s">
        <v>1</v>
      </c>
      <c r="C1" s="410" t="s">
        <v>70</v>
      </c>
      <c r="D1" s="342" t="s">
        <v>5</v>
      </c>
    </row>
    <row r="2" spans="1:4">
      <c r="A2" s="44"/>
      <c r="B2" s="62"/>
      <c r="C2" s="411"/>
      <c r="D2" s="66"/>
    </row>
    <row r="3" spans="1:4">
      <c r="A3" s="44"/>
      <c r="B3" s="412" t="s">
        <v>71</v>
      </c>
      <c r="C3" s="413"/>
      <c r="D3" s="414"/>
    </row>
    <row r="4" spans="1:4" ht="18.75" customHeight="1">
      <c r="A4" s="44"/>
      <c r="B4" s="62"/>
      <c r="C4" s="413"/>
      <c r="D4" s="414"/>
    </row>
    <row r="5" spans="1:4">
      <c r="A5" s="44"/>
      <c r="B5" s="412" t="s">
        <v>72</v>
      </c>
      <c r="C5" s="413"/>
      <c r="D5" s="414"/>
    </row>
    <row r="6" spans="1:4">
      <c r="A6" s="44"/>
      <c r="B6" s="62"/>
      <c r="C6" s="413"/>
      <c r="D6" s="414"/>
    </row>
    <row r="7" spans="1:4">
      <c r="A7" s="44"/>
      <c r="B7" s="62"/>
      <c r="C7" s="413"/>
      <c r="D7" s="414"/>
    </row>
    <row r="8" spans="1:4">
      <c r="A8" s="44" t="s">
        <v>8</v>
      </c>
      <c r="B8" s="65" t="s">
        <v>220</v>
      </c>
      <c r="C8" s="413"/>
      <c r="D8" s="414">
        <f>'EL 1(SUBSTRUCTURE)'!G147</f>
        <v>0</v>
      </c>
    </row>
    <row r="9" spans="1:4">
      <c r="A9" s="44"/>
      <c r="B9" s="62"/>
      <c r="C9" s="413"/>
      <c r="D9" s="414"/>
    </row>
    <row r="10" spans="1:4">
      <c r="A10" s="44"/>
      <c r="B10" s="62"/>
      <c r="C10" s="413"/>
      <c r="D10" s="414"/>
    </row>
    <row r="11" spans="1:4">
      <c r="A11" s="44" t="s">
        <v>11</v>
      </c>
      <c r="B11" s="65" t="s">
        <v>73</v>
      </c>
      <c r="C11" s="413"/>
      <c r="D11" s="414">
        <f>'EL 2(FRAME) '!G54</f>
        <v>0</v>
      </c>
    </row>
    <row r="12" spans="1:4">
      <c r="A12" s="44"/>
      <c r="B12" s="65"/>
      <c r="C12" s="413"/>
      <c r="D12" s="414"/>
    </row>
    <row r="13" spans="1:4">
      <c r="A13" s="44"/>
      <c r="B13" s="65"/>
      <c r="C13" s="413"/>
      <c r="D13" s="414"/>
    </row>
    <row r="14" spans="1:4">
      <c r="A14" s="44" t="s">
        <v>13</v>
      </c>
      <c r="B14" s="65" t="s">
        <v>449</v>
      </c>
      <c r="C14" s="413"/>
      <c r="D14" s="414">
        <f>'EL 3(WALLS) '!G47</f>
        <v>0</v>
      </c>
    </row>
    <row r="15" spans="1:4">
      <c r="A15" s="44"/>
      <c r="B15" s="65"/>
      <c r="C15" s="413"/>
      <c r="D15" s="414"/>
    </row>
    <row r="16" spans="1:4">
      <c r="A16" s="44"/>
      <c r="B16" s="65"/>
      <c r="C16" s="413"/>
      <c r="D16" s="414"/>
    </row>
    <row r="17" spans="1:4">
      <c r="A17" s="44" t="s">
        <v>15</v>
      </c>
      <c r="B17" s="65" t="s">
        <v>450</v>
      </c>
      <c r="C17" s="413"/>
      <c r="D17" s="414">
        <f>'EL 4(ROOF)'!G50</f>
        <v>0</v>
      </c>
    </row>
    <row r="18" spans="1:4">
      <c r="A18" s="44"/>
      <c r="B18" s="65"/>
      <c r="C18" s="413"/>
      <c r="D18" s="414"/>
    </row>
    <row r="19" spans="1:4">
      <c r="A19" s="44"/>
      <c r="B19" s="65"/>
      <c r="C19" s="413"/>
      <c r="D19" s="414"/>
    </row>
    <row r="20" spans="1:4">
      <c r="A20" s="44" t="s">
        <v>16</v>
      </c>
      <c r="B20" s="65" t="s">
        <v>74</v>
      </c>
      <c r="C20" s="413"/>
      <c r="D20" s="414">
        <f>'EL 5(FINISHING) '!G96</f>
        <v>0</v>
      </c>
    </row>
    <row r="21" spans="1:4">
      <c r="A21" s="44"/>
      <c r="B21" s="65"/>
      <c r="C21" s="413"/>
      <c r="D21" s="414"/>
    </row>
    <row r="22" spans="1:4">
      <c r="A22" s="44"/>
      <c r="B22" s="65"/>
      <c r="C22" s="413"/>
      <c r="D22" s="414"/>
    </row>
    <row r="23" spans="1:4">
      <c r="A23" s="44" t="s">
        <v>17</v>
      </c>
      <c r="B23" s="65" t="s">
        <v>75</v>
      </c>
      <c r="C23" s="413"/>
      <c r="D23" s="414">
        <f>'EL 6(DECORATION) '!G54</f>
        <v>0</v>
      </c>
    </row>
    <row r="24" spans="1:4">
      <c r="A24" s="44"/>
      <c r="B24" s="65"/>
      <c r="C24" s="413"/>
      <c r="D24" s="414"/>
    </row>
    <row r="25" spans="1:4">
      <c r="A25" s="44"/>
      <c r="B25" s="65"/>
      <c r="C25" s="413"/>
      <c r="D25" s="414"/>
    </row>
    <row r="26" spans="1:4">
      <c r="A26" s="44" t="s">
        <v>18</v>
      </c>
      <c r="B26" s="65" t="s">
        <v>76</v>
      </c>
      <c r="C26" s="413"/>
      <c r="D26" s="414">
        <f>'EL 7(DOORS) '!G93</f>
        <v>0</v>
      </c>
    </row>
    <row r="27" spans="1:4">
      <c r="A27" s="44"/>
      <c r="B27" s="65"/>
      <c r="C27" s="413"/>
      <c r="D27" s="414"/>
    </row>
    <row r="28" spans="1:4">
      <c r="A28" s="44"/>
      <c r="B28" s="65"/>
      <c r="C28" s="413"/>
      <c r="D28" s="414"/>
    </row>
    <row r="29" spans="1:4">
      <c r="A29" s="44" t="s">
        <v>19</v>
      </c>
      <c r="B29" s="65" t="s">
        <v>94</v>
      </c>
      <c r="C29" s="413"/>
      <c r="D29" s="414">
        <f>'EL 8(WINDOWS) '!G43</f>
        <v>0</v>
      </c>
    </row>
    <row r="30" spans="1:4">
      <c r="A30" s="44"/>
      <c r="B30" s="65"/>
      <c r="C30" s="413"/>
      <c r="D30" s="414"/>
    </row>
    <row r="31" spans="1:4">
      <c r="A31" s="44"/>
      <c r="B31" s="65"/>
      <c r="C31" s="413"/>
      <c r="D31" s="414"/>
    </row>
    <row r="32" spans="1:4">
      <c r="A32" s="44" t="s">
        <v>21</v>
      </c>
      <c r="B32" s="65" t="s">
        <v>451</v>
      </c>
      <c r="C32" s="413"/>
      <c r="D32" s="414">
        <f>'EL 9(EXTERNAL WORKS) '!G53</f>
        <v>0</v>
      </c>
    </row>
    <row r="33" spans="1:4">
      <c r="A33" s="44"/>
      <c r="B33" s="65"/>
      <c r="C33" s="413"/>
      <c r="D33" s="414"/>
    </row>
    <row r="34" spans="1:4">
      <c r="A34" s="44"/>
      <c r="B34" s="65"/>
      <c r="C34" s="413"/>
      <c r="D34" s="414"/>
    </row>
    <row r="35" spans="1:4">
      <c r="A35" s="44" t="s">
        <v>19</v>
      </c>
      <c r="B35" s="65" t="s">
        <v>452</v>
      </c>
      <c r="C35" s="413"/>
      <c r="D35" s="414">
        <f>'EL 10(MECHANICAL)'!G131</f>
        <v>0</v>
      </c>
    </row>
    <row r="36" spans="1:4">
      <c r="A36" s="44"/>
      <c r="B36" s="65"/>
      <c r="C36" s="413"/>
      <c r="D36" s="414"/>
    </row>
    <row r="37" spans="1:4">
      <c r="A37" s="44"/>
      <c r="B37" s="65"/>
      <c r="C37" s="413"/>
      <c r="D37" s="414"/>
    </row>
    <row r="38" spans="1:4">
      <c r="A38" s="44" t="s">
        <v>23</v>
      </c>
      <c r="B38" s="65" t="s">
        <v>542</v>
      </c>
      <c r="C38" s="413"/>
      <c r="D38" s="414">
        <f>'ELECTRICAL '!F60</f>
        <v>0</v>
      </c>
    </row>
    <row r="39" spans="1:4">
      <c r="A39" s="44"/>
      <c r="B39" s="65"/>
      <c r="C39" s="413"/>
      <c r="D39" s="414"/>
    </row>
    <row r="40" spans="1:4">
      <c r="A40" s="44"/>
      <c r="B40" s="65"/>
      <c r="C40" s="413"/>
      <c r="D40" s="414"/>
    </row>
    <row r="41" spans="1:4">
      <c r="A41" s="44"/>
      <c r="B41" s="65"/>
      <c r="C41" s="413"/>
      <c r="D41" s="414"/>
    </row>
    <row r="42" spans="1:4">
      <c r="A42" s="44"/>
      <c r="B42" s="65"/>
      <c r="C42" s="413"/>
      <c r="D42" s="414"/>
    </row>
    <row r="43" spans="1:4">
      <c r="A43" s="44"/>
      <c r="B43" s="65"/>
      <c r="C43" s="413"/>
      <c r="D43" s="414"/>
    </row>
    <row r="44" spans="1:4">
      <c r="A44" s="44"/>
      <c r="B44" s="65"/>
      <c r="C44" s="413"/>
      <c r="D44" s="414"/>
    </row>
    <row r="45" spans="1:4">
      <c r="A45" s="44"/>
      <c r="B45" s="65"/>
      <c r="C45" s="413"/>
      <c r="D45" s="414"/>
    </row>
    <row r="46" spans="1:4">
      <c r="A46" s="44"/>
      <c r="B46" s="65"/>
      <c r="C46" s="413"/>
      <c r="D46" s="414"/>
    </row>
    <row r="47" spans="1:4">
      <c r="A47" s="44"/>
      <c r="B47" s="65"/>
      <c r="C47" s="413"/>
      <c r="D47" s="414"/>
    </row>
    <row r="48" spans="1:4">
      <c r="A48" s="44"/>
      <c r="B48" s="65"/>
      <c r="C48" s="413"/>
      <c r="D48" s="414"/>
    </row>
    <row r="49" spans="1:4">
      <c r="A49" s="44"/>
      <c r="B49" s="65"/>
      <c r="C49" s="413"/>
      <c r="D49" s="414"/>
    </row>
    <row r="50" spans="1:4">
      <c r="A50" s="44"/>
      <c r="B50" s="65"/>
      <c r="C50" s="413"/>
      <c r="D50" s="414"/>
    </row>
    <row r="51" spans="1:4">
      <c r="A51" s="44"/>
      <c r="B51" s="65"/>
      <c r="C51" s="413"/>
      <c r="D51" s="414"/>
    </row>
    <row r="52" spans="1:4">
      <c r="A52" s="44"/>
      <c r="B52" s="65"/>
      <c r="C52" s="413"/>
      <c r="D52" s="414"/>
    </row>
    <row r="53" spans="1:4">
      <c r="A53" s="44"/>
      <c r="B53" s="65"/>
      <c r="C53" s="413"/>
      <c r="D53" s="414"/>
    </row>
    <row r="54" spans="1:4">
      <c r="A54" s="44"/>
      <c r="B54" s="65"/>
      <c r="C54" s="413"/>
      <c r="D54" s="414"/>
    </row>
    <row r="55" spans="1:4">
      <c r="A55" s="44"/>
      <c r="B55" s="65"/>
      <c r="C55" s="413"/>
      <c r="D55" s="414"/>
    </row>
    <row r="56" spans="1:4">
      <c r="A56" s="44"/>
      <c r="B56" s="65"/>
      <c r="C56" s="413"/>
      <c r="D56" s="414"/>
    </row>
    <row r="57" spans="1:4" ht="16.2" thickBot="1">
      <c r="A57" s="308"/>
      <c r="B57" s="324" t="s">
        <v>77</v>
      </c>
      <c r="C57" s="415" t="s">
        <v>79</v>
      </c>
      <c r="D57" s="416">
        <f>SUM(D7:D55)</f>
        <v>0</v>
      </c>
    </row>
  </sheetData>
  <pageMargins left="0.5" right="0.25" top="0.75" bottom="0.75" header="0.5" footer="0.5"/>
  <pageSetup paperSize="9" scale="79" orientation="portrait" useFirstPageNumber="1" r:id="rId1"/>
  <headerFooter alignWithMargins="0">
    <oddHeader xml:space="preserve">&amp;L&amp;"Book Antiqua,Italic"&amp;8 120 students dormitory&amp;R&amp;"Book Antiqua,Italic"&amp;8Element Summary  </oddHeader>
    <oddFooter>&amp;C&amp;"Book Antiqua,Regular"S/3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F9928-D9EE-4C93-9169-848CD880A88E}">
  <sheetPr>
    <tabColor theme="3" tint="0.39997558519241921"/>
  </sheetPr>
  <dimension ref="A11:I15"/>
  <sheetViews>
    <sheetView view="pageBreakPreview" zoomScale="60" zoomScaleNormal="100" workbookViewId="0">
      <selection activeCell="A4" sqref="A4"/>
    </sheetView>
  </sheetViews>
  <sheetFormatPr defaultColWidth="8.77734375" defaultRowHeight="21"/>
  <cols>
    <col min="1" max="3" width="8.77734375" style="2"/>
    <col min="4" max="4" width="5.77734375" style="2" customWidth="1"/>
    <col min="5" max="5" width="3.77734375" style="2" customWidth="1"/>
    <col min="6" max="6" width="7.44140625" style="2" customWidth="1"/>
    <col min="7" max="7" width="15" style="2" customWidth="1"/>
    <col min="8" max="8" width="12" style="2" customWidth="1"/>
    <col min="9" max="9" width="13.21875" style="2" customWidth="1"/>
    <col min="10" max="259" width="8.77734375" style="2"/>
    <col min="260" max="260" width="5.77734375" style="2" customWidth="1"/>
    <col min="261" max="261" width="3.77734375" style="2" customWidth="1"/>
    <col min="262" max="262" width="7.44140625" style="2" customWidth="1"/>
    <col min="263" max="263" width="15" style="2" customWidth="1"/>
    <col min="264" max="264" width="12" style="2" customWidth="1"/>
    <col min="265" max="265" width="13.21875" style="2" customWidth="1"/>
    <col min="266" max="515" width="8.77734375" style="2"/>
    <col min="516" max="516" width="5.77734375" style="2" customWidth="1"/>
    <col min="517" max="517" width="3.77734375" style="2" customWidth="1"/>
    <col min="518" max="518" width="7.44140625" style="2" customWidth="1"/>
    <col min="519" max="519" width="15" style="2" customWidth="1"/>
    <col min="520" max="520" width="12" style="2" customWidth="1"/>
    <col min="521" max="521" width="13.21875" style="2" customWidth="1"/>
    <col min="522" max="771" width="8.77734375" style="2"/>
    <col min="772" max="772" width="5.77734375" style="2" customWidth="1"/>
    <col min="773" max="773" width="3.77734375" style="2" customWidth="1"/>
    <col min="774" max="774" width="7.44140625" style="2" customWidth="1"/>
    <col min="775" max="775" width="15" style="2" customWidth="1"/>
    <col min="776" max="776" width="12" style="2" customWidth="1"/>
    <col min="777" max="777" width="13.21875" style="2" customWidth="1"/>
    <col min="778" max="1027" width="8.77734375" style="2"/>
    <col min="1028" max="1028" width="5.77734375" style="2" customWidth="1"/>
    <col min="1029" max="1029" width="3.77734375" style="2" customWidth="1"/>
    <col min="1030" max="1030" width="7.44140625" style="2" customWidth="1"/>
    <col min="1031" max="1031" width="15" style="2" customWidth="1"/>
    <col min="1032" max="1032" width="12" style="2" customWidth="1"/>
    <col min="1033" max="1033" width="13.21875" style="2" customWidth="1"/>
    <col min="1034" max="1283" width="8.77734375" style="2"/>
    <col min="1284" max="1284" width="5.77734375" style="2" customWidth="1"/>
    <col min="1285" max="1285" width="3.77734375" style="2" customWidth="1"/>
    <col min="1286" max="1286" width="7.44140625" style="2" customWidth="1"/>
    <col min="1287" max="1287" width="15" style="2" customWidth="1"/>
    <col min="1288" max="1288" width="12" style="2" customWidth="1"/>
    <col min="1289" max="1289" width="13.21875" style="2" customWidth="1"/>
    <col min="1290" max="1539" width="8.77734375" style="2"/>
    <col min="1540" max="1540" width="5.77734375" style="2" customWidth="1"/>
    <col min="1541" max="1541" width="3.77734375" style="2" customWidth="1"/>
    <col min="1542" max="1542" width="7.44140625" style="2" customWidth="1"/>
    <col min="1543" max="1543" width="15" style="2" customWidth="1"/>
    <col min="1544" max="1544" width="12" style="2" customWidth="1"/>
    <col min="1545" max="1545" width="13.21875" style="2" customWidth="1"/>
    <col min="1546" max="1795" width="8.77734375" style="2"/>
    <col min="1796" max="1796" width="5.77734375" style="2" customWidth="1"/>
    <col min="1797" max="1797" width="3.77734375" style="2" customWidth="1"/>
    <col min="1798" max="1798" width="7.44140625" style="2" customWidth="1"/>
    <col min="1799" max="1799" width="15" style="2" customWidth="1"/>
    <col min="1800" max="1800" width="12" style="2" customWidth="1"/>
    <col min="1801" max="1801" width="13.21875" style="2" customWidth="1"/>
    <col min="1802" max="2051" width="8.77734375" style="2"/>
    <col min="2052" max="2052" width="5.77734375" style="2" customWidth="1"/>
    <col min="2053" max="2053" width="3.77734375" style="2" customWidth="1"/>
    <col min="2054" max="2054" width="7.44140625" style="2" customWidth="1"/>
    <col min="2055" max="2055" width="15" style="2" customWidth="1"/>
    <col min="2056" max="2056" width="12" style="2" customWidth="1"/>
    <col min="2057" max="2057" width="13.21875" style="2" customWidth="1"/>
    <col min="2058" max="2307" width="8.77734375" style="2"/>
    <col min="2308" max="2308" width="5.77734375" style="2" customWidth="1"/>
    <col min="2309" max="2309" width="3.77734375" style="2" customWidth="1"/>
    <col min="2310" max="2310" width="7.44140625" style="2" customWidth="1"/>
    <col min="2311" max="2311" width="15" style="2" customWidth="1"/>
    <col min="2312" max="2312" width="12" style="2" customWidth="1"/>
    <col min="2313" max="2313" width="13.21875" style="2" customWidth="1"/>
    <col min="2314" max="2563" width="8.77734375" style="2"/>
    <col min="2564" max="2564" width="5.77734375" style="2" customWidth="1"/>
    <col min="2565" max="2565" width="3.77734375" style="2" customWidth="1"/>
    <col min="2566" max="2566" width="7.44140625" style="2" customWidth="1"/>
    <col min="2567" max="2567" width="15" style="2" customWidth="1"/>
    <col min="2568" max="2568" width="12" style="2" customWidth="1"/>
    <col min="2569" max="2569" width="13.21875" style="2" customWidth="1"/>
    <col min="2570" max="2819" width="8.77734375" style="2"/>
    <col min="2820" max="2820" width="5.77734375" style="2" customWidth="1"/>
    <col min="2821" max="2821" width="3.77734375" style="2" customWidth="1"/>
    <col min="2822" max="2822" width="7.44140625" style="2" customWidth="1"/>
    <col min="2823" max="2823" width="15" style="2" customWidth="1"/>
    <col min="2824" max="2824" width="12" style="2" customWidth="1"/>
    <col min="2825" max="2825" width="13.21875" style="2" customWidth="1"/>
    <col min="2826" max="3075" width="8.77734375" style="2"/>
    <col min="3076" max="3076" width="5.77734375" style="2" customWidth="1"/>
    <col min="3077" max="3077" width="3.77734375" style="2" customWidth="1"/>
    <col min="3078" max="3078" width="7.44140625" style="2" customWidth="1"/>
    <col min="3079" max="3079" width="15" style="2" customWidth="1"/>
    <col min="3080" max="3080" width="12" style="2" customWidth="1"/>
    <col min="3081" max="3081" width="13.21875" style="2" customWidth="1"/>
    <col min="3082" max="3331" width="8.77734375" style="2"/>
    <col min="3332" max="3332" width="5.77734375" style="2" customWidth="1"/>
    <col min="3333" max="3333" width="3.77734375" style="2" customWidth="1"/>
    <col min="3334" max="3334" width="7.44140625" style="2" customWidth="1"/>
    <col min="3335" max="3335" width="15" style="2" customWidth="1"/>
    <col min="3336" max="3336" width="12" style="2" customWidth="1"/>
    <col min="3337" max="3337" width="13.21875" style="2" customWidth="1"/>
    <col min="3338" max="3587" width="8.77734375" style="2"/>
    <col min="3588" max="3588" width="5.77734375" style="2" customWidth="1"/>
    <col min="3589" max="3589" width="3.77734375" style="2" customWidth="1"/>
    <col min="3590" max="3590" width="7.44140625" style="2" customWidth="1"/>
    <col min="3591" max="3591" width="15" style="2" customWidth="1"/>
    <col min="3592" max="3592" width="12" style="2" customWidth="1"/>
    <col min="3593" max="3593" width="13.21875" style="2" customWidth="1"/>
    <col min="3594" max="3843" width="8.77734375" style="2"/>
    <col min="3844" max="3844" width="5.77734375" style="2" customWidth="1"/>
    <col min="3845" max="3845" width="3.77734375" style="2" customWidth="1"/>
    <col min="3846" max="3846" width="7.44140625" style="2" customWidth="1"/>
    <col min="3847" max="3847" width="15" style="2" customWidth="1"/>
    <col min="3848" max="3848" width="12" style="2" customWidth="1"/>
    <col min="3849" max="3849" width="13.21875" style="2" customWidth="1"/>
    <col min="3850" max="4099" width="8.77734375" style="2"/>
    <col min="4100" max="4100" width="5.77734375" style="2" customWidth="1"/>
    <col min="4101" max="4101" width="3.77734375" style="2" customWidth="1"/>
    <col min="4102" max="4102" width="7.44140625" style="2" customWidth="1"/>
    <col min="4103" max="4103" width="15" style="2" customWidth="1"/>
    <col min="4104" max="4104" width="12" style="2" customWidth="1"/>
    <col min="4105" max="4105" width="13.21875" style="2" customWidth="1"/>
    <col min="4106" max="4355" width="8.77734375" style="2"/>
    <col min="4356" max="4356" width="5.77734375" style="2" customWidth="1"/>
    <col min="4357" max="4357" width="3.77734375" style="2" customWidth="1"/>
    <col min="4358" max="4358" width="7.44140625" style="2" customWidth="1"/>
    <col min="4359" max="4359" width="15" style="2" customWidth="1"/>
    <col min="4360" max="4360" width="12" style="2" customWidth="1"/>
    <col min="4361" max="4361" width="13.21875" style="2" customWidth="1"/>
    <col min="4362" max="4611" width="8.77734375" style="2"/>
    <col min="4612" max="4612" width="5.77734375" style="2" customWidth="1"/>
    <col min="4613" max="4613" width="3.77734375" style="2" customWidth="1"/>
    <col min="4614" max="4614" width="7.44140625" style="2" customWidth="1"/>
    <col min="4615" max="4615" width="15" style="2" customWidth="1"/>
    <col min="4616" max="4616" width="12" style="2" customWidth="1"/>
    <col min="4617" max="4617" width="13.21875" style="2" customWidth="1"/>
    <col min="4618" max="4867" width="8.77734375" style="2"/>
    <col min="4868" max="4868" width="5.77734375" style="2" customWidth="1"/>
    <col min="4869" max="4869" width="3.77734375" style="2" customWidth="1"/>
    <col min="4870" max="4870" width="7.44140625" style="2" customWidth="1"/>
    <col min="4871" max="4871" width="15" style="2" customWidth="1"/>
    <col min="4872" max="4872" width="12" style="2" customWidth="1"/>
    <col min="4873" max="4873" width="13.21875" style="2" customWidth="1"/>
    <col min="4874" max="5123" width="8.77734375" style="2"/>
    <col min="5124" max="5124" width="5.77734375" style="2" customWidth="1"/>
    <col min="5125" max="5125" width="3.77734375" style="2" customWidth="1"/>
    <col min="5126" max="5126" width="7.44140625" style="2" customWidth="1"/>
    <col min="5127" max="5127" width="15" style="2" customWidth="1"/>
    <col min="5128" max="5128" width="12" style="2" customWidth="1"/>
    <col min="5129" max="5129" width="13.21875" style="2" customWidth="1"/>
    <col min="5130" max="5379" width="8.77734375" style="2"/>
    <col min="5380" max="5380" width="5.77734375" style="2" customWidth="1"/>
    <col min="5381" max="5381" width="3.77734375" style="2" customWidth="1"/>
    <col min="5382" max="5382" width="7.44140625" style="2" customWidth="1"/>
    <col min="5383" max="5383" width="15" style="2" customWidth="1"/>
    <col min="5384" max="5384" width="12" style="2" customWidth="1"/>
    <col min="5385" max="5385" width="13.21875" style="2" customWidth="1"/>
    <col min="5386" max="5635" width="8.77734375" style="2"/>
    <col min="5636" max="5636" width="5.77734375" style="2" customWidth="1"/>
    <col min="5637" max="5637" width="3.77734375" style="2" customWidth="1"/>
    <col min="5638" max="5638" width="7.44140625" style="2" customWidth="1"/>
    <col min="5639" max="5639" width="15" style="2" customWidth="1"/>
    <col min="5640" max="5640" width="12" style="2" customWidth="1"/>
    <col min="5641" max="5641" width="13.21875" style="2" customWidth="1"/>
    <col min="5642" max="5891" width="8.77734375" style="2"/>
    <col min="5892" max="5892" width="5.77734375" style="2" customWidth="1"/>
    <col min="5893" max="5893" width="3.77734375" style="2" customWidth="1"/>
    <col min="5894" max="5894" width="7.44140625" style="2" customWidth="1"/>
    <col min="5895" max="5895" width="15" style="2" customWidth="1"/>
    <col min="5896" max="5896" width="12" style="2" customWidth="1"/>
    <col min="5897" max="5897" width="13.21875" style="2" customWidth="1"/>
    <col min="5898" max="6147" width="8.77734375" style="2"/>
    <col min="6148" max="6148" width="5.77734375" style="2" customWidth="1"/>
    <col min="6149" max="6149" width="3.77734375" style="2" customWidth="1"/>
    <col min="6150" max="6150" width="7.44140625" style="2" customWidth="1"/>
    <col min="6151" max="6151" width="15" style="2" customWidth="1"/>
    <col min="6152" max="6152" width="12" style="2" customWidth="1"/>
    <col min="6153" max="6153" width="13.21875" style="2" customWidth="1"/>
    <col min="6154" max="6403" width="8.77734375" style="2"/>
    <col min="6404" max="6404" width="5.77734375" style="2" customWidth="1"/>
    <col min="6405" max="6405" width="3.77734375" style="2" customWidth="1"/>
    <col min="6406" max="6406" width="7.44140625" style="2" customWidth="1"/>
    <col min="6407" max="6407" width="15" style="2" customWidth="1"/>
    <col min="6408" max="6408" width="12" style="2" customWidth="1"/>
    <col min="6409" max="6409" width="13.21875" style="2" customWidth="1"/>
    <col min="6410" max="6659" width="8.77734375" style="2"/>
    <col min="6660" max="6660" width="5.77734375" style="2" customWidth="1"/>
    <col min="6661" max="6661" width="3.77734375" style="2" customWidth="1"/>
    <col min="6662" max="6662" width="7.44140625" style="2" customWidth="1"/>
    <col min="6663" max="6663" width="15" style="2" customWidth="1"/>
    <col min="6664" max="6664" width="12" style="2" customWidth="1"/>
    <col min="6665" max="6665" width="13.21875" style="2" customWidth="1"/>
    <col min="6666" max="6915" width="8.77734375" style="2"/>
    <col min="6916" max="6916" width="5.77734375" style="2" customWidth="1"/>
    <col min="6917" max="6917" width="3.77734375" style="2" customWidth="1"/>
    <col min="6918" max="6918" width="7.44140625" style="2" customWidth="1"/>
    <col min="6919" max="6919" width="15" style="2" customWidth="1"/>
    <col min="6920" max="6920" width="12" style="2" customWidth="1"/>
    <col min="6921" max="6921" width="13.21875" style="2" customWidth="1"/>
    <col min="6922" max="7171" width="8.77734375" style="2"/>
    <col min="7172" max="7172" width="5.77734375" style="2" customWidth="1"/>
    <col min="7173" max="7173" width="3.77734375" style="2" customWidth="1"/>
    <col min="7174" max="7174" width="7.44140625" style="2" customWidth="1"/>
    <col min="7175" max="7175" width="15" style="2" customWidth="1"/>
    <col min="7176" max="7176" width="12" style="2" customWidth="1"/>
    <col min="7177" max="7177" width="13.21875" style="2" customWidth="1"/>
    <col min="7178" max="7427" width="8.77734375" style="2"/>
    <col min="7428" max="7428" width="5.77734375" style="2" customWidth="1"/>
    <col min="7429" max="7429" width="3.77734375" style="2" customWidth="1"/>
    <col min="7430" max="7430" width="7.44140625" style="2" customWidth="1"/>
    <col min="7431" max="7431" width="15" style="2" customWidth="1"/>
    <col min="7432" max="7432" width="12" style="2" customWidth="1"/>
    <col min="7433" max="7433" width="13.21875" style="2" customWidth="1"/>
    <col min="7434" max="7683" width="8.77734375" style="2"/>
    <col min="7684" max="7684" width="5.77734375" style="2" customWidth="1"/>
    <col min="7685" max="7685" width="3.77734375" style="2" customWidth="1"/>
    <col min="7686" max="7686" width="7.44140625" style="2" customWidth="1"/>
    <col min="7687" max="7687" width="15" style="2" customWidth="1"/>
    <col min="7688" max="7688" width="12" style="2" customWidth="1"/>
    <col min="7689" max="7689" width="13.21875" style="2" customWidth="1"/>
    <col min="7690" max="7939" width="8.77734375" style="2"/>
    <col min="7940" max="7940" width="5.77734375" style="2" customWidth="1"/>
    <col min="7941" max="7941" width="3.77734375" style="2" customWidth="1"/>
    <col min="7942" max="7942" width="7.44140625" style="2" customWidth="1"/>
    <col min="7943" max="7943" width="15" style="2" customWidth="1"/>
    <col min="7944" max="7944" width="12" style="2" customWidth="1"/>
    <col min="7945" max="7945" width="13.21875" style="2" customWidth="1"/>
    <col min="7946" max="8195" width="8.77734375" style="2"/>
    <col min="8196" max="8196" width="5.77734375" style="2" customWidth="1"/>
    <col min="8197" max="8197" width="3.77734375" style="2" customWidth="1"/>
    <col min="8198" max="8198" width="7.44140625" style="2" customWidth="1"/>
    <col min="8199" max="8199" width="15" style="2" customWidth="1"/>
    <col min="8200" max="8200" width="12" style="2" customWidth="1"/>
    <col min="8201" max="8201" width="13.21875" style="2" customWidth="1"/>
    <col min="8202" max="8451" width="8.77734375" style="2"/>
    <col min="8452" max="8452" width="5.77734375" style="2" customWidth="1"/>
    <col min="8453" max="8453" width="3.77734375" style="2" customWidth="1"/>
    <col min="8454" max="8454" width="7.44140625" style="2" customWidth="1"/>
    <col min="8455" max="8455" width="15" style="2" customWidth="1"/>
    <col min="8456" max="8456" width="12" style="2" customWidth="1"/>
    <col min="8457" max="8457" width="13.21875" style="2" customWidth="1"/>
    <col min="8458" max="8707" width="8.77734375" style="2"/>
    <col min="8708" max="8708" width="5.77734375" style="2" customWidth="1"/>
    <col min="8709" max="8709" width="3.77734375" style="2" customWidth="1"/>
    <col min="8710" max="8710" width="7.44140625" style="2" customWidth="1"/>
    <col min="8711" max="8711" width="15" style="2" customWidth="1"/>
    <col min="8712" max="8712" width="12" style="2" customWidth="1"/>
    <col min="8713" max="8713" width="13.21875" style="2" customWidth="1"/>
    <col min="8714" max="8963" width="8.77734375" style="2"/>
    <col min="8964" max="8964" width="5.77734375" style="2" customWidth="1"/>
    <col min="8965" max="8965" width="3.77734375" style="2" customWidth="1"/>
    <col min="8966" max="8966" width="7.44140625" style="2" customWidth="1"/>
    <col min="8967" max="8967" width="15" style="2" customWidth="1"/>
    <col min="8968" max="8968" width="12" style="2" customWidth="1"/>
    <col min="8969" max="8969" width="13.21875" style="2" customWidth="1"/>
    <col min="8970" max="9219" width="8.77734375" style="2"/>
    <col min="9220" max="9220" width="5.77734375" style="2" customWidth="1"/>
    <col min="9221" max="9221" width="3.77734375" style="2" customWidth="1"/>
    <col min="9222" max="9222" width="7.44140625" style="2" customWidth="1"/>
    <col min="9223" max="9223" width="15" style="2" customWidth="1"/>
    <col min="9224" max="9224" width="12" style="2" customWidth="1"/>
    <col min="9225" max="9225" width="13.21875" style="2" customWidth="1"/>
    <col min="9226" max="9475" width="8.77734375" style="2"/>
    <col min="9476" max="9476" width="5.77734375" style="2" customWidth="1"/>
    <col min="9477" max="9477" width="3.77734375" style="2" customWidth="1"/>
    <col min="9478" max="9478" width="7.44140625" style="2" customWidth="1"/>
    <col min="9479" max="9479" width="15" style="2" customWidth="1"/>
    <col min="9480" max="9480" width="12" style="2" customWidth="1"/>
    <col min="9481" max="9481" width="13.21875" style="2" customWidth="1"/>
    <col min="9482" max="9731" width="8.77734375" style="2"/>
    <col min="9732" max="9732" width="5.77734375" style="2" customWidth="1"/>
    <col min="9733" max="9733" width="3.77734375" style="2" customWidth="1"/>
    <col min="9734" max="9734" width="7.44140625" style="2" customWidth="1"/>
    <col min="9735" max="9735" width="15" style="2" customWidth="1"/>
    <col min="9736" max="9736" width="12" style="2" customWidth="1"/>
    <col min="9737" max="9737" width="13.21875" style="2" customWidth="1"/>
    <col min="9738" max="9987" width="8.77734375" style="2"/>
    <col min="9988" max="9988" width="5.77734375" style="2" customWidth="1"/>
    <col min="9989" max="9989" width="3.77734375" style="2" customWidth="1"/>
    <col min="9990" max="9990" width="7.44140625" style="2" customWidth="1"/>
    <col min="9991" max="9991" width="15" style="2" customWidth="1"/>
    <col min="9992" max="9992" width="12" style="2" customWidth="1"/>
    <col min="9993" max="9993" width="13.21875" style="2" customWidth="1"/>
    <col min="9994" max="10243" width="8.77734375" style="2"/>
    <col min="10244" max="10244" width="5.77734375" style="2" customWidth="1"/>
    <col min="10245" max="10245" width="3.77734375" style="2" customWidth="1"/>
    <col min="10246" max="10246" width="7.44140625" style="2" customWidth="1"/>
    <col min="10247" max="10247" width="15" style="2" customWidth="1"/>
    <col min="10248" max="10248" width="12" style="2" customWidth="1"/>
    <col min="10249" max="10249" width="13.21875" style="2" customWidth="1"/>
    <col min="10250" max="10499" width="8.77734375" style="2"/>
    <col min="10500" max="10500" width="5.77734375" style="2" customWidth="1"/>
    <col min="10501" max="10501" width="3.77734375" style="2" customWidth="1"/>
    <col min="10502" max="10502" width="7.44140625" style="2" customWidth="1"/>
    <col min="10503" max="10503" width="15" style="2" customWidth="1"/>
    <col min="10504" max="10504" width="12" style="2" customWidth="1"/>
    <col min="10505" max="10505" width="13.21875" style="2" customWidth="1"/>
    <col min="10506" max="10755" width="8.77734375" style="2"/>
    <col min="10756" max="10756" width="5.77734375" style="2" customWidth="1"/>
    <col min="10757" max="10757" width="3.77734375" style="2" customWidth="1"/>
    <col min="10758" max="10758" width="7.44140625" style="2" customWidth="1"/>
    <col min="10759" max="10759" width="15" style="2" customWidth="1"/>
    <col min="10760" max="10760" width="12" style="2" customWidth="1"/>
    <col min="10761" max="10761" width="13.21875" style="2" customWidth="1"/>
    <col min="10762" max="11011" width="8.77734375" style="2"/>
    <col min="11012" max="11012" width="5.77734375" style="2" customWidth="1"/>
    <col min="11013" max="11013" width="3.77734375" style="2" customWidth="1"/>
    <col min="11014" max="11014" width="7.44140625" style="2" customWidth="1"/>
    <col min="11015" max="11015" width="15" style="2" customWidth="1"/>
    <col min="11016" max="11016" width="12" style="2" customWidth="1"/>
    <col min="11017" max="11017" width="13.21875" style="2" customWidth="1"/>
    <col min="11018" max="11267" width="8.77734375" style="2"/>
    <col min="11268" max="11268" width="5.77734375" style="2" customWidth="1"/>
    <col min="11269" max="11269" width="3.77734375" style="2" customWidth="1"/>
    <col min="11270" max="11270" width="7.44140625" style="2" customWidth="1"/>
    <col min="11271" max="11271" width="15" style="2" customWidth="1"/>
    <col min="11272" max="11272" width="12" style="2" customWidth="1"/>
    <col min="11273" max="11273" width="13.21875" style="2" customWidth="1"/>
    <col min="11274" max="11523" width="8.77734375" style="2"/>
    <col min="11524" max="11524" width="5.77734375" style="2" customWidth="1"/>
    <col min="11525" max="11525" width="3.77734375" style="2" customWidth="1"/>
    <col min="11526" max="11526" width="7.44140625" style="2" customWidth="1"/>
    <col min="11527" max="11527" width="15" style="2" customWidth="1"/>
    <col min="11528" max="11528" width="12" style="2" customWidth="1"/>
    <col min="11529" max="11529" width="13.21875" style="2" customWidth="1"/>
    <col min="11530" max="11779" width="8.77734375" style="2"/>
    <col min="11780" max="11780" width="5.77734375" style="2" customWidth="1"/>
    <col min="11781" max="11781" width="3.77734375" style="2" customWidth="1"/>
    <col min="11782" max="11782" width="7.44140625" style="2" customWidth="1"/>
    <col min="11783" max="11783" width="15" style="2" customWidth="1"/>
    <col min="11784" max="11784" width="12" style="2" customWidth="1"/>
    <col min="11785" max="11785" width="13.21875" style="2" customWidth="1"/>
    <col min="11786" max="12035" width="8.77734375" style="2"/>
    <col min="12036" max="12036" width="5.77734375" style="2" customWidth="1"/>
    <col min="12037" max="12037" width="3.77734375" style="2" customWidth="1"/>
    <col min="12038" max="12038" width="7.44140625" style="2" customWidth="1"/>
    <col min="12039" max="12039" width="15" style="2" customWidth="1"/>
    <col min="12040" max="12040" width="12" style="2" customWidth="1"/>
    <col min="12041" max="12041" width="13.21875" style="2" customWidth="1"/>
    <col min="12042" max="12291" width="8.77734375" style="2"/>
    <col min="12292" max="12292" width="5.77734375" style="2" customWidth="1"/>
    <col min="12293" max="12293" width="3.77734375" style="2" customWidth="1"/>
    <col min="12294" max="12294" width="7.44140625" style="2" customWidth="1"/>
    <col min="12295" max="12295" width="15" style="2" customWidth="1"/>
    <col min="12296" max="12296" width="12" style="2" customWidth="1"/>
    <col min="12297" max="12297" width="13.21875" style="2" customWidth="1"/>
    <col min="12298" max="12547" width="8.77734375" style="2"/>
    <col min="12548" max="12548" width="5.77734375" style="2" customWidth="1"/>
    <col min="12549" max="12549" width="3.77734375" style="2" customWidth="1"/>
    <col min="12550" max="12550" width="7.44140625" style="2" customWidth="1"/>
    <col min="12551" max="12551" width="15" style="2" customWidth="1"/>
    <col min="12552" max="12552" width="12" style="2" customWidth="1"/>
    <col min="12553" max="12553" width="13.21875" style="2" customWidth="1"/>
    <col min="12554" max="12803" width="8.77734375" style="2"/>
    <col min="12804" max="12804" width="5.77734375" style="2" customWidth="1"/>
    <col min="12805" max="12805" width="3.77734375" style="2" customWidth="1"/>
    <col min="12806" max="12806" width="7.44140625" style="2" customWidth="1"/>
    <col min="12807" max="12807" width="15" style="2" customWidth="1"/>
    <col min="12808" max="12808" width="12" style="2" customWidth="1"/>
    <col min="12809" max="12809" width="13.21875" style="2" customWidth="1"/>
    <col min="12810" max="13059" width="8.77734375" style="2"/>
    <col min="13060" max="13060" width="5.77734375" style="2" customWidth="1"/>
    <col min="13061" max="13061" width="3.77734375" style="2" customWidth="1"/>
    <col min="13062" max="13062" width="7.44140625" style="2" customWidth="1"/>
    <col min="13063" max="13063" width="15" style="2" customWidth="1"/>
    <col min="13064" max="13064" width="12" style="2" customWidth="1"/>
    <col min="13065" max="13065" width="13.21875" style="2" customWidth="1"/>
    <col min="13066" max="13315" width="8.77734375" style="2"/>
    <col min="13316" max="13316" width="5.77734375" style="2" customWidth="1"/>
    <col min="13317" max="13317" width="3.77734375" style="2" customWidth="1"/>
    <col min="13318" max="13318" width="7.44140625" style="2" customWidth="1"/>
    <col min="13319" max="13319" width="15" style="2" customWidth="1"/>
    <col min="13320" max="13320" width="12" style="2" customWidth="1"/>
    <col min="13321" max="13321" width="13.21875" style="2" customWidth="1"/>
    <col min="13322" max="13571" width="8.77734375" style="2"/>
    <col min="13572" max="13572" width="5.77734375" style="2" customWidth="1"/>
    <col min="13573" max="13573" width="3.77734375" style="2" customWidth="1"/>
    <col min="13574" max="13574" width="7.44140625" style="2" customWidth="1"/>
    <col min="13575" max="13575" width="15" style="2" customWidth="1"/>
    <col min="13576" max="13576" width="12" style="2" customWidth="1"/>
    <col min="13577" max="13577" width="13.21875" style="2" customWidth="1"/>
    <col min="13578" max="13827" width="8.77734375" style="2"/>
    <col min="13828" max="13828" width="5.77734375" style="2" customWidth="1"/>
    <col min="13829" max="13829" width="3.77734375" style="2" customWidth="1"/>
    <col min="13830" max="13830" width="7.44140625" style="2" customWidth="1"/>
    <col min="13831" max="13831" width="15" style="2" customWidth="1"/>
    <col min="13832" max="13832" width="12" style="2" customWidth="1"/>
    <col min="13833" max="13833" width="13.21875" style="2" customWidth="1"/>
    <col min="13834" max="14083" width="8.77734375" style="2"/>
    <col min="14084" max="14084" width="5.77734375" style="2" customWidth="1"/>
    <col min="14085" max="14085" width="3.77734375" style="2" customWidth="1"/>
    <col min="14086" max="14086" width="7.44140625" style="2" customWidth="1"/>
    <col min="14087" max="14087" width="15" style="2" customWidth="1"/>
    <col min="14088" max="14088" width="12" style="2" customWidth="1"/>
    <col min="14089" max="14089" width="13.21875" style="2" customWidth="1"/>
    <col min="14090" max="14339" width="8.77734375" style="2"/>
    <col min="14340" max="14340" width="5.77734375" style="2" customWidth="1"/>
    <col min="14341" max="14341" width="3.77734375" style="2" customWidth="1"/>
    <col min="14342" max="14342" width="7.44140625" style="2" customWidth="1"/>
    <col min="14343" max="14343" width="15" style="2" customWidth="1"/>
    <col min="14344" max="14344" width="12" style="2" customWidth="1"/>
    <col min="14345" max="14345" width="13.21875" style="2" customWidth="1"/>
    <col min="14346" max="14595" width="8.77734375" style="2"/>
    <col min="14596" max="14596" width="5.77734375" style="2" customWidth="1"/>
    <col min="14597" max="14597" width="3.77734375" style="2" customWidth="1"/>
    <col min="14598" max="14598" width="7.44140625" style="2" customWidth="1"/>
    <col min="14599" max="14599" width="15" style="2" customWidth="1"/>
    <col min="14600" max="14600" width="12" style="2" customWidth="1"/>
    <col min="14601" max="14601" width="13.21875" style="2" customWidth="1"/>
    <col min="14602" max="14851" width="8.77734375" style="2"/>
    <col min="14852" max="14852" width="5.77734375" style="2" customWidth="1"/>
    <col min="14853" max="14853" width="3.77734375" style="2" customWidth="1"/>
    <col min="14854" max="14854" width="7.44140625" style="2" customWidth="1"/>
    <col min="14855" max="14855" width="15" style="2" customWidth="1"/>
    <col min="14856" max="14856" width="12" style="2" customWidth="1"/>
    <col min="14857" max="14857" width="13.21875" style="2" customWidth="1"/>
    <col min="14858" max="15107" width="8.77734375" style="2"/>
    <col min="15108" max="15108" width="5.77734375" style="2" customWidth="1"/>
    <col min="15109" max="15109" width="3.77734375" style="2" customWidth="1"/>
    <col min="15110" max="15110" width="7.44140625" style="2" customWidth="1"/>
    <col min="15111" max="15111" width="15" style="2" customWidth="1"/>
    <col min="15112" max="15112" width="12" style="2" customWidth="1"/>
    <col min="15113" max="15113" width="13.21875" style="2" customWidth="1"/>
    <col min="15114" max="15363" width="8.77734375" style="2"/>
    <col min="15364" max="15364" width="5.77734375" style="2" customWidth="1"/>
    <col min="15365" max="15365" width="3.77734375" style="2" customWidth="1"/>
    <col min="15366" max="15366" width="7.44140625" style="2" customWidth="1"/>
    <col min="15367" max="15367" width="15" style="2" customWidth="1"/>
    <col min="15368" max="15368" width="12" style="2" customWidth="1"/>
    <col min="15369" max="15369" width="13.21875" style="2" customWidth="1"/>
    <col min="15370" max="15619" width="8.77734375" style="2"/>
    <col min="15620" max="15620" width="5.77734375" style="2" customWidth="1"/>
    <col min="15621" max="15621" width="3.77734375" style="2" customWidth="1"/>
    <col min="15622" max="15622" width="7.44140625" style="2" customWidth="1"/>
    <col min="15623" max="15623" width="15" style="2" customWidth="1"/>
    <col min="15624" max="15624" width="12" style="2" customWidth="1"/>
    <col min="15625" max="15625" width="13.21875" style="2" customWidth="1"/>
    <col min="15626" max="15875" width="8.77734375" style="2"/>
    <col min="15876" max="15876" width="5.77734375" style="2" customWidth="1"/>
    <col min="15877" max="15877" width="3.77734375" style="2" customWidth="1"/>
    <col min="15878" max="15878" width="7.44140625" style="2" customWidth="1"/>
    <col min="15879" max="15879" width="15" style="2" customWidth="1"/>
    <col min="15880" max="15880" width="12" style="2" customWidth="1"/>
    <col min="15881" max="15881" width="13.21875" style="2" customWidth="1"/>
    <col min="15882" max="16131" width="8.77734375" style="2"/>
    <col min="16132" max="16132" width="5.77734375" style="2" customWidth="1"/>
    <col min="16133" max="16133" width="3.77734375" style="2" customWidth="1"/>
    <col min="16134" max="16134" width="7.44140625" style="2" customWidth="1"/>
    <col min="16135" max="16135" width="15" style="2" customWidth="1"/>
    <col min="16136" max="16136" width="12" style="2" customWidth="1"/>
    <col min="16137" max="16137" width="13.21875" style="2" customWidth="1"/>
    <col min="16138" max="16384" width="8.77734375" style="2"/>
  </cols>
  <sheetData>
    <row r="11" spans="1:9" ht="27" customHeight="1" thickBot="1"/>
    <row r="12" spans="1:9" ht="4.5" customHeight="1" thickTop="1" thickBot="1">
      <c r="A12" s="3"/>
      <c r="B12" s="3"/>
      <c r="C12" s="3"/>
      <c r="D12" s="3"/>
      <c r="E12" s="3"/>
      <c r="F12" s="3"/>
      <c r="G12" s="3"/>
      <c r="H12" s="3"/>
      <c r="I12" s="3"/>
    </row>
    <row r="13" spans="1:9" ht="55.5" customHeight="1" thickTop="1" thickBot="1">
      <c r="A13" s="500" t="s">
        <v>119</v>
      </c>
      <c r="B13" s="500"/>
      <c r="C13" s="500"/>
      <c r="D13" s="500"/>
      <c r="E13" s="500"/>
      <c r="F13" s="500"/>
      <c r="G13" s="500"/>
      <c r="H13" s="500"/>
      <c r="I13" s="500"/>
    </row>
    <row r="14" spans="1:9" ht="4.5" customHeight="1" thickTop="1" thickBot="1">
      <c r="A14" s="3"/>
      <c r="B14" s="3"/>
      <c r="C14" s="3"/>
      <c r="D14" s="3"/>
      <c r="E14" s="3"/>
      <c r="F14" s="3"/>
      <c r="G14" s="3"/>
      <c r="H14" s="3"/>
      <c r="I14" s="3"/>
    </row>
    <row r="15" spans="1:9" ht="42" customHeight="1" thickTop="1"/>
  </sheetData>
  <mergeCells count="1">
    <mergeCell ref="A13:I1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A1521-64A1-46D8-AEC2-ABFE7CE5194E}">
  <sheetPr>
    <tabColor theme="3" tint="0.39997558519241921"/>
  </sheetPr>
  <dimension ref="A18:I22"/>
  <sheetViews>
    <sheetView view="pageBreakPreview" zoomScale="76" zoomScaleNormal="100" zoomScaleSheetLayoutView="76" workbookViewId="0">
      <selection activeCell="A15" sqref="A15"/>
    </sheetView>
  </sheetViews>
  <sheetFormatPr defaultColWidth="8.77734375" defaultRowHeight="21"/>
  <cols>
    <col min="1" max="3" width="8.77734375" style="2"/>
    <col min="4" max="4" width="5.77734375" style="2" customWidth="1"/>
    <col min="5" max="5" width="3.77734375" style="2" customWidth="1"/>
    <col min="6" max="6" width="7.44140625" style="2" customWidth="1"/>
    <col min="7" max="7" width="15" style="2" customWidth="1"/>
    <col min="8" max="8" width="12" style="2" customWidth="1"/>
    <col min="9" max="9" width="13.21875" style="2" customWidth="1"/>
    <col min="10" max="259" width="8.77734375" style="2"/>
    <col min="260" max="260" width="5.77734375" style="2" customWidth="1"/>
    <col min="261" max="261" width="3.77734375" style="2" customWidth="1"/>
    <col min="262" max="262" width="7.44140625" style="2" customWidth="1"/>
    <col min="263" max="263" width="15" style="2" customWidth="1"/>
    <col min="264" max="264" width="12" style="2" customWidth="1"/>
    <col min="265" max="265" width="13.21875" style="2" customWidth="1"/>
    <col min="266" max="515" width="8.77734375" style="2"/>
    <col min="516" max="516" width="5.77734375" style="2" customWidth="1"/>
    <col min="517" max="517" width="3.77734375" style="2" customWidth="1"/>
    <col min="518" max="518" width="7.44140625" style="2" customWidth="1"/>
    <col min="519" max="519" width="15" style="2" customWidth="1"/>
    <col min="520" max="520" width="12" style="2" customWidth="1"/>
    <col min="521" max="521" width="13.21875" style="2" customWidth="1"/>
    <col min="522" max="771" width="8.77734375" style="2"/>
    <col min="772" max="772" width="5.77734375" style="2" customWidth="1"/>
    <col min="773" max="773" width="3.77734375" style="2" customWidth="1"/>
    <col min="774" max="774" width="7.44140625" style="2" customWidth="1"/>
    <col min="775" max="775" width="15" style="2" customWidth="1"/>
    <col min="776" max="776" width="12" style="2" customWidth="1"/>
    <col min="777" max="777" width="13.21875" style="2" customWidth="1"/>
    <col min="778" max="1027" width="8.77734375" style="2"/>
    <col min="1028" max="1028" width="5.77734375" style="2" customWidth="1"/>
    <col min="1029" max="1029" width="3.77734375" style="2" customWidth="1"/>
    <col min="1030" max="1030" width="7.44140625" style="2" customWidth="1"/>
    <col min="1031" max="1031" width="15" style="2" customWidth="1"/>
    <col min="1032" max="1032" width="12" style="2" customWidth="1"/>
    <col min="1033" max="1033" width="13.21875" style="2" customWidth="1"/>
    <col min="1034" max="1283" width="8.77734375" style="2"/>
    <col min="1284" max="1284" width="5.77734375" style="2" customWidth="1"/>
    <col min="1285" max="1285" width="3.77734375" style="2" customWidth="1"/>
    <col min="1286" max="1286" width="7.44140625" style="2" customWidth="1"/>
    <col min="1287" max="1287" width="15" style="2" customWidth="1"/>
    <col min="1288" max="1288" width="12" style="2" customWidth="1"/>
    <col min="1289" max="1289" width="13.21875" style="2" customWidth="1"/>
    <col min="1290" max="1539" width="8.77734375" style="2"/>
    <col min="1540" max="1540" width="5.77734375" style="2" customWidth="1"/>
    <col min="1541" max="1541" width="3.77734375" style="2" customWidth="1"/>
    <col min="1542" max="1542" width="7.44140625" style="2" customWidth="1"/>
    <col min="1543" max="1543" width="15" style="2" customWidth="1"/>
    <col min="1544" max="1544" width="12" style="2" customWidth="1"/>
    <col min="1545" max="1545" width="13.21875" style="2" customWidth="1"/>
    <col min="1546" max="1795" width="8.77734375" style="2"/>
    <col min="1796" max="1796" width="5.77734375" style="2" customWidth="1"/>
    <col min="1797" max="1797" width="3.77734375" style="2" customWidth="1"/>
    <col min="1798" max="1798" width="7.44140625" style="2" customWidth="1"/>
    <col min="1799" max="1799" width="15" style="2" customWidth="1"/>
    <col min="1800" max="1800" width="12" style="2" customWidth="1"/>
    <col min="1801" max="1801" width="13.21875" style="2" customWidth="1"/>
    <col min="1802" max="2051" width="8.77734375" style="2"/>
    <col min="2052" max="2052" width="5.77734375" style="2" customWidth="1"/>
    <col min="2053" max="2053" width="3.77734375" style="2" customWidth="1"/>
    <col min="2054" max="2054" width="7.44140625" style="2" customWidth="1"/>
    <col min="2055" max="2055" width="15" style="2" customWidth="1"/>
    <col min="2056" max="2056" width="12" style="2" customWidth="1"/>
    <col min="2057" max="2057" width="13.21875" style="2" customWidth="1"/>
    <col min="2058" max="2307" width="8.77734375" style="2"/>
    <col min="2308" max="2308" width="5.77734375" style="2" customWidth="1"/>
    <col min="2309" max="2309" width="3.77734375" style="2" customWidth="1"/>
    <col min="2310" max="2310" width="7.44140625" style="2" customWidth="1"/>
    <col min="2311" max="2311" width="15" style="2" customWidth="1"/>
    <col min="2312" max="2312" width="12" style="2" customWidth="1"/>
    <col min="2313" max="2313" width="13.21875" style="2" customWidth="1"/>
    <col min="2314" max="2563" width="8.77734375" style="2"/>
    <col min="2564" max="2564" width="5.77734375" style="2" customWidth="1"/>
    <col min="2565" max="2565" width="3.77734375" style="2" customWidth="1"/>
    <col min="2566" max="2566" width="7.44140625" style="2" customWidth="1"/>
    <col min="2567" max="2567" width="15" style="2" customWidth="1"/>
    <col min="2568" max="2568" width="12" style="2" customWidth="1"/>
    <col min="2569" max="2569" width="13.21875" style="2" customWidth="1"/>
    <col min="2570" max="2819" width="8.77734375" style="2"/>
    <col min="2820" max="2820" width="5.77734375" style="2" customWidth="1"/>
    <col min="2821" max="2821" width="3.77734375" style="2" customWidth="1"/>
    <col min="2822" max="2822" width="7.44140625" style="2" customWidth="1"/>
    <col min="2823" max="2823" width="15" style="2" customWidth="1"/>
    <col min="2824" max="2824" width="12" style="2" customWidth="1"/>
    <col min="2825" max="2825" width="13.21875" style="2" customWidth="1"/>
    <col min="2826" max="3075" width="8.77734375" style="2"/>
    <col min="3076" max="3076" width="5.77734375" style="2" customWidth="1"/>
    <col min="3077" max="3077" width="3.77734375" style="2" customWidth="1"/>
    <col min="3078" max="3078" width="7.44140625" style="2" customWidth="1"/>
    <col min="3079" max="3079" width="15" style="2" customWidth="1"/>
    <col min="3080" max="3080" width="12" style="2" customWidth="1"/>
    <col min="3081" max="3081" width="13.21875" style="2" customWidth="1"/>
    <col min="3082" max="3331" width="8.77734375" style="2"/>
    <col min="3332" max="3332" width="5.77734375" style="2" customWidth="1"/>
    <col min="3333" max="3333" width="3.77734375" style="2" customWidth="1"/>
    <col min="3334" max="3334" width="7.44140625" style="2" customWidth="1"/>
    <col min="3335" max="3335" width="15" style="2" customWidth="1"/>
    <col min="3336" max="3336" width="12" style="2" customWidth="1"/>
    <col min="3337" max="3337" width="13.21875" style="2" customWidth="1"/>
    <col min="3338" max="3587" width="8.77734375" style="2"/>
    <col min="3588" max="3588" width="5.77734375" style="2" customWidth="1"/>
    <col min="3589" max="3589" width="3.77734375" style="2" customWidth="1"/>
    <col min="3590" max="3590" width="7.44140625" style="2" customWidth="1"/>
    <col min="3591" max="3591" width="15" style="2" customWidth="1"/>
    <col min="3592" max="3592" width="12" style="2" customWidth="1"/>
    <col min="3593" max="3593" width="13.21875" style="2" customWidth="1"/>
    <col min="3594" max="3843" width="8.77734375" style="2"/>
    <col min="3844" max="3844" width="5.77734375" style="2" customWidth="1"/>
    <col min="3845" max="3845" width="3.77734375" style="2" customWidth="1"/>
    <col min="3846" max="3846" width="7.44140625" style="2" customWidth="1"/>
    <col min="3847" max="3847" width="15" style="2" customWidth="1"/>
    <col min="3848" max="3848" width="12" style="2" customWidth="1"/>
    <col min="3849" max="3849" width="13.21875" style="2" customWidth="1"/>
    <col min="3850" max="4099" width="8.77734375" style="2"/>
    <col min="4100" max="4100" width="5.77734375" style="2" customWidth="1"/>
    <col min="4101" max="4101" width="3.77734375" style="2" customWidth="1"/>
    <col min="4102" max="4102" width="7.44140625" style="2" customWidth="1"/>
    <col min="4103" max="4103" width="15" style="2" customWidth="1"/>
    <col min="4104" max="4104" width="12" style="2" customWidth="1"/>
    <col min="4105" max="4105" width="13.21875" style="2" customWidth="1"/>
    <col min="4106" max="4355" width="8.77734375" style="2"/>
    <col min="4356" max="4356" width="5.77734375" style="2" customWidth="1"/>
    <col min="4357" max="4357" width="3.77734375" style="2" customWidth="1"/>
    <col min="4358" max="4358" width="7.44140625" style="2" customWidth="1"/>
    <col min="4359" max="4359" width="15" style="2" customWidth="1"/>
    <col min="4360" max="4360" width="12" style="2" customWidth="1"/>
    <col min="4361" max="4361" width="13.21875" style="2" customWidth="1"/>
    <col min="4362" max="4611" width="8.77734375" style="2"/>
    <col min="4612" max="4612" width="5.77734375" style="2" customWidth="1"/>
    <col min="4613" max="4613" width="3.77734375" style="2" customWidth="1"/>
    <col min="4614" max="4614" width="7.44140625" style="2" customWidth="1"/>
    <col min="4615" max="4615" width="15" style="2" customWidth="1"/>
    <col min="4616" max="4616" width="12" style="2" customWidth="1"/>
    <col min="4617" max="4617" width="13.21875" style="2" customWidth="1"/>
    <col min="4618" max="4867" width="8.77734375" style="2"/>
    <col min="4868" max="4868" width="5.77734375" style="2" customWidth="1"/>
    <col min="4869" max="4869" width="3.77734375" style="2" customWidth="1"/>
    <col min="4870" max="4870" width="7.44140625" style="2" customWidth="1"/>
    <col min="4871" max="4871" width="15" style="2" customWidth="1"/>
    <col min="4872" max="4872" width="12" style="2" customWidth="1"/>
    <col min="4873" max="4873" width="13.21875" style="2" customWidth="1"/>
    <col min="4874" max="5123" width="8.77734375" style="2"/>
    <col min="5124" max="5124" width="5.77734375" style="2" customWidth="1"/>
    <col min="5125" max="5125" width="3.77734375" style="2" customWidth="1"/>
    <col min="5126" max="5126" width="7.44140625" style="2" customWidth="1"/>
    <col min="5127" max="5127" width="15" style="2" customWidth="1"/>
    <col min="5128" max="5128" width="12" style="2" customWidth="1"/>
    <col min="5129" max="5129" width="13.21875" style="2" customWidth="1"/>
    <col min="5130" max="5379" width="8.77734375" style="2"/>
    <col min="5380" max="5380" width="5.77734375" style="2" customWidth="1"/>
    <col min="5381" max="5381" width="3.77734375" style="2" customWidth="1"/>
    <col min="5382" max="5382" width="7.44140625" style="2" customWidth="1"/>
    <col min="5383" max="5383" width="15" style="2" customWidth="1"/>
    <col min="5384" max="5384" width="12" style="2" customWidth="1"/>
    <col min="5385" max="5385" width="13.21875" style="2" customWidth="1"/>
    <col min="5386" max="5635" width="8.77734375" style="2"/>
    <col min="5636" max="5636" width="5.77734375" style="2" customWidth="1"/>
    <col min="5637" max="5637" width="3.77734375" style="2" customWidth="1"/>
    <col min="5638" max="5638" width="7.44140625" style="2" customWidth="1"/>
    <col min="5639" max="5639" width="15" style="2" customWidth="1"/>
    <col min="5640" max="5640" width="12" style="2" customWidth="1"/>
    <col min="5641" max="5641" width="13.21875" style="2" customWidth="1"/>
    <col min="5642" max="5891" width="8.77734375" style="2"/>
    <col min="5892" max="5892" width="5.77734375" style="2" customWidth="1"/>
    <col min="5893" max="5893" width="3.77734375" style="2" customWidth="1"/>
    <col min="5894" max="5894" width="7.44140625" style="2" customWidth="1"/>
    <col min="5895" max="5895" width="15" style="2" customWidth="1"/>
    <col min="5896" max="5896" width="12" style="2" customWidth="1"/>
    <col min="5897" max="5897" width="13.21875" style="2" customWidth="1"/>
    <col min="5898" max="6147" width="8.77734375" style="2"/>
    <col min="6148" max="6148" width="5.77734375" style="2" customWidth="1"/>
    <col min="6149" max="6149" width="3.77734375" style="2" customWidth="1"/>
    <col min="6150" max="6150" width="7.44140625" style="2" customWidth="1"/>
    <col min="6151" max="6151" width="15" style="2" customWidth="1"/>
    <col min="6152" max="6152" width="12" style="2" customWidth="1"/>
    <col min="6153" max="6153" width="13.21875" style="2" customWidth="1"/>
    <col min="6154" max="6403" width="8.77734375" style="2"/>
    <col min="6404" max="6404" width="5.77734375" style="2" customWidth="1"/>
    <col min="6405" max="6405" width="3.77734375" style="2" customWidth="1"/>
    <col min="6406" max="6406" width="7.44140625" style="2" customWidth="1"/>
    <col min="6407" max="6407" width="15" style="2" customWidth="1"/>
    <col min="6408" max="6408" width="12" style="2" customWidth="1"/>
    <col min="6409" max="6409" width="13.21875" style="2" customWidth="1"/>
    <col min="6410" max="6659" width="8.77734375" style="2"/>
    <col min="6660" max="6660" width="5.77734375" style="2" customWidth="1"/>
    <col min="6661" max="6661" width="3.77734375" style="2" customWidth="1"/>
    <col min="6662" max="6662" width="7.44140625" style="2" customWidth="1"/>
    <col min="6663" max="6663" width="15" style="2" customWidth="1"/>
    <col min="6664" max="6664" width="12" style="2" customWidth="1"/>
    <col min="6665" max="6665" width="13.21875" style="2" customWidth="1"/>
    <col min="6666" max="6915" width="8.77734375" style="2"/>
    <col min="6916" max="6916" width="5.77734375" style="2" customWidth="1"/>
    <col min="6917" max="6917" width="3.77734375" style="2" customWidth="1"/>
    <col min="6918" max="6918" width="7.44140625" style="2" customWidth="1"/>
    <col min="6919" max="6919" width="15" style="2" customWidth="1"/>
    <col min="6920" max="6920" width="12" style="2" customWidth="1"/>
    <col min="6921" max="6921" width="13.21875" style="2" customWidth="1"/>
    <col min="6922" max="7171" width="8.77734375" style="2"/>
    <col min="7172" max="7172" width="5.77734375" style="2" customWidth="1"/>
    <col min="7173" max="7173" width="3.77734375" style="2" customWidth="1"/>
    <col min="7174" max="7174" width="7.44140625" style="2" customWidth="1"/>
    <col min="7175" max="7175" width="15" style="2" customWidth="1"/>
    <col min="7176" max="7176" width="12" style="2" customWidth="1"/>
    <col min="7177" max="7177" width="13.21875" style="2" customWidth="1"/>
    <col min="7178" max="7427" width="8.77734375" style="2"/>
    <col min="7428" max="7428" width="5.77734375" style="2" customWidth="1"/>
    <col min="7429" max="7429" width="3.77734375" style="2" customWidth="1"/>
    <col min="7430" max="7430" width="7.44140625" style="2" customWidth="1"/>
    <col min="7431" max="7431" width="15" style="2" customWidth="1"/>
    <col min="7432" max="7432" width="12" style="2" customWidth="1"/>
    <col min="7433" max="7433" width="13.21875" style="2" customWidth="1"/>
    <col min="7434" max="7683" width="8.77734375" style="2"/>
    <col min="7684" max="7684" width="5.77734375" style="2" customWidth="1"/>
    <col min="7685" max="7685" width="3.77734375" style="2" customWidth="1"/>
    <col min="7686" max="7686" width="7.44140625" style="2" customWidth="1"/>
    <col min="7687" max="7687" width="15" style="2" customWidth="1"/>
    <col min="7688" max="7688" width="12" style="2" customWidth="1"/>
    <col min="7689" max="7689" width="13.21875" style="2" customWidth="1"/>
    <col min="7690" max="7939" width="8.77734375" style="2"/>
    <col min="7940" max="7940" width="5.77734375" style="2" customWidth="1"/>
    <col min="7941" max="7941" width="3.77734375" style="2" customWidth="1"/>
    <col min="7942" max="7942" width="7.44140625" style="2" customWidth="1"/>
    <col min="7943" max="7943" width="15" style="2" customWidth="1"/>
    <col min="7944" max="7944" width="12" style="2" customWidth="1"/>
    <col min="7945" max="7945" width="13.21875" style="2" customWidth="1"/>
    <col min="7946" max="8195" width="8.77734375" style="2"/>
    <col min="8196" max="8196" width="5.77734375" style="2" customWidth="1"/>
    <col min="8197" max="8197" width="3.77734375" style="2" customWidth="1"/>
    <col min="8198" max="8198" width="7.44140625" style="2" customWidth="1"/>
    <col min="8199" max="8199" width="15" style="2" customWidth="1"/>
    <col min="8200" max="8200" width="12" style="2" customWidth="1"/>
    <col min="8201" max="8201" width="13.21875" style="2" customWidth="1"/>
    <col min="8202" max="8451" width="8.77734375" style="2"/>
    <col min="8452" max="8452" width="5.77734375" style="2" customWidth="1"/>
    <col min="8453" max="8453" width="3.77734375" style="2" customWidth="1"/>
    <col min="8454" max="8454" width="7.44140625" style="2" customWidth="1"/>
    <col min="8455" max="8455" width="15" style="2" customWidth="1"/>
    <col min="8456" max="8456" width="12" style="2" customWidth="1"/>
    <col min="8457" max="8457" width="13.21875" style="2" customWidth="1"/>
    <col min="8458" max="8707" width="8.77734375" style="2"/>
    <col min="8708" max="8708" width="5.77734375" style="2" customWidth="1"/>
    <col min="8709" max="8709" width="3.77734375" style="2" customWidth="1"/>
    <col min="8710" max="8710" width="7.44140625" style="2" customWidth="1"/>
    <col min="8711" max="8711" width="15" style="2" customWidth="1"/>
    <col min="8712" max="8712" width="12" style="2" customWidth="1"/>
    <col min="8713" max="8713" width="13.21875" style="2" customWidth="1"/>
    <col min="8714" max="8963" width="8.77734375" style="2"/>
    <col min="8964" max="8964" width="5.77734375" style="2" customWidth="1"/>
    <col min="8965" max="8965" width="3.77734375" style="2" customWidth="1"/>
    <col min="8966" max="8966" width="7.44140625" style="2" customWidth="1"/>
    <col min="8967" max="8967" width="15" style="2" customWidth="1"/>
    <col min="8968" max="8968" width="12" style="2" customWidth="1"/>
    <col min="8969" max="8969" width="13.21875" style="2" customWidth="1"/>
    <col min="8970" max="9219" width="8.77734375" style="2"/>
    <col min="9220" max="9220" width="5.77734375" style="2" customWidth="1"/>
    <col min="9221" max="9221" width="3.77734375" style="2" customWidth="1"/>
    <col min="9222" max="9222" width="7.44140625" style="2" customWidth="1"/>
    <col min="9223" max="9223" width="15" style="2" customWidth="1"/>
    <col min="9224" max="9224" width="12" style="2" customWidth="1"/>
    <col min="9225" max="9225" width="13.21875" style="2" customWidth="1"/>
    <col min="9226" max="9475" width="8.77734375" style="2"/>
    <col min="9476" max="9476" width="5.77734375" style="2" customWidth="1"/>
    <col min="9477" max="9477" width="3.77734375" style="2" customWidth="1"/>
    <col min="9478" max="9478" width="7.44140625" style="2" customWidth="1"/>
    <col min="9479" max="9479" width="15" style="2" customWidth="1"/>
    <col min="9480" max="9480" width="12" style="2" customWidth="1"/>
    <col min="9481" max="9481" width="13.21875" style="2" customWidth="1"/>
    <col min="9482" max="9731" width="8.77734375" style="2"/>
    <col min="9732" max="9732" width="5.77734375" style="2" customWidth="1"/>
    <col min="9733" max="9733" width="3.77734375" style="2" customWidth="1"/>
    <col min="9734" max="9734" width="7.44140625" style="2" customWidth="1"/>
    <col min="9735" max="9735" width="15" style="2" customWidth="1"/>
    <col min="9736" max="9736" width="12" style="2" customWidth="1"/>
    <col min="9737" max="9737" width="13.21875" style="2" customWidth="1"/>
    <col min="9738" max="9987" width="8.77734375" style="2"/>
    <col min="9988" max="9988" width="5.77734375" style="2" customWidth="1"/>
    <col min="9989" max="9989" width="3.77734375" style="2" customWidth="1"/>
    <col min="9990" max="9990" width="7.44140625" style="2" customWidth="1"/>
    <col min="9991" max="9991" width="15" style="2" customWidth="1"/>
    <col min="9992" max="9992" width="12" style="2" customWidth="1"/>
    <col min="9993" max="9993" width="13.21875" style="2" customWidth="1"/>
    <col min="9994" max="10243" width="8.77734375" style="2"/>
    <col min="10244" max="10244" width="5.77734375" style="2" customWidth="1"/>
    <col min="10245" max="10245" width="3.77734375" style="2" customWidth="1"/>
    <col min="10246" max="10246" width="7.44140625" style="2" customWidth="1"/>
    <col min="10247" max="10247" width="15" style="2" customWidth="1"/>
    <col min="10248" max="10248" width="12" style="2" customWidth="1"/>
    <col min="10249" max="10249" width="13.21875" style="2" customWidth="1"/>
    <col min="10250" max="10499" width="8.77734375" style="2"/>
    <col min="10500" max="10500" width="5.77734375" style="2" customWidth="1"/>
    <col min="10501" max="10501" width="3.77734375" style="2" customWidth="1"/>
    <col min="10502" max="10502" width="7.44140625" style="2" customWidth="1"/>
    <col min="10503" max="10503" width="15" style="2" customWidth="1"/>
    <col min="10504" max="10504" width="12" style="2" customWidth="1"/>
    <col min="10505" max="10505" width="13.21875" style="2" customWidth="1"/>
    <col min="10506" max="10755" width="8.77734375" style="2"/>
    <col min="10756" max="10756" width="5.77734375" style="2" customWidth="1"/>
    <col min="10757" max="10757" width="3.77734375" style="2" customWidth="1"/>
    <col min="10758" max="10758" width="7.44140625" style="2" customWidth="1"/>
    <col min="10759" max="10759" width="15" style="2" customWidth="1"/>
    <col min="10760" max="10760" width="12" style="2" customWidth="1"/>
    <col min="10761" max="10761" width="13.21875" style="2" customWidth="1"/>
    <col min="10762" max="11011" width="8.77734375" style="2"/>
    <col min="11012" max="11012" width="5.77734375" style="2" customWidth="1"/>
    <col min="11013" max="11013" width="3.77734375" style="2" customWidth="1"/>
    <col min="11014" max="11014" width="7.44140625" style="2" customWidth="1"/>
    <col min="11015" max="11015" width="15" style="2" customWidth="1"/>
    <col min="11016" max="11016" width="12" style="2" customWidth="1"/>
    <col min="11017" max="11017" width="13.21875" style="2" customWidth="1"/>
    <col min="11018" max="11267" width="8.77734375" style="2"/>
    <col min="11268" max="11268" width="5.77734375" style="2" customWidth="1"/>
    <col min="11269" max="11269" width="3.77734375" style="2" customWidth="1"/>
    <col min="11270" max="11270" width="7.44140625" style="2" customWidth="1"/>
    <col min="11271" max="11271" width="15" style="2" customWidth="1"/>
    <col min="11272" max="11272" width="12" style="2" customWidth="1"/>
    <col min="11273" max="11273" width="13.21875" style="2" customWidth="1"/>
    <col min="11274" max="11523" width="8.77734375" style="2"/>
    <col min="11524" max="11524" width="5.77734375" style="2" customWidth="1"/>
    <col min="11525" max="11525" width="3.77734375" style="2" customWidth="1"/>
    <col min="11526" max="11526" width="7.44140625" style="2" customWidth="1"/>
    <col min="11527" max="11527" width="15" style="2" customWidth="1"/>
    <col min="11528" max="11528" width="12" style="2" customWidth="1"/>
    <col min="11529" max="11529" width="13.21875" style="2" customWidth="1"/>
    <col min="11530" max="11779" width="8.77734375" style="2"/>
    <col min="11780" max="11780" width="5.77734375" style="2" customWidth="1"/>
    <col min="11781" max="11781" width="3.77734375" style="2" customWidth="1"/>
    <col min="11782" max="11782" width="7.44140625" style="2" customWidth="1"/>
    <col min="11783" max="11783" width="15" style="2" customWidth="1"/>
    <col min="11784" max="11784" width="12" style="2" customWidth="1"/>
    <col min="11785" max="11785" width="13.21875" style="2" customWidth="1"/>
    <col min="11786" max="12035" width="8.77734375" style="2"/>
    <col min="12036" max="12036" width="5.77734375" style="2" customWidth="1"/>
    <col min="12037" max="12037" width="3.77734375" style="2" customWidth="1"/>
    <col min="12038" max="12038" width="7.44140625" style="2" customWidth="1"/>
    <col min="12039" max="12039" width="15" style="2" customWidth="1"/>
    <col min="12040" max="12040" width="12" style="2" customWidth="1"/>
    <col min="12041" max="12041" width="13.21875" style="2" customWidth="1"/>
    <col min="12042" max="12291" width="8.77734375" style="2"/>
    <col min="12292" max="12292" width="5.77734375" style="2" customWidth="1"/>
    <col min="12293" max="12293" width="3.77734375" style="2" customWidth="1"/>
    <col min="12294" max="12294" width="7.44140625" style="2" customWidth="1"/>
    <col min="12295" max="12295" width="15" style="2" customWidth="1"/>
    <col min="12296" max="12296" width="12" style="2" customWidth="1"/>
    <col min="12297" max="12297" width="13.21875" style="2" customWidth="1"/>
    <col min="12298" max="12547" width="8.77734375" style="2"/>
    <col min="12548" max="12548" width="5.77734375" style="2" customWidth="1"/>
    <col min="12549" max="12549" width="3.77734375" style="2" customWidth="1"/>
    <col min="12550" max="12550" width="7.44140625" style="2" customWidth="1"/>
    <col min="12551" max="12551" width="15" style="2" customWidth="1"/>
    <col min="12552" max="12552" width="12" style="2" customWidth="1"/>
    <col min="12553" max="12553" width="13.21875" style="2" customWidth="1"/>
    <col min="12554" max="12803" width="8.77734375" style="2"/>
    <col min="12804" max="12804" width="5.77734375" style="2" customWidth="1"/>
    <col min="12805" max="12805" width="3.77734375" style="2" customWidth="1"/>
    <col min="12806" max="12806" width="7.44140625" style="2" customWidth="1"/>
    <col min="12807" max="12807" width="15" style="2" customWidth="1"/>
    <col min="12808" max="12808" width="12" style="2" customWidth="1"/>
    <col min="12809" max="12809" width="13.21875" style="2" customWidth="1"/>
    <col min="12810" max="13059" width="8.77734375" style="2"/>
    <col min="13060" max="13060" width="5.77734375" style="2" customWidth="1"/>
    <col min="13061" max="13061" width="3.77734375" style="2" customWidth="1"/>
    <col min="13062" max="13062" width="7.44140625" style="2" customWidth="1"/>
    <col min="13063" max="13063" width="15" style="2" customWidth="1"/>
    <col min="13064" max="13064" width="12" style="2" customWidth="1"/>
    <col min="13065" max="13065" width="13.21875" style="2" customWidth="1"/>
    <col min="13066" max="13315" width="8.77734375" style="2"/>
    <col min="13316" max="13316" width="5.77734375" style="2" customWidth="1"/>
    <col min="13317" max="13317" width="3.77734375" style="2" customWidth="1"/>
    <col min="13318" max="13318" width="7.44140625" style="2" customWidth="1"/>
    <col min="13319" max="13319" width="15" style="2" customWidth="1"/>
    <col min="13320" max="13320" width="12" style="2" customWidth="1"/>
    <col min="13321" max="13321" width="13.21875" style="2" customWidth="1"/>
    <col min="13322" max="13571" width="8.77734375" style="2"/>
    <col min="13572" max="13572" width="5.77734375" style="2" customWidth="1"/>
    <col min="13573" max="13573" width="3.77734375" style="2" customWidth="1"/>
    <col min="13574" max="13574" width="7.44140625" style="2" customWidth="1"/>
    <col min="13575" max="13575" width="15" style="2" customWidth="1"/>
    <col min="13576" max="13576" width="12" style="2" customWidth="1"/>
    <col min="13577" max="13577" width="13.21875" style="2" customWidth="1"/>
    <col min="13578" max="13827" width="8.77734375" style="2"/>
    <col min="13828" max="13828" width="5.77734375" style="2" customWidth="1"/>
    <col min="13829" max="13829" width="3.77734375" style="2" customWidth="1"/>
    <col min="13830" max="13830" width="7.44140625" style="2" customWidth="1"/>
    <col min="13831" max="13831" width="15" style="2" customWidth="1"/>
    <col min="13832" max="13832" width="12" style="2" customWidth="1"/>
    <col min="13833" max="13833" width="13.21875" style="2" customWidth="1"/>
    <col min="13834" max="14083" width="8.77734375" style="2"/>
    <col min="14084" max="14084" width="5.77734375" style="2" customWidth="1"/>
    <col min="14085" max="14085" width="3.77734375" style="2" customWidth="1"/>
    <col min="14086" max="14086" width="7.44140625" style="2" customWidth="1"/>
    <col min="14087" max="14087" width="15" style="2" customWidth="1"/>
    <col min="14088" max="14088" width="12" style="2" customWidth="1"/>
    <col min="14089" max="14089" width="13.21875" style="2" customWidth="1"/>
    <col min="14090" max="14339" width="8.77734375" style="2"/>
    <col min="14340" max="14340" width="5.77734375" style="2" customWidth="1"/>
    <col min="14341" max="14341" width="3.77734375" style="2" customWidth="1"/>
    <col min="14342" max="14342" width="7.44140625" style="2" customWidth="1"/>
    <col min="14343" max="14343" width="15" style="2" customWidth="1"/>
    <col min="14344" max="14344" width="12" style="2" customWidth="1"/>
    <col min="14345" max="14345" width="13.21875" style="2" customWidth="1"/>
    <col min="14346" max="14595" width="8.77734375" style="2"/>
    <col min="14596" max="14596" width="5.77734375" style="2" customWidth="1"/>
    <col min="14597" max="14597" width="3.77734375" style="2" customWidth="1"/>
    <col min="14598" max="14598" width="7.44140625" style="2" customWidth="1"/>
    <col min="14599" max="14599" width="15" style="2" customWidth="1"/>
    <col min="14600" max="14600" width="12" style="2" customWidth="1"/>
    <col min="14601" max="14601" width="13.21875" style="2" customWidth="1"/>
    <col min="14602" max="14851" width="8.77734375" style="2"/>
    <col min="14852" max="14852" width="5.77734375" style="2" customWidth="1"/>
    <col min="14853" max="14853" width="3.77734375" style="2" customWidth="1"/>
    <col min="14854" max="14854" width="7.44140625" style="2" customWidth="1"/>
    <col min="14855" max="14855" width="15" style="2" customWidth="1"/>
    <col min="14856" max="14856" width="12" style="2" customWidth="1"/>
    <col min="14857" max="14857" width="13.21875" style="2" customWidth="1"/>
    <col min="14858" max="15107" width="8.77734375" style="2"/>
    <col min="15108" max="15108" width="5.77734375" style="2" customWidth="1"/>
    <col min="15109" max="15109" width="3.77734375" style="2" customWidth="1"/>
    <col min="15110" max="15110" width="7.44140625" style="2" customWidth="1"/>
    <col min="15111" max="15111" width="15" style="2" customWidth="1"/>
    <col min="15112" max="15112" width="12" style="2" customWidth="1"/>
    <col min="15113" max="15113" width="13.21875" style="2" customWidth="1"/>
    <col min="15114" max="15363" width="8.77734375" style="2"/>
    <col min="15364" max="15364" width="5.77734375" style="2" customWidth="1"/>
    <col min="15365" max="15365" width="3.77734375" style="2" customWidth="1"/>
    <col min="15366" max="15366" width="7.44140625" style="2" customWidth="1"/>
    <col min="15367" max="15367" width="15" style="2" customWidth="1"/>
    <col min="15368" max="15368" width="12" style="2" customWidth="1"/>
    <col min="15369" max="15369" width="13.21875" style="2" customWidth="1"/>
    <col min="15370" max="15619" width="8.77734375" style="2"/>
    <col min="15620" max="15620" width="5.77734375" style="2" customWidth="1"/>
    <col min="15621" max="15621" width="3.77734375" style="2" customWidth="1"/>
    <col min="15622" max="15622" width="7.44140625" style="2" customWidth="1"/>
    <col min="15623" max="15623" width="15" style="2" customWidth="1"/>
    <col min="15624" max="15624" width="12" style="2" customWidth="1"/>
    <col min="15625" max="15625" width="13.21875" style="2" customWidth="1"/>
    <col min="15626" max="15875" width="8.77734375" style="2"/>
    <col min="15876" max="15876" width="5.77734375" style="2" customWidth="1"/>
    <col min="15877" max="15877" width="3.77734375" style="2" customWidth="1"/>
    <col min="15878" max="15878" width="7.44140625" style="2" customWidth="1"/>
    <col min="15879" max="15879" width="15" style="2" customWidth="1"/>
    <col min="15880" max="15880" width="12" style="2" customWidth="1"/>
    <col min="15881" max="15881" width="13.21875" style="2" customWidth="1"/>
    <col min="15882" max="16131" width="8.77734375" style="2"/>
    <col min="16132" max="16132" width="5.77734375" style="2" customWidth="1"/>
    <col min="16133" max="16133" width="3.77734375" style="2" customWidth="1"/>
    <col min="16134" max="16134" width="7.44140625" style="2" customWidth="1"/>
    <col min="16135" max="16135" width="15" style="2" customWidth="1"/>
    <col min="16136" max="16136" width="12" style="2" customWidth="1"/>
    <col min="16137" max="16137" width="13.21875" style="2" customWidth="1"/>
    <col min="16138" max="16384" width="8.77734375" style="2"/>
  </cols>
  <sheetData>
    <row r="18" spans="1:9" ht="27" customHeight="1" thickBot="1"/>
    <row r="19" spans="1:9" ht="4.5" customHeight="1" thickTop="1" thickBot="1">
      <c r="A19" s="3"/>
      <c r="B19" s="3"/>
      <c r="C19" s="3"/>
      <c r="D19" s="3"/>
      <c r="E19" s="3"/>
      <c r="F19" s="3"/>
      <c r="G19" s="3"/>
      <c r="H19" s="3"/>
      <c r="I19" s="3"/>
    </row>
    <row r="20" spans="1:9" ht="55.5" customHeight="1" thickTop="1" thickBot="1">
      <c r="A20" s="500" t="s">
        <v>140</v>
      </c>
      <c r="B20" s="500"/>
      <c r="C20" s="500"/>
      <c r="D20" s="500"/>
      <c r="E20" s="500"/>
      <c r="F20" s="500"/>
      <c r="G20" s="500"/>
      <c r="H20" s="500"/>
      <c r="I20" s="500"/>
    </row>
    <row r="21" spans="1:9" ht="4.5" customHeight="1" thickTop="1" thickBot="1">
      <c r="A21" s="3"/>
      <c r="B21" s="3"/>
      <c r="C21" s="3"/>
      <c r="D21" s="3"/>
      <c r="E21" s="3"/>
      <c r="F21" s="3"/>
      <c r="G21" s="3"/>
      <c r="H21" s="3"/>
      <c r="I21" s="3"/>
    </row>
    <row r="22" spans="1:9" ht="42" customHeight="1" thickTop="1"/>
  </sheetData>
  <mergeCells count="1">
    <mergeCell ref="A20:I20"/>
  </mergeCells>
  <pageMargins left="0.86"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F3876-F2D8-407A-9C9F-FF4A51158BAD}">
  <dimension ref="A1:G43"/>
  <sheetViews>
    <sheetView view="pageLayout" topLeftCell="B23" zoomScale="84" zoomScaleNormal="100" zoomScaleSheetLayoutView="100" zoomScalePageLayoutView="84" workbookViewId="0">
      <selection activeCell="F4" sqref="F4:F23"/>
    </sheetView>
  </sheetViews>
  <sheetFormatPr defaultRowHeight="21.6" customHeight="1"/>
  <cols>
    <col min="1" max="1" width="6.5546875" style="194" customWidth="1"/>
    <col min="2" max="2" width="3.6640625" style="196" customWidth="1"/>
    <col min="3" max="3" width="53.33203125" style="197" customWidth="1"/>
    <col min="4" max="4" width="8" style="199" customWidth="1"/>
    <col min="5" max="5" width="11.44140625" style="194" customWidth="1"/>
    <col min="6" max="6" width="17.44140625" style="184" customWidth="1"/>
    <col min="7" max="7" width="17.21875" style="184" customWidth="1"/>
    <col min="8" max="246" width="8.77734375" style="182"/>
    <col min="247" max="247" width="7.77734375" style="182" customWidth="1"/>
    <col min="248" max="248" width="3.44140625" style="182" customWidth="1"/>
    <col min="249" max="250" width="9.21875" style="182" customWidth="1"/>
    <col min="251" max="251" width="14.44140625" style="182" customWidth="1"/>
    <col min="252" max="252" width="25.44140625" style="182" customWidth="1"/>
    <col min="253" max="253" width="5.44140625" style="182" bestFit="1" customWidth="1"/>
    <col min="254" max="254" width="9.21875" style="182" customWidth="1"/>
    <col min="255" max="255" width="8.44140625" style="182" bestFit="1" customWidth="1"/>
    <col min="256" max="256" width="18.77734375" style="182" bestFit="1" customWidth="1"/>
    <col min="257" max="502" width="8.77734375" style="182"/>
    <col min="503" max="503" width="7.77734375" style="182" customWidth="1"/>
    <col min="504" max="504" width="3.44140625" style="182" customWidth="1"/>
    <col min="505" max="506" width="9.21875" style="182" customWidth="1"/>
    <col min="507" max="507" width="14.44140625" style="182" customWidth="1"/>
    <col min="508" max="508" width="25.44140625" style="182" customWidth="1"/>
    <col min="509" max="509" width="5.44140625" style="182" bestFit="1" customWidth="1"/>
    <col min="510" max="510" width="9.21875" style="182" customWidth="1"/>
    <col min="511" max="511" width="8.44140625" style="182" bestFit="1" customWidth="1"/>
    <col min="512" max="512" width="18.77734375" style="182" bestFit="1" customWidth="1"/>
    <col min="513" max="758" width="8.77734375" style="182"/>
    <col min="759" max="759" width="7.77734375" style="182" customWidth="1"/>
    <col min="760" max="760" width="3.44140625" style="182" customWidth="1"/>
    <col min="761" max="762" width="9.21875" style="182" customWidth="1"/>
    <col min="763" max="763" width="14.44140625" style="182" customWidth="1"/>
    <col min="764" max="764" width="25.44140625" style="182" customWidth="1"/>
    <col min="765" max="765" width="5.44140625" style="182" bestFit="1" customWidth="1"/>
    <col min="766" max="766" width="9.21875" style="182" customWidth="1"/>
    <col min="767" max="767" width="8.44140625" style="182" bestFit="1" customWidth="1"/>
    <col min="768" max="768" width="18.77734375" style="182" bestFit="1" customWidth="1"/>
    <col min="769" max="1014" width="8.77734375" style="182"/>
    <col min="1015" max="1015" width="7.77734375" style="182" customWidth="1"/>
    <col min="1016" max="1016" width="3.44140625" style="182" customWidth="1"/>
    <col min="1017" max="1018" width="9.21875" style="182" customWidth="1"/>
    <col min="1019" max="1019" width="14.44140625" style="182" customWidth="1"/>
    <col min="1020" max="1020" width="25.44140625" style="182" customWidth="1"/>
    <col min="1021" max="1021" width="5.44140625" style="182" bestFit="1" customWidth="1"/>
    <col min="1022" max="1022" width="9.21875" style="182" customWidth="1"/>
    <col min="1023" max="1023" width="8.44140625" style="182" bestFit="1" customWidth="1"/>
    <col min="1024" max="1024" width="18.77734375" style="182" bestFit="1" customWidth="1"/>
    <col min="1025" max="1270" width="8.77734375" style="182"/>
    <col min="1271" max="1271" width="7.77734375" style="182" customWidth="1"/>
    <col min="1272" max="1272" width="3.44140625" style="182" customWidth="1"/>
    <col min="1273" max="1274" width="9.21875" style="182" customWidth="1"/>
    <col min="1275" max="1275" width="14.44140625" style="182" customWidth="1"/>
    <col min="1276" max="1276" width="25.44140625" style="182" customWidth="1"/>
    <col min="1277" max="1277" width="5.44140625" style="182" bestFit="1" customWidth="1"/>
    <col min="1278" max="1278" width="9.21875" style="182" customWidth="1"/>
    <col min="1279" max="1279" width="8.44140625" style="182" bestFit="1" customWidth="1"/>
    <col min="1280" max="1280" width="18.77734375" style="182" bestFit="1" customWidth="1"/>
    <col min="1281" max="1526" width="8.77734375" style="182"/>
    <col min="1527" max="1527" width="7.77734375" style="182" customWidth="1"/>
    <col min="1528" max="1528" width="3.44140625" style="182" customWidth="1"/>
    <col min="1529" max="1530" width="9.21875" style="182" customWidth="1"/>
    <col min="1531" max="1531" width="14.44140625" style="182" customWidth="1"/>
    <col min="1532" max="1532" width="25.44140625" style="182" customWidth="1"/>
    <col min="1533" max="1533" width="5.44140625" style="182" bestFit="1" customWidth="1"/>
    <col min="1534" max="1534" width="9.21875" style="182" customWidth="1"/>
    <col min="1535" max="1535" width="8.44140625" style="182" bestFit="1" customWidth="1"/>
    <col min="1536" max="1536" width="18.77734375" style="182" bestFit="1" customWidth="1"/>
    <col min="1537" max="1782" width="8.77734375" style="182"/>
    <col min="1783" max="1783" width="7.77734375" style="182" customWidth="1"/>
    <col min="1784" max="1784" width="3.44140625" style="182" customWidth="1"/>
    <col min="1785" max="1786" width="9.21875" style="182" customWidth="1"/>
    <col min="1787" max="1787" width="14.44140625" style="182" customWidth="1"/>
    <col min="1788" max="1788" width="25.44140625" style="182" customWidth="1"/>
    <col min="1789" max="1789" width="5.44140625" style="182" bestFit="1" customWidth="1"/>
    <col min="1790" max="1790" width="9.21875" style="182" customWidth="1"/>
    <col min="1791" max="1791" width="8.44140625" style="182" bestFit="1" customWidth="1"/>
    <col min="1792" max="1792" width="18.77734375" style="182" bestFit="1" customWidth="1"/>
    <col min="1793" max="2038" width="8.77734375" style="182"/>
    <col min="2039" max="2039" width="7.77734375" style="182" customWidth="1"/>
    <col min="2040" max="2040" width="3.44140625" style="182" customWidth="1"/>
    <col min="2041" max="2042" width="9.21875" style="182" customWidth="1"/>
    <col min="2043" max="2043" width="14.44140625" style="182" customWidth="1"/>
    <col min="2044" max="2044" width="25.44140625" style="182" customWidth="1"/>
    <col min="2045" max="2045" width="5.44140625" style="182" bestFit="1" customWidth="1"/>
    <col min="2046" max="2046" width="9.21875" style="182" customWidth="1"/>
    <col min="2047" max="2047" width="8.44140625" style="182" bestFit="1" customWidth="1"/>
    <col min="2048" max="2048" width="18.77734375" style="182" bestFit="1" customWidth="1"/>
    <col min="2049" max="2294" width="8.77734375" style="182"/>
    <col min="2295" max="2295" width="7.77734375" style="182" customWidth="1"/>
    <col min="2296" max="2296" width="3.44140625" style="182" customWidth="1"/>
    <col min="2297" max="2298" width="9.21875" style="182" customWidth="1"/>
    <col min="2299" max="2299" width="14.44140625" style="182" customWidth="1"/>
    <col min="2300" max="2300" width="25.44140625" style="182" customWidth="1"/>
    <col min="2301" max="2301" width="5.44140625" style="182" bestFit="1" customWidth="1"/>
    <col min="2302" max="2302" width="9.21875" style="182" customWidth="1"/>
    <col min="2303" max="2303" width="8.44140625" style="182" bestFit="1" customWidth="1"/>
    <col min="2304" max="2304" width="18.77734375" style="182" bestFit="1" customWidth="1"/>
    <col min="2305" max="2550" width="8.77734375" style="182"/>
    <col min="2551" max="2551" width="7.77734375" style="182" customWidth="1"/>
    <col min="2552" max="2552" width="3.44140625" style="182" customWidth="1"/>
    <col min="2553" max="2554" width="9.21875" style="182" customWidth="1"/>
    <col min="2555" max="2555" width="14.44140625" style="182" customWidth="1"/>
    <col min="2556" max="2556" width="25.44140625" style="182" customWidth="1"/>
    <col min="2557" max="2557" width="5.44140625" style="182" bestFit="1" customWidth="1"/>
    <col min="2558" max="2558" width="9.21875" style="182" customWidth="1"/>
    <col min="2559" max="2559" width="8.44140625" style="182" bestFit="1" customWidth="1"/>
    <col min="2560" max="2560" width="18.77734375" style="182" bestFit="1" customWidth="1"/>
    <col min="2561" max="2806" width="8.77734375" style="182"/>
    <col min="2807" max="2807" width="7.77734375" style="182" customWidth="1"/>
    <col min="2808" max="2808" width="3.44140625" style="182" customWidth="1"/>
    <col min="2809" max="2810" width="9.21875" style="182" customWidth="1"/>
    <col min="2811" max="2811" width="14.44140625" style="182" customWidth="1"/>
    <col min="2812" max="2812" width="25.44140625" style="182" customWidth="1"/>
    <col min="2813" max="2813" width="5.44140625" style="182" bestFit="1" customWidth="1"/>
    <col min="2814" max="2814" width="9.21875" style="182" customWidth="1"/>
    <col min="2815" max="2815" width="8.44140625" style="182" bestFit="1" customWidth="1"/>
    <col min="2816" max="2816" width="18.77734375" style="182" bestFit="1" customWidth="1"/>
    <col min="2817" max="3062" width="8.77734375" style="182"/>
    <col min="3063" max="3063" width="7.77734375" style="182" customWidth="1"/>
    <col min="3064" max="3064" width="3.44140625" style="182" customWidth="1"/>
    <col min="3065" max="3066" width="9.21875" style="182" customWidth="1"/>
    <col min="3067" max="3067" width="14.44140625" style="182" customWidth="1"/>
    <col min="3068" max="3068" width="25.44140625" style="182" customWidth="1"/>
    <col min="3069" max="3069" width="5.44140625" style="182" bestFit="1" customWidth="1"/>
    <col min="3070" max="3070" width="9.21875" style="182" customWidth="1"/>
    <col min="3071" max="3071" width="8.44140625" style="182" bestFit="1" customWidth="1"/>
    <col min="3072" max="3072" width="18.77734375" style="182" bestFit="1" customWidth="1"/>
    <col min="3073" max="3318" width="8.77734375" style="182"/>
    <col min="3319" max="3319" width="7.77734375" style="182" customWidth="1"/>
    <col min="3320" max="3320" width="3.44140625" style="182" customWidth="1"/>
    <col min="3321" max="3322" width="9.21875" style="182" customWidth="1"/>
    <col min="3323" max="3323" width="14.44140625" style="182" customWidth="1"/>
    <col min="3324" max="3324" width="25.44140625" style="182" customWidth="1"/>
    <col min="3325" max="3325" width="5.44140625" style="182" bestFit="1" customWidth="1"/>
    <col min="3326" max="3326" width="9.21875" style="182" customWidth="1"/>
    <col min="3327" max="3327" width="8.44140625" style="182" bestFit="1" customWidth="1"/>
    <col min="3328" max="3328" width="18.77734375" style="182" bestFit="1" customWidth="1"/>
    <col min="3329" max="3574" width="8.77734375" style="182"/>
    <col min="3575" max="3575" width="7.77734375" style="182" customWidth="1"/>
    <col min="3576" max="3576" width="3.44140625" style="182" customWidth="1"/>
    <col min="3577" max="3578" width="9.21875" style="182" customWidth="1"/>
    <col min="3579" max="3579" width="14.44140625" style="182" customWidth="1"/>
    <col min="3580" max="3580" width="25.44140625" style="182" customWidth="1"/>
    <col min="3581" max="3581" width="5.44140625" style="182" bestFit="1" customWidth="1"/>
    <col min="3582" max="3582" width="9.21875" style="182" customWidth="1"/>
    <col min="3583" max="3583" width="8.44140625" style="182" bestFit="1" customWidth="1"/>
    <col min="3584" max="3584" width="18.77734375" style="182" bestFit="1" customWidth="1"/>
    <col min="3585" max="3830" width="8.77734375" style="182"/>
    <col min="3831" max="3831" width="7.77734375" style="182" customWidth="1"/>
    <col min="3832" max="3832" width="3.44140625" style="182" customWidth="1"/>
    <col min="3833" max="3834" width="9.21875" style="182" customWidth="1"/>
    <col min="3835" max="3835" width="14.44140625" style="182" customWidth="1"/>
    <col min="3836" max="3836" width="25.44140625" style="182" customWidth="1"/>
    <col min="3837" max="3837" width="5.44140625" style="182" bestFit="1" customWidth="1"/>
    <col min="3838" max="3838" width="9.21875" style="182" customWidth="1"/>
    <col min="3839" max="3839" width="8.44140625" style="182" bestFit="1" customWidth="1"/>
    <col min="3840" max="3840" width="18.77734375" style="182" bestFit="1" customWidth="1"/>
    <col min="3841" max="4086" width="8.77734375" style="182"/>
    <col min="4087" max="4087" width="7.77734375" style="182" customWidth="1"/>
    <col min="4088" max="4088" width="3.44140625" style="182" customWidth="1"/>
    <col min="4089" max="4090" width="9.21875" style="182" customWidth="1"/>
    <col min="4091" max="4091" width="14.44140625" style="182" customWidth="1"/>
    <col min="4092" max="4092" width="25.44140625" style="182" customWidth="1"/>
    <col min="4093" max="4093" width="5.44140625" style="182" bestFit="1" customWidth="1"/>
    <col min="4094" max="4094" width="9.21875" style="182" customWidth="1"/>
    <col min="4095" max="4095" width="8.44140625" style="182" bestFit="1" customWidth="1"/>
    <col min="4096" max="4096" width="18.77734375" style="182" bestFit="1" customWidth="1"/>
    <col min="4097" max="4342" width="8.77734375" style="182"/>
    <col min="4343" max="4343" width="7.77734375" style="182" customWidth="1"/>
    <col min="4344" max="4344" width="3.44140625" style="182" customWidth="1"/>
    <col min="4345" max="4346" width="9.21875" style="182" customWidth="1"/>
    <col min="4347" max="4347" width="14.44140625" style="182" customWidth="1"/>
    <col min="4348" max="4348" width="25.44140625" style="182" customWidth="1"/>
    <col min="4349" max="4349" width="5.44140625" style="182" bestFit="1" customWidth="1"/>
    <col min="4350" max="4350" width="9.21875" style="182" customWidth="1"/>
    <col min="4351" max="4351" width="8.44140625" style="182" bestFit="1" customWidth="1"/>
    <col min="4352" max="4352" width="18.77734375" style="182" bestFit="1" customWidth="1"/>
    <col min="4353" max="4598" width="8.77734375" style="182"/>
    <col min="4599" max="4599" width="7.77734375" style="182" customWidth="1"/>
    <col min="4600" max="4600" width="3.44140625" style="182" customWidth="1"/>
    <col min="4601" max="4602" width="9.21875" style="182" customWidth="1"/>
    <col min="4603" max="4603" width="14.44140625" style="182" customWidth="1"/>
    <col min="4604" max="4604" width="25.44140625" style="182" customWidth="1"/>
    <col min="4605" max="4605" width="5.44140625" style="182" bestFit="1" customWidth="1"/>
    <col min="4606" max="4606" width="9.21875" style="182" customWidth="1"/>
    <col min="4607" max="4607" width="8.44140625" style="182" bestFit="1" customWidth="1"/>
    <col min="4608" max="4608" width="18.77734375" style="182" bestFit="1" customWidth="1"/>
    <col min="4609" max="4854" width="8.77734375" style="182"/>
    <col min="4855" max="4855" width="7.77734375" style="182" customWidth="1"/>
    <col min="4856" max="4856" width="3.44140625" style="182" customWidth="1"/>
    <col min="4857" max="4858" width="9.21875" style="182" customWidth="1"/>
    <col min="4859" max="4859" width="14.44140625" style="182" customWidth="1"/>
    <col min="4860" max="4860" width="25.44140625" style="182" customWidth="1"/>
    <col min="4861" max="4861" width="5.44140625" style="182" bestFit="1" customWidth="1"/>
    <col min="4862" max="4862" width="9.21875" style="182" customWidth="1"/>
    <col min="4863" max="4863" width="8.44140625" style="182" bestFit="1" customWidth="1"/>
    <col min="4864" max="4864" width="18.77734375" style="182" bestFit="1" customWidth="1"/>
    <col min="4865" max="5110" width="8.77734375" style="182"/>
    <col min="5111" max="5111" width="7.77734375" style="182" customWidth="1"/>
    <col min="5112" max="5112" width="3.44140625" style="182" customWidth="1"/>
    <col min="5113" max="5114" width="9.21875" style="182" customWidth="1"/>
    <col min="5115" max="5115" width="14.44140625" style="182" customWidth="1"/>
    <col min="5116" max="5116" width="25.44140625" style="182" customWidth="1"/>
    <col min="5117" max="5117" width="5.44140625" style="182" bestFit="1" customWidth="1"/>
    <col min="5118" max="5118" width="9.21875" style="182" customWidth="1"/>
    <col min="5119" max="5119" width="8.44140625" style="182" bestFit="1" customWidth="1"/>
    <col min="5120" max="5120" width="18.77734375" style="182" bestFit="1" customWidth="1"/>
    <col min="5121" max="5366" width="8.77734375" style="182"/>
    <col min="5367" max="5367" width="7.77734375" style="182" customWidth="1"/>
    <col min="5368" max="5368" width="3.44140625" style="182" customWidth="1"/>
    <col min="5369" max="5370" width="9.21875" style="182" customWidth="1"/>
    <col min="5371" max="5371" width="14.44140625" style="182" customWidth="1"/>
    <col min="5372" max="5372" width="25.44140625" style="182" customWidth="1"/>
    <col min="5373" max="5373" width="5.44140625" style="182" bestFit="1" customWidth="1"/>
    <col min="5374" max="5374" width="9.21875" style="182" customWidth="1"/>
    <col min="5375" max="5375" width="8.44140625" style="182" bestFit="1" customWidth="1"/>
    <col min="5376" max="5376" width="18.77734375" style="182" bestFit="1" customWidth="1"/>
    <col min="5377" max="5622" width="8.77734375" style="182"/>
    <col min="5623" max="5623" width="7.77734375" style="182" customWidth="1"/>
    <col min="5624" max="5624" width="3.44140625" style="182" customWidth="1"/>
    <col min="5625" max="5626" width="9.21875" style="182" customWidth="1"/>
    <col min="5627" max="5627" width="14.44140625" style="182" customWidth="1"/>
    <col min="5628" max="5628" width="25.44140625" style="182" customWidth="1"/>
    <col min="5629" max="5629" width="5.44140625" style="182" bestFit="1" customWidth="1"/>
    <col min="5630" max="5630" width="9.21875" style="182" customWidth="1"/>
    <col min="5631" max="5631" width="8.44140625" style="182" bestFit="1" customWidth="1"/>
    <col min="5632" max="5632" width="18.77734375" style="182" bestFit="1" customWidth="1"/>
    <col min="5633" max="5878" width="8.77734375" style="182"/>
    <col min="5879" max="5879" width="7.77734375" style="182" customWidth="1"/>
    <col min="5880" max="5880" width="3.44140625" style="182" customWidth="1"/>
    <col min="5881" max="5882" width="9.21875" style="182" customWidth="1"/>
    <col min="5883" max="5883" width="14.44140625" style="182" customWidth="1"/>
    <col min="5884" max="5884" width="25.44140625" style="182" customWidth="1"/>
    <col min="5885" max="5885" width="5.44140625" style="182" bestFit="1" customWidth="1"/>
    <col min="5886" max="5886" width="9.21875" style="182" customWidth="1"/>
    <col min="5887" max="5887" width="8.44140625" style="182" bestFit="1" customWidth="1"/>
    <col min="5888" max="5888" width="18.77734375" style="182" bestFit="1" customWidth="1"/>
    <col min="5889" max="6134" width="8.77734375" style="182"/>
    <col min="6135" max="6135" width="7.77734375" style="182" customWidth="1"/>
    <col min="6136" max="6136" width="3.44140625" style="182" customWidth="1"/>
    <col min="6137" max="6138" width="9.21875" style="182" customWidth="1"/>
    <col min="6139" max="6139" width="14.44140625" style="182" customWidth="1"/>
    <col min="6140" max="6140" width="25.44140625" style="182" customWidth="1"/>
    <col min="6141" max="6141" width="5.44140625" style="182" bestFit="1" customWidth="1"/>
    <col min="6142" max="6142" width="9.21875" style="182" customWidth="1"/>
    <col min="6143" max="6143" width="8.44140625" style="182" bestFit="1" customWidth="1"/>
    <col min="6144" max="6144" width="18.77734375" style="182" bestFit="1" customWidth="1"/>
    <col min="6145" max="6390" width="8.77734375" style="182"/>
    <col min="6391" max="6391" width="7.77734375" style="182" customWidth="1"/>
    <col min="6392" max="6392" width="3.44140625" style="182" customWidth="1"/>
    <col min="6393" max="6394" width="9.21875" style="182" customWidth="1"/>
    <col min="6395" max="6395" width="14.44140625" style="182" customWidth="1"/>
    <col min="6396" max="6396" width="25.44140625" style="182" customWidth="1"/>
    <col min="6397" max="6397" width="5.44140625" style="182" bestFit="1" customWidth="1"/>
    <col min="6398" max="6398" width="9.21875" style="182" customWidth="1"/>
    <col min="6399" max="6399" width="8.44140625" style="182" bestFit="1" customWidth="1"/>
    <col min="6400" max="6400" width="18.77734375" style="182" bestFit="1" customWidth="1"/>
    <col min="6401" max="6646" width="8.77734375" style="182"/>
    <col min="6647" max="6647" width="7.77734375" style="182" customWidth="1"/>
    <col min="6648" max="6648" width="3.44140625" style="182" customWidth="1"/>
    <col min="6649" max="6650" width="9.21875" style="182" customWidth="1"/>
    <col min="6651" max="6651" width="14.44140625" style="182" customWidth="1"/>
    <col min="6652" max="6652" width="25.44140625" style="182" customWidth="1"/>
    <col min="6653" max="6653" width="5.44140625" style="182" bestFit="1" customWidth="1"/>
    <col min="6654" max="6654" width="9.21875" style="182" customWidth="1"/>
    <col min="6655" max="6655" width="8.44140625" style="182" bestFit="1" customWidth="1"/>
    <col min="6656" max="6656" width="18.77734375" style="182" bestFit="1" customWidth="1"/>
    <col min="6657" max="6902" width="8.77734375" style="182"/>
    <col min="6903" max="6903" width="7.77734375" style="182" customWidth="1"/>
    <col min="6904" max="6904" width="3.44140625" style="182" customWidth="1"/>
    <col min="6905" max="6906" width="9.21875" style="182" customWidth="1"/>
    <col min="6907" max="6907" width="14.44140625" style="182" customWidth="1"/>
    <col min="6908" max="6908" width="25.44140625" style="182" customWidth="1"/>
    <col min="6909" max="6909" width="5.44140625" style="182" bestFit="1" customWidth="1"/>
    <col min="6910" max="6910" width="9.21875" style="182" customWidth="1"/>
    <col min="6911" max="6911" width="8.44140625" style="182" bestFit="1" customWidth="1"/>
    <col min="6912" max="6912" width="18.77734375" style="182" bestFit="1" customWidth="1"/>
    <col min="6913" max="7158" width="8.77734375" style="182"/>
    <col min="7159" max="7159" width="7.77734375" style="182" customWidth="1"/>
    <col min="7160" max="7160" width="3.44140625" style="182" customWidth="1"/>
    <col min="7161" max="7162" width="9.21875" style="182" customWidth="1"/>
    <col min="7163" max="7163" width="14.44140625" style="182" customWidth="1"/>
    <col min="7164" max="7164" width="25.44140625" style="182" customWidth="1"/>
    <col min="7165" max="7165" width="5.44140625" style="182" bestFit="1" customWidth="1"/>
    <col min="7166" max="7166" width="9.21875" style="182" customWidth="1"/>
    <col min="7167" max="7167" width="8.44140625" style="182" bestFit="1" customWidth="1"/>
    <col min="7168" max="7168" width="18.77734375" style="182" bestFit="1" customWidth="1"/>
    <col min="7169" max="7414" width="8.77734375" style="182"/>
    <col min="7415" max="7415" width="7.77734375" style="182" customWidth="1"/>
    <col min="7416" max="7416" width="3.44140625" style="182" customWidth="1"/>
    <col min="7417" max="7418" width="9.21875" style="182" customWidth="1"/>
    <col min="7419" max="7419" width="14.44140625" style="182" customWidth="1"/>
    <col min="7420" max="7420" width="25.44140625" style="182" customWidth="1"/>
    <col min="7421" max="7421" width="5.44140625" style="182" bestFit="1" customWidth="1"/>
    <col min="7422" max="7422" width="9.21875" style="182" customWidth="1"/>
    <col min="7423" max="7423" width="8.44140625" style="182" bestFit="1" customWidth="1"/>
    <col min="7424" max="7424" width="18.77734375" style="182" bestFit="1" customWidth="1"/>
    <col min="7425" max="7670" width="8.77734375" style="182"/>
    <col min="7671" max="7671" width="7.77734375" style="182" customWidth="1"/>
    <col min="7672" max="7672" width="3.44140625" style="182" customWidth="1"/>
    <col min="7673" max="7674" width="9.21875" style="182" customWidth="1"/>
    <col min="7675" max="7675" width="14.44140625" style="182" customWidth="1"/>
    <col min="7676" max="7676" width="25.44140625" style="182" customWidth="1"/>
    <col min="7677" max="7677" width="5.44140625" style="182" bestFit="1" customWidth="1"/>
    <col min="7678" max="7678" width="9.21875" style="182" customWidth="1"/>
    <col min="7679" max="7679" width="8.44140625" style="182" bestFit="1" customWidth="1"/>
    <col min="7680" max="7680" width="18.77734375" style="182" bestFit="1" customWidth="1"/>
    <col min="7681" max="7926" width="8.77734375" style="182"/>
    <col min="7927" max="7927" width="7.77734375" style="182" customWidth="1"/>
    <col min="7928" max="7928" width="3.44140625" style="182" customWidth="1"/>
    <col min="7929" max="7930" width="9.21875" style="182" customWidth="1"/>
    <col min="7931" max="7931" width="14.44140625" style="182" customWidth="1"/>
    <col min="7932" max="7932" width="25.44140625" style="182" customWidth="1"/>
    <col min="7933" max="7933" width="5.44140625" style="182" bestFit="1" customWidth="1"/>
    <col min="7934" max="7934" width="9.21875" style="182" customWidth="1"/>
    <col min="7935" max="7935" width="8.44140625" style="182" bestFit="1" customWidth="1"/>
    <col min="7936" max="7936" width="18.77734375" style="182" bestFit="1" customWidth="1"/>
    <col min="7937" max="8182" width="8.77734375" style="182"/>
    <col min="8183" max="8183" width="7.77734375" style="182" customWidth="1"/>
    <col min="8184" max="8184" width="3.44140625" style="182" customWidth="1"/>
    <col min="8185" max="8186" width="9.21875" style="182" customWidth="1"/>
    <col min="8187" max="8187" width="14.44140625" style="182" customWidth="1"/>
    <col min="8188" max="8188" width="25.44140625" style="182" customWidth="1"/>
    <col min="8189" max="8189" width="5.44140625" style="182" bestFit="1" customWidth="1"/>
    <col min="8190" max="8190" width="9.21875" style="182" customWidth="1"/>
    <col min="8191" max="8191" width="8.44140625" style="182" bestFit="1" customWidth="1"/>
    <col min="8192" max="8192" width="18.77734375" style="182" bestFit="1" customWidth="1"/>
    <col min="8193" max="8438" width="8.77734375" style="182"/>
    <col min="8439" max="8439" width="7.77734375" style="182" customWidth="1"/>
    <col min="8440" max="8440" width="3.44140625" style="182" customWidth="1"/>
    <col min="8441" max="8442" width="9.21875" style="182" customWidth="1"/>
    <col min="8443" max="8443" width="14.44140625" style="182" customWidth="1"/>
    <col min="8444" max="8444" width="25.44140625" style="182" customWidth="1"/>
    <col min="8445" max="8445" width="5.44140625" style="182" bestFit="1" customWidth="1"/>
    <col min="8446" max="8446" width="9.21875" style="182" customWidth="1"/>
    <col min="8447" max="8447" width="8.44140625" style="182" bestFit="1" customWidth="1"/>
    <col min="8448" max="8448" width="18.77734375" style="182" bestFit="1" customWidth="1"/>
    <col min="8449" max="8694" width="8.77734375" style="182"/>
    <col min="8695" max="8695" width="7.77734375" style="182" customWidth="1"/>
    <col min="8696" max="8696" width="3.44140625" style="182" customWidth="1"/>
    <col min="8697" max="8698" width="9.21875" style="182" customWidth="1"/>
    <col min="8699" max="8699" width="14.44140625" style="182" customWidth="1"/>
    <col min="8700" max="8700" width="25.44140625" style="182" customWidth="1"/>
    <col min="8701" max="8701" width="5.44140625" style="182" bestFit="1" customWidth="1"/>
    <col min="8702" max="8702" width="9.21875" style="182" customWidth="1"/>
    <col min="8703" max="8703" width="8.44140625" style="182" bestFit="1" customWidth="1"/>
    <col min="8704" max="8704" width="18.77734375" style="182" bestFit="1" customWidth="1"/>
    <col min="8705" max="8950" width="8.77734375" style="182"/>
    <col min="8951" max="8951" width="7.77734375" style="182" customWidth="1"/>
    <col min="8952" max="8952" width="3.44140625" style="182" customWidth="1"/>
    <col min="8953" max="8954" width="9.21875" style="182" customWidth="1"/>
    <col min="8955" max="8955" width="14.44140625" style="182" customWidth="1"/>
    <col min="8956" max="8956" width="25.44140625" style="182" customWidth="1"/>
    <col min="8957" max="8957" width="5.44140625" style="182" bestFit="1" customWidth="1"/>
    <col min="8958" max="8958" width="9.21875" style="182" customWidth="1"/>
    <col min="8959" max="8959" width="8.44140625" style="182" bestFit="1" customWidth="1"/>
    <col min="8960" max="8960" width="18.77734375" style="182" bestFit="1" customWidth="1"/>
    <col min="8961" max="9206" width="8.77734375" style="182"/>
    <col min="9207" max="9207" width="7.77734375" style="182" customWidth="1"/>
    <col min="9208" max="9208" width="3.44140625" style="182" customWidth="1"/>
    <col min="9209" max="9210" width="9.21875" style="182" customWidth="1"/>
    <col min="9211" max="9211" width="14.44140625" style="182" customWidth="1"/>
    <col min="9212" max="9212" width="25.44140625" style="182" customWidth="1"/>
    <col min="9213" max="9213" width="5.44140625" style="182" bestFit="1" customWidth="1"/>
    <col min="9214" max="9214" width="9.21875" style="182" customWidth="1"/>
    <col min="9215" max="9215" width="8.44140625" style="182" bestFit="1" customWidth="1"/>
    <col min="9216" max="9216" width="18.77734375" style="182" bestFit="1" customWidth="1"/>
    <col min="9217" max="9462" width="8.77734375" style="182"/>
    <col min="9463" max="9463" width="7.77734375" style="182" customWidth="1"/>
    <col min="9464" max="9464" width="3.44140625" style="182" customWidth="1"/>
    <col min="9465" max="9466" width="9.21875" style="182" customWidth="1"/>
    <col min="9467" max="9467" width="14.44140625" style="182" customWidth="1"/>
    <col min="9468" max="9468" width="25.44140625" style="182" customWidth="1"/>
    <col min="9469" max="9469" width="5.44140625" style="182" bestFit="1" customWidth="1"/>
    <col min="9470" max="9470" width="9.21875" style="182" customWidth="1"/>
    <col min="9471" max="9471" width="8.44140625" style="182" bestFit="1" customWidth="1"/>
    <col min="9472" max="9472" width="18.77734375" style="182" bestFit="1" customWidth="1"/>
    <col min="9473" max="9718" width="8.77734375" style="182"/>
    <col min="9719" max="9719" width="7.77734375" style="182" customWidth="1"/>
    <col min="9720" max="9720" width="3.44140625" style="182" customWidth="1"/>
    <col min="9721" max="9722" width="9.21875" style="182" customWidth="1"/>
    <col min="9723" max="9723" width="14.44140625" style="182" customWidth="1"/>
    <col min="9724" max="9724" width="25.44140625" style="182" customWidth="1"/>
    <col min="9725" max="9725" width="5.44140625" style="182" bestFit="1" customWidth="1"/>
    <col min="9726" max="9726" width="9.21875" style="182" customWidth="1"/>
    <col min="9727" max="9727" width="8.44140625" style="182" bestFit="1" customWidth="1"/>
    <col min="9728" max="9728" width="18.77734375" style="182" bestFit="1" customWidth="1"/>
    <col min="9729" max="9974" width="8.77734375" style="182"/>
    <col min="9975" max="9975" width="7.77734375" style="182" customWidth="1"/>
    <col min="9976" max="9976" width="3.44140625" style="182" customWidth="1"/>
    <col min="9977" max="9978" width="9.21875" style="182" customWidth="1"/>
    <col min="9979" max="9979" width="14.44140625" style="182" customWidth="1"/>
    <col min="9980" max="9980" width="25.44140625" style="182" customWidth="1"/>
    <col min="9981" max="9981" width="5.44140625" style="182" bestFit="1" customWidth="1"/>
    <col min="9982" max="9982" width="9.21875" style="182" customWidth="1"/>
    <col min="9983" max="9983" width="8.44140625" style="182" bestFit="1" customWidth="1"/>
    <col min="9984" max="9984" width="18.77734375" style="182" bestFit="1" customWidth="1"/>
    <col min="9985" max="10230" width="8.77734375" style="182"/>
    <col min="10231" max="10231" width="7.77734375" style="182" customWidth="1"/>
    <col min="10232" max="10232" width="3.44140625" style="182" customWidth="1"/>
    <col min="10233" max="10234" width="9.21875" style="182" customWidth="1"/>
    <col min="10235" max="10235" width="14.44140625" style="182" customWidth="1"/>
    <col min="10236" max="10236" width="25.44140625" style="182" customWidth="1"/>
    <col min="10237" max="10237" width="5.44140625" style="182" bestFit="1" customWidth="1"/>
    <col min="10238" max="10238" width="9.21875" style="182" customWidth="1"/>
    <col min="10239" max="10239" width="8.44140625" style="182" bestFit="1" customWidth="1"/>
    <col min="10240" max="10240" width="18.77734375" style="182" bestFit="1" customWidth="1"/>
    <col min="10241" max="10486" width="8.77734375" style="182"/>
    <col min="10487" max="10487" width="7.77734375" style="182" customWidth="1"/>
    <col min="10488" max="10488" width="3.44140625" style="182" customWidth="1"/>
    <col min="10489" max="10490" width="9.21875" style="182" customWidth="1"/>
    <col min="10491" max="10491" width="14.44140625" style="182" customWidth="1"/>
    <col min="10492" max="10492" width="25.44140625" style="182" customWidth="1"/>
    <col min="10493" max="10493" width="5.44140625" style="182" bestFit="1" customWidth="1"/>
    <col min="10494" max="10494" width="9.21875" style="182" customWidth="1"/>
    <col min="10495" max="10495" width="8.44140625" style="182" bestFit="1" customWidth="1"/>
    <col min="10496" max="10496" width="18.77734375" style="182" bestFit="1" customWidth="1"/>
    <col min="10497" max="10742" width="8.77734375" style="182"/>
    <col min="10743" max="10743" width="7.77734375" style="182" customWidth="1"/>
    <col min="10744" max="10744" width="3.44140625" style="182" customWidth="1"/>
    <col min="10745" max="10746" width="9.21875" style="182" customWidth="1"/>
    <col min="10747" max="10747" width="14.44140625" style="182" customWidth="1"/>
    <col min="10748" max="10748" width="25.44140625" style="182" customWidth="1"/>
    <col min="10749" max="10749" width="5.44140625" style="182" bestFit="1" customWidth="1"/>
    <col min="10750" max="10750" width="9.21875" style="182" customWidth="1"/>
    <col min="10751" max="10751" width="8.44140625" style="182" bestFit="1" customWidth="1"/>
    <col min="10752" max="10752" width="18.77734375" style="182" bestFit="1" customWidth="1"/>
    <col min="10753" max="10998" width="8.77734375" style="182"/>
    <col min="10999" max="10999" width="7.77734375" style="182" customWidth="1"/>
    <col min="11000" max="11000" width="3.44140625" style="182" customWidth="1"/>
    <col min="11001" max="11002" width="9.21875" style="182" customWidth="1"/>
    <col min="11003" max="11003" width="14.44140625" style="182" customWidth="1"/>
    <col min="11004" max="11004" width="25.44140625" style="182" customWidth="1"/>
    <col min="11005" max="11005" width="5.44140625" style="182" bestFit="1" customWidth="1"/>
    <col min="11006" max="11006" width="9.21875" style="182" customWidth="1"/>
    <col min="11007" max="11007" width="8.44140625" style="182" bestFit="1" customWidth="1"/>
    <col min="11008" max="11008" width="18.77734375" style="182" bestFit="1" customWidth="1"/>
    <col min="11009" max="11254" width="8.77734375" style="182"/>
    <col min="11255" max="11255" width="7.77734375" style="182" customWidth="1"/>
    <col min="11256" max="11256" width="3.44140625" style="182" customWidth="1"/>
    <col min="11257" max="11258" width="9.21875" style="182" customWidth="1"/>
    <col min="11259" max="11259" width="14.44140625" style="182" customWidth="1"/>
    <col min="11260" max="11260" width="25.44140625" style="182" customWidth="1"/>
    <col min="11261" max="11261" width="5.44140625" style="182" bestFit="1" customWidth="1"/>
    <col min="11262" max="11262" width="9.21875" style="182" customWidth="1"/>
    <col min="11263" max="11263" width="8.44140625" style="182" bestFit="1" customWidth="1"/>
    <col min="11264" max="11264" width="18.77734375" style="182" bestFit="1" customWidth="1"/>
    <col min="11265" max="11510" width="8.77734375" style="182"/>
    <col min="11511" max="11511" width="7.77734375" style="182" customWidth="1"/>
    <col min="11512" max="11512" width="3.44140625" style="182" customWidth="1"/>
    <col min="11513" max="11514" width="9.21875" style="182" customWidth="1"/>
    <col min="11515" max="11515" width="14.44140625" style="182" customWidth="1"/>
    <col min="11516" max="11516" width="25.44140625" style="182" customWidth="1"/>
    <col min="11517" max="11517" width="5.44140625" style="182" bestFit="1" customWidth="1"/>
    <col min="11518" max="11518" width="9.21875" style="182" customWidth="1"/>
    <col min="11519" max="11519" width="8.44140625" style="182" bestFit="1" customWidth="1"/>
    <col min="11520" max="11520" width="18.77734375" style="182" bestFit="1" customWidth="1"/>
    <col min="11521" max="11766" width="8.77734375" style="182"/>
    <col min="11767" max="11767" width="7.77734375" style="182" customWidth="1"/>
    <col min="11768" max="11768" width="3.44140625" style="182" customWidth="1"/>
    <col min="11769" max="11770" width="9.21875" style="182" customWidth="1"/>
    <col min="11771" max="11771" width="14.44140625" style="182" customWidth="1"/>
    <col min="11772" max="11772" width="25.44140625" style="182" customWidth="1"/>
    <col min="11773" max="11773" width="5.44140625" style="182" bestFit="1" customWidth="1"/>
    <col min="11774" max="11774" width="9.21875" style="182" customWidth="1"/>
    <col min="11775" max="11775" width="8.44140625" style="182" bestFit="1" customWidth="1"/>
    <col min="11776" max="11776" width="18.77734375" style="182" bestFit="1" customWidth="1"/>
    <col min="11777" max="12022" width="8.77734375" style="182"/>
    <col min="12023" max="12023" width="7.77734375" style="182" customWidth="1"/>
    <col min="12024" max="12024" width="3.44140625" style="182" customWidth="1"/>
    <col min="12025" max="12026" width="9.21875" style="182" customWidth="1"/>
    <col min="12027" max="12027" width="14.44140625" style="182" customWidth="1"/>
    <col min="12028" max="12028" width="25.44140625" style="182" customWidth="1"/>
    <col min="12029" max="12029" width="5.44140625" style="182" bestFit="1" customWidth="1"/>
    <col min="12030" max="12030" width="9.21875" style="182" customWidth="1"/>
    <col min="12031" max="12031" width="8.44140625" style="182" bestFit="1" customWidth="1"/>
    <col min="12032" max="12032" width="18.77734375" style="182" bestFit="1" customWidth="1"/>
    <col min="12033" max="12278" width="8.77734375" style="182"/>
    <col min="12279" max="12279" width="7.77734375" style="182" customWidth="1"/>
    <col min="12280" max="12280" width="3.44140625" style="182" customWidth="1"/>
    <col min="12281" max="12282" width="9.21875" style="182" customWidth="1"/>
    <col min="12283" max="12283" width="14.44140625" style="182" customWidth="1"/>
    <col min="12284" max="12284" width="25.44140625" style="182" customWidth="1"/>
    <col min="12285" max="12285" width="5.44140625" style="182" bestFit="1" customWidth="1"/>
    <col min="12286" max="12286" width="9.21875" style="182" customWidth="1"/>
    <col min="12287" max="12287" width="8.44140625" style="182" bestFit="1" customWidth="1"/>
    <col min="12288" max="12288" width="18.77734375" style="182" bestFit="1" customWidth="1"/>
    <col min="12289" max="12534" width="8.77734375" style="182"/>
    <col min="12535" max="12535" width="7.77734375" style="182" customWidth="1"/>
    <col min="12536" max="12536" width="3.44140625" style="182" customWidth="1"/>
    <col min="12537" max="12538" width="9.21875" style="182" customWidth="1"/>
    <col min="12539" max="12539" width="14.44140625" style="182" customWidth="1"/>
    <col min="12540" max="12540" width="25.44140625" style="182" customWidth="1"/>
    <col min="12541" max="12541" width="5.44140625" style="182" bestFit="1" customWidth="1"/>
    <col min="12542" max="12542" width="9.21875" style="182" customWidth="1"/>
    <col min="12543" max="12543" width="8.44140625" style="182" bestFit="1" customWidth="1"/>
    <col min="12544" max="12544" width="18.77734375" style="182" bestFit="1" customWidth="1"/>
    <col min="12545" max="12790" width="8.77734375" style="182"/>
    <col min="12791" max="12791" width="7.77734375" style="182" customWidth="1"/>
    <col min="12792" max="12792" width="3.44140625" style="182" customWidth="1"/>
    <col min="12793" max="12794" width="9.21875" style="182" customWidth="1"/>
    <col min="12795" max="12795" width="14.44140625" style="182" customWidth="1"/>
    <col min="12796" max="12796" width="25.44140625" style="182" customWidth="1"/>
    <col min="12797" max="12797" width="5.44140625" style="182" bestFit="1" customWidth="1"/>
    <col min="12798" max="12798" width="9.21875" style="182" customWidth="1"/>
    <col min="12799" max="12799" width="8.44140625" style="182" bestFit="1" customWidth="1"/>
    <col min="12800" max="12800" width="18.77734375" style="182" bestFit="1" customWidth="1"/>
    <col min="12801" max="13046" width="8.77734375" style="182"/>
    <col min="13047" max="13047" width="7.77734375" style="182" customWidth="1"/>
    <col min="13048" max="13048" width="3.44140625" style="182" customWidth="1"/>
    <col min="13049" max="13050" width="9.21875" style="182" customWidth="1"/>
    <col min="13051" max="13051" width="14.44140625" style="182" customWidth="1"/>
    <col min="13052" max="13052" width="25.44140625" style="182" customWidth="1"/>
    <col min="13053" max="13053" width="5.44140625" style="182" bestFit="1" customWidth="1"/>
    <col min="13054" max="13054" width="9.21875" style="182" customWidth="1"/>
    <col min="13055" max="13055" width="8.44140625" style="182" bestFit="1" customWidth="1"/>
    <col min="13056" max="13056" width="18.77734375" style="182" bestFit="1" customWidth="1"/>
    <col min="13057" max="13302" width="8.77734375" style="182"/>
    <col min="13303" max="13303" width="7.77734375" style="182" customWidth="1"/>
    <col min="13304" max="13304" width="3.44140625" style="182" customWidth="1"/>
    <col min="13305" max="13306" width="9.21875" style="182" customWidth="1"/>
    <col min="13307" max="13307" width="14.44140625" style="182" customWidth="1"/>
    <col min="13308" max="13308" width="25.44140625" style="182" customWidth="1"/>
    <col min="13309" max="13309" width="5.44140625" style="182" bestFit="1" customWidth="1"/>
    <col min="13310" max="13310" width="9.21875" style="182" customWidth="1"/>
    <col min="13311" max="13311" width="8.44140625" style="182" bestFit="1" customWidth="1"/>
    <col min="13312" max="13312" width="18.77734375" style="182" bestFit="1" customWidth="1"/>
    <col min="13313" max="13558" width="8.77734375" style="182"/>
    <col min="13559" max="13559" width="7.77734375" style="182" customWidth="1"/>
    <col min="13560" max="13560" width="3.44140625" style="182" customWidth="1"/>
    <col min="13561" max="13562" width="9.21875" style="182" customWidth="1"/>
    <col min="13563" max="13563" width="14.44140625" style="182" customWidth="1"/>
    <col min="13564" max="13564" width="25.44140625" style="182" customWidth="1"/>
    <col min="13565" max="13565" width="5.44140625" style="182" bestFit="1" customWidth="1"/>
    <col min="13566" max="13566" width="9.21875" style="182" customWidth="1"/>
    <col min="13567" max="13567" width="8.44140625" style="182" bestFit="1" customWidth="1"/>
    <col min="13568" max="13568" width="18.77734375" style="182" bestFit="1" customWidth="1"/>
    <col min="13569" max="13814" width="8.77734375" style="182"/>
    <col min="13815" max="13815" width="7.77734375" style="182" customWidth="1"/>
    <col min="13816" max="13816" width="3.44140625" style="182" customWidth="1"/>
    <col min="13817" max="13818" width="9.21875" style="182" customWidth="1"/>
    <col min="13819" max="13819" width="14.44140625" style="182" customWidth="1"/>
    <col min="13820" max="13820" width="25.44140625" style="182" customWidth="1"/>
    <col min="13821" max="13821" width="5.44140625" style="182" bestFit="1" customWidth="1"/>
    <col min="13822" max="13822" width="9.21875" style="182" customWidth="1"/>
    <col min="13823" max="13823" width="8.44140625" style="182" bestFit="1" customWidth="1"/>
    <col min="13824" max="13824" width="18.77734375" style="182" bestFit="1" customWidth="1"/>
    <col min="13825" max="14070" width="8.77734375" style="182"/>
    <col min="14071" max="14071" width="7.77734375" style="182" customWidth="1"/>
    <col min="14072" max="14072" width="3.44140625" style="182" customWidth="1"/>
    <col min="14073" max="14074" width="9.21875" style="182" customWidth="1"/>
    <col min="14075" max="14075" width="14.44140625" style="182" customWidth="1"/>
    <col min="14076" max="14076" width="25.44140625" style="182" customWidth="1"/>
    <col min="14077" max="14077" width="5.44140625" style="182" bestFit="1" customWidth="1"/>
    <col min="14078" max="14078" width="9.21875" style="182" customWidth="1"/>
    <col min="14079" max="14079" width="8.44140625" style="182" bestFit="1" customWidth="1"/>
    <col min="14080" max="14080" width="18.77734375" style="182" bestFit="1" customWidth="1"/>
    <col min="14081" max="14326" width="8.77734375" style="182"/>
    <col min="14327" max="14327" width="7.77734375" style="182" customWidth="1"/>
    <col min="14328" max="14328" width="3.44140625" style="182" customWidth="1"/>
    <col min="14329" max="14330" width="9.21875" style="182" customWidth="1"/>
    <col min="14331" max="14331" width="14.44140625" style="182" customWidth="1"/>
    <col min="14332" max="14332" width="25.44140625" style="182" customWidth="1"/>
    <col min="14333" max="14333" width="5.44140625" style="182" bestFit="1" customWidth="1"/>
    <col min="14334" max="14334" width="9.21875" style="182" customWidth="1"/>
    <col min="14335" max="14335" width="8.44140625" style="182" bestFit="1" customWidth="1"/>
    <col min="14336" max="14336" width="18.77734375" style="182" bestFit="1" customWidth="1"/>
    <col min="14337" max="14582" width="8.77734375" style="182"/>
    <col min="14583" max="14583" width="7.77734375" style="182" customWidth="1"/>
    <col min="14584" max="14584" width="3.44140625" style="182" customWidth="1"/>
    <col min="14585" max="14586" width="9.21875" style="182" customWidth="1"/>
    <col min="14587" max="14587" width="14.44140625" style="182" customWidth="1"/>
    <col min="14588" max="14588" width="25.44140625" style="182" customWidth="1"/>
    <col min="14589" max="14589" width="5.44140625" style="182" bestFit="1" customWidth="1"/>
    <col min="14590" max="14590" width="9.21875" style="182" customWidth="1"/>
    <col min="14591" max="14591" width="8.44140625" style="182" bestFit="1" customWidth="1"/>
    <col min="14592" max="14592" width="18.77734375" style="182" bestFit="1" customWidth="1"/>
    <col min="14593" max="14838" width="8.77734375" style="182"/>
    <col min="14839" max="14839" width="7.77734375" style="182" customWidth="1"/>
    <col min="14840" max="14840" width="3.44140625" style="182" customWidth="1"/>
    <col min="14841" max="14842" width="9.21875" style="182" customWidth="1"/>
    <col min="14843" max="14843" width="14.44140625" style="182" customWidth="1"/>
    <col min="14844" max="14844" width="25.44140625" style="182" customWidth="1"/>
    <col min="14845" max="14845" width="5.44140625" style="182" bestFit="1" customWidth="1"/>
    <col min="14846" max="14846" width="9.21875" style="182" customWidth="1"/>
    <col min="14847" max="14847" width="8.44140625" style="182" bestFit="1" customWidth="1"/>
    <col min="14848" max="14848" width="18.77734375" style="182" bestFit="1" customWidth="1"/>
    <col min="14849" max="15094" width="8.77734375" style="182"/>
    <col min="15095" max="15095" width="7.77734375" style="182" customWidth="1"/>
    <col min="15096" max="15096" width="3.44140625" style="182" customWidth="1"/>
    <col min="15097" max="15098" width="9.21875" style="182" customWidth="1"/>
    <col min="15099" max="15099" width="14.44140625" style="182" customWidth="1"/>
    <col min="15100" max="15100" width="25.44140625" style="182" customWidth="1"/>
    <col min="15101" max="15101" width="5.44140625" style="182" bestFit="1" customWidth="1"/>
    <col min="15102" max="15102" width="9.21875" style="182" customWidth="1"/>
    <col min="15103" max="15103" width="8.44140625" style="182" bestFit="1" customWidth="1"/>
    <col min="15104" max="15104" width="18.77734375" style="182" bestFit="1" customWidth="1"/>
    <col min="15105" max="15350" width="8.77734375" style="182"/>
    <col min="15351" max="15351" width="7.77734375" style="182" customWidth="1"/>
    <col min="15352" max="15352" width="3.44140625" style="182" customWidth="1"/>
    <col min="15353" max="15354" width="9.21875" style="182" customWidth="1"/>
    <col min="15355" max="15355" width="14.44140625" style="182" customWidth="1"/>
    <col min="15356" max="15356" width="25.44140625" style="182" customWidth="1"/>
    <col min="15357" max="15357" width="5.44140625" style="182" bestFit="1" customWidth="1"/>
    <col min="15358" max="15358" width="9.21875" style="182" customWidth="1"/>
    <col min="15359" max="15359" width="8.44140625" style="182" bestFit="1" customWidth="1"/>
    <col min="15360" max="15360" width="18.77734375" style="182" bestFit="1" customWidth="1"/>
    <col min="15361" max="15606" width="8.77734375" style="182"/>
    <col min="15607" max="15607" width="7.77734375" style="182" customWidth="1"/>
    <col min="15608" max="15608" width="3.44140625" style="182" customWidth="1"/>
    <col min="15609" max="15610" width="9.21875" style="182" customWidth="1"/>
    <col min="15611" max="15611" width="14.44140625" style="182" customWidth="1"/>
    <col min="15612" max="15612" width="25.44140625" style="182" customWidth="1"/>
    <col min="15613" max="15613" width="5.44140625" style="182" bestFit="1" customWidth="1"/>
    <col min="15614" max="15614" width="9.21875" style="182" customWidth="1"/>
    <col min="15615" max="15615" width="8.44140625" style="182" bestFit="1" customWidth="1"/>
    <col min="15616" max="15616" width="18.77734375" style="182" bestFit="1" customWidth="1"/>
    <col min="15617" max="15862" width="8.77734375" style="182"/>
    <col min="15863" max="15863" width="7.77734375" style="182" customWidth="1"/>
    <col min="15864" max="15864" width="3.44140625" style="182" customWidth="1"/>
    <col min="15865" max="15866" width="9.21875" style="182" customWidth="1"/>
    <col min="15867" max="15867" width="14.44140625" style="182" customWidth="1"/>
    <col min="15868" max="15868" width="25.44140625" style="182" customWidth="1"/>
    <col min="15869" max="15869" width="5.44140625" style="182" bestFit="1" customWidth="1"/>
    <col min="15870" max="15870" width="9.21875" style="182" customWidth="1"/>
    <col min="15871" max="15871" width="8.44140625" style="182" bestFit="1" customWidth="1"/>
    <col min="15872" max="15872" width="18.77734375" style="182" bestFit="1" customWidth="1"/>
    <col min="15873" max="16118" width="8.77734375" style="182"/>
    <col min="16119" max="16119" width="7.77734375" style="182" customWidth="1"/>
    <col min="16120" max="16120" width="3.44140625" style="182" customWidth="1"/>
    <col min="16121" max="16122" width="9.21875" style="182" customWidth="1"/>
    <col min="16123" max="16123" width="14.44140625" style="182" customWidth="1"/>
    <col min="16124" max="16124" width="25.44140625" style="182" customWidth="1"/>
    <col min="16125" max="16125" width="5.44140625" style="182" bestFit="1" customWidth="1"/>
    <col min="16126" max="16126" width="9.21875" style="182" customWidth="1"/>
    <col min="16127" max="16127" width="8.44140625" style="182" bestFit="1" customWidth="1"/>
    <col min="16128" max="16128" width="18.77734375" style="182" bestFit="1" customWidth="1"/>
    <col min="16129" max="16384" width="8.77734375" style="182"/>
  </cols>
  <sheetData>
    <row r="1" spans="1:7" ht="21.6" customHeight="1">
      <c r="A1" s="267" t="s">
        <v>0</v>
      </c>
      <c r="B1" s="555" t="s">
        <v>1</v>
      </c>
      <c r="C1" s="556"/>
      <c r="D1" s="268" t="s">
        <v>2</v>
      </c>
      <c r="E1" s="268" t="s">
        <v>3</v>
      </c>
      <c r="F1" s="269" t="s">
        <v>4</v>
      </c>
      <c r="G1" s="270" t="s">
        <v>5</v>
      </c>
    </row>
    <row r="2" spans="1:7" ht="18" customHeight="1">
      <c r="A2" s="183"/>
      <c r="B2" s="557"/>
      <c r="C2" s="558"/>
      <c r="D2" s="183"/>
      <c r="E2" s="183"/>
    </row>
    <row r="3" spans="1:7" ht="32.25" customHeight="1">
      <c r="A3" s="185"/>
      <c r="B3" s="559" t="s">
        <v>141</v>
      </c>
      <c r="C3" s="560"/>
      <c r="D3" s="183"/>
      <c r="E3" s="183"/>
    </row>
    <row r="4" spans="1:7" ht="21.75" customHeight="1">
      <c r="A4" s="185"/>
      <c r="B4" s="186"/>
      <c r="C4" s="263"/>
      <c r="D4" s="183"/>
      <c r="E4" s="183"/>
    </row>
    <row r="5" spans="1:7" ht="18" customHeight="1">
      <c r="A5" s="183"/>
      <c r="B5" s="262" t="s">
        <v>142</v>
      </c>
      <c r="C5" s="264"/>
      <c r="D5" s="183"/>
      <c r="E5" s="183"/>
    </row>
    <row r="6" spans="1:7" ht="18" customHeight="1">
      <c r="A6" s="183"/>
      <c r="B6" s="188"/>
      <c r="C6" s="264"/>
      <c r="D6" s="183"/>
      <c r="E6" s="183"/>
    </row>
    <row r="7" spans="1:7" ht="18" customHeight="1">
      <c r="A7" s="183"/>
      <c r="B7" s="187" t="s">
        <v>143</v>
      </c>
      <c r="C7" s="264"/>
      <c r="D7" s="183"/>
      <c r="E7" s="183"/>
    </row>
    <row r="8" spans="1:7" ht="18" customHeight="1">
      <c r="A8" s="183"/>
      <c r="B8" s="187"/>
      <c r="C8" s="264"/>
      <c r="D8" s="183"/>
      <c r="E8" s="183"/>
    </row>
    <row r="9" spans="1:7" s="193" customFormat="1" ht="36" customHeight="1">
      <c r="A9" s="183" t="s">
        <v>8</v>
      </c>
      <c r="B9" s="189"/>
      <c r="C9" s="265" t="s">
        <v>144</v>
      </c>
      <c r="D9" s="190"/>
      <c r="E9" s="183" t="s">
        <v>145</v>
      </c>
      <c r="F9" s="191"/>
      <c r="G9" s="192">
        <f>F9/2900</f>
        <v>0</v>
      </c>
    </row>
    <row r="10" spans="1:7" s="193" customFormat="1" ht="15.6">
      <c r="A10" s="183"/>
      <c r="B10" s="561"/>
      <c r="C10" s="562"/>
      <c r="D10" s="190"/>
      <c r="E10" s="183"/>
      <c r="F10" s="191"/>
      <c r="G10" s="192"/>
    </row>
    <row r="11" spans="1:7" ht="18" customHeight="1">
      <c r="A11" s="183"/>
      <c r="B11" s="188"/>
      <c r="C11" s="264"/>
      <c r="D11" s="183"/>
      <c r="E11" s="183"/>
      <c r="F11" s="191"/>
      <c r="G11" s="192"/>
    </row>
    <row r="12" spans="1:7" ht="18" customHeight="1">
      <c r="A12" s="183"/>
      <c r="B12" s="261" t="s">
        <v>146</v>
      </c>
      <c r="C12" s="266"/>
      <c r="D12" s="183"/>
      <c r="E12" s="183"/>
      <c r="G12" s="192"/>
    </row>
    <row r="13" spans="1:7" ht="18" customHeight="1">
      <c r="A13" s="183"/>
      <c r="B13" s="188"/>
      <c r="C13" s="264"/>
      <c r="D13" s="183"/>
      <c r="E13" s="183"/>
      <c r="G13" s="192"/>
    </row>
    <row r="14" spans="1:7" ht="18" customHeight="1">
      <c r="D14" s="194"/>
      <c r="F14" s="195"/>
      <c r="G14" s="192"/>
    </row>
    <row r="15" spans="1:7" ht="35.549999999999997" customHeight="1">
      <c r="A15" s="194" t="s">
        <v>11</v>
      </c>
      <c r="C15" s="396" t="s">
        <v>479</v>
      </c>
      <c r="D15" s="194"/>
      <c r="E15" s="194" t="s">
        <v>145</v>
      </c>
      <c r="F15" s="195"/>
      <c r="G15" s="192">
        <f t="shared" ref="G15" si="0">F15/2900</f>
        <v>0</v>
      </c>
    </row>
    <row r="16" spans="1:7" ht="18" customHeight="1">
      <c r="D16" s="194"/>
      <c r="F16" s="195"/>
      <c r="G16" s="195"/>
    </row>
    <row r="17" spans="1:7" ht="18" customHeight="1">
      <c r="D17" s="194"/>
      <c r="F17" s="195"/>
      <c r="G17" s="195"/>
    </row>
    <row r="18" spans="1:7" ht="31.5" customHeight="1">
      <c r="A18" s="194" t="s">
        <v>13</v>
      </c>
      <c r="C18" s="396" t="s">
        <v>551</v>
      </c>
      <c r="D18" s="194"/>
      <c r="E18" s="194" t="s">
        <v>145</v>
      </c>
    </row>
    <row r="19" spans="1:7" ht="18" customHeight="1">
      <c r="D19" s="194"/>
      <c r="F19" s="195"/>
      <c r="G19" s="195"/>
    </row>
    <row r="20" spans="1:7" ht="18" customHeight="1">
      <c r="D20" s="194"/>
    </row>
    <row r="21" spans="1:7" ht="18" customHeight="1">
      <c r="D21" s="194"/>
      <c r="F21" s="198"/>
      <c r="G21" s="198"/>
    </row>
    <row r="22" spans="1:7" ht="18" customHeight="1">
      <c r="D22" s="194"/>
    </row>
    <row r="23" spans="1:7" ht="18" customHeight="1">
      <c r="D23" s="194"/>
    </row>
    <row r="24" spans="1:7" ht="18" customHeight="1">
      <c r="D24" s="194"/>
    </row>
    <row r="25" spans="1:7" ht="18" customHeight="1">
      <c r="D25" s="194"/>
    </row>
    <row r="26" spans="1:7" ht="18" customHeight="1">
      <c r="D26" s="194"/>
    </row>
    <row r="27" spans="1:7" ht="18" customHeight="1">
      <c r="D27" s="194"/>
    </row>
    <row r="28" spans="1:7" ht="18" customHeight="1">
      <c r="D28" s="194"/>
    </row>
    <row r="29" spans="1:7" ht="18" customHeight="1">
      <c r="D29" s="194"/>
    </row>
    <row r="30" spans="1:7" ht="18" customHeight="1">
      <c r="D30" s="194"/>
    </row>
    <row r="31" spans="1:7" ht="18" customHeight="1">
      <c r="D31" s="194"/>
    </row>
    <row r="32" spans="1:7" ht="18" customHeight="1">
      <c r="D32" s="194"/>
    </row>
    <row r="33" spans="1:7" ht="18" customHeight="1">
      <c r="D33" s="194"/>
    </row>
    <row r="34" spans="1:7" ht="18" customHeight="1">
      <c r="D34" s="194"/>
    </row>
    <row r="35" spans="1:7" ht="18" customHeight="1">
      <c r="D35" s="194"/>
    </row>
    <row r="36" spans="1:7" ht="18" customHeight="1">
      <c r="D36" s="194"/>
    </row>
    <row r="37" spans="1:7" ht="18" customHeight="1">
      <c r="D37" s="194"/>
    </row>
    <row r="38" spans="1:7" ht="18" customHeight="1">
      <c r="D38" s="194"/>
    </row>
    <row r="39" spans="1:7" ht="18" customHeight="1">
      <c r="D39" s="194"/>
    </row>
    <row r="40" spans="1:7" ht="18" customHeight="1">
      <c r="D40" s="194"/>
    </row>
    <row r="41" spans="1:7" ht="18" customHeight="1">
      <c r="D41" s="194"/>
    </row>
    <row r="42" spans="1:7" ht="18" customHeight="1">
      <c r="D42" s="194"/>
    </row>
    <row r="43" spans="1:7" ht="21.6" customHeight="1" thickBot="1">
      <c r="A43" s="563" t="s">
        <v>148</v>
      </c>
      <c r="B43" s="564"/>
      <c r="C43" s="564"/>
      <c r="D43" s="564"/>
      <c r="E43" s="564"/>
      <c r="F43" s="565"/>
      <c r="G43" s="271">
        <f>SUM(G3:G42)</f>
        <v>0</v>
      </c>
    </row>
  </sheetData>
  <mergeCells count="5">
    <mergeCell ref="B1:C1"/>
    <mergeCell ref="B2:C2"/>
    <mergeCell ref="B3:C3"/>
    <mergeCell ref="B10:C10"/>
    <mergeCell ref="A43:F43"/>
  </mergeCells>
  <pageMargins left="0.511811023622047" right="0.511811023622047" top="0.74803149606299202" bottom="0.74803149606299202" header="0.23622047244094499" footer="0.23622047244094499"/>
  <pageSetup paperSize="9" scale="80" fitToWidth="0" fitToHeight="0" orientation="portrait" r:id="rId1"/>
  <headerFooter>
    <oddHeader>&amp;L&amp;"Book Antiqua,Italic"&amp;8 120 students dormitory
&amp;R&amp;"Book Antiqua,Italic"&amp;9Prime cost and provisional sum</oddHeader>
    <oddFooter>&amp;C&amp;"Book Antiqua,Regular"Prime cost and provisional sum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6AD13-2186-42DF-9888-22960D599D9E}">
  <dimension ref="B3:J43"/>
  <sheetViews>
    <sheetView view="pageBreakPreview" topLeftCell="A20" zoomScaleNormal="100" zoomScaleSheetLayoutView="100" workbookViewId="0">
      <selection activeCell="C31" sqref="C31"/>
    </sheetView>
  </sheetViews>
  <sheetFormatPr defaultRowHeight="15.6"/>
  <cols>
    <col min="1" max="1" width="8.77734375" style="4"/>
    <col min="2" max="2" width="7.21875" style="4" customWidth="1"/>
    <col min="3" max="3" width="57.44140625" style="4" customWidth="1"/>
    <col min="4" max="4" width="7" style="4" customWidth="1"/>
    <col min="5" max="5" width="17.44140625" style="439" customWidth="1"/>
    <col min="6" max="6" width="8.77734375" style="4"/>
    <col min="7" max="7" width="21.21875" style="5" bestFit="1" customWidth="1"/>
    <col min="8" max="8" width="24" style="4" bestFit="1" customWidth="1"/>
    <col min="9" max="9" width="8.77734375" style="4"/>
    <col min="10" max="10" width="13.21875" style="4" bestFit="1" customWidth="1"/>
    <col min="11" max="257" width="8.77734375" style="4"/>
    <col min="258" max="258" width="7.21875" style="4" customWidth="1"/>
    <col min="259" max="259" width="77.21875" style="4" customWidth="1"/>
    <col min="260" max="260" width="9.21875" style="4" customWidth="1"/>
    <col min="261" max="261" width="21" style="4" customWidth="1"/>
    <col min="262" max="262" width="8.77734375" style="4"/>
    <col min="263" max="263" width="21.21875" style="4" bestFit="1" customWidth="1"/>
    <col min="264" max="264" width="19.21875" style="4" bestFit="1" customWidth="1"/>
    <col min="265" max="265" width="8.77734375" style="4"/>
    <col min="266" max="266" width="13.21875" style="4" bestFit="1" customWidth="1"/>
    <col min="267" max="513" width="8.77734375" style="4"/>
    <col min="514" max="514" width="7.21875" style="4" customWidth="1"/>
    <col min="515" max="515" width="77.21875" style="4" customWidth="1"/>
    <col min="516" max="516" width="9.21875" style="4" customWidth="1"/>
    <col min="517" max="517" width="21" style="4" customWidth="1"/>
    <col min="518" max="518" width="8.77734375" style="4"/>
    <col min="519" max="519" width="21.21875" style="4" bestFit="1" customWidth="1"/>
    <col min="520" max="520" width="19.21875" style="4" bestFit="1" customWidth="1"/>
    <col min="521" max="521" width="8.77734375" style="4"/>
    <col min="522" max="522" width="13.21875" style="4" bestFit="1" customWidth="1"/>
    <col min="523" max="769" width="8.77734375" style="4"/>
    <col min="770" max="770" width="7.21875" style="4" customWidth="1"/>
    <col min="771" max="771" width="77.21875" style="4" customWidth="1"/>
    <col min="772" max="772" width="9.21875" style="4" customWidth="1"/>
    <col min="773" max="773" width="21" style="4" customWidth="1"/>
    <col min="774" max="774" width="8.77734375" style="4"/>
    <col min="775" max="775" width="21.21875" style="4" bestFit="1" customWidth="1"/>
    <col min="776" max="776" width="19.21875" style="4" bestFit="1" customWidth="1"/>
    <col min="777" max="777" width="8.77734375" style="4"/>
    <col min="778" max="778" width="13.21875" style="4" bestFit="1" customWidth="1"/>
    <col min="779" max="1025" width="8.77734375" style="4"/>
    <col min="1026" max="1026" width="7.21875" style="4" customWidth="1"/>
    <col min="1027" max="1027" width="77.21875" style="4" customWidth="1"/>
    <col min="1028" max="1028" width="9.21875" style="4" customWidth="1"/>
    <col min="1029" max="1029" width="21" style="4" customWidth="1"/>
    <col min="1030" max="1030" width="8.77734375" style="4"/>
    <col min="1031" max="1031" width="21.21875" style="4" bestFit="1" customWidth="1"/>
    <col min="1032" max="1032" width="19.21875" style="4" bestFit="1" customWidth="1"/>
    <col min="1033" max="1033" width="8.77734375" style="4"/>
    <col min="1034" max="1034" width="13.21875" style="4" bestFit="1" customWidth="1"/>
    <col min="1035" max="1281" width="8.77734375" style="4"/>
    <col min="1282" max="1282" width="7.21875" style="4" customWidth="1"/>
    <col min="1283" max="1283" width="77.21875" style="4" customWidth="1"/>
    <col min="1284" max="1284" width="9.21875" style="4" customWidth="1"/>
    <col min="1285" max="1285" width="21" style="4" customWidth="1"/>
    <col min="1286" max="1286" width="8.77734375" style="4"/>
    <col min="1287" max="1287" width="21.21875" style="4" bestFit="1" customWidth="1"/>
    <col min="1288" max="1288" width="19.21875" style="4" bestFit="1" customWidth="1"/>
    <col min="1289" max="1289" width="8.77734375" style="4"/>
    <col min="1290" max="1290" width="13.21875" style="4" bestFit="1" customWidth="1"/>
    <col min="1291" max="1537" width="8.77734375" style="4"/>
    <col min="1538" max="1538" width="7.21875" style="4" customWidth="1"/>
    <col min="1539" max="1539" width="77.21875" style="4" customWidth="1"/>
    <col min="1540" max="1540" width="9.21875" style="4" customWidth="1"/>
    <col min="1541" max="1541" width="21" style="4" customWidth="1"/>
    <col min="1542" max="1542" width="8.77734375" style="4"/>
    <col min="1543" max="1543" width="21.21875" style="4" bestFit="1" customWidth="1"/>
    <col min="1544" max="1544" width="19.21875" style="4" bestFit="1" customWidth="1"/>
    <col min="1545" max="1545" width="8.77734375" style="4"/>
    <col min="1546" max="1546" width="13.21875" style="4" bestFit="1" customWidth="1"/>
    <col min="1547" max="1793" width="8.77734375" style="4"/>
    <col min="1794" max="1794" width="7.21875" style="4" customWidth="1"/>
    <col min="1795" max="1795" width="77.21875" style="4" customWidth="1"/>
    <col min="1796" max="1796" width="9.21875" style="4" customWidth="1"/>
    <col min="1797" max="1797" width="21" style="4" customWidth="1"/>
    <col min="1798" max="1798" width="8.77734375" style="4"/>
    <col min="1799" max="1799" width="21.21875" style="4" bestFit="1" customWidth="1"/>
    <col min="1800" max="1800" width="19.21875" style="4" bestFit="1" customWidth="1"/>
    <col min="1801" max="1801" width="8.77734375" style="4"/>
    <col min="1802" max="1802" width="13.21875" style="4" bestFit="1" customWidth="1"/>
    <col min="1803" max="2049" width="8.77734375" style="4"/>
    <col min="2050" max="2050" width="7.21875" style="4" customWidth="1"/>
    <col min="2051" max="2051" width="77.21875" style="4" customWidth="1"/>
    <col min="2052" max="2052" width="9.21875" style="4" customWidth="1"/>
    <col min="2053" max="2053" width="21" style="4" customWidth="1"/>
    <col min="2054" max="2054" width="8.77734375" style="4"/>
    <col min="2055" max="2055" width="21.21875" style="4" bestFit="1" customWidth="1"/>
    <col min="2056" max="2056" width="19.21875" style="4" bestFit="1" customWidth="1"/>
    <col min="2057" max="2057" width="8.77734375" style="4"/>
    <col min="2058" max="2058" width="13.21875" style="4" bestFit="1" customWidth="1"/>
    <col min="2059" max="2305" width="8.77734375" style="4"/>
    <col min="2306" max="2306" width="7.21875" style="4" customWidth="1"/>
    <col min="2307" max="2307" width="77.21875" style="4" customWidth="1"/>
    <col min="2308" max="2308" width="9.21875" style="4" customWidth="1"/>
    <col min="2309" max="2309" width="21" style="4" customWidth="1"/>
    <col min="2310" max="2310" width="8.77734375" style="4"/>
    <col min="2311" max="2311" width="21.21875" style="4" bestFit="1" customWidth="1"/>
    <col min="2312" max="2312" width="19.21875" style="4" bestFit="1" customWidth="1"/>
    <col min="2313" max="2313" width="8.77734375" style="4"/>
    <col min="2314" max="2314" width="13.21875" style="4" bestFit="1" customWidth="1"/>
    <col min="2315" max="2561" width="8.77734375" style="4"/>
    <col min="2562" max="2562" width="7.21875" style="4" customWidth="1"/>
    <col min="2563" max="2563" width="77.21875" style="4" customWidth="1"/>
    <col min="2564" max="2564" width="9.21875" style="4" customWidth="1"/>
    <col min="2565" max="2565" width="21" style="4" customWidth="1"/>
    <col min="2566" max="2566" width="8.77734375" style="4"/>
    <col min="2567" max="2567" width="21.21875" style="4" bestFit="1" customWidth="1"/>
    <col min="2568" max="2568" width="19.21875" style="4" bestFit="1" customWidth="1"/>
    <col min="2569" max="2569" width="8.77734375" style="4"/>
    <col min="2570" max="2570" width="13.21875" style="4" bestFit="1" customWidth="1"/>
    <col min="2571" max="2817" width="8.77734375" style="4"/>
    <col min="2818" max="2818" width="7.21875" style="4" customWidth="1"/>
    <col min="2819" max="2819" width="77.21875" style="4" customWidth="1"/>
    <col min="2820" max="2820" width="9.21875" style="4" customWidth="1"/>
    <col min="2821" max="2821" width="21" style="4" customWidth="1"/>
    <col min="2822" max="2822" width="8.77734375" style="4"/>
    <col min="2823" max="2823" width="21.21875" style="4" bestFit="1" customWidth="1"/>
    <col min="2824" max="2824" width="19.21875" style="4" bestFit="1" customWidth="1"/>
    <col min="2825" max="2825" width="8.77734375" style="4"/>
    <col min="2826" max="2826" width="13.21875" style="4" bestFit="1" customWidth="1"/>
    <col min="2827" max="3073" width="8.77734375" style="4"/>
    <col min="3074" max="3074" width="7.21875" style="4" customWidth="1"/>
    <col min="3075" max="3075" width="77.21875" style="4" customWidth="1"/>
    <col min="3076" max="3076" width="9.21875" style="4" customWidth="1"/>
    <col min="3077" max="3077" width="21" style="4" customWidth="1"/>
    <col min="3078" max="3078" width="8.77734375" style="4"/>
    <col min="3079" max="3079" width="21.21875" style="4" bestFit="1" customWidth="1"/>
    <col min="3080" max="3080" width="19.21875" style="4" bestFit="1" customWidth="1"/>
    <col min="3081" max="3081" width="8.77734375" style="4"/>
    <col min="3082" max="3082" width="13.21875" style="4" bestFit="1" customWidth="1"/>
    <col min="3083" max="3329" width="8.77734375" style="4"/>
    <col min="3330" max="3330" width="7.21875" style="4" customWidth="1"/>
    <col min="3331" max="3331" width="77.21875" style="4" customWidth="1"/>
    <col min="3332" max="3332" width="9.21875" style="4" customWidth="1"/>
    <col min="3333" max="3333" width="21" style="4" customWidth="1"/>
    <col min="3334" max="3334" width="8.77734375" style="4"/>
    <col min="3335" max="3335" width="21.21875" style="4" bestFit="1" customWidth="1"/>
    <col min="3336" max="3336" width="19.21875" style="4" bestFit="1" customWidth="1"/>
    <col min="3337" max="3337" width="8.77734375" style="4"/>
    <col min="3338" max="3338" width="13.21875" style="4" bestFit="1" customWidth="1"/>
    <col min="3339" max="3585" width="8.77734375" style="4"/>
    <col min="3586" max="3586" width="7.21875" style="4" customWidth="1"/>
    <col min="3587" max="3587" width="77.21875" style="4" customWidth="1"/>
    <col min="3588" max="3588" width="9.21875" style="4" customWidth="1"/>
    <col min="3589" max="3589" width="21" style="4" customWidth="1"/>
    <col min="3590" max="3590" width="8.77734375" style="4"/>
    <col min="3591" max="3591" width="21.21875" style="4" bestFit="1" customWidth="1"/>
    <col min="3592" max="3592" width="19.21875" style="4" bestFit="1" customWidth="1"/>
    <col min="3593" max="3593" width="8.77734375" style="4"/>
    <col min="3594" max="3594" width="13.21875" style="4" bestFit="1" customWidth="1"/>
    <col min="3595" max="3841" width="8.77734375" style="4"/>
    <col min="3842" max="3842" width="7.21875" style="4" customWidth="1"/>
    <col min="3843" max="3843" width="77.21875" style="4" customWidth="1"/>
    <col min="3844" max="3844" width="9.21875" style="4" customWidth="1"/>
    <col min="3845" max="3845" width="21" style="4" customWidth="1"/>
    <col min="3846" max="3846" width="8.77734375" style="4"/>
    <col min="3847" max="3847" width="21.21875" style="4" bestFit="1" customWidth="1"/>
    <col min="3848" max="3848" width="19.21875" style="4" bestFit="1" customWidth="1"/>
    <col min="3849" max="3849" width="8.77734375" style="4"/>
    <col min="3850" max="3850" width="13.21875" style="4" bestFit="1" customWidth="1"/>
    <col min="3851" max="4097" width="8.77734375" style="4"/>
    <col min="4098" max="4098" width="7.21875" style="4" customWidth="1"/>
    <col min="4099" max="4099" width="77.21875" style="4" customWidth="1"/>
    <col min="4100" max="4100" width="9.21875" style="4" customWidth="1"/>
    <col min="4101" max="4101" width="21" style="4" customWidth="1"/>
    <col min="4102" max="4102" width="8.77734375" style="4"/>
    <col min="4103" max="4103" width="21.21875" style="4" bestFit="1" customWidth="1"/>
    <col min="4104" max="4104" width="19.21875" style="4" bestFit="1" customWidth="1"/>
    <col min="4105" max="4105" width="8.77734375" style="4"/>
    <col min="4106" max="4106" width="13.21875" style="4" bestFit="1" customWidth="1"/>
    <col min="4107" max="4353" width="8.77734375" style="4"/>
    <col min="4354" max="4354" width="7.21875" style="4" customWidth="1"/>
    <col min="4355" max="4355" width="77.21875" style="4" customWidth="1"/>
    <col min="4356" max="4356" width="9.21875" style="4" customWidth="1"/>
    <col min="4357" max="4357" width="21" style="4" customWidth="1"/>
    <col min="4358" max="4358" width="8.77734375" style="4"/>
    <col min="4359" max="4359" width="21.21875" style="4" bestFit="1" customWidth="1"/>
    <col min="4360" max="4360" width="19.21875" style="4" bestFit="1" customWidth="1"/>
    <col min="4361" max="4361" width="8.77734375" style="4"/>
    <col min="4362" max="4362" width="13.21875" style="4" bestFit="1" customWidth="1"/>
    <col min="4363" max="4609" width="8.77734375" style="4"/>
    <col min="4610" max="4610" width="7.21875" style="4" customWidth="1"/>
    <col min="4611" max="4611" width="77.21875" style="4" customWidth="1"/>
    <col min="4612" max="4612" width="9.21875" style="4" customWidth="1"/>
    <col min="4613" max="4613" width="21" style="4" customWidth="1"/>
    <col min="4614" max="4614" width="8.77734375" style="4"/>
    <col min="4615" max="4615" width="21.21875" style="4" bestFit="1" customWidth="1"/>
    <col min="4616" max="4616" width="19.21875" style="4" bestFit="1" customWidth="1"/>
    <col min="4617" max="4617" width="8.77734375" style="4"/>
    <col min="4618" max="4618" width="13.21875" style="4" bestFit="1" customWidth="1"/>
    <col min="4619" max="4865" width="8.77734375" style="4"/>
    <col min="4866" max="4866" width="7.21875" style="4" customWidth="1"/>
    <col min="4867" max="4867" width="77.21875" style="4" customWidth="1"/>
    <col min="4868" max="4868" width="9.21875" style="4" customWidth="1"/>
    <col min="4869" max="4869" width="21" style="4" customWidth="1"/>
    <col min="4870" max="4870" width="8.77734375" style="4"/>
    <col min="4871" max="4871" width="21.21875" style="4" bestFit="1" customWidth="1"/>
    <col min="4872" max="4872" width="19.21875" style="4" bestFit="1" customWidth="1"/>
    <col min="4873" max="4873" width="8.77734375" style="4"/>
    <col min="4874" max="4874" width="13.21875" style="4" bestFit="1" customWidth="1"/>
    <col min="4875" max="5121" width="8.77734375" style="4"/>
    <col min="5122" max="5122" width="7.21875" style="4" customWidth="1"/>
    <col min="5123" max="5123" width="77.21875" style="4" customWidth="1"/>
    <col min="5124" max="5124" width="9.21875" style="4" customWidth="1"/>
    <col min="5125" max="5125" width="21" style="4" customWidth="1"/>
    <col min="5126" max="5126" width="8.77734375" style="4"/>
    <col min="5127" max="5127" width="21.21875" style="4" bestFit="1" customWidth="1"/>
    <col min="5128" max="5128" width="19.21875" style="4" bestFit="1" customWidth="1"/>
    <col min="5129" max="5129" width="8.77734375" style="4"/>
    <col min="5130" max="5130" width="13.21875" style="4" bestFit="1" customWidth="1"/>
    <col min="5131" max="5377" width="8.77734375" style="4"/>
    <col min="5378" max="5378" width="7.21875" style="4" customWidth="1"/>
    <col min="5379" max="5379" width="77.21875" style="4" customWidth="1"/>
    <col min="5380" max="5380" width="9.21875" style="4" customWidth="1"/>
    <col min="5381" max="5381" width="21" style="4" customWidth="1"/>
    <col min="5382" max="5382" width="8.77734375" style="4"/>
    <col min="5383" max="5383" width="21.21875" style="4" bestFit="1" customWidth="1"/>
    <col min="5384" max="5384" width="19.21875" style="4" bestFit="1" customWidth="1"/>
    <col min="5385" max="5385" width="8.77734375" style="4"/>
    <col min="5386" max="5386" width="13.21875" style="4" bestFit="1" customWidth="1"/>
    <col min="5387" max="5633" width="8.77734375" style="4"/>
    <col min="5634" max="5634" width="7.21875" style="4" customWidth="1"/>
    <col min="5635" max="5635" width="77.21875" style="4" customWidth="1"/>
    <col min="5636" max="5636" width="9.21875" style="4" customWidth="1"/>
    <col min="5637" max="5637" width="21" style="4" customWidth="1"/>
    <col min="5638" max="5638" width="8.77734375" style="4"/>
    <col min="5639" max="5639" width="21.21875" style="4" bestFit="1" customWidth="1"/>
    <col min="5640" max="5640" width="19.21875" style="4" bestFit="1" customWidth="1"/>
    <col min="5641" max="5641" width="8.77734375" style="4"/>
    <col min="5642" max="5642" width="13.21875" style="4" bestFit="1" customWidth="1"/>
    <col min="5643" max="5889" width="8.77734375" style="4"/>
    <col min="5890" max="5890" width="7.21875" style="4" customWidth="1"/>
    <col min="5891" max="5891" width="77.21875" style="4" customWidth="1"/>
    <col min="5892" max="5892" width="9.21875" style="4" customWidth="1"/>
    <col min="5893" max="5893" width="21" style="4" customWidth="1"/>
    <col min="5894" max="5894" width="8.77734375" style="4"/>
    <col min="5895" max="5895" width="21.21875" style="4" bestFit="1" customWidth="1"/>
    <col min="5896" max="5896" width="19.21875" style="4" bestFit="1" customWidth="1"/>
    <col min="5897" max="5897" width="8.77734375" style="4"/>
    <col min="5898" max="5898" width="13.21875" style="4" bestFit="1" customWidth="1"/>
    <col min="5899" max="6145" width="8.77734375" style="4"/>
    <col min="6146" max="6146" width="7.21875" style="4" customWidth="1"/>
    <col min="6147" max="6147" width="77.21875" style="4" customWidth="1"/>
    <col min="6148" max="6148" width="9.21875" style="4" customWidth="1"/>
    <col min="6149" max="6149" width="21" style="4" customWidth="1"/>
    <col min="6150" max="6150" width="8.77734375" style="4"/>
    <col min="6151" max="6151" width="21.21875" style="4" bestFit="1" customWidth="1"/>
    <col min="6152" max="6152" width="19.21875" style="4" bestFit="1" customWidth="1"/>
    <col min="6153" max="6153" width="8.77734375" style="4"/>
    <col min="6154" max="6154" width="13.21875" style="4" bestFit="1" customWidth="1"/>
    <col min="6155" max="6401" width="8.77734375" style="4"/>
    <col min="6402" max="6402" width="7.21875" style="4" customWidth="1"/>
    <col min="6403" max="6403" width="77.21875" style="4" customWidth="1"/>
    <col min="6404" max="6404" width="9.21875" style="4" customWidth="1"/>
    <col min="6405" max="6405" width="21" style="4" customWidth="1"/>
    <col min="6406" max="6406" width="8.77734375" style="4"/>
    <col min="6407" max="6407" width="21.21875" style="4" bestFit="1" customWidth="1"/>
    <col min="6408" max="6408" width="19.21875" style="4" bestFit="1" customWidth="1"/>
    <col min="6409" max="6409" width="8.77734375" style="4"/>
    <col min="6410" max="6410" width="13.21875" style="4" bestFit="1" customWidth="1"/>
    <col min="6411" max="6657" width="8.77734375" style="4"/>
    <col min="6658" max="6658" width="7.21875" style="4" customWidth="1"/>
    <col min="6659" max="6659" width="77.21875" style="4" customWidth="1"/>
    <col min="6660" max="6660" width="9.21875" style="4" customWidth="1"/>
    <col min="6661" max="6661" width="21" style="4" customWidth="1"/>
    <col min="6662" max="6662" width="8.77734375" style="4"/>
    <col min="6663" max="6663" width="21.21875" style="4" bestFit="1" customWidth="1"/>
    <col min="6664" max="6664" width="19.21875" style="4" bestFit="1" customWidth="1"/>
    <col min="6665" max="6665" width="8.77734375" style="4"/>
    <col min="6666" max="6666" width="13.21875" style="4" bestFit="1" customWidth="1"/>
    <col min="6667" max="6913" width="8.77734375" style="4"/>
    <col min="6914" max="6914" width="7.21875" style="4" customWidth="1"/>
    <col min="6915" max="6915" width="77.21875" style="4" customWidth="1"/>
    <col min="6916" max="6916" width="9.21875" style="4" customWidth="1"/>
    <col min="6917" max="6917" width="21" style="4" customWidth="1"/>
    <col min="6918" max="6918" width="8.77734375" style="4"/>
    <col min="6919" max="6919" width="21.21875" style="4" bestFit="1" customWidth="1"/>
    <col min="6920" max="6920" width="19.21875" style="4" bestFit="1" customWidth="1"/>
    <col min="6921" max="6921" width="8.77734375" style="4"/>
    <col min="6922" max="6922" width="13.21875" style="4" bestFit="1" customWidth="1"/>
    <col min="6923" max="7169" width="8.77734375" style="4"/>
    <col min="7170" max="7170" width="7.21875" style="4" customWidth="1"/>
    <col min="7171" max="7171" width="77.21875" style="4" customWidth="1"/>
    <col min="7172" max="7172" width="9.21875" style="4" customWidth="1"/>
    <col min="7173" max="7173" width="21" style="4" customWidth="1"/>
    <col min="7174" max="7174" width="8.77734375" style="4"/>
    <col min="7175" max="7175" width="21.21875" style="4" bestFit="1" customWidth="1"/>
    <col min="7176" max="7176" width="19.21875" style="4" bestFit="1" customWidth="1"/>
    <col min="7177" max="7177" width="8.77734375" style="4"/>
    <col min="7178" max="7178" width="13.21875" style="4" bestFit="1" customWidth="1"/>
    <col min="7179" max="7425" width="8.77734375" style="4"/>
    <col min="7426" max="7426" width="7.21875" style="4" customWidth="1"/>
    <col min="7427" max="7427" width="77.21875" style="4" customWidth="1"/>
    <col min="7428" max="7428" width="9.21875" style="4" customWidth="1"/>
    <col min="7429" max="7429" width="21" style="4" customWidth="1"/>
    <col min="7430" max="7430" width="8.77734375" style="4"/>
    <col min="7431" max="7431" width="21.21875" style="4" bestFit="1" customWidth="1"/>
    <col min="7432" max="7432" width="19.21875" style="4" bestFit="1" customWidth="1"/>
    <col min="7433" max="7433" width="8.77734375" style="4"/>
    <col min="7434" max="7434" width="13.21875" style="4" bestFit="1" customWidth="1"/>
    <col min="7435" max="7681" width="8.77734375" style="4"/>
    <col min="7682" max="7682" width="7.21875" style="4" customWidth="1"/>
    <col min="7683" max="7683" width="77.21875" style="4" customWidth="1"/>
    <col min="7684" max="7684" width="9.21875" style="4" customWidth="1"/>
    <col min="7685" max="7685" width="21" style="4" customWidth="1"/>
    <col min="7686" max="7686" width="8.77734375" style="4"/>
    <col min="7687" max="7687" width="21.21875" style="4" bestFit="1" customWidth="1"/>
    <col min="7688" max="7688" width="19.21875" style="4" bestFit="1" customWidth="1"/>
    <col min="7689" max="7689" width="8.77734375" style="4"/>
    <col min="7690" max="7690" width="13.21875" style="4" bestFit="1" customWidth="1"/>
    <col min="7691" max="7937" width="8.77734375" style="4"/>
    <col min="7938" max="7938" width="7.21875" style="4" customWidth="1"/>
    <col min="7939" max="7939" width="77.21875" style="4" customWidth="1"/>
    <col min="7940" max="7940" width="9.21875" style="4" customWidth="1"/>
    <col min="7941" max="7941" width="21" style="4" customWidth="1"/>
    <col min="7942" max="7942" width="8.77734375" style="4"/>
    <col min="7943" max="7943" width="21.21875" style="4" bestFit="1" customWidth="1"/>
    <col min="7944" max="7944" width="19.21875" style="4" bestFit="1" customWidth="1"/>
    <col min="7945" max="7945" width="8.77734375" style="4"/>
    <col min="7946" max="7946" width="13.21875" style="4" bestFit="1" customWidth="1"/>
    <col min="7947" max="8193" width="8.77734375" style="4"/>
    <col min="8194" max="8194" width="7.21875" style="4" customWidth="1"/>
    <col min="8195" max="8195" width="77.21875" style="4" customWidth="1"/>
    <col min="8196" max="8196" width="9.21875" style="4" customWidth="1"/>
    <col min="8197" max="8197" width="21" style="4" customWidth="1"/>
    <col min="8198" max="8198" width="8.77734375" style="4"/>
    <col min="8199" max="8199" width="21.21875" style="4" bestFit="1" customWidth="1"/>
    <col min="8200" max="8200" width="19.21875" style="4" bestFit="1" customWidth="1"/>
    <col min="8201" max="8201" width="8.77734375" style="4"/>
    <col min="8202" max="8202" width="13.21875" style="4" bestFit="1" customWidth="1"/>
    <col min="8203" max="8449" width="8.77734375" style="4"/>
    <col min="8450" max="8450" width="7.21875" style="4" customWidth="1"/>
    <col min="8451" max="8451" width="77.21875" style="4" customWidth="1"/>
    <col min="8452" max="8452" width="9.21875" style="4" customWidth="1"/>
    <col min="8453" max="8453" width="21" style="4" customWidth="1"/>
    <col min="8454" max="8454" width="8.77734375" style="4"/>
    <col min="8455" max="8455" width="21.21875" style="4" bestFit="1" customWidth="1"/>
    <col min="8456" max="8456" width="19.21875" style="4" bestFit="1" customWidth="1"/>
    <col min="8457" max="8457" width="8.77734375" style="4"/>
    <col min="8458" max="8458" width="13.21875" style="4" bestFit="1" customWidth="1"/>
    <col min="8459" max="8705" width="8.77734375" style="4"/>
    <col min="8706" max="8706" width="7.21875" style="4" customWidth="1"/>
    <col min="8707" max="8707" width="77.21875" style="4" customWidth="1"/>
    <col min="8708" max="8708" width="9.21875" style="4" customWidth="1"/>
    <col min="8709" max="8709" width="21" style="4" customWidth="1"/>
    <col min="8710" max="8710" width="8.77734375" style="4"/>
    <col min="8711" max="8711" width="21.21875" style="4" bestFit="1" customWidth="1"/>
    <col min="8712" max="8712" width="19.21875" style="4" bestFit="1" customWidth="1"/>
    <col min="8713" max="8713" width="8.77734375" style="4"/>
    <col min="8714" max="8714" width="13.21875" style="4" bestFit="1" customWidth="1"/>
    <col min="8715" max="8961" width="8.77734375" style="4"/>
    <col min="8962" max="8962" width="7.21875" style="4" customWidth="1"/>
    <col min="8963" max="8963" width="77.21875" style="4" customWidth="1"/>
    <col min="8964" max="8964" width="9.21875" style="4" customWidth="1"/>
    <col min="8965" max="8965" width="21" style="4" customWidth="1"/>
    <col min="8966" max="8966" width="8.77734375" style="4"/>
    <col min="8967" max="8967" width="21.21875" style="4" bestFit="1" customWidth="1"/>
    <col min="8968" max="8968" width="19.21875" style="4" bestFit="1" customWidth="1"/>
    <col min="8969" max="8969" width="8.77734375" style="4"/>
    <col min="8970" max="8970" width="13.21875" style="4" bestFit="1" customWidth="1"/>
    <col min="8971" max="9217" width="8.77734375" style="4"/>
    <col min="9218" max="9218" width="7.21875" style="4" customWidth="1"/>
    <col min="9219" max="9219" width="77.21875" style="4" customWidth="1"/>
    <col min="9220" max="9220" width="9.21875" style="4" customWidth="1"/>
    <col min="9221" max="9221" width="21" style="4" customWidth="1"/>
    <col min="9222" max="9222" width="8.77734375" style="4"/>
    <col min="9223" max="9223" width="21.21875" style="4" bestFit="1" customWidth="1"/>
    <col min="9224" max="9224" width="19.21875" style="4" bestFit="1" customWidth="1"/>
    <col min="9225" max="9225" width="8.77734375" style="4"/>
    <col min="9226" max="9226" width="13.21875" style="4" bestFit="1" customWidth="1"/>
    <col min="9227" max="9473" width="8.77734375" style="4"/>
    <col min="9474" max="9474" width="7.21875" style="4" customWidth="1"/>
    <col min="9475" max="9475" width="77.21875" style="4" customWidth="1"/>
    <col min="9476" max="9476" width="9.21875" style="4" customWidth="1"/>
    <col min="9477" max="9477" width="21" style="4" customWidth="1"/>
    <col min="9478" max="9478" width="8.77734375" style="4"/>
    <col min="9479" max="9479" width="21.21875" style="4" bestFit="1" customWidth="1"/>
    <col min="9480" max="9480" width="19.21875" style="4" bestFit="1" customWidth="1"/>
    <col min="9481" max="9481" width="8.77734375" style="4"/>
    <col min="9482" max="9482" width="13.21875" style="4" bestFit="1" customWidth="1"/>
    <col min="9483" max="9729" width="8.77734375" style="4"/>
    <col min="9730" max="9730" width="7.21875" style="4" customWidth="1"/>
    <col min="9731" max="9731" width="77.21875" style="4" customWidth="1"/>
    <col min="9732" max="9732" width="9.21875" style="4" customWidth="1"/>
    <col min="9733" max="9733" width="21" style="4" customWidth="1"/>
    <col min="9734" max="9734" width="8.77734375" style="4"/>
    <col min="9735" max="9735" width="21.21875" style="4" bestFit="1" customWidth="1"/>
    <col min="9736" max="9736" width="19.21875" style="4" bestFit="1" customWidth="1"/>
    <col min="9737" max="9737" width="8.77734375" style="4"/>
    <col min="9738" max="9738" width="13.21875" style="4" bestFit="1" customWidth="1"/>
    <col min="9739" max="9985" width="8.77734375" style="4"/>
    <col min="9986" max="9986" width="7.21875" style="4" customWidth="1"/>
    <col min="9987" max="9987" width="77.21875" style="4" customWidth="1"/>
    <col min="9988" max="9988" width="9.21875" style="4" customWidth="1"/>
    <col min="9989" max="9989" width="21" style="4" customWidth="1"/>
    <col min="9990" max="9990" width="8.77734375" style="4"/>
    <col min="9991" max="9991" width="21.21875" style="4" bestFit="1" customWidth="1"/>
    <col min="9992" max="9992" width="19.21875" style="4" bestFit="1" customWidth="1"/>
    <col min="9993" max="9993" width="8.77734375" style="4"/>
    <col min="9994" max="9994" width="13.21875" style="4" bestFit="1" customWidth="1"/>
    <col min="9995" max="10241" width="8.77734375" style="4"/>
    <col min="10242" max="10242" width="7.21875" style="4" customWidth="1"/>
    <col min="10243" max="10243" width="77.21875" style="4" customWidth="1"/>
    <col min="10244" max="10244" width="9.21875" style="4" customWidth="1"/>
    <col min="10245" max="10245" width="21" style="4" customWidth="1"/>
    <col min="10246" max="10246" width="8.77734375" style="4"/>
    <col min="10247" max="10247" width="21.21875" style="4" bestFit="1" customWidth="1"/>
    <col min="10248" max="10248" width="19.21875" style="4" bestFit="1" customWidth="1"/>
    <col min="10249" max="10249" width="8.77734375" style="4"/>
    <col min="10250" max="10250" width="13.21875" style="4" bestFit="1" customWidth="1"/>
    <col min="10251" max="10497" width="8.77734375" style="4"/>
    <col min="10498" max="10498" width="7.21875" style="4" customWidth="1"/>
    <col min="10499" max="10499" width="77.21875" style="4" customWidth="1"/>
    <col min="10500" max="10500" width="9.21875" style="4" customWidth="1"/>
    <col min="10501" max="10501" width="21" style="4" customWidth="1"/>
    <col min="10502" max="10502" width="8.77734375" style="4"/>
    <col min="10503" max="10503" width="21.21875" style="4" bestFit="1" customWidth="1"/>
    <col min="10504" max="10504" width="19.21875" style="4" bestFit="1" customWidth="1"/>
    <col min="10505" max="10505" width="8.77734375" style="4"/>
    <col min="10506" max="10506" width="13.21875" style="4" bestFit="1" customWidth="1"/>
    <col min="10507" max="10753" width="8.77734375" style="4"/>
    <col min="10754" max="10754" width="7.21875" style="4" customWidth="1"/>
    <col min="10755" max="10755" width="77.21875" style="4" customWidth="1"/>
    <col min="10756" max="10756" width="9.21875" style="4" customWidth="1"/>
    <col min="10757" max="10757" width="21" style="4" customWidth="1"/>
    <col min="10758" max="10758" width="8.77734375" style="4"/>
    <col min="10759" max="10759" width="21.21875" style="4" bestFit="1" customWidth="1"/>
    <col min="10760" max="10760" width="19.21875" style="4" bestFit="1" customWidth="1"/>
    <col min="10761" max="10761" width="8.77734375" style="4"/>
    <col min="10762" max="10762" width="13.21875" style="4" bestFit="1" customWidth="1"/>
    <col min="10763" max="11009" width="8.77734375" style="4"/>
    <col min="11010" max="11010" width="7.21875" style="4" customWidth="1"/>
    <col min="11011" max="11011" width="77.21875" style="4" customWidth="1"/>
    <col min="11012" max="11012" width="9.21875" style="4" customWidth="1"/>
    <col min="11013" max="11013" width="21" style="4" customWidth="1"/>
    <col min="11014" max="11014" width="8.77734375" style="4"/>
    <col min="11015" max="11015" width="21.21875" style="4" bestFit="1" customWidth="1"/>
    <col min="11016" max="11016" width="19.21875" style="4" bestFit="1" customWidth="1"/>
    <col min="11017" max="11017" width="8.77734375" style="4"/>
    <col min="11018" max="11018" width="13.21875" style="4" bestFit="1" customWidth="1"/>
    <col min="11019" max="11265" width="8.77734375" style="4"/>
    <col min="11266" max="11266" width="7.21875" style="4" customWidth="1"/>
    <col min="11267" max="11267" width="77.21875" style="4" customWidth="1"/>
    <col min="11268" max="11268" width="9.21875" style="4" customWidth="1"/>
    <col min="11269" max="11269" width="21" style="4" customWidth="1"/>
    <col min="11270" max="11270" width="8.77734375" style="4"/>
    <col min="11271" max="11271" width="21.21875" style="4" bestFit="1" customWidth="1"/>
    <col min="11272" max="11272" width="19.21875" style="4" bestFit="1" customWidth="1"/>
    <col min="11273" max="11273" width="8.77734375" style="4"/>
    <col min="11274" max="11274" width="13.21875" style="4" bestFit="1" customWidth="1"/>
    <col min="11275" max="11521" width="8.77734375" style="4"/>
    <col min="11522" max="11522" width="7.21875" style="4" customWidth="1"/>
    <col min="11523" max="11523" width="77.21875" style="4" customWidth="1"/>
    <col min="11524" max="11524" width="9.21875" style="4" customWidth="1"/>
    <col min="11525" max="11525" width="21" style="4" customWidth="1"/>
    <col min="11526" max="11526" width="8.77734375" style="4"/>
    <col min="11527" max="11527" width="21.21875" style="4" bestFit="1" customWidth="1"/>
    <col min="11528" max="11528" width="19.21875" style="4" bestFit="1" customWidth="1"/>
    <col min="11529" max="11529" width="8.77734375" style="4"/>
    <col min="11530" max="11530" width="13.21875" style="4" bestFit="1" customWidth="1"/>
    <col min="11531" max="11777" width="8.77734375" style="4"/>
    <col min="11778" max="11778" width="7.21875" style="4" customWidth="1"/>
    <col min="11779" max="11779" width="77.21875" style="4" customWidth="1"/>
    <col min="11780" max="11780" width="9.21875" style="4" customWidth="1"/>
    <col min="11781" max="11781" width="21" style="4" customWidth="1"/>
    <col min="11782" max="11782" width="8.77734375" style="4"/>
    <col min="11783" max="11783" width="21.21875" style="4" bestFit="1" customWidth="1"/>
    <col min="11784" max="11784" width="19.21875" style="4" bestFit="1" customWidth="1"/>
    <col min="11785" max="11785" width="8.77734375" style="4"/>
    <col min="11786" max="11786" width="13.21875" style="4" bestFit="1" customWidth="1"/>
    <col min="11787" max="12033" width="8.77734375" style="4"/>
    <col min="12034" max="12034" width="7.21875" style="4" customWidth="1"/>
    <col min="12035" max="12035" width="77.21875" style="4" customWidth="1"/>
    <col min="12036" max="12036" width="9.21875" style="4" customWidth="1"/>
    <col min="12037" max="12037" width="21" style="4" customWidth="1"/>
    <col min="12038" max="12038" width="8.77734375" style="4"/>
    <col min="12039" max="12039" width="21.21875" style="4" bestFit="1" customWidth="1"/>
    <col min="12040" max="12040" width="19.21875" style="4" bestFit="1" customWidth="1"/>
    <col min="12041" max="12041" width="8.77734375" style="4"/>
    <col min="12042" max="12042" width="13.21875" style="4" bestFit="1" customWidth="1"/>
    <col min="12043" max="12289" width="8.77734375" style="4"/>
    <col min="12290" max="12290" width="7.21875" style="4" customWidth="1"/>
    <col min="12291" max="12291" width="77.21875" style="4" customWidth="1"/>
    <col min="12292" max="12292" width="9.21875" style="4" customWidth="1"/>
    <col min="12293" max="12293" width="21" style="4" customWidth="1"/>
    <col min="12294" max="12294" width="8.77734375" style="4"/>
    <col min="12295" max="12295" width="21.21875" style="4" bestFit="1" customWidth="1"/>
    <col min="12296" max="12296" width="19.21875" style="4" bestFit="1" customWidth="1"/>
    <col min="12297" max="12297" width="8.77734375" style="4"/>
    <col min="12298" max="12298" width="13.21875" style="4" bestFit="1" customWidth="1"/>
    <col min="12299" max="12545" width="8.77734375" style="4"/>
    <col min="12546" max="12546" width="7.21875" style="4" customWidth="1"/>
    <col min="12547" max="12547" width="77.21875" style="4" customWidth="1"/>
    <col min="12548" max="12548" width="9.21875" style="4" customWidth="1"/>
    <col min="12549" max="12549" width="21" style="4" customWidth="1"/>
    <col min="12550" max="12550" width="8.77734375" style="4"/>
    <col min="12551" max="12551" width="21.21875" style="4" bestFit="1" customWidth="1"/>
    <col min="12552" max="12552" width="19.21875" style="4" bestFit="1" customWidth="1"/>
    <col min="12553" max="12553" width="8.77734375" style="4"/>
    <col min="12554" max="12554" width="13.21875" style="4" bestFit="1" customWidth="1"/>
    <col min="12555" max="12801" width="8.77734375" style="4"/>
    <col min="12802" max="12802" width="7.21875" style="4" customWidth="1"/>
    <col min="12803" max="12803" width="77.21875" style="4" customWidth="1"/>
    <col min="12804" max="12804" width="9.21875" style="4" customWidth="1"/>
    <col min="12805" max="12805" width="21" style="4" customWidth="1"/>
    <col min="12806" max="12806" width="8.77734375" style="4"/>
    <col min="12807" max="12807" width="21.21875" style="4" bestFit="1" customWidth="1"/>
    <col min="12808" max="12808" width="19.21875" style="4" bestFit="1" customWidth="1"/>
    <col min="12809" max="12809" width="8.77734375" style="4"/>
    <col min="12810" max="12810" width="13.21875" style="4" bestFit="1" customWidth="1"/>
    <col min="12811" max="13057" width="8.77734375" style="4"/>
    <col min="13058" max="13058" width="7.21875" style="4" customWidth="1"/>
    <col min="13059" max="13059" width="77.21875" style="4" customWidth="1"/>
    <col min="13060" max="13060" width="9.21875" style="4" customWidth="1"/>
    <col min="13061" max="13061" width="21" style="4" customWidth="1"/>
    <col min="13062" max="13062" width="8.77734375" style="4"/>
    <col min="13063" max="13063" width="21.21875" style="4" bestFit="1" customWidth="1"/>
    <col min="13064" max="13064" width="19.21875" style="4" bestFit="1" customWidth="1"/>
    <col min="13065" max="13065" width="8.77734375" style="4"/>
    <col min="13066" max="13066" width="13.21875" style="4" bestFit="1" customWidth="1"/>
    <col min="13067" max="13313" width="8.77734375" style="4"/>
    <col min="13314" max="13314" width="7.21875" style="4" customWidth="1"/>
    <col min="13315" max="13315" width="77.21875" style="4" customWidth="1"/>
    <col min="13316" max="13316" width="9.21875" style="4" customWidth="1"/>
    <col min="13317" max="13317" width="21" style="4" customWidth="1"/>
    <col min="13318" max="13318" width="8.77734375" style="4"/>
    <col min="13319" max="13319" width="21.21875" style="4" bestFit="1" customWidth="1"/>
    <col min="13320" max="13320" width="19.21875" style="4" bestFit="1" customWidth="1"/>
    <col min="13321" max="13321" width="8.77734375" style="4"/>
    <col min="13322" max="13322" width="13.21875" style="4" bestFit="1" customWidth="1"/>
    <col min="13323" max="13569" width="8.77734375" style="4"/>
    <col min="13570" max="13570" width="7.21875" style="4" customWidth="1"/>
    <col min="13571" max="13571" width="77.21875" style="4" customWidth="1"/>
    <col min="13572" max="13572" width="9.21875" style="4" customWidth="1"/>
    <col min="13573" max="13573" width="21" style="4" customWidth="1"/>
    <col min="13574" max="13574" width="8.77734375" style="4"/>
    <col min="13575" max="13575" width="21.21875" style="4" bestFit="1" customWidth="1"/>
    <col min="13576" max="13576" width="19.21875" style="4" bestFit="1" customWidth="1"/>
    <col min="13577" max="13577" width="8.77734375" style="4"/>
    <col min="13578" max="13578" width="13.21875" style="4" bestFit="1" customWidth="1"/>
    <col min="13579" max="13825" width="8.77734375" style="4"/>
    <col min="13826" max="13826" width="7.21875" style="4" customWidth="1"/>
    <col min="13827" max="13827" width="77.21875" style="4" customWidth="1"/>
    <col min="13828" max="13828" width="9.21875" style="4" customWidth="1"/>
    <col min="13829" max="13829" width="21" style="4" customWidth="1"/>
    <col min="13830" max="13830" width="8.77734375" style="4"/>
    <col min="13831" max="13831" width="21.21875" style="4" bestFit="1" customWidth="1"/>
    <col min="13832" max="13832" width="19.21875" style="4" bestFit="1" customWidth="1"/>
    <col min="13833" max="13833" width="8.77734375" style="4"/>
    <col min="13834" max="13834" width="13.21875" style="4" bestFit="1" customWidth="1"/>
    <col min="13835" max="14081" width="8.77734375" style="4"/>
    <col min="14082" max="14082" width="7.21875" style="4" customWidth="1"/>
    <col min="14083" max="14083" width="77.21875" style="4" customWidth="1"/>
    <col min="14084" max="14084" width="9.21875" style="4" customWidth="1"/>
    <col min="14085" max="14085" width="21" style="4" customWidth="1"/>
    <col min="14086" max="14086" width="8.77734375" style="4"/>
    <col min="14087" max="14087" width="21.21875" style="4" bestFit="1" customWidth="1"/>
    <col min="14088" max="14088" width="19.21875" style="4" bestFit="1" customWidth="1"/>
    <col min="14089" max="14089" width="8.77734375" style="4"/>
    <col min="14090" max="14090" width="13.21875" style="4" bestFit="1" customWidth="1"/>
    <col min="14091" max="14337" width="8.77734375" style="4"/>
    <col min="14338" max="14338" width="7.21875" style="4" customWidth="1"/>
    <col min="14339" max="14339" width="77.21875" style="4" customWidth="1"/>
    <col min="14340" max="14340" width="9.21875" style="4" customWidth="1"/>
    <col min="14341" max="14341" width="21" style="4" customWidth="1"/>
    <col min="14342" max="14342" width="8.77734375" style="4"/>
    <col min="14343" max="14343" width="21.21875" style="4" bestFit="1" customWidth="1"/>
    <col min="14344" max="14344" width="19.21875" style="4" bestFit="1" customWidth="1"/>
    <col min="14345" max="14345" width="8.77734375" style="4"/>
    <col min="14346" max="14346" width="13.21875" style="4" bestFit="1" customWidth="1"/>
    <col min="14347" max="14593" width="8.77734375" style="4"/>
    <col min="14594" max="14594" width="7.21875" style="4" customWidth="1"/>
    <col min="14595" max="14595" width="77.21875" style="4" customWidth="1"/>
    <col min="14596" max="14596" width="9.21875" style="4" customWidth="1"/>
    <col min="14597" max="14597" width="21" style="4" customWidth="1"/>
    <col min="14598" max="14598" width="8.77734375" style="4"/>
    <col min="14599" max="14599" width="21.21875" style="4" bestFit="1" customWidth="1"/>
    <col min="14600" max="14600" width="19.21875" style="4" bestFit="1" customWidth="1"/>
    <col min="14601" max="14601" width="8.77734375" style="4"/>
    <col min="14602" max="14602" width="13.21875" style="4" bestFit="1" customWidth="1"/>
    <col min="14603" max="14849" width="8.77734375" style="4"/>
    <col min="14850" max="14850" width="7.21875" style="4" customWidth="1"/>
    <col min="14851" max="14851" width="77.21875" style="4" customWidth="1"/>
    <col min="14852" max="14852" width="9.21875" style="4" customWidth="1"/>
    <col min="14853" max="14853" width="21" style="4" customWidth="1"/>
    <col min="14854" max="14854" width="8.77734375" style="4"/>
    <col min="14855" max="14855" width="21.21875" style="4" bestFit="1" customWidth="1"/>
    <col min="14856" max="14856" width="19.21875" style="4" bestFit="1" customWidth="1"/>
    <col min="14857" max="14857" width="8.77734375" style="4"/>
    <col min="14858" max="14858" width="13.21875" style="4" bestFit="1" customWidth="1"/>
    <col min="14859" max="15105" width="8.77734375" style="4"/>
    <col min="15106" max="15106" width="7.21875" style="4" customWidth="1"/>
    <col min="15107" max="15107" width="77.21875" style="4" customWidth="1"/>
    <col min="15108" max="15108" width="9.21875" style="4" customWidth="1"/>
    <col min="15109" max="15109" width="21" style="4" customWidth="1"/>
    <col min="15110" max="15110" width="8.77734375" style="4"/>
    <col min="15111" max="15111" width="21.21875" style="4" bestFit="1" customWidth="1"/>
    <col min="15112" max="15112" width="19.21875" style="4" bestFit="1" customWidth="1"/>
    <col min="15113" max="15113" width="8.77734375" style="4"/>
    <col min="15114" max="15114" width="13.21875" style="4" bestFit="1" customWidth="1"/>
    <col min="15115" max="15361" width="8.77734375" style="4"/>
    <col min="15362" max="15362" width="7.21875" style="4" customWidth="1"/>
    <col min="15363" max="15363" width="77.21875" style="4" customWidth="1"/>
    <col min="15364" max="15364" width="9.21875" style="4" customWidth="1"/>
    <col min="15365" max="15365" width="21" style="4" customWidth="1"/>
    <col min="15366" max="15366" width="8.77734375" style="4"/>
    <col min="15367" max="15367" width="21.21875" style="4" bestFit="1" customWidth="1"/>
    <col min="15368" max="15368" width="19.21875" style="4" bestFit="1" customWidth="1"/>
    <col min="15369" max="15369" width="8.77734375" style="4"/>
    <col min="15370" max="15370" width="13.21875" style="4" bestFit="1" customWidth="1"/>
    <col min="15371" max="15617" width="8.77734375" style="4"/>
    <col min="15618" max="15618" width="7.21875" style="4" customWidth="1"/>
    <col min="15619" max="15619" width="77.21875" style="4" customWidth="1"/>
    <col min="15620" max="15620" width="9.21875" style="4" customWidth="1"/>
    <col min="15621" max="15621" width="21" style="4" customWidth="1"/>
    <col min="15622" max="15622" width="8.77734375" style="4"/>
    <col min="15623" max="15623" width="21.21875" style="4" bestFit="1" customWidth="1"/>
    <col min="15624" max="15624" width="19.21875" style="4" bestFit="1" customWidth="1"/>
    <col min="15625" max="15625" width="8.77734375" style="4"/>
    <col min="15626" max="15626" width="13.21875" style="4" bestFit="1" customWidth="1"/>
    <col min="15627" max="15873" width="8.77734375" style="4"/>
    <col min="15874" max="15874" width="7.21875" style="4" customWidth="1"/>
    <col min="15875" max="15875" width="77.21875" style="4" customWidth="1"/>
    <col min="15876" max="15876" width="9.21875" style="4" customWidth="1"/>
    <col min="15877" max="15877" width="21" style="4" customWidth="1"/>
    <col min="15878" max="15878" width="8.77734375" style="4"/>
    <col min="15879" max="15879" width="21.21875" style="4" bestFit="1" customWidth="1"/>
    <col min="15880" max="15880" width="19.21875" style="4" bestFit="1" customWidth="1"/>
    <col min="15881" max="15881" width="8.77734375" style="4"/>
    <col min="15882" max="15882" width="13.21875" style="4" bestFit="1" customWidth="1"/>
    <col min="15883" max="16129" width="8.77734375" style="4"/>
    <col min="16130" max="16130" width="7.21875" style="4" customWidth="1"/>
    <col min="16131" max="16131" width="77.21875" style="4" customWidth="1"/>
    <col min="16132" max="16132" width="9.21875" style="4" customWidth="1"/>
    <col min="16133" max="16133" width="21" style="4" customWidth="1"/>
    <col min="16134" max="16134" width="8.77734375" style="4"/>
    <col min="16135" max="16135" width="21.21875" style="4" bestFit="1" customWidth="1"/>
    <col min="16136" max="16136" width="19.21875" style="4" bestFit="1" customWidth="1"/>
    <col min="16137" max="16137" width="8.77734375" style="4"/>
    <col min="16138" max="16138" width="13.21875" style="4" bestFit="1" customWidth="1"/>
    <col min="16139" max="16384" width="8.77734375" style="4"/>
  </cols>
  <sheetData>
    <row r="3" spans="2:7">
      <c r="B3" s="501"/>
      <c r="C3" s="501"/>
      <c r="D3" s="501"/>
      <c r="E3" s="501"/>
    </row>
    <row r="4" spans="2:7" ht="16.2" thickBot="1">
      <c r="B4" s="501" t="s">
        <v>119</v>
      </c>
      <c r="C4" s="501"/>
      <c r="D4" s="501"/>
      <c r="E4" s="501"/>
    </row>
    <row r="5" spans="2:7" s="7" customFormat="1" ht="36.75" customHeight="1" thickBot="1">
      <c r="B5" s="6" t="s">
        <v>0</v>
      </c>
      <c r="C5" s="6" t="s">
        <v>1</v>
      </c>
      <c r="D5" s="6"/>
      <c r="E5" s="428" t="s">
        <v>545</v>
      </c>
      <c r="G5" s="8"/>
    </row>
    <row r="6" spans="2:7" s="12" customFormat="1" ht="15" customHeight="1">
      <c r="B6" s="9"/>
      <c r="C6" s="10"/>
      <c r="D6" s="11"/>
      <c r="E6" s="429"/>
      <c r="G6" s="13"/>
    </row>
    <row r="7" spans="2:7" s="12" customFormat="1" ht="15" customHeight="1">
      <c r="B7" s="14"/>
      <c r="C7" s="10"/>
      <c r="D7" s="15"/>
      <c r="E7" s="430"/>
      <c r="G7" s="13"/>
    </row>
    <row r="8" spans="2:7" s="12" customFormat="1">
      <c r="B8" s="14" t="s">
        <v>8</v>
      </c>
      <c r="C8" s="16" t="s">
        <v>120</v>
      </c>
      <c r="D8" s="17"/>
      <c r="E8" s="431">
        <f>PRELIMINARY!D77</f>
        <v>0</v>
      </c>
      <c r="G8" s="13"/>
    </row>
    <row r="9" spans="2:7" s="12" customFormat="1" ht="15" customHeight="1">
      <c r="B9" s="14"/>
      <c r="C9" s="18"/>
      <c r="D9" s="19"/>
      <c r="E9" s="432"/>
      <c r="G9" s="13"/>
    </row>
    <row r="10" spans="2:7" s="12" customFormat="1" ht="15" customHeight="1">
      <c r="B10" s="14" t="s">
        <v>11</v>
      </c>
      <c r="C10" s="18" t="s">
        <v>121</v>
      </c>
      <c r="D10" s="20"/>
      <c r="E10" s="431" t="s">
        <v>122</v>
      </c>
      <c r="G10" s="13"/>
    </row>
    <row r="11" spans="2:7" s="12" customFormat="1" ht="15" customHeight="1">
      <c r="B11" s="14"/>
      <c r="C11" s="18"/>
      <c r="D11" s="20"/>
      <c r="E11" s="431"/>
      <c r="G11" s="13"/>
    </row>
    <row r="12" spans="2:7" s="12" customFormat="1" ht="15" customHeight="1">
      <c r="B12" s="14" t="s">
        <v>13</v>
      </c>
      <c r="C12" s="18" t="s">
        <v>123</v>
      </c>
      <c r="D12" s="21"/>
      <c r="E12" s="431">
        <f>'EL-SUMMARY '!D57</f>
        <v>0</v>
      </c>
      <c r="G12" s="13"/>
    </row>
    <row r="13" spans="2:7" s="12" customFormat="1" ht="15" customHeight="1">
      <c r="B13" s="14"/>
      <c r="C13" s="18"/>
      <c r="D13" s="21"/>
      <c r="E13" s="431"/>
      <c r="G13" s="13"/>
    </row>
    <row r="14" spans="2:7" s="12" customFormat="1" ht="15" customHeight="1">
      <c r="B14" s="14" t="s">
        <v>16</v>
      </c>
      <c r="C14" s="18" t="s">
        <v>124</v>
      </c>
      <c r="D14" s="21"/>
      <c r="E14" s="431">
        <f>'BILL Nr 4-PROVISIONAL SUMS'!G43</f>
        <v>0</v>
      </c>
      <c r="G14" s="13"/>
    </row>
    <row r="15" spans="2:7" s="12" customFormat="1" ht="15" customHeight="1">
      <c r="B15" s="14"/>
      <c r="C15" s="18"/>
      <c r="D15" s="21"/>
      <c r="E15" s="431"/>
      <c r="G15" s="13"/>
    </row>
    <row r="16" spans="2:7" s="12" customFormat="1" ht="15" customHeight="1">
      <c r="B16" s="14" t="s">
        <v>17</v>
      </c>
      <c r="C16" s="18" t="s">
        <v>125</v>
      </c>
      <c r="D16" s="21"/>
      <c r="E16" s="431" t="s">
        <v>122</v>
      </c>
      <c r="G16" s="13"/>
    </row>
    <row r="17" spans="2:7" s="12" customFormat="1" ht="15" customHeight="1">
      <c r="B17" s="14"/>
      <c r="C17" s="18"/>
      <c r="D17" s="19"/>
      <c r="E17" s="432"/>
      <c r="G17" s="13"/>
    </row>
    <row r="18" spans="2:7" s="12" customFormat="1" ht="15" customHeight="1">
      <c r="B18" s="14"/>
      <c r="C18" s="18"/>
      <c r="D18" s="19"/>
      <c r="E18" s="432"/>
      <c r="G18" s="13"/>
    </row>
    <row r="19" spans="2:7" s="12" customFormat="1" ht="15" customHeight="1">
      <c r="B19" s="14"/>
      <c r="C19" s="18"/>
      <c r="D19" s="19"/>
      <c r="E19" s="432"/>
      <c r="G19" s="13"/>
    </row>
    <row r="20" spans="2:7" s="12" customFormat="1" ht="15" customHeight="1" thickBot="1">
      <c r="B20" s="14"/>
      <c r="C20" s="18"/>
      <c r="D20" s="21"/>
      <c r="E20" s="431"/>
      <c r="G20" s="13"/>
    </row>
    <row r="21" spans="2:7" s="12" customFormat="1" ht="15" customHeight="1">
      <c r="B21" s="14"/>
      <c r="C21" s="18"/>
      <c r="D21" s="21"/>
      <c r="E21" s="433"/>
      <c r="G21" s="13"/>
    </row>
    <row r="22" spans="2:7" s="28" customFormat="1" ht="21.75" customHeight="1">
      <c r="B22" s="24"/>
      <c r="C22" s="29"/>
      <c r="D22" s="25"/>
      <c r="E22" s="435"/>
      <c r="F22" s="26"/>
      <c r="G22" s="27"/>
    </row>
    <row r="23" spans="2:7" s="28" customFormat="1" ht="21.75" customHeight="1">
      <c r="B23" s="24"/>
      <c r="C23" s="29"/>
      <c r="D23" s="25"/>
      <c r="E23" s="435"/>
      <c r="F23" s="26"/>
      <c r="G23" s="27"/>
    </row>
    <row r="24" spans="2:7" s="28" customFormat="1" ht="16.2" thickBot="1">
      <c r="B24" s="24"/>
      <c r="C24" s="29"/>
      <c r="D24" s="30"/>
      <c r="E24" s="436"/>
      <c r="F24" s="26"/>
      <c r="G24" s="27"/>
    </row>
    <row r="25" spans="2:7" s="28" customFormat="1">
      <c r="B25" s="24"/>
      <c r="C25" s="22"/>
      <c r="D25" s="23"/>
      <c r="E25" s="434"/>
      <c r="F25" s="26"/>
      <c r="G25" s="27"/>
    </row>
    <row r="26" spans="2:7" s="28" customFormat="1">
      <c r="B26" s="24"/>
      <c r="C26" s="22"/>
      <c r="D26" s="23"/>
      <c r="E26" s="434"/>
      <c r="F26" s="26"/>
      <c r="G26" s="27"/>
    </row>
    <row r="27" spans="2:7" s="28" customFormat="1">
      <c r="B27" s="24"/>
      <c r="C27" s="22"/>
      <c r="D27" s="23"/>
      <c r="E27" s="434"/>
      <c r="F27" s="26"/>
      <c r="G27" s="27"/>
    </row>
    <row r="28" spans="2:7" s="28" customFormat="1">
      <c r="B28" s="24"/>
      <c r="C28" s="31"/>
      <c r="D28" s="25"/>
      <c r="E28" s="435"/>
      <c r="F28" s="26"/>
      <c r="G28" s="27"/>
    </row>
    <row r="29" spans="2:7" s="28" customFormat="1">
      <c r="B29" s="24"/>
      <c r="C29" s="29"/>
      <c r="D29" s="25"/>
      <c r="E29" s="437"/>
      <c r="F29" s="26"/>
      <c r="G29" s="27"/>
    </row>
    <row r="30" spans="2:7" s="28" customFormat="1">
      <c r="B30" s="24"/>
      <c r="C30" s="29"/>
      <c r="D30" s="25"/>
      <c r="E30" s="435"/>
      <c r="F30" s="26"/>
      <c r="G30" s="27"/>
    </row>
    <row r="31" spans="2:7" s="28" customFormat="1">
      <c r="B31" s="24"/>
      <c r="C31" s="29"/>
      <c r="D31" s="25"/>
      <c r="E31" s="435"/>
      <c r="F31" s="26"/>
      <c r="G31" s="27"/>
    </row>
    <row r="32" spans="2:7" s="28" customFormat="1">
      <c r="B32" s="24"/>
      <c r="C32" s="29"/>
      <c r="D32" s="25"/>
      <c r="E32" s="435"/>
      <c r="F32" s="26"/>
      <c r="G32" s="27"/>
    </row>
    <row r="33" spans="2:10" s="28" customFormat="1">
      <c r="B33" s="24"/>
      <c r="C33" s="29"/>
      <c r="D33" s="25"/>
      <c r="E33" s="435"/>
      <c r="F33" s="26"/>
      <c r="G33" s="27"/>
    </row>
    <row r="34" spans="2:10" s="28" customFormat="1">
      <c r="B34" s="24"/>
      <c r="C34" s="29"/>
      <c r="D34" s="25"/>
      <c r="E34" s="435"/>
      <c r="F34" s="26"/>
      <c r="G34" s="27"/>
    </row>
    <row r="35" spans="2:10" s="28" customFormat="1">
      <c r="B35" s="24"/>
      <c r="C35" s="31"/>
      <c r="D35" s="25"/>
      <c r="E35" s="435"/>
      <c r="F35" s="26"/>
      <c r="G35" s="27"/>
    </row>
    <row r="36" spans="2:10" s="28" customFormat="1" ht="16.2" thickBot="1">
      <c r="B36" s="24"/>
      <c r="C36" s="31"/>
      <c r="D36" s="25"/>
      <c r="E36" s="435"/>
      <c r="F36" s="26"/>
      <c r="G36" s="27"/>
    </row>
    <row r="37" spans="2:10" s="35" customFormat="1" ht="29.25" customHeight="1" thickBot="1">
      <c r="B37" s="32"/>
      <c r="C37" s="33" t="s">
        <v>136</v>
      </c>
      <c r="D37" s="34" t="s">
        <v>480</v>
      </c>
      <c r="E37" s="438">
        <f>SUM(E8:E16)</f>
        <v>0</v>
      </c>
      <c r="G37" s="27"/>
      <c r="H37" s="28"/>
      <c r="J37" s="28"/>
    </row>
    <row r="38" spans="2:10">
      <c r="G38" s="27"/>
      <c r="H38" s="28"/>
      <c r="J38" s="28"/>
    </row>
    <row r="39" spans="2:10">
      <c r="G39" s="27"/>
      <c r="H39" s="28"/>
      <c r="J39" s="28"/>
    </row>
    <row r="40" spans="2:10">
      <c r="C40" s="36"/>
      <c r="E40" s="440"/>
      <c r="G40" s="27"/>
      <c r="H40" s="28"/>
      <c r="J40" s="28"/>
    </row>
    <row r="41" spans="2:10">
      <c r="G41" s="27"/>
      <c r="H41" s="28"/>
    </row>
    <row r="42" spans="2:10">
      <c r="H42" s="28"/>
    </row>
    <row r="43" spans="2:10">
      <c r="H43" s="28"/>
    </row>
  </sheetData>
  <mergeCells count="2">
    <mergeCell ref="B3:E3"/>
    <mergeCell ref="B4:E4"/>
  </mergeCells>
  <pageMargins left="1.3779527559055118" right="0.23622047244094491" top="0.74803149606299213" bottom="0.74803149606299213" header="0.23622047244094491" footer="0.23622047244094491"/>
  <pageSetup paperSize="9" scale="80" orientation="portrait" r:id="rId1"/>
  <headerFooter>
    <oddHeader>&amp;C&amp;"Book Antiqua,Italic"&amp;8 120 students dormitory</oddHeader>
    <oddFooter>&amp;CGS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62051-AEE8-475C-9D7E-E0F889DF0FF5}">
  <sheetPr>
    <tabColor theme="3" tint="0.39997558519241921"/>
  </sheetPr>
  <dimension ref="A15:I19"/>
  <sheetViews>
    <sheetView view="pageBreakPreview" zoomScale="86" zoomScaleNormal="100" zoomScaleSheetLayoutView="86" workbookViewId="0">
      <selection activeCell="A17" sqref="A17:I17"/>
    </sheetView>
  </sheetViews>
  <sheetFormatPr defaultColWidth="8.77734375" defaultRowHeight="21"/>
  <cols>
    <col min="1" max="3" width="8.77734375" style="2"/>
    <col min="4" max="4" width="5.77734375" style="2" customWidth="1"/>
    <col min="5" max="5" width="3.77734375" style="2" customWidth="1"/>
    <col min="6" max="6" width="7.44140625" style="2" customWidth="1"/>
    <col min="7" max="7" width="15" style="2" customWidth="1"/>
    <col min="8" max="8" width="12" style="2" customWidth="1"/>
    <col min="9" max="9" width="13.21875" style="2" customWidth="1"/>
    <col min="10" max="259" width="8.77734375" style="2"/>
    <col min="260" max="260" width="5.77734375" style="2" customWidth="1"/>
    <col min="261" max="261" width="3.77734375" style="2" customWidth="1"/>
    <col min="262" max="262" width="7.44140625" style="2" customWidth="1"/>
    <col min="263" max="263" width="15" style="2" customWidth="1"/>
    <col min="264" max="264" width="12" style="2" customWidth="1"/>
    <col min="265" max="265" width="13.21875" style="2" customWidth="1"/>
    <col min="266" max="515" width="8.77734375" style="2"/>
    <col min="516" max="516" width="5.77734375" style="2" customWidth="1"/>
    <col min="517" max="517" width="3.77734375" style="2" customWidth="1"/>
    <col min="518" max="518" width="7.44140625" style="2" customWidth="1"/>
    <col min="519" max="519" width="15" style="2" customWidth="1"/>
    <col min="520" max="520" width="12" style="2" customWidth="1"/>
    <col min="521" max="521" width="13.21875" style="2" customWidth="1"/>
    <col min="522" max="771" width="8.77734375" style="2"/>
    <col min="772" max="772" width="5.77734375" style="2" customWidth="1"/>
    <col min="773" max="773" width="3.77734375" style="2" customWidth="1"/>
    <col min="774" max="774" width="7.44140625" style="2" customWidth="1"/>
    <col min="775" max="775" width="15" style="2" customWidth="1"/>
    <col min="776" max="776" width="12" style="2" customWidth="1"/>
    <col min="777" max="777" width="13.21875" style="2" customWidth="1"/>
    <col min="778" max="1027" width="8.77734375" style="2"/>
    <col min="1028" max="1028" width="5.77734375" style="2" customWidth="1"/>
    <col min="1029" max="1029" width="3.77734375" style="2" customWidth="1"/>
    <col min="1030" max="1030" width="7.44140625" style="2" customWidth="1"/>
    <col min="1031" max="1031" width="15" style="2" customWidth="1"/>
    <col min="1032" max="1032" width="12" style="2" customWidth="1"/>
    <col min="1033" max="1033" width="13.21875" style="2" customWidth="1"/>
    <col min="1034" max="1283" width="8.77734375" style="2"/>
    <col min="1284" max="1284" width="5.77734375" style="2" customWidth="1"/>
    <col min="1285" max="1285" width="3.77734375" style="2" customWidth="1"/>
    <col min="1286" max="1286" width="7.44140625" style="2" customWidth="1"/>
    <col min="1287" max="1287" width="15" style="2" customWidth="1"/>
    <col min="1288" max="1288" width="12" style="2" customWidth="1"/>
    <col min="1289" max="1289" width="13.21875" style="2" customWidth="1"/>
    <col min="1290" max="1539" width="8.77734375" style="2"/>
    <col min="1540" max="1540" width="5.77734375" style="2" customWidth="1"/>
    <col min="1541" max="1541" width="3.77734375" style="2" customWidth="1"/>
    <col min="1542" max="1542" width="7.44140625" style="2" customWidth="1"/>
    <col min="1543" max="1543" width="15" style="2" customWidth="1"/>
    <col min="1544" max="1544" width="12" style="2" customWidth="1"/>
    <col min="1545" max="1545" width="13.21875" style="2" customWidth="1"/>
    <col min="1546" max="1795" width="8.77734375" style="2"/>
    <col min="1796" max="1796" width="5.77734375" style="2" customWidth="1"/>
    <col min="1797" max="1797" width="3.77734375" style="2" customWidth="1"/>
    <col min="1798" max="1798" width="7.44140625" style="2" customWidth="1"/>
    <col min="1799" max="1799" width="15" style="2" customWidth="1"/>
    <col min="1800" max="1800" width="12" style="2" customWidth="1"/>
    <col min="1801" max="1801" width="13.21875" style="2" customWidth="1"/>
    <col min="1802" max="2051" width="8.77734375" style="2"/>
    <col min="2052" max="2052" width="5.77734375" style="2" customWidth="1"/>
    <col min="2053" max="2053" width="3.77734375" style="2" customWidth="1"/>
    <col min="2054" max="2054" width="7.44140625" style="2" customWidth="1"/>
    <col min="2055" max="2055" width="15" style="2" customWidth="1"/>
    <col min="2056" max="2056" width="12" style="2" customWidth="1"/>
    <col min="2057" max="2057" width="13.21875" style="2" customWidth="1"/>
    <col min="2058" max="2307" width="8.77734375" style="2"/>
    <col min="2308" max="2308" width="5.77734375" style="2" customWidth="1"/>
    <col min="2309" max="2309" width="3.77734375" style="2" customWidth="1"/>
    <col min="2310" max="2310" width="7.44140625" style="2" customWidth="1"/>
    <col min="2311" max="2311" width="15" style="2" customWidth="1"/>
    <col min="2312" max="2312" width="12" style="2" customWidth="1"/>
    <col min="2313" max="2313" width="13.21875" style="2" customWidth="1"/>
    <col min="2314" max="2563" width="8.77734375" style="2"/>
    <col min="2564" max="2564" width="5.77734375" style="2" customWidth="1"/>
    <col min="2565" max="2565" width="3.77734375" style="2" customWidth="1"/>
    <col min="2566" max="2566" width="7.44140625" style="2" customWidth="1"/>
    <col min="2567" max="2567" width="15" style="2" customWidth="1"/>
    <col min="2568" max="2568" width="12" style="2" customWidth="1"/>
    <col min="2569" max="2569" width="13.21875" style="2" customWidth="1"/>
    <col min="2570" max="2819" width="8.77734375" style="2"/>
    <col min="2820" max="2820" width="5.77734375" style="2" customWidth="1"/>
    <col min="2821" max="2821" width="3.77734375" style="2" customWidth="1"/>
    <col min="2822" max="2822" width="7.44140625" style="2" customWidth="1"/>
    <col min="2823" max="2823" width="15" style="2" customWidth="1"/>
    <col min="2824" max="2824" width="12" style="2" customWidth="1"/>
    <col min="2825" max="2825" width="13.21875" style="2" customWidth="1"/>
    <col min="2826" max="3075" width="8.77734375" style="2"/>
    <col min="3076" max="3076" width="5.77734375" style="2" customWidth="1"/>
    <col min="3077" max="3077" width="3.77734375" style="2" customWidth="1"/>
    <col min="3078" max="3078" width="7.44140625" style="2" customWidth="1"/>
    <col min="3079" max="3079" width="15" style="2" customWidth="1"/>
    <col min="3080" max="3080" width="12" style="2" customWidth="1"/>
    <col min="3081" max="3081" width="13.21875" style="2" customWidth="1"/>
    <col min="3082" max="3331" width="8.77734375" style="2"/>
    <col min="3332" max="3332" width="5.77734375" style="2" customWidth="1"/>
    <col min="3333" max="3333" width="3.77734375" style="2" customWidth="1"/>
    <col min="3334" max="3334" width="7.44140625" style="2" customWidth="1"/>
    <col min="3335" max="3335" width="15" style="2" customWidth="1"/>
    <col min="3336" max="3336" width="12" style="2" customWidth="1"/>
    <col min="3337" max="3337" width="13.21875" style="2" customWidth="1"/>
    <col min="3338" max="3587" width="8.77734375" style="2"/>
    <col min="3588" max="3588" width="5.77734375" style="2" customWidth="1"/>
    <col min="3589" max="3589" width="3.77734375" style="2" customWidth="1"/>
    <col min="3590" max="3590" width="7.44140625" style="2" customWidth="1"/>
    <col min="3591" max="3591" width="15" style="2" customWidth="1"/>
    <col min="3592" max="3592" width="12" style="2" customWidth="1"/>
    <col min="3593" max="3593" width="13.21875" style="2" customWidth="1"/>
    <col min="3594" max="3843" width="8.77734375" style="2"/>
    <col min="3844" max="3844" width="5.77734375" style="2" customWidth="1"/>
    <col min="3845" max="3845" width="3.77734375" style="2" customWidth="1"/>
    <col min="3846" max="3846" width="7.44140625" style="2" customWidth="1"/>
    <col min="3847" max="3847" width="15" style="2" customWidth="1"/>
    <col min="3848" max="3848" width="12" style="2" customWidth="1"/>
    <col min="3849" max="3849" width="13.21875" style="2" customWidth="1"/>
    <col min="3850" max="4099" width="8.77734375" style="2"/>
    <col min="4100" max="4100" width="5.77734375" style="2" customWidth="1"/>
    <col min="4101" max="4101" width="3.77734375" style="2" customWidth="1"/>
    <col min="4102" max="4102" width="7.44140625" style="2" customWidth="1"/>
    <col min="4103" max="4103" width="15" style="2" customWidth="1"/>
    <col min="4104" max="4104" width="12" style="2" customWidth="1"/>
    <col min="4105" max="4105" width="13.21875" style="2" customWidth="1"/>
    <col min="4106" max="4355" width="8.77734375" style="2"/>
    <col min="4356" max="4356" width="5.77734375" style="2" customWidth="1"/>
    <col min="4357" max="4357" width="3.77734375" style="2" customWidth="1"/>
    <col min="4358" max="4358" width="7.44140625" style="2" customWidth="1"/>
    <col min="4359" max="4359" width="15" style="2" customWidth="1"/>
    <col min="4360" max="4360" width="12" style="2" customWidth="1"/>
    <col min="4361" max="4361" width="13.21875" style="2" customWidth="1"/>
    <col min="4362" max="4611" width="8.77734375" style="2"/>
    <col min="4612" max="4612" width="5.77734375" style="2" customWidth="1"/>
    <col min="4613" max="4613" width="3.77734375" style="2" customWidth="1"/>
    <col min="4614" max="4614" width="7.44140625" style="2" customWidth="1"/>
    <col min="4615" max="4615" width="15" style="2" customWidth="1"/>
    <col min="4616" max="4616" width="12" style="2" customWidth="1"/>
    <col min="4617" max="4617" width="13.21875" style="2" customWidth="1"/>
    <col min="4618" max="4867" width="8.77734375" style="2"/>
    <col min="4868" max="4868" width="5.77734375" style="2" customWidth="1"/>
    <col min="4869" max="4869" width="3.77734375" style="2" customWidth="1"/>
    <col min="4870" max="4870" width="7.44140625" style="2" customWidth="1"/>
    <col min="4871" max="4871" width="15" style="2" customWidth="1"/>
    <col min="4872" max="4872" width="12" style="2" customWidth="1"/>
    <col min="4873" max="4873" width="13.21875" style="2" customWidth="1"/>
    <col min="4874" max="5123" width="8.77734375" style="2"/>
    <col min="5124" max="5124" width="5.77734375" style="2" customWidth="1"/>
    <col min="5125" max="5125" width="3.77734375" style="2" customWidth="1"/>
    <col min="5126" max="5126" width="7.44140625" style="2" customWidth="1"/>
    <col min="5127" max="5127" width="15" style="2" customWidth="1"/>
    <col min="5128" max="5128" width="12" style="2" customWidth="1"/>
    <col min="5129" max="5129" width="13.21875" style="2" customWidth="1"/>
    <col min="5130" max="5379" width="8.77734375" style="2"/>
    <col min="5380" max="5380" width="5.77734375" style="2" customWidth="1"/>
    <col min="5381" max="5381" width="3.77734375" style="2" customWidth="1"/>
    <col min="5382" max="5382" width="7.44140625" style="2" customWidth="1"/>
    <col min="5383" max="5383" width="15" style="2" customWidth="1"/>
    <col min="5384" max="5384" width="12" style="2" customWidth="1"/>
    <col min="5385" max="5385" width="13.21875" style="2" customWidth="1"/>
    <col min="5386" max="5635" width="8.77734375" style="2"/>
    <col min="5636" max="5636" width="5.77734375" style="2" customWidth="1"/>
    <col min="5637" max="5637" width="3.77734375" style="2" customWidth="1"/>
    <col min="5638" max="5638" width="7.44140625" style="2" customWidth="1"/>
    <col min="5639" max="5639" width="15" style="2" customWidth="1"/>
    <col min="5640" max="5640" width="12" style="2" customWidth="1"/>
    <col min="5641" max="5641" width="13.21875" style="2" customWidth="1"/>
    <col min="5642" max="5891" width="8.77734375" style="2"/>
    <col min="5892" max="5892" width="5.77734375" style="2" customWidth="1"/>
    <col min="5893" max="5893" width="3.77734375" style="2" customWidth="1"/>
    <col min="5894" max="5894" width="7.44140625" style="2" customWidth="1"/>
    <col min="5895" max="5895" width="15" style="2" customWidth="1"/>
    <col min="5896" max="5896" width="12" style="2" customWidth="1"/>
    <col min="5897" max="5897" width="13.21875" style="2" customWidth="1"/>
    <col min="5898" max="6147" width="8.77734375" style="2"/>
    <col min="6148" max="6148" width="5.77734375" style="2" customWidth="1"/>
    <col min="6149" max="6149" width="3.77734375" style="2" customWidth="1"/>
    <col min="6150" max="6150" width="7.44140625" style="2" customWidth="1"/>
    <col min="6151" max="6151" width="15" style="2" customWidth="1"/>
    <col min="6152" max="6152" width="12" style="2" customWidth="1"/>
    <col min="6153" max="6153" width="13.21875" style="2" customWidth="1"/>
    <col min="6154" max="6403" width="8.77734375" style="2"/>
    <col min="6404" max="6404" width="5.77734375" style="2" customWidth="1"/>
    <col min="6405" max="6405" width="3.77734375" style="2" customWidth="1"/>
    <col min="6406" max="6406" width="7.44140625" style="2" customWidth="1"/>
    <col min="6407" max="6407" width="15" style="2" customWidth="1"/>
    <col min="6408" max="6408" width="12" style="2" customWidth="1"/>
    <col min="6409" max="6409" width="13.21875" style="2" customWidth="1"/>
    <col min="6410" max="6659" width="8.77734375" style="2"/>
    <col min="6660" max="6660" width="5.77734375" style="2" customWidth="1"/>
    <col min="6661" max="6661" width="3.77734375" style="2" customWidth="1"/>
    <col min="6662" max="6662" width="7.44140625" style="2" customWidth="1"/>
    <col min="6663" max="6663" width="15" style="2" customWidth="1"/>
    <col min="6664" max="6664" width="12" style="2" customWidth="1"/>
    <col min="6665" max="6665" width="13.21875" style="2" customWidth="1"/>
    <col min="6666" max="6915" width="8.77734375" style="2"/>
    <col min="6916" max="6916" width="5.77734375" style="2" customWidth="1"/>
    <col min="6917" max="6917" width="3.77734375" style="2" customWidth="1"/>
    <col min="6918" max="6918" width="7.44140625" style="2" customWidth="1"/>
    <col min="6919" max="6919" width="15" style="2" customWidth="1"/>
    <col min="6920" max="6920" width="12" style="2" customWidth="1"/>
    <col min="6921" max="6921" width="13.21875" style="2" customWidth="1"/>
    <col min="6922" max="7171" width="8.77734375" style="2"/>
    <col min="7172" max="7172" width="5.77734375" style="2" customWidth="1"/>
    <col min="7173" max="7173" width="3.77734375" style="2" customWidth="1"/>
    <col min="7174" max="7174" width="7.44140625" style="2" customWidth="1"/>
    <col min="7175" max="7175" width="15" style="2" customWidth="1"/>
    <col min="7176" max="7176" width="12" style="2" customWidth="1"/>
    <col min="7177" max="7177" width="13.21875" style="2" customWidth="1"/>
    <col min="7178" max="7427" width="8.77734375" style="2"/>
    <col min="7428" max="7428" width="5.77734375" style="2" customWidth="1"/>
    <col min="7429" max="7429" width="3.77734375" style="2" customWidth="1"/>
    <col min="7430" max="7430" width="7.44140625" style="2" customWidth="1"/>
    <col min="7431" max="7431" width="15" style="2" customWidth="1"/>
    <col min="7432" max="7432" width="12" style="2" customWidth="1"/>
    <col min="7433" max="7433" width="13.21875" style="2" customWidth="1"/>
    <col min="7434" max="7683" width="8.77734375" style="2"/>
    <col min="7684" max="7684" width="5.77734375" style="2" customWidth="1"/>
    <col min="7685" max="7685" width="3.77734375" style="2" customWidth="1"/>
    <col min="7686" max="7686" width="7.44140625" style="2" customWidth="1"/>
    <col min="7687" max="7687" width="15" style="2" customWidth="1"/>
    <col min="7688" max="7688" width="12" style="2" customWidth="1"/>
    <col min="7689" max="7689" width="13.21875" style="2" customWidth="1"/>
    <col min="7690" max="7939" width="8.77734375" style="2"/>
    <col min="7940" max="7940" width="5.77734375" style="2" customWidth="1"/>
    <col min="7941" max="7941" width="3.77734375" style="2" customWidth="1"/>
    <col min="7942" max="7942" width="7.44140625" style="2" customWidth="1"/>
    <col min="7943" max="7943" width="15" style="2" customWidth="1"/>
    <col min="7944" max="7944" width="12" style="2" customWidth="1"/>
    <col min="7945" max="7945" width="13.21875" style="2" customWidth="1"/>
    <col min="7946" max="8195" width="8.77734375" style="2"/>
    <col min="8196" max="8196" width="5.77734375" style="2" customWidth="1"/>
    <col min="8197" max="8197" width="3.77734375" style="2" customWidth="1"/>
    <col min="8198" max="8198" width="7.44140625" style="2" customWidth="1"/>
    <col min="8199" max="8199" width="15" style="2" customWidth="1"/>
    <col min="8200" max="8200" width="12" style="2" customWidth="1"/>
    <col min="8201" max="8201" width="13.21875" style="2" customWidth="1"/>
    <col min="8202" max="8451" width="8.77734375" style="2"/>
    <col min="8452" max="8452" width="5.77734375" style="2" customWidth="1"/>
    <col min="8453" max="8453" width="3.77734375" style="2" customWidth="1"/>
    <col min="8454" max="8454" width="7.44140625" style="2" customWidth="1"/>
    <col min="8455" max="8455" width="15" style="2" customWidth="1"/>
    <col min="8456" max="8456" width="12" style="2" customWidth="1"/>
    <col min="8457" max="8457" width="13.21875" style="2" customWidth="1"/>
    <col min="8458" max="8707" width="8.77734375" style="2"/>
    <col min="8708" max="8708" width="5.77734375" style="2" customWidth="1"/>
    <col min="8709" max="8709" width="3.77734375" style="2" customWidth="1"/>
    <col min="8710" max="8710" width="7.44140625" style="2" customWidth="1"/>
    <col min="8711" max="8711" width="15" style="2" customWidth="1"/>
    <col min="8712" max="8712" width="12" style="2" customWidth="1"/>
    <col min="8713" max="8713" width="13.21875" style="2" customWidth="1"/>
    <col min="8714" max="8963" width="8.77734375" style="2"/>
    <col min="8964" max="8964" width="5.77734375" style="2" customWidth="1"/>
    <col min="8965" max="8965" width="3.77734375" style="2" customWidth="1"/>
    <col min="8966" max="8966" width="7.44140625" style="2" customWidth="1"/>
    <col min="8967" max="8967" width="15" style="2" customWidth="1"/>
    <col min="8968" max="8968" width="12" style="2" customWidth="1"/>
    <col min="8969" max="8969" width="13.21875" style="2" customWidth="1"/>
    <col min="8970" max="9219" width="8.77734375" style="2"/>
    <col min="9220" max="9220" width="5.77734375" style="2" customWidth="1"/>
    <col min="9221" max="9221" width="3.77734375" style="2" customWidth="1"/>
    <col min="9222" max="9222" width="7.44140625" style="2" customWidth="1"/>
    <col min="9223" max="9223" width="15" style="2" customWidth="1"/>
    <col min="9224" max="9224" width="12" style="2" customWidth="1"/>
    <col min="9225" max="9225" width="13.21875" style="2" customWidth="1"/>
    <col min="9226" max="9475" width="8.77734375" style="2"/>
    <col min="9476" max="9476" width="5.77734375" style="2" customWidth="1"/>
    <col min="9477" max="9477" width="3.77734375" style="2" customWidth="1"/>
    <col min="9478" max="9478" width="7.44140625" style="2" customWidth="1"/>
    <col min="9479" max="9479" width="15" style="2" customWidth="1"/>
    <col min="9480" max="9480" width="12" style="2" customWidth="1"/>
    <col min="9481" max="9481" width="13.21875" style="2" customWidth="1"/>
    <col min="9482" max="9731" width="8.77734375" style="2"/>
    <col min="9732" max="9732" width="5.77734375" style="2" customWidth="1"/>
    <col min="9733" max="9733" width="3.77734375" style="2" customWidth="1"/>
    <col min="9734" max="9734" width="7.44140625" style="2" customWidth="1"/>
    <col min="9735" max="9735" width="15" style="2" customWidth="1"/>
    <col min="9736" max="9736" width="12" style="2" customWidth="1"/>
    <col min="9737" max="9737" width="13.21875" style="2" customWidth="1"/>
    <col min="9738" max="9987" width="8.77734375" style="2"/>
    <col min="9988" max="9988" width="5.77734375" style="2" customWidth="1"/>
    <col min="9989" max="9989" width="3.77734375" style="2" customWidth="1"/>
    <col min="9990" max="9990" width="7.44140625" style="2" customWidth="1"/>
    <col min="9991" max="9991" width="15" style="2" customWidth="1"/>
    <col min="9992" max="9992" width="12" style="2" customWidth="1"/>
    <col min="9993" max="9993" width="13.21875" style="2" customWidth="1"/>
    <col min="9994" max="10243" width="8.77734375" style="2"/>
    <col min="10244" max="10244" width="5.77734375" style="2" customWidth="1"/>
    <col min="10245" max="10245" width="3.77734375" style="2" customWidth="1"/>
    <col min="10246" max="10246" width="7.44140625" style="2" customWidth="1"/>
    <col min="10247" max="10247" width="15" style="2" customWidth="1"/>
    <col min="10248" max="10248" width="12" style="2" customWidth="1"/>
    <col min="10249" max="10249" width="13.21875" style="2" customWidth="1"/>
    <col min="10250" max="10499" width="8.77734375" style="2"/>
    <col min="10500" max="10500" width="5.77734375" style="2" customWidth="1"/>
    <col min="10501" max="10501" width="3.77734375" style="2" customWidth="1"/>
    <col min="10502" max="10502" width="7.44140625" style="2" customWidth="1"/>
    <col min="10503" max="10503" width="15" style="2" customWidth="1"/>
    <col min="10504" max="10504" width="12" style="2" customWidth="1"/>
    <col min="10505" max="10505" width="13.21875" style="2" customWidth="1"/>
    <col min="10506" max="10755" width="8.77734375" style="2"/>
    <col min="10756" max="10756" width="5.77734375" style="2" customWidth="1"/>
    <col min="10757" max="10757" width="3.77734375" style="2" customWidth="1"/>
    <col min="10758" max="10758" width="7.44140625" style="2" customWidth="1"/>
    <col min="10759" max="10759" width="15" style="2" customWidth="1"/>
    <col min="10760" max="10760" width="12" style="2" customWidth="1"/>
    <col min="10761" max="10761" width="13.21875" style="2" customWidth="1"/>
    <col min="10762" max="11011" width="8.77734375" style="2"/>
    <col min="11012" max="11012" width="5.77734375" style="2" customWidth="1"/>
    <col min="11013" max="11013" width="3.77734375" style="2" customWidth="1"/>
    <col min="11014" max="11014" width="7.44140625" style="2" customWidth="1"/>
    <col min="11015" max="11015" width="15" style="2" customWidth="1"/>
    <col min="11016" max="11016" width="12" style="2" customWidth="1"/>
    <col min="11017" max="11017" width="13.21875" style="2" customWidth="1"/>
    <col min="11018" max="11267" width="8.77734375" style="2"/>
    <col min="11268" max="11268" width="5.77734375" style="2" customWidth="1"/>
    <col min="11269" max="11269" width="3.77734375" style="2" customWidth="1"/>
    <col min="11270" max="11270" width="7.44140625" style="2" customWidth="1"/>
    <col min="11271" max="11271" width="15" style="2" customWidth="1"/>
    <col min="11272" max="11272" width="12" style="2" customWidth="1"/>
    <col min="11273" max="11273" width="13.21875" style="2" customWidth="1"/>
    <col min="11274" max="11523" width="8.77734375" style="2"/>
    <col min="11524" max="11524" width="5.77734375" style="2" customWidth="1"/>
    <col min="11525" max="11525" width="3.77734375" style="2" customWidth="1"/>
    <col min="11526" max="11526" width="7.44140625" style="2" customWidth="1"/>
    <col min="11527" max="11527" width="15" style="2" customWidth="1"/>
    <col min="11528" max="11528" width="12" style="2" customWidth="1"/>
    <col min="11529" max="11529" width="13.21875" style="2" customWidth="1"/>
    <col min="11530" max="11779" width="8.77734375" style="2"/>
    <col min="11780" max="11780" width="5.77734375" style="2" customWidth="1"/>
    <col min="11781" max="11781" width="3.77734375" style="2" customWidth="1"/>
    <col min="11782" max="11782" width="7.44140625" style="2" customWidth="1"/>
    <col min="11783" max="11783" width="15" style="2" customWidth="1"/>
    <col min="11784" max="11784" width="12" style="2" customWidth="1"/>
    <col min="11785" max="11785" width="13.21875" style="2" customWidth="1"/>
    <col min="11786" max="12035" width="8.77734375" style="2"/>
    <col min="12036" max="12036" width="5.77734375" style="2" customWidth="1"/>
    <col min="12037" max="12037" width="3.77734375" style="2" customWidth="1"/>
    <col min="12038" max="12038" width="7.44140625" style="2" customWidth="1"/>
    <col min="12039" max="12039" width="15" style="2" customWidth="1"/>
    <col min="12040" max="12040" width="12" style="2" customWidth="1"/>
    <col min="12041" max="12041" width="13.21875" style="2" customWidth="1"/>
    <col min="12042" max="12291" width="8.77734375" style="2"/>
    <col min="12292" max="12292" width="5.77734375" style="2" customWidth="1"/>
    <col min="12293" max="12293" width="3.77734375" style="2" customWidth="1"/>
    <col min="12294" max="12294" width="7.44140625" style="2" customWidth="1"/>
    <col min="12295" max="12295" width="15" style="2" customWidth="1"/>
    <col min="12296" max="12296" width="12" style="2" customWidth="1"/>
    <col min="12297" max="12297" width="13.21875" style="2" customWidth="1"/>
    <col min="12298" max="12547" width="8.77734375" style="2"/>
    <col min="12548" max="12548" width="5.77734375" style="2" customWidth="1"/>
    <col min="12549" max="12549" width="3.77734375" style="2" customWidth="1"/>
    <col min="12550" max="12550" width="7.44140625" style="2" customWidth="1"/>
    <col min="12551" max="12551" width="15" style="2" customWidth="1"/>
    <col min="12552" max="12552" width="12" style="2" customWidth="1"/>
    <col min="12553" max="12553" width="13.21875" style="2" customWidth="1"/>
    <col min="12554" max="12803" width="8.77734375" style="2"/>
    <col min="12804" max="12804" width="5.77734375" style="2" customWidth="1"/>
    <col min="12805" max="12805" width="3.77734375" style="2" customWidth="1"/>
    <col min="12806" max="12806" width="7.44140625" style="2" customWidth="1"/>
    <col min="12807" max="12807" width="15" style="2" customWidth="1"/>
    <col min="12808" max="12808" width="12" style="2" customWidth="1"/>
    <col min="12809" max="12809" width="13.21875" style="2" customWidth="1"/>
    <col min="12810" max="13059" width="8.77734375" style="2"/>
    <col min="13060" max="13060" width="5.77734375" style="2" customWidth="1"/>
    <col min="13061" max="13061" width="3.77734375" style="2" customWidth="1"/>
    <col min="13062" max="13062" width="7.44140625" style="2" customWidth="1"/>
    <col min="13063" max="13063" width="15" style="2" customWidth="1"/>
    <col min="13064" max="13064" width="12" style="2" customWidth="1"/>
    <col min="13065" max="13065" width="13.21875" style="2" customWidth="1"/>
    <col min="13066" max="13315" width="8.77734375" style="2"/>
    <col min="13316" max="13316" width="5.77734375" style="2" customWidth="1"/>
    <col min="13317" max="13317" width="3.77734375" style="2" customWidth="1"/>
    <col min="13318" max="13318" width="7.44140625" style="2" customWidth="1"/>
    <col min="13319" max="13319" width="15" style="2" customWidth="1"/>
    <col min="13320" max="13320" width="12" style="2" customWidth="1"/>
    <col min="13321" max="13321" width="13.21875" style="2" customWidth="1"/>
    <col min="13322" max="13571" width="8.77734375" style="2"/>
    <col min="13572" max="13572" width="5.77734375" style="2" customWidth="1"/>
    <col min="13573" max="13573" width="3.77734375" style="2" customWidth="1"/>
    <col min="13574" max="13574" width="7.44140625" style="2" customWidth="1"/>
    <col min="13575" max="13575" width="15" style="2" customWidth="1"/>
    <col min="13576" max="13576" width="12" style="2" customWidth="1"/>
    <col min="13577" max="13577" width="13.21875" style="2" customWidth="1"/>
    <col min="13578" max="13827" width="8.77734375" style="2"/>
    <col min="13828" max="13828" width="5.77734375" style="2" customWidth="1"/>
    <col min="13829" max="13829" width="3.77734375" style="2" customWidth="1"/>
    <col min="13830" max="13830" width="7.44140625" style="2" customWidth="1"/>
    <col min="13831" max="13831" width="15" style="2" customWidth="1"/>
    <col min="13832" max="13832" width="12" style="2" customWidth="1"/>
    <col min="13833" max="13833" width="13.21875" style="2" customWidth="1"/>
    <col min="13834" max="14083" width="8.77734375" style="2"/>
    <col min="14084" max="14084" width="5.77734375" style="2" customWidth="1"/>
    <col min="14085" max="14085" width="3.77734375" style="2" customWidth="1"/>
    <col min="14086" max="14086" width="7.44140625" style="2" customWidth="1"/>
    <col min="14087" max="14087" width="15" style="2" customWidth="1"/>
    <col min="14088" max="14088" width="12" style="2" customWidth="1"/>
    <col min="14089" max="14089" width="13.21875" style="2" customWidth="1"/>
    <col min="14090" max="14339" width="8.77734375" style="2"/>
    <col min="14340" max="14340" width="5.77734375" style="2" customWidth="1"/>
    <col min="14341" max="14341" width="3.77734375" style="2" customWidth="1"/>
    <col min="14342" max="14342" width="7.44140625" style="2" customWidth="1"/>
    <col min="14343" max="14343" width="15" style="2" customWidth="1"/>
    <col min="14344" max="14344" width="12" style="2" customWidth="1"/>
    <col min="14345" max="14345" width="13.21875" style="2" customWidth="1"/>
    <col min="14346" max="14595" width="8.77734375" style="2"/>
    <col min="14596" max="14596" width="5.77734375" style="2" customWidth="1"/>
    <col min="14597" max="14597" width="3.77734375" style="2" customWidth="1"/>
    <col min="14598" max="14598" width="7.44140625" style="2" customWidth="1"/>
    <col min="14599" max="14599" width="15" style="2" customWidth="1"/>
    <col min="14600" max="14600" width="12" style="2" customWidth="1"/>
    <col min="14601" max="14601" width="13.21875" style="2" customWidth="1"/>
    <col min="14602" max="14851" width="8.77734375" style="2"/>
    <col min="14852" max="14852" width="5.77734375" style="2" customWidth="1"/>
    <col min="14853" max="14853" width="3.77734375" style="2" customWidth="1"/>
    <col min="14854" max="14854" width="7.44140625" style="2" customWidth="1"/>
    <col min="14855" max="14855" width="15" style="2" customWidth="1"/>
    <col min="14856" max="14856" width="12" style="2" customWidth="1"/>
    <col min="14857" max="14857" width="13.21875" style="2" customWidth="1"/>
    <col min="14858" max="15107" width="8.77734375" style="2"/>
    <col min="15108" max="15108" width="5.77734375" style="2" customWidth="1"/>
    <col min="15109" max="15109" width="3.77734375" style="2" customWidth="1"/>
    <col min="15110" max="15110" width="7.44140625" style="2" customWidth="1"/>
    <col min="15111" max="15111" width="15" style="2" customWidth="1"/>
    <col min="15112" max="15112" width="12" style="2" customWidth="1"/>
    <col min="15113" max="15113" width="13.21875" style="2" customWidth="1"/>
    <col min="15114" max="15363" width="8.77734375" style="2"/>
    <col min="15364" max="15364" width="5.77734375" style="2" customWidth="1"/>
    <col min="15365" max="15365" width="3.77734375" style="2" customWidth="1"/>
    <col min="15366" max="15366" width="7.44140625" style="2" customWidth="1"/>
    <col min="15367" max="15367" width="15" style="2" customWidth="1"/>
    <col min="15368" max="15368" width="12" style="2" customWidth="1"/>
    <col min="15369" max="15369" width="13.21875" style="2" customWidth="1"/>
    <col min="15370" max="15619" width="8.77734375" style="2"/>
    <col min="15620" max="15620" width="5.77734375" style="2" customWidth="1"/>
    <col min="15621" max="15621" width="3.77734375" style="2" customWidth="1"/>
    <col min="15622" max="15622" width="7.44140625" style="2" customWidth="1"/>
    <col min="15623" max="15623" width="15" style="2" customWidth="1"/>
    <col min="15624" max="15624" width="12" style="2" customWidth="1"/>
    <col min="15625" max="15625" width="13.21875" style="2" customWidth="1"/>
    <col min="15626" max="15875" width="8.77734375" style="2"/>
    <col min="15876" max="15876" width="5.77734375" style="2" customWidth="1"/>
    <col min="15877" max="15877" width="3.77734375" style="2" customWidth="1"/>
    <col min="15878" max="15878" width="7.44140625" style="2" customWidth="1"/>
    <col min="15879" max="15879" width="15" style="2" customWidth="1"/>
    <col min="15880" max="15880" width="12" style="2" customWidth="1"/>
    <col min="15881" max="15881" width="13.21875" style="2" customWidth="1"/>
    <col min="15882" max="16131" width="8.77734375" style="2"/>
    <col min="16132" max="16132" width="5.77734375" style="2" customWidth="1"/>
    <col min="16133" max="16133" width="3.77734375" style="2" customWidth="1"/>
    <col min="16134" max="16134" width="7.44140625" style="2" customWidth="1"/>
    <col min="16135" max="16135" width="15" style="2" customWidth="1"/>
    <col min="16136" max="16136" width="12" style="2" customWidth="1"/>
    <col min="16137" max="16137" width="13.21875" style="2" customWidth="1"/>
    <col min="16138" max="16384" width="8.77734375" style="2"/>
  </cols>
  <sheetData>
    <row r="15" spans="1:9" ht="27" customHeight="1" thickBot="1"/>
    <row r="16" spans="1:9" ht="4.5" customHeight="1" thickTop="1" thickBot="1">
      <c r="A16" s="3"/>
      <c r="B16" s="3"/>
      <c r="C16" s="3"/>
      <c r="D16" s="3"/>
      <c r="E16" s="3"/>
      <c r="F16" s="3"/>
      <c r="G16" s="3"/>
      <c r="H16" s="3"/>
      <c r="I16" s="3"/>
    </row>
    <row r="17" spans="1:9" ht="55.5" customHeight="1" thickTop="1" thickBot="1">
      <c r="A17" s="500" t="s">
        <v>126</v>
      </c>
      <c r="B17" s="500"/>
      <c r="C17" s="500"/>
      <c r="D17" s="500"/>
      <c r="E17" s="500"/>
      <c r="F17" s="500"/>
      <c r="G17" s="500"/>
      <c r="H17" s="500"/>
      <c r="I17" s="500"/>
    </row>
    <row r="18" spans="1:9" ht="4.5" customHeight="1" thickTop="1" thickBot="1">
      <c r="A18" s="3"/>
      <c r="B18" s="3"/>
      <c r="C18" s="3"/>
      <c r="D18" s="3"/>
      <c r="E18" s="3"/>
      <c r="F18" s="3"/>
      <c r="G18" s="3"/>
      <c r="H18" s="3"/>
      <c r="I18" s="3"/>
    </row>
    <row r="19" spans="1:9" ht="42" customHeight="1" thickTop="1"/>
  </sheetData>
  <mergeCells count="1">
    <mergeCell ref="A17:I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9A7B9-C2A4-4329-A3A1-686324766E8F}">
  <dimension ref="A1:E77"/>
  <sheetViews>
    <sheetView view="pageBreakPreview" topLeftCell="A54" zoomScale="90" zoomScaleNormal="100" zoomScaleSheetLayoutView="90" workbookViewId="0">
      <selection activeCell="D72" sqref="D72"/>
    </sheetView>
  </sheetViews>
  <sheetFormatPr defaultColWidth="8.77734375" defaultRowHeight="15.6"/>
  <cols>
    <col min="1" max="1" width="6.6640625" style="157" customWidth="1"/>
    <col min="2" max="2" width="3.6640625" style="161" customWidth="1"/>
    <col min="3" max="3" width="88.5546875" style="158" customWidth="1"/>
    <col min="4" max="4" width="15.5546875" style="379" customWidth="1"/>
    <col min="5" max="5" width="15.5546875" style="379" hidden="1" customWidth="1"/>
    <col min="6" max="16384" width="8.77734375" style="156"/>
  </cols>
  <sheetData>
    <row r="1" spans="1:5" ht="16.95" customHeight="1" thickBot="1">
      <c r="A1" s="419" t="s">
        <v>0</v>
      </c>
      <c r="B1" s="503" t="s">
        <v>1</v>
      </c>
      <c r="C1" s="503"/>
      <c r="D1" s="420" t="s">
        <v>5</v>
      </c>
      <c r="E1" s="420" t="s">
        <v>5</v>
      </c>
    </row>
    <row r="3" spans="1:5">
      <c r="B3" s="504" t="s">
        <v>183</v>
      </c>
      <c r="C3" s="505"/>
    </row>
    <row r="5" spans="1:5">
      <c r="B5" s="506" t="s">
        <v>184</v>
      </c>
      <c r="C5" s="507"/>
    </row>
    <row r="6" spans="1:5">
      <c r="B6" s="508" t="s">
        <v>185</v>
      </c>
      <c r="C6" s="509"/>
    </row>
    <row r="8" spans="1:5">
      <c r="B8" s="381" t="s">
        <v>486</v>
      </c>
      <c r="E8" s="379">
        <v>2900</v>
      </c>
    </row>
    <row r="10" spans="1:5" ht="109.2">
      <c r="A10" s="157" t="s">
        <v>8</v>
      </c>
      <c r="B10" s="159"/>
      <c r="C10" s="160" t="s">
        <v>502</v>
      </c>
      <c r="E10" s="379">
        <v>15000000</v>
      </c>
    </row>
    <row r="12" spans="1:5">
      <c r="B12" s="381" t="s">
        <v>485</v>
      </c>
    </row>
    <row r="14" spans="1:5" ht="78">
      <c r="A14" s="157" t="s">
        <v>11</v>
      </c>
      <c r="C14" s="160" t="s">
        <v>499</v>
      </c>
      <c r="E14" s="379">
        <v>8000000</v>
      </c>
    </row>
    <row r="16" spans="1:5">
      <c r="B16" s="381" t="s">
        <v>186</v>
      </c>
    </row>
    <row r="18" spans="1:5" ht="109.2">
      <c r="A18" s="157" t="s">
        <v>13</v>
      </c>
      <c r="C18" s="160" t="s">
        <v>500</v>
      </c>
      <c r="E18" s="379">
        <v>1500000</v>
      </c>
    </row>
    <row r="20" spans="1:5">
      <c r="B20" s="381" t="s">
        <v>129</v>
      </c>
    </row>
    <row r="22" spans="1:5" ht="62.4">
      <c r="A22" s="157" t="s">
        <v>15</v>
      </c>
      <c r="C22" s="162" t="s">
        <v>130</v>
      </c>
      <c r="E22" s="379">
        <v>5000000</v>
      </c>
    </row>
    <row r="24" spans="1:5">
      <c r="B24" s="381" t="s">
        <v>131</v>
      </c>
    </row>
    <row r="26" spans="1:5" ht="46.8">
      <c r="A26" s="157" t="s">
        <v>16</v>
      </c>
      <c r="C26" s="160" t="s">
        <v>132</v>
      </c>
      <c r="E26" s="379">
        <v>3000000</v>
      </c>
    </row>
    <row r="28" spans="1:5">
      <c r="B28" s="381" t="s">
        <v>423</v>
      </c>
    </row>
    <row r="30" spans="1:5" ht="42" customHeight="1">
      <c r="A30" s="157" t="s">
        <v>17</v>
      </c>
      <c r="C30" s="162" t="s">
        <v>425</v>
      </c>
      <c r="E30" s="379">
        <v>5000000</v>
      </c>
    </row>
    <row r="31" spans="1:5">
      <c r="C31" s="378"/>
    </row>
    <row r="32" spans="1:5">
      <c r="B32" s="506" t="s">
        <v>424</v>
      </c>
      <c r="C32" s="507"/>
    </row>
    <row r="33" spans="1:5">
      <c r="C33" s="162"/>
    </row>
    <row r="34" spans="1:5" ht="46.8">
      <c r="A34" s="157" t="s">
        <v>18</v>
      </c>
      <c r="C34" s="160" t="s">
        <v>426</v>
      </c>
      <c r="E34" s="379">
        <v>5000000</v>
      </c>
    </row>
    <row r="35" spans="1:5">
      <c r="C35" s="160"/>
    </row>
    <row r="37" spans="1:5">
      <c r="A37" s="421"/>
      <c r="B37" s="422"/>
      <c r="C37" s="423" t="s">
        <v>127</v>
      </c>
      <c r="E37" s="424">
        <f>SUM(E10:E36)</f>
        <v>42500000</v>
      </c>
    </row>
    <row r="38" spans="1:5">
      <c r="C38" s="168"/>
    </row>
    <row r="39" spans="1:5" s="165" customFormat="1">
      <c r="A39" s="163"/>
      <c r="B39" s="381" t="s">
        <v>133</v>
      </c>
      <c r="C39" s="164"/>
      <c r="D39" s="379"/>
      <c r="E39" s="380"/>
    </row>
    <row r="41" spans="1:5" ht="31.2">
      <c r="A41" s="157" t="s">
        <v>8</v>
      </c>
      <c r="C41" s="166" t="s">
        <v>134</v>
      </c>
      <c r="E41" s="379">
        <v>2000000</v>
      </c>
    </row>
    <row r="43" spans="1:5">
      <c r="B43" s="506" t="s">
        <v>427</v>
      </c>
      <c r="C43" s="507"/>
    </row>
    <row r="45" spans="1:5" ht="62.4">
      <c r="A45" s="157" t="s">
        <v>11</v>
      </c>
      <c r="C45" s="166" t="s">
        <v>501</v>
      </c>
      <c r="E45" s="379">
        <v>8000000</v>
      </c>
    </row>
    <row r="47" spans="1:5">
      <c r="B47" s="381" t="s">
        <v>187</v>
      </c>
    </row>
    <row r="49" spans="1:5" ht="109.2">
      <c r="A49" s="157" t="s">
        <v>13</v>
      </c>
      <c r="C49" s="166" t="s">
        <v>188</v>
      </c>
      <c r="E49" s="379">
        <v>2000000</v>
      </c>
    </row>
    <row r="51" spans="1:5">
      <c r="B51" s="382" t="s">
        <v>429</v>
      </c>
    </row>
    <row r="53" spans="1:5" ht="62.4">
      <c r="A53" s="157" t="s">
        <v>15</v>
      </c>
      <c r="C53" s="166" t="s">
        <v>428</v>
      </c>
      <c r="E53" s="379">
        <v>6000000</v>
      </c>
    </row>
    <row r="55" spans="1:5">
      <c r="C55" s="166"/>
    </row>
    <row r="57" spans="1:5">
      <c r="B57" s="381"/>
    </row>
    <row r="59" spans="1:5">
      <c r="C59" s="166"/>
    </row>
    <row r="61" spans="1:5">
      <c r="B61" s="508"/>
      <c r="C61" s="509"/>
    </row>
    <row r="63" spans="1:5">
      <c r="C63" s="166"/>
    </row>
    <row r="65" spans="1:5">
      <c r="C65" s="166"/>
    </row>
    <row r="67" spans="1:5">
      <c r="A67" s="421"/>
      <c r="B67" s="422"/>
      <c r="C67" s="423" t="s">
        <v>127</v>
      </c>
      <c r="E67" s="424">
        <f>SUM(E40:E66)</f>
        <v>18000000</v>
      </c>
    </row>
    <row r="69" spans="1:5">
      <c r="C69" s="167" t="s">
        <v>36</v>
      </c>
    </row>
    <row r="71" spans="1:5">
      <c r="C71" s="168" t="s">
        <v>189</v>
      </c>
      <c r="E71" s="379">
        <f>E37</f>
        <v>42500000</v>
      </c>
    </row>
    <row r="73" spans="1:5">
      <c r="C73" s="168" t="s">
        <v>190</v>
      </c>
      <c r="E73" s="379">
        <f>E67</f>
        <v>18000000</v>
      </c>
    </row>
    <row r="77" spans="1:5">
      <c r="A77" s="421"/>
      <c r="B77" s="502" t="s">
        <v>191</v>
      </c>
      <c r="C77" s="502"/>
      <c r="E77" s="424">
        <f>SUM(E70:E76)</f>
        <v>60500000</v>
      </c>
    </row>
  </sheetData>
  <mergeCells count="8">
    <mergeCell ref="B77:C77"/>
    <mergeCell ref="B1:C1"/>
    <mergeCell ref="B3:C3"/>
    <mergeCell ref="B5:C5"/>
    <mergeCell ref="B6:C6"/>
    <mergeCell ref="B61:C61"/>
    <mergeCell ref="B32:C32"/>
    <mergeCell ref="B43:C43"/>
  </mergeCells>
  <pageMargins left="0.70866141732283472" right="0.70866141732283472" top="0.74803149606299213" bottom="0.74803149606299213" header="0.31496062992125984" footer="0.31496062992125984"/>
  <pageSetup paperSize="9" scale="77" orientation="portrait" useFirstPageNumber="1" r:id="rId1"/>
  <headerFooter>
    <oddHeader>&amp;L&amp;"Book Antiqua,Italic"&amp;9 120 students dormitory&amp;R&amp;"Book Antiqua,Italic"&amp;9Preliminaries</oddHeader>
    <oddFooter>&amp;C&amp;"Book Antiqua,Regular"01/01/&amp;P</oddFooter>
  </headerFooter>
  <rowBreaks count="1" manualBreakCount="1">
    <brk id="37"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F44C3-0251-49C6-A12F-EE54E6346299}">
  <sheetPr>
    <tabColor theme="3" tint="0.39997558519241921"/>
  </sheetPr>
  <dimension ref="A13:I17"/>
  <sheetViews>
    <sheetView view="pageBreakPreview" zoomScale="78" zoomScaleNormal="100" zoomScaleSheetLayoutView="78" workbookViewId="0">
      <selection activeCell="A15" sqref="A15:I15"/>
    </sheetView>
  </sheetViews>
  <sheetFormatPr defaultColWidth="8.77734375" defaultRowHeight="21"/>
  <cols>
    <col min="1" max="3" width="8.77734375" style="2"/>
    <col min="4" max="4" width="5.77734375" style="2" customWidth="1"/>
    <col min="5" max="5" width="3.77734375" style="2" customWidth="1"/>
    <col min="6" max="6" width="7.44140625" style="2" customWidth="1"/>
    <col min="7" max="7" width="15" style="2" customWidth="1"/>
    <col min="8" max="8" width="12" style="2" customWidth="1"/>
    <col min="9" max="9" width="13.21875" style="2" customWidth="1"/>
    <col min="10" max="259" width="8.77734375" style="2"/>
    <col min="260" max="260" width="5.77734375" style="2" customWidth="1"/>
    <col min="261" max="261" width="3.77734375" style="2" customWidth="1"/>
    <col min="262" max="262" width="7.44140625" style="2" customWidth="1"/>
    <col min="263" max="263" width="15" style="2" customWidth="1"/>
    <col min="264" max="264" width="12" style="2" customWidth="1"/>
    <col min="265" max="265" width="13.21875" style="2" customWidth="1"/>
    <col min="266" max="515" width="8.77734375" style="2"/>
    <col min="516" max="516" width="5.77734375" style="2" customWidth="1"/>
    <col min="517" max="517" width="3.77734375" style="2" customWidth="1"/>
    <col min="518" max="518" width="7.44140625" style="2" customWidth="1"/>
    <col min="519" max="519" width="15" style="2" customWidth="1"/>
    <col min="520" max="520" width="12" style="2" customWidth="1"/>
    <col min="521" max="521" width="13.21875" style="2" customWidth="1"/>
    <col min="522" max="771" width="8.77734375" style="2"/>
    <col min="772" max="772" width="5.77734375" style="2" customWidth="1"/>
    <col min="773" max="773" width="3.77734375" style="2" customWidth="1"/>
    <col min="774" max="774" width="7.44140625" style="2" customWidth="1"/>
    <col min="775" max="775" width="15" style="2" customWidth="1"/>
    <col min="776" max="776" width="12" style="2" customWidth="1"/>
    <col min="777" max="777" width="13.21875" style="2" customWidth="1"/>
    <col min="778" max="1027" width="8.77734375" style="2"/>
    <col min="1028" max="1028" width="5.77734375" style="2" customWidth="1"/>
    <col min="1029" max="1029" width="3.77734375" style="2" customWidth="1"/>
    <col min="1030" max="1030" width="7.44140625" style="2" customWidth="1"/>
    <col min="1031" max="1031" width="15" style="2" customWidth="1"/>
    <col min="1032" max="1032" width="12" style="2" customWidth="1"/>
    <col min="1033" max="1033" width="13.21875" style="2" customWidth="1"/>
    <col min="1034" max="1283" width="8.77734375" style="2"/>
    <col min="1284" max="1284" width="5.77734375" style="2" customWidth="1"/>
    <col min="1285" max="1285" width="3.77734375" style="2" customWidth="1"/>
    <col min="1286" max="1286" width="7.44140625" style="2" customWidth="1"/>
    <col min="1287" max="1287" width="15" style="2" customWidth="1"/>
    <col min="1288" max="1288" width="12" style="2" customWidth="1"/>
    <col min="1289" max="1289" width="13.21875" style="2" customWidth="1"/>
    <col min="1290" max="1539" width="8.77734375" style="2"/>
    <col min="1540" max="1540" width="5.77734375" style="2" customWidth="1"/>
    <col min="1541" max="1541" width="3.77734375" style="2" customWidth="1"/>
    <col min="1542" max="1542" width="7.44140625" style="2" customWidth="1"/>
    <col min="1543" max="1543" width="15" style="2" customWidth="1"/>
    <col min="1544" max="1544" width="12" style="2" customWidth="1"/>
    <col min="1545" max="1545" width="13.21875" style="2" customWidth="1"/>
    <col min="1546" max="1795" width="8.77734375" style="2"/>
    <col min="1796" max="1796" width="5.77734375" style="2" customWidth="1"/>
    <col min="1797" max="1797" width="3.77734375" style="2" customWidth="1"/>
    <col min="1798" max="1798" width="7.44140625" style="2" customWidth="1"/>
    <col min="1799" max="1799" width="15" style="2" customWidth="1"/>
    <col min="1800" max="1800" width="12" style="2" customWidth="1"/>
    <col min="1801" max="1801" width="13.21875" style="2" customWidth="1"/>
    <col min="1802" max="2051" width="8.77734375" style="2"/>
    <col min="2052" max="2052" width="5.77734375" style="2" customWidth="1"/>
    <col min="2053" max="2053" width="3.77734375" style="2" customWidth="1"/>
    <col min="2054" max="2054" width="7.44140625" style="2" customWidth="1"/>
    <col min="2055" max="2055" width="15" style="2" customWidth="1"/>
    <col min="2056" max="2056" width="12" style="2" customWidth="1"/>
    <col min="2057" max="2057" width="13.21875" style="2" customWidth="1"/>
    <col min="2058" max="2307" width="8.77734375" style="2"/>
    <col min="2308" max="2308" width="5.77734375" style="2" customWidth="1"/>
    <col min="2309" max="2309" width="3.77734375" style="2" customWidth="1"/>
    <col min="2310" max="2310" width="7.44140625" style="2" customWidth="1"/>
    <col min="2311" max="2311" width="15" style="2" customWidth="1"/>
    <col min="2312" max="2312" width="12" style="2" customWidth="1"/>
    <col min="2313" max="2313" width="13.21875" style="2" customWidth="1"/>
    <col min="2314" max="2563" width="8.77734375" style="2"/>
    <col min="2564" max="2564" width="5.77734375" style="2" customWidth="1"/>
    <col min="2565" max="2565" width="3.77734375" style="2" customWidth="1"/>
    <col min="2566" max="2566" width="7.44140625" style="2" customWidth="1"/>
    <col min="2567" max="2567" width="15" style="2" customWidth="1"/>
    <col min="2568" max="2568" width="12" style="2" customWidth="1"/>
    <col min="2569" max="2569" width="13.21875" style="2" customWidth="1"/>
    <col min="2570" max="2819" width="8.77734375" style="2"/>
    <col min="2820" max="2820" width="5.77734375" style="2" customWidth="1"/>
    <col min="2821" max="2821" width="3.77734375" style="2" customWidth="1"/>
    <col min="2822" max="2822" width="7.44140625" style="2" customWidth="1"/>
    <col min="2823" max="2823" width="15" style="2" customWidth="1"/>
    <col min="2824" max="2824" width="12" style="2" customWidth="1"/>
    <col min="2825" max="2825" width="13.21875" style="2" customWidth="1"/>
    <col min="2826" max="3075" width="8.77734375" style="2"/>
    <col min="3076" max="3076" width="5.77734375" style="2" customWidth="1"/>
    <col min="3077" max="3077" width="3.77734375" style="2" customWidth="1"/>
    <col min="3078" max="3078" width="7.44140625" style="2" customWidth="1"/>
    <col min="3079" max="3079" width="15" style="2" customWidth="1"/>
    <col min="3080" max="3080" width="12" style="2" customWidth="1"/>
    <col min="3081" max="3081" width="13.21875" style="2" customWidth="1"/>
    <col min="3082" max="3331" width="8.77734375" style="2"/>
    <col min="3332" max="3332" width="5.77734375" style="2" customWidth="1"/>
    <col min="3333" max="3333" width="3.77734375" style="2" customWidth="1"/>
    <col min="3334" max="3334" width="7.44140625" style="2" customWidth="1"/>
    <col min="3335" max="3335" width="15" style="2" customWidth="1"/>
    <col min="3336" max="3336" width="12" style="2" customWidth="1"/>
    <col min="3337" max="3337" width="13.21875" style="2" customWidth="1"/>
    <col min="3338" max="3587" width="8.77734375" style="2"/>
    <col min="3588" max="3588" width="5.77734375" style="2" customWidth="1"/>
    <col min="3589" max="3589" width="3.77734375" style="2" customWidth="1"/>
    <col min="3590" max="3590" width="7.44140625" style="2" customWidth="1"/>
    <col min="3591" max="3591" width="15" style="2" customWidth="1"/>
    <col min="3592" max="3592" width="12" style="2" customWidth="1"/>
    <col min="3593" max="3593" width="13.21875" style="2" customWidth="1"/>
    <col min="3594" max="3843" width="8.77734375" style="2"/>
    <col min="3844" max="3844" width="5.77734375" style="2" customWidth="1"/>
    <col min="3845" max="3845" width="3.77734375" style="2" customWidth="1"/>
    <col min="3846" max="3846" width="7.44140625" style="2" customWidth="1"/>
    <col min="3847" max="3847" width="15" style="2" customWidth="1"/>
    <col min="3848" max="3848" width="12" style="2" customWidth="1"/>
    <col min="3849" max="3849" width="13.21875" style="2" customWidth="1"/>
    <col min="3850" max="4099" width="8.77734375" style="2"/>
    <col min="4100" max="4100" width="5.77734375" style="2" customWidth="1"/>
    <col min="4101" max="4101" width="3.77734375" style="2" customWidth="1"/>
    <col min="4102" max="4102" width="7.44140625" style="2" customWidth="1"/>
    <col min="4103" max="4103" width="15" style="2" customWidth="1"/>
    <col min="4104" max="4104" width="12" style="2" customWidth="1"/>
    <col min="4105" max="4105" width="13.21875" style="2" customWidth="1"/>
    <col min="4106" max="4355" width="8.77734375" style="2"/>
    <col min="4356" max="4356" width="5.77734375" style="2" customWidth="1"/>
    <col min="4357" max="4357" width="3.77734375" style="2" customWidth="1"/>
    <col min="4358" max="4358" width="7.44140625" style="2" customWidth="1"/>
    <col min="4359" max="4359" width="15" style="2" customWidth="1"/>
    <col min="4360" max="4360" width="12" style="2" customWidth="1"/>
    <col min="4361" max="4361" width="13.21875" style="2" customWidth="1"/>
    <col min="4362" max="4611" width="8.77734375" style="2"/>
    <col min="4612" max="4612" width="5.77734375" style="2" customWidth="1"/>
    <col min="4613" max="4613" width="3.77734375" style="2" customWidth="1"/>
    <col min="4614" max="4614" width="7.44140625" style="2" customWidth="1"/>
    <col min="4615" max="4615" width="15" style="2" customWidth="1"/>
    <col min="4616" max="4616" width="12" style="2" customWidth="1"/>
    <col min="4617" max="4617" width="13.21875" style="2" customWidth="1"/>
    <col min="4618" max="4867" width="8.77734375" style="2"/>
    <col min="4868" max="4868" width="5.77734375" style="2" customWidth="1"/>
    <col min="4869" max="4869" width="3.77734375" style="2" customWidth="1"/>
    <col min="4870" max="4870" width="7.44140625" style="2" customWidth="1"/>
    <col min="4871" max="4871" width="15" style="2" customWidth="1"/>
    <col min="4872" max="4872" width="12" style="2" customWidth="1"/>
    <col min="4873" max="4873" width="13.21875" style="2" customWidth="1"/>
    <col min="4874" max="5123" width="8.77734375" style="2"/>
    <col min="5124" max="5124" width="5.77734375" style="2" customWidth="1"/>
    <col min="5125" max="5125" width="3.77734375" style="2" customWidth="1"/>
    <col min="5126" max="5126" width="7.44140625" style="2" customWidth="1"/>
    <col min="5127" max="5127" width="15" style="2" customWidth="1"/>
    <col min="5128" max="5128" width="12" style="2" customWidth="1"/>
    <col min="5129" max="5129" width="13.21875" style="2" customWidth="1"/>
    <col min="5130" max="5379" width="8.77734375" style="2"/>
    <col min="5380" max="5380" width="5.77734375" style="2" customWidth="1"/>
    <col min="5381" max="5381" width="3.77734375" style="2" customWidth="1"/>
    <col min="5382" max="5382" width="7.44140625" style="2" customWidth="1"/>
    <col min="5383" max="5383" width="15" style="2" customWidth="1"/>
    <col min="5384" max="5384" width="12" style="2" customWidth="1"/>
    <col min="5385" max="5385" width="13.21875" style="2" customWidth="1"/>
    <col min="5386" max="5635" width="8.77734375" style="2"/>
    <col min="5636" max="5636" width="5.77734375" style="2" customWidth="1"/>
    <col min="5637" max="5637" width="3.77734375" style="2" customWidth="1"/>
    <col min="5638" max="5638" width="7.44140625" style="2" customWidth="1"/>
    <col min="5639" max="5639" width="15" style="2" customWidth="1"/>
    <col min="5640" max="5640" width="12" style="2" customWidth="1"/>
    <col min="5641" max="5641" width="13.21875" style="2" customWidth="1"/>
    <col min="5642" max="5891" width="8.77734375" style="2"/>
    <col min="5892" max="5892" width="5.77734375" style="2" customWidth="1"/>
    <col min="5893" max="5893" width="3.77734375" style="2" customWidth="1"/>
    <col min="5894" max="5894" width="7.44140625" style="2" customWidth="1"/>
    <col min="5895" max="5895" width="15" style="2" customWidth="1"/>
    <col min="5896" max="5896" width="12" style="2" customWidth="1"/>
    <col min="5897" max="5897" width="13.21875" style="2" customWidth="1"/>
    <col min="5898" max="6147" width="8.77734375" style="2"/>
    <col min="6148" max="6148" width="5.77734375" style="2" customWidth="1"/>
    <col min="6149" max="6149" width="3.77734375" style="2" customWidth="1"/>
    <col min="6150" max="6150" width="7.44140625" style="2" customWidth="1"/>
    <col min="6151" max="6151" width="15" style="2" customWidth="1"/>
    <col min="6152" max="6152" width="12" style="2" customWidth="1"/>
    <col min="6153" max="6153" width="13.21875" style="2" customWidth="1"/>
    <col min="6154" max="6403" width="8.77734375" style="2"/>
    <col min="6404" max="6404" width="5.77734375" style="2" customWidth="1"/>
    <col min="6405" max="6405" width="3.77734375" style="2" customWidth="1"/>
    <col min="6406" max="6406" width="7.44140625" style="2" customWidth="1"/>
    <col min="6407" max="6407" width="15" style="2" customWidth="1"/>
    <col min="6408" max="6408" width="12" style="2" customWidth="1"/>
    <col min="6409" max="6409" width="13.21875" style="2" customWidth="1"/>
    <col min="6410" max="6659" width="8.77734375" style="2"/>
    <col min="6660" max="6660" width="5.77734375" style="2" customWidth="1"/>
    <col min="6661" max="6661" width="3.77734375" style="2" customWidth="1"/>
    <col min="6662" max="6662" width="7.44140625" style="2" customWidth="1"/>
    <col min="6663" max="6663" width="15" style="2" customWidth="1"/>
    <col min="6664" max="6664" width="12" style="2" customWidth="1"/>
    <col min="6665" max="6665" width="13.21875" style="2" customWidth="1"/>
    <col min="6666" max="6915" width="8.77734375" style="2"/>
    <col min="6916" max="6916" width="5.77734375" style="2" customWidth="1"/>
    <col min="6917" max="6917" width="3.77734375" style="2" customWidth="1"/>
    <col min="6918" max="6918" width="7.44140625" style="2" customWidth="1"/>
    <col min="6919" max="6919" width="15" style="2" customWidth="1"/>
    <col min="6920" max="6920" width="12" style="2" customWidth="1"/>
    <col min="6921" max="6921" width="13.21875" style="2" customWidth="1"/>
    <col min="6922" max="7171" width="8.77734375" style="2"/>
    <col min="7172" max="7172" width="5.77734375" style="2" customWidth="1"/>
    <col min="7173" max="7173" width="3.77734375" style="2" customWidth="1"/>
    <col min="7174" max="7174" width="7.44140625" style="2" customWidth="1"/>
    <col min="7175" max="7175" width="15" style="2" customWidth="1"/>
    <col min="7176" max="7176" width="12" style="2" customWidth="1"/>
    <col min="7177" max="7177" width="13.21875" style="2" customWidth="1"/>
    <col min="7178" max="7427" width="8.77734375" style="2"/>
    <col min="7428" max="7428" width="5.77734375" style="2" customWidth="1"/>
    <col min="7429" max="7429" width="3.77734375" style="2" customWidth="1"/>
    <col min="7430" max="7430" width="7.44140625" style="2" customWidth="1"/>
    <col min="7431" max="7431" width="15" style="2" customWidth="1"/>
    <col min="7432" max="7432" width="12" style="2" customWidth="1"/>
    <col min="7433" max="7433" width="13.21875" style="2" customWidth="1"/>
    <col min="7434" max="7683" width="8.77734375" style="2"/>
    <col min="7684" max="7684" width="5.77734375" style="2" customWidth="1"/>
    <col min="7685" max="7685" width="3.77734375" style="2" customWidth="1"/>
    <col min="7686" max="7686" width="7.44140625" style="2" customWidth="1"/>
    <col min="7687" max="7687" width="15" style="2" customWidth="1"/>
    <col min="7688" max="7688" width="12" style="2" customWidth="1"/>
    <col min="7689" max="7689" width="13.21875" style="2" customWidth="1"/>
    <col min="7690" max="7939" width="8.77734375" style="2"/>
    <col min="7940" max="7940" width="5.77734375" style="2" customWidth="1"/>
    <col min="7941" max="7941" width="3.77734375" style="2" customWidth="1"/>
    <col min="7942" max="7942" width="7.44140625" style="2" customWidth="1"/>
    <col min="7943" max="7943" width="15" style="2" customWidth="1"/>
    <col min="7944" max="7944" width="12" style="2" customWidth="1"/>
    <col min="7945" max="7945" width="13.21875" style="2" customWidth="1"/>
    <col min="7946" max="8195" width="8.77734375" style="2"/>
    <col min="8196" max="8196" width="5.77734375" style="2" customWidth="1"/>
    <col min="8197" max="8197" width="3.77734375" style="2" customWidth="1"/>
    <col min="8198" max="8198" width="7.44140625" style="2" customWidth="1"/>
    <col min="8199" max="8199" width="15" style="2" customWidth="1"/>
    <col min="8200" max="8200" width="12" style="2" customWidth="1"/>
    <col min="8201" max="8201" width="13.21875" style="2" customWidth="1"/>
    <col min="8202" max="8451" width="8.77734375" style="2"/>
    <col min="8452" max="8452" width="5.77734375" style="2" customWidth="1"/>
    <col min="8453" max="8453" width="3.77734375" style="2" customWidth="1"/>
    <col min="8454" max="8454" width="7.44140625" style="2" customWidth="1"/>
    <col min="8455" max="8455" width="15" style="2" customWidth="1"/>
    <col min="8456" max="8456" width="12" style="2" customWidth="1"/>
    <col min="8457" max="8457" width="13.21875" style="2" customWidth="1"/>
    <col min="8458" max="8707" width="8.77734375" style="2"/>
    <col min="8708" max="8708" width="5.77734375" style="2" customWidth="1"/>
    <col min="8709" max="8709" width="3.77734375" style="2" customWidth="1"/>
    <col min="8710" max="8710" width="7.44140625" style="2" customWidth="1"/>
    <col min="8711" max="8711" width="15" style="2" customWidth="1"/>
    <col min="8712" max="8712" width="12" style="2" customWidth="1"/>
    <col min="8713" max="8713" width="13.21875" style="2" customWidth="1"/>
    <col min="8714" max="8963" width="8.77734375" style="2"/>
    <col min="8964" max="8964" width="5.77734375" style="2" customWidth="1"/>
    <col min="8965" max="8965" width="3.77734375" style="2" customWidth="1"/>
    <col min="8966" max="8966" width="7.44140625" style="2" customWidth="1"/>
    <col min="8967" max="8967" width="15" style="2" customWidth="1"/>
    <col min="8968" max="8968" width="12" style="2" customWidth="1"/>
    <col min="8969" max="8969" width="13.21875" style="2" customWidth="1"/>
    <col min="8970" max="9219" width="8.77734375" style="2"/>
    <col min="9220" max="9220" width="5.77734375" style="2" customWidth="1"/>
    <col min="9221" max="9221" width="3.77734375" style="2" customWidth="1"/>
    <col min="9222" max="9222" width="7.44140625" style="2" customWidth="1"/>
    <col min="9223" max="9223" width="15" style="2" customWidth="1"/>
    <col min="9224" max="9224" width="12" style="2" customWidth="1"/>
    <col min="9225" max="9225" width="13.21875" style="2" customWidth="1"/>
    <col min="9226" max="9475" width="8.77734375" style="2"/>
    <col min="9476" max="9476" width="5.77734375" style="2" customWidth="1"/>
    <col min="9477" max="9477" width="3.77734375" style="2" customWidth="1"/>
    <col min="9478" max="9478" width="7.44140625" style="2" customWidth="1"/>
    <col min="9479" max="9479" width="15" style="2" customWidth="1"/>
    <col min="9480" max="9480" width="12" style="2" customWidth="1"/>
    <col min="9481" max="9481" width="13.21875" style="2" customWidth="1"/>
    <col min="9482" max="9731" width="8.77734375" style="2"/>
    <col min="9732" max="9732" width="5.77734375" style="2" customWidth="1"/>
    <col min="9733" max="9733" width="3.77734375" style="2" customWidth="1"/>
    <col min="9734" max="9734" width="7.44140625" style="2" customWidth="1"/>
    <col min="9735" max="9735" width="15" style="2" customWidth="1"/>
    <col min="9736" max="9736" width="12" style="2" customWidth="1"/>
    <col min="9737" max="9737" width="13.21875" style="2" customWidth="1"/>
    <col min="9738" max="9987" width="8.77734375" style="2"/>
    <col min="9988" max="9988" width="5.77734375" style="2" customWidth="1"/>
    <col min="9989" max="9989" width="3.77734375" style="2" customWidth="1"/>
    <col min="9990" max="9990" width="7.44140625" style="2" customWidth="1"/>
    <col min="9991" max="9991" width="15" style="2" customWidth="1"/>
    <col min="9992" max="9992" width="12" style="2" customWidth="1"/>
    <col min="9993" max="9993" width="13.21875" style="2" customWidth="1"/>
    <col min="9994" max="10243" width="8.77734375" style="2"/>
    <col min="10244" max="10244" width="5.77734375" style="2" customWidth="1"/>
    <col min="10245" max="10245" width="3.77734375" style="2" customWidth="1"/>
    <col min="10246" max="10246" width="7.44140625" style="2" customWidth="1"/>
    <col min="10247" max="10247" width="15" style="2" customWidth="1"/>
    <col min="10248" max="10248" width="12" style="2" customWidth="1"/>
    <col min="10249" max="10249" width="13.21875" style="2" customWidth="1"/>
    <col min="10250" max="10499" width="8.77734375" style="2"/>
    <col min="10500" max="10500" width="5.77734375" style="2" customWidth="1"/>
    <col min="10501" max="10501" width="3.77734375" style="2" customWidth="1"/>
    <col min="10502" max="10502" width="7.44140625" style="2" customWidth="1"/>
    <col min="10503" max="10503" width="15" style="2" customWidth="1"/>
    <col min="10504" max="10504" width="12" style="2" customWidth="1"/>
    <col min="10505" max="10505" width="13.21875" style="2" customWidth="1"/>
    <col min="10506" max="10755" width="8.77734375" style="2"/>
    <col min="10756" max="10756" width="5.77734375" style="2" customWidth="1"/>
    <col min="10757" max="10757" width="3.77734375" style="2" customWidth="1"/>
    <col min="10758" max="10758" width="7.44140625" style="2" customWidth="1"/>
    <col min="10759" max="10759" width="15" style="2" customWidth="1"/>
    <col min="10760" max="10760" width="12" style="2" customWidth="1"/>
    <col min="10761" max="10761" width="13.21875" style="2" customWidth="1"/>
    <col min="10762" max="11011" width="8.77734375" style="2"/>
    <col min="11012" max="11012" width="5.77734375" style="2" customWidth="1"/>
    <col min="11013" max="11013" width="3.77734375" style="2" customWidth="1"/>
    <col min="11014" max="11014" width="7.44140625" style="2" customWidth="1"/>
    <col min="11015" max="11015" width="15" style="2" customWidth="1"/>
    <col min="11016" max="11016" width="12" style="2" customWidth="1"/>
    <col min="11017" max="11017" width="13.21875" style="2" customWidth="1"/>
    <col min="11018" max="11267" width="8.77734375" style="2"/>
    <col min="11268" max="11268" width="5.77734375" style="2" customWidth="1"/>
    <col min="11269" max="11269" width="3.77734375" style="2" customWidth="1"/>
    <col min="11270" max="11270" width="7.44140625" style="2" customWidth="1"/>
    <col min="11271" max="11271" width="15" style="2" customWidth="1"/>
    <col min="11272" max="11272" width="12" style="2" customWidth="1"/>
    <col min="11273" max="11273" width="13.21875" style="2" customWidth="1"/>
    <col min="11274" max="11523" width="8.77734375" style="2"/>
    <col min="11524" max="11524" width="5.77734375" style="2" customWidth="1"/>
    <col min="11525" max="11525" width="3.77734375" style="2" customWidth="1"/>
    <col min="11526" max="11526" width="7.44140625" style="2" customWidth="1"/>
    <col min="11527" max="11527" width="15" style="2" customWidth="1"/>
    <col min="11528" max="11528" width="12" style="2" customWidth="1"/>
    <col min="11529" max="11529" width="13.21875" style="2" customWidth="1"/>
    <col min="11530" max="11779" width="8.77734375" style="2"/>
    <col min="11780" max="11780" width="5.77734375" style="2" customWidth="1"/>
    <col min="11781" max="11781" width="3.77734375" style="2" customWidth="1"/>
    <col min="11782" max="11782" width="7.44140625" style="2" customWidth="1"/>
    <col min="11783" max="11783" width="15" style="2" customWidth="1"/>
    <col min="11784" max="11784" width="12" style="2" customWidth="1"/>
    <col min="11785" max="11785" width="13.21875" style="2" customWidth="1"/>
    <col min="11786" max="12035" width="8.77734375" style="2"/>
    <col min="12036" max="12036" width="5.77734375" style="2" customWidth="1"/>
    <col min="12037" max="12037" width="3.77734375" style="2" customWidth="1"/>
    <col min="12038" max="12038" width="7.44140625" style="2" customWidth="1"/>
    <col min="12039" max="12039" width="15" style="2" customWidth="1"/>
    <col min="12040" max="12040" width="12" style="2" customWidth="1"/>
    <col min="12041" max="12041" width="13.21875" style="2" customWidth="1"/>
    <col min="12042" max="12291" width="8.77734375" style="2"/>
    <col min="12292" max="12292" width="5.77734375" style="2" customWidth="1"/>
    <col min="12293" max="12293" width="3.77734375" style="2" customWidth="1"/>
    <col min="12294" max="12294" width="7.44140625" style="2" customWidth="1"/>
    <col min="12295" max="12295" width="15" style="2" customWidth="1"/>
    <col min="12296" max="12296" width="12" style="2" customWidth="1"/>
    <col min="12297" max="12297" width="13.21875" style="2" customWidth="1"/>
    <col min="12298" max="12547" width="8.77734375" style="2"/>
    <col min="12548" max="12548" width="5.77734375" style="2" customWidth="1"/>
    <col min="12549" max="12549" width="3.77734375" style="2" customWidth="1"/>
    <col min="12550" max="12550" width="7.44140625" style="2" customWidth="1"/>
    <col min="12551" max="12551" width="15" style="2" customWidth="1"/>
    <col min="12552" max="12552" width="12" style="2" customWidth="1"/>
    <col min="12553" max="12553" width="13.21875" style="2" customWidth="1"/>
    <col min="12554" max="12803" width="8.77734375" style="2"/>
    <col min="12804" max="12804" width="5.77734375" style="2" customWidth="1"/>
    <col min="12805" max="12805" width="3.77734375" style="2" customWidth="1"/>
    <col min="12806" max="12806" width="7.44140625" style="2" customWidth="1"/>
    <col min="12807" max="12807" width="15" style="2" customWidth="1"/>
    <col min="12808" max="12808" width="12" style="2" customWidth="1"/>
    <col min="12809" max="12809" width="13.21875" style="2" customWidth="1"/>
    <col min="12810" max="13059" width="8.77734375" style="2"/>
    <col min="13060" max="13060" width="5.77734375" style="2" customWidth="1"/>
    <col min="13061" max="13061" width="3.77734375" style="2" customWidth="1"/>
    <col min="13062" max="13062" width="7.44140625" style="2" customWidth="1"/>
    <col min="13063" max="13063" width="15" style="2" customWidth="1"/>
    <col min="13064" max="13064" width="12" style="2" customWidth="1"/>
    <col min="13065" max="13065" width="13.21875" style="2" customWidth="1"/>
    <col min="13066" max="13315" width="8.77734375" style="2"/>
    <col min="13316" max="13316" width="5.77734375" style="2" customWidth="1"/>
    <col min="13317" max="13317" width="3.77734375" style="2" customWidth="1"/>
    <col min="13318" max="13318" width="7.44140625" style="2" customWidth="1"/>
    <col min="13319" max="13319" width="15" style="2" customWidth="1"/>
    <col min="13320" max="13320" width="12" style="2" customWidth="1"/>
    <col min="13321" max="13321" width="13.21875" style="2" customWidth="1"/>
    <col min="13322" max="13571" width="8.77734375" style="2"/>
    <col min="13572" max="13572" width="5.77734375" style="2" customWidth="1"/>
    <col min="13573" max="13573" width="3.77734375" style="2" customWidth="1"/>
    <col min="13574" max="13574" width="7.44140625" style="2" customWidth="1"/>
    <col min="13575" max="13575" width="15" style="2" customWidth="1"/>
    <col min="13576" max="13576" width="12" style="2" customWidth="1"/>
    <col min="13577" max="13577" width="13.21875" style="2" customWidth="1"/>
    <col min="13578" max="13827" width="8.77734375" style="2"/>
    <col min="13828" max="13828" width="5.77734375" style="2" customWidth="1"/>
    <col min="13829" max="13829" width="3.77734375" style="2" customWidth="1"/>
    <col min="13830" max="13830" width="7.44140625" style="2" customWidth="1"/>
    <col min="13831" max="13831" width="15" style="2" customWidth="1"/>
    <col min="13832" max="13832" width="12" style="2" customWidth="1"/>
    <col min="13833" max="13833" width="13.21875" style="2" customWidth="1"/>
    <col min="13834" max="14083" width="8.77734375" style="2"/>
    <col min="14084" max="14084" width="5.77734375" style="2" customWidth="1"/>
    <col min="14085" max="14085" width="3.77734375" style="2" customWidth="1"/>
    <col min="14086" max="14086" width="7.44140625" style="2" customWidth="1"/>
    <col min="14087" max="14087" width="15" style="2" customWidth="1"/>
    <col min="14088" max="14088" width="12" style="2" customWidth="1"/>
    <col min="14089" max="14089" width="13.21875" style="2" customWidth="1"/>
    <col min="14090" max="14339" width="8.77734375" style="2"/>
    <col min="14340" max="14340" width="5.77734375" style="2" customWidth="1"/>
    <col min="14341" max="14341" width="3.77734375" style="2" customWidth="1"/>
    <col min="14342" max="14342" width="7.44140625" style="2" customWidth="1"/>
    <col min="14343" max="14343" width="15" style="2" customWidth="1"/>
    <col min="14344" max="14344" width="12" style="2" customWidth="1"/>
    <col min="14345" max="14345" width="13.21875" style="2" customWidth="1"/>
    <col min="14346" max="14595" width="8.77734375" style="2"/>
    <col min="14596" max="14596" width="5.77734375" style="2" customWidth="1"/>
    <col min="14597" max="14597" width="3.77734375" style="2" customWidth="1"/>
    <col min="14598" max="14598" width="7.44140625" style="2" customWidth="1"/>
    <col min="14599" max="14599" width="15" style="2" customWidth="1"/>
    <col min="14600" max="14600" width="12" style="2" customWidth="1"/>
    <col min="14601" max="14601" width="13.21875" style="2" customWidth="1"/>
    <col min="14602" max="14851" width="8.77734375" style="2"/>
    <col min="14852" max="14852" width="5.77734375" style="2" customWidth="1"/>
    <col min="14853" max="14853" width="3.77734375" style="2" customWidth="1"/>
    <col min="14854" max="14854" width="7.44140625" style="2" customWidth="1"/>
    <col min="14855" max="14855" width="15" style="2" customWidth="1"/>
    <col min="14856" max="14856" width="12" style="2" customWidth="1"/>
    <col min="14857" max="14857" width="13.21875" style="2" customWidth="1"/>
    <col min="14858" max="15107" width="8.77734375" style="2"/>
    <col min="15108" max="15108" width="5.77734375" style="2" customWidth="1"/>
    <col min="15109" max="15109" width="3.77734375" style="2" customWidth="1"/>
    <col min="15110" max="15110" width="7.44140625" style="2" customWidth="1"/>
    <col min="15111" max="15111" width="15" style="2" customWidth="1"/>
    <col min="15112" max="15112" width="12" style="2" customWidth="1"/>
    <col min="15113" max="15113" width="13.21875" style="2" customWidth="1"/>
    <col min="15114" max="15363" width="8.77734375" style="2"/>
    <col min="15364" max="15364" width="5.77734375" style="2" customWidth="1"/>
    <col min="15365" max="15365" width="3.77734375" style="2" customWidth="1"/>
    <col min="15366" max="15366" width="7.44140625" style="2" customWidth="1"/>
    <col min="15367" max="15367" width="15" style="2" customWidth="1"/>
    <col min="15368" max="15368" width="12" style="2" customWidth="1"/>
    <col min="15369" max="15369" width="13.21875" style="2" customWidth="1"/>
    <col min="15370" max="15619" width="8.77734375" style="2"/>
    <col min="15620" max="15620" width="5.77734375" style="2" customWidth="1"/>
    <col min="15621" max="15621" width="3.77734375" style="2" customWidth="1"/>
    <col min="15622" max="15622" width="7.44140625" style="2" customWidth="1"/>
    <col min="15623" max="15623" width="15" style="2" customWidth="1"/>
    <col min="15624" max="15624" width="12" style="2" customWidth="1"/>
    <col min="15625" max="15625" width="13.21875" style="2" customWidth="1"/>
    <col min="15626" max="15875" width="8.77734375" style="2"/>
    <col min="15876" max="15876" width="5.77734375" style="2" customWidth="1"/>
    <col min="15877" max="15877" width="3.77734375" style="2" customWidth="1"/>
    <col min="15878" max="15878" width="7.44140625" style="2" customWidth="1"/>
    <col min="15879" max="15879" width="15" style="2" customWidth="1"/>
    <col min="15880" max="15880" width="12" style="2" customWidth="1"/>
    <col min="15881" max="15881" width="13.21875" style="2" customWidth="1"/>
    <col min="15882" max="16131" width="8.77734375" style="2"/>
    <col min="16132" max="16132" width="5.77734375" style="2" customWidth="1"/>
    <col min="16133" max="16133" width="3.77734375" style="2" customWidth="1"/>
    <col min="16134" max="16134" width="7.44140625" style="2" customWidth="1"/>
    <col min="16135" max="16135" width="15" style="2" customWidth="1"/>
    <col min="16136" max="16136" width="12" style="2" customWidth="1"/>
    <col min="16137" max="16137" width="13.21875" style="2" customWidth="1"/>
    <col min="16138" max="16384" width="8.77734375" style="2"/>
  </cols>
  <sheetData>
    <row r="13" spans="1:9" ht="27" customHeight="1" thickBot="1"/>
    <row r="14" spans="1:9" ht="4.5" customHeight="1" thickTop="1" thickBot="1">
      <c r="A14" s="3"/>
      <c r="B14" s="3"/>
      <c r="C14" s="3"/>
      <c r="D14" s="3"/>
      <c r="E14" s="3"/>
      <c r="F14" s="3"/>
      <c r="G14" s="3"/>
      <c r="H14" s="3"/>
      <c r="I14" s="3"/>
    </row>
    <row r="15" spans="1:9" ht="55.5" customHeight="1" thickTop="1" thickBot="1">
      <c r="A15" s="500" t="s">
        <v>135</v>
      </c>
      <c r="B15" s="500"/>
      <c r="C15" s="500"/>
      <c r="D15" s="500"/>
      <c r="E15" s="500"/>
      <c r="F15" s="500"/>
      <c r="G15" s="500"/>
      <c r="H15" s="500"/>
      <c r="I15" s="500"/>
    </row>
    <row r="16" spans="1:9" ht="4.5" customHeight="1" thickTop="1" thickBot="1">
      <c r="A16" s="3"/>
      <c r="B16" s="3"/>
      <c r="C16" s="3"/>
      <c r="D16" s="3"/>
      <c r="E16" s="3"/>
      <c r="F16" s="3"/>
      <c r="G16" s="3"/>
      <c r="H16" s="3"/>
      <c r="I16" s="3"/>
    </row>
    <row r="17" ht="42" customHeight="1" thickTop="1"/>
  </sheetData>
  <mergeCells count="1">
    <mergeCell ref="A15:I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D2EAC-CC59-4853-9859-54538E184851}">
  <dimension ref="A1:K175"/>
  <sheetViews>
    <sheetView view="pageLayout" topLeftCell="A91" zoomScaleNormal="100" zoomScaleSheetLayoutView="82" workbookViewId="0">
      <selection activeCell="C103" sqref="C103"/>
    </sheetView>
  </sheetViews>
  <sheetFormatPr defaultRowHeight="15.6"/>
  <cols>
    <col min="1" max="1" width="7.77734375" style="57" customWidth="1"/>
    <col min="2" max="2" width="3.6640625" style="57" customWidth="1"/>
    <col min="3" max="3" width="67.6640625" style="47" customWidth="1"/>
    <col min="4" max="4" width="8.5546875" style="56" customWidth="1"/>
    <col min="5" max="5" width="7.6640625" style="57" customWidth="1"/>
    <col min="6" max="6" width="11.44140625" style="60" customWidth="1"/>
    <col min="7" max="7" width="15.44140625" style="76" customWidth="1"/>
    <col min="8" max="8" width="9.21875" style="47" customWidth="1"/>
    <col min="9" max="9" width="15.77734375" style="47" bestFit="1" customWidth="1"/>
    <col min="10" max="10" width="5" style="47" customWidth="1"/>
    <col min="11" max="11" width="16.77734375" style="47" bestFit="1" customWidth="1"/>
    <col min="12" max="257" width="9.21875" style="47"/>
    <col min="258" max="258" width="5.77734375" style="47" customWidth="1"/>
    <col min="259" max="259" width="49" style="47" customWidth="1"/>
    <col min="260" max="260" width="9.21875" style="47" bestFit="1" customWidth="1"/>
    <col min="261" max="261" width="6.77734375" style="47" customWidth="1"/>
    <col min="262" max="262" width="10.21875" style="47" customWidth="1"/>
    <col min="263" max="263" width="14.5546875" style="47" customWidth="1"/>
    <col min="264" max="265" width="9.21875" style="47"/>
    <col min="266" max="266" width="5" style="47" customWidth="1"/>
    <col min="267" max="267" width="10.21875" style="47" bestFit="1" customWidth="1"/>
    <col min="268" max="513" width="9.21875" style="47"/>
    <col min="514" max="514" width="5.77734375" style="47" customWidth="1"/>
    <col min="515" max="515" width="49" style="47" customWidth="1"/>
    <col min="516" max="516" width="9.21875" style="47" bestFit="1" customWidth="1"/>
    <col min="517" max="517" width="6.77734375" style="47" customWidth="1"/>
    <col min="518" max="518" width="10.21875" style="47" customWidth="1"/>
    <col min="519" max="519" width="14.5546875" style="47" customWidth="1"/>
    <col min="520" max="521" width="9.21875" style="47"/>
    <col min="522" max="522" width="5" style="47" customWidth="1"/>
    <col min="523" max="523" width="10.21875" style="47" bestFit="1" customWidth="1"/>
    <col min="524" max="769" width="9.21875" style="47"/>
    <col min="770" max="770" width="5.77734375" style="47" customWidth="1"/>
    <col min="771" max="771" width="49" style="47" customWidth="1"/>
    <col min="772" max="772" width="9.21875" style="47" bestFit="1" customWidth="1"/>
    <col min="773" max="773" width="6.77734375" style="47" customWidth="1"/>
    <col min="774" max="774" width="10.21875" style="47" customWidth="1"/>
    <col min="775" max="775" width="14.5546875" style="47" customWidth="1"/>
    <col min="776" max="777" width="9.21875" style="47"/>
    <col min="778" max="778" width="5" style="47" customWidth="1"/>
    <col min="779" max="779" width="10.21875" style="47" bestFit="1" customWidth="1"/>
    <col min="780" max="1025" width="9.21875" style="47"/>
    <col min="1026" max="1026" width="5.77734375" style="47" customWidth="1"/>
    <col min="1027" max="1027" width="49" style="47" customWidth="1"/>
    <col min="1028" max="1028" width="9.21875" style="47" bestFit="1" customWidth="1"/>
    <col min="1029" max="1029" width="6.77734375" style="47" customWidth="1"/>
    <col min="1030" max="1030" width="10.21875" style="47" customWidth="1"/>
    <col min="1031" max="1031" width="14.5546875" style="47" customWidth="1"/>
    <col min="1032" max="1033" width="9.21875" style="47"/>
    <col min="1034" max="1034" width="5" style="47" customWidth="1"/>
    <col min="1035" max="1035" width="10.21875" style="47" bestFit="1" customWidth="1"/>
    <col min="1036" max="1281" width="9.21875" style="47"/>
    <col min="1282" max="1282" width="5.77734375" style="47" customWidth="1"/>
    <col min="1283" max="1283" width="49" style="47" customWidth="1"/>
    <col min="1284" max="1284" width="9.21875" style="47" bestFit="1" customWidth="1"/>
    <col min="1285" max="1285" width="6.77734375" style="47" customWidth="1"/>
    <col min="1286" max="1286" width="10.21875" style="47" customWidth="1"/>
    <col min="1287" max="1287" width="14.5546875" style="47" customWidth="1"/>
    <col min="1288" max="1289" width="9.21875" style="47"/>
    <col min="1290" max="1290" width="5" style="47" customWidth="1"/>
    <col min="1291" max="1291" width="10.21875" style="47" bestFit="1" customWidth="1"/>
    <col min="1292" max="1537" width="9.21875" style="47"/>
    <col min="1538" max="1538" width="5.77734375" style="47" customWidth="1"/>
    <col min="1539" max="1539" width="49" style="47" customWidth="1"/>
    <col min="1540" max="1540" width="9.21875" style="47" bestFit="1" customWidth="1"/>
    <col min="1541" max="1541" width="6.77734375" style="47" customWidth="1"/>
    <col min="1542" max="1542" width="10.21875" style="47" customWidth="1"/>
    <col min="1543" max="1543" width="14.5546875" style="47" customWidth="1"/>
    <col min="1544" max="1545" width="9.21875" style="47"/>
    <col min="1546" max="1546" width="5" style="47" customWidth="1"/>
    <col min="1547" max="1547" width="10.21875" style="47" bestFit="1" customWidth="1"/>
    <col min="1548" max="1793" width="9.21875" style="47"/>
    <col min="1794" max="1794" width="5.77734375" style="47" customWidth="1"/>
    <col min="1795" max="1795" width="49" style="47" customWidth="1"/>
    <col min="1796" max="1796" width="9.21875" style="47" bestFit="1" customWidth="1"/>
    <col min="1797" max="1797" width="6.77734375" style="47" customWidth="1"/>
    <col min="1798" max="1798" width="10.21875" style="47" customWidth="1"/>
    <col min="1799" max="1799" width="14.5546875" style="47" customWidth="1"/>
    <col min="1800" max="1801" width="9.21875" style="47"/>
    <col min="1802" max="1802" width="5" style="47" customWidth="1"/>
    <col min="1803" max="1803" width="10.21875" style="47" bestFit="1" customWidth="1"/>
    <col min="1804" max="2049" width="9.21875" style="47"/>
    <col min="2050" max="2050" width="5.77734375" style="47" customWidth="1"/>
    <col min="2051" max="2051" width="49" style="47" customWidth="1"/>
    <col min="2052" max="2052" width="9.21875" style="47" bestFit="1" customWidth="1"/>
    <col min="2053" max="2053" width="6.77734375" style="47" customWidth="1"/>
    <col min="2054" max="2054" width="10.21875" style="47" customWidth="1"/>
    <col min="2055" max="2055" width="14.5546875" style="47" customWidth="1"/>
    <col min="2056" max="2057" width="9.21875" style="47"/>
    <col min="2058" max="2058" width="5" style="47" customWidth="1"/>
    <col min="2059" max="2059" width="10.21875" style="47" bestFit="1" customWidth="1"/>
    <col min="2060" max="2305" width="9.21875" style="47"/>
    <col min="2306" max="2306" width="5.77734375" style="47" customWidth="1"/>
    <col min="2307" max="2307" width="49" style="47" customWidth="1"/>
    <col min="2308" max="2308" width="9.21875" style="47" bestFit="1" customWidth="1"/>
    <col min="2309" max="2309" width="6.77734375" style="47" customWidth="1"/>
    <col min="2310" max="2310" width="10.21875" style="47" customWidth="1"/>
    <col min="2311" max="2311" width="14.5546875" style="47" customWidth="1"/>
    <col min="2312" max="2313" width="9.21875" style="47"/>
    <col min="2314" max="2314" width="5" style="47" customWidth="1"/>
    <col min="2315" max="2315" width="10.21875" style="47" bestFit="1" customWidth="1"/>
    <col min="2316" max="2561" width="9.21875" style="47"/>
    <col min="2562" max="2562" width="5.77734375" style="47" customWidth="1"/>
    <col min="2563" max="2563" width="49" style="47" customWidth="1"/>
    <col min="2564" max="2564" width="9.21875" style="47" bestFit="1" customWidth="1"/>
    <col min="2565" max="2565" width="6.77734375" style="47" customWidth="1"/>
    <col min="2566" max="2566" width="10.21875" style="47" customWidth="1"/>
    <col min="2567" max="2567" width="14.5546875" style="47" customWidth="1"/>
    <col min="2568" max="2569" width="9.21875" style="47"/>
    <col min="2570" max="2570" width="5" style="47" customWidth="1"/>
    <col min="2571" max="2571" width="10.21875" style="47" bestFit="1" customWidth="1"/>
    <col min="2572" max="2817" width="9.21875" style="47"/>
    <col min="2818" max="2818" width="5.77734375" style="47" customWidth="1"/>
    <col min="2819" max="2819" width="49" style="47" customWidth="1"/>
    <col min="2820" max="2820" width="9.21875" style="47" bestFit="1" customWidth="1"/>
    <col min="2821" max="2821" width="6.77734375" style="47" customWidth="1"/>
    <col min="2822" max="2822" width="10.21875" style="47" customWidth="1"/>
    <col min="2823" max="2823" width="14.5546875" style="47" customWidth="1"/>
    <col min="2824" max="2825" width="9.21875" style="47"/>
    <col min="2826" max="2826" width="5" style="47" customWidth="1"/>
    <col min="2827" max="2827" width="10.21875" style="47" bestFit="1" customWidth="1"/>
    <col min="2828" max="3073" width="9.21875" style="47"/>
    <col min="3074" max="3074" width="5.77734375" style="47" customWidth="1"/>
    <col min="3075" max="3075" width="49" style="47" customWidth="1"/>
    <col min="3076" max="3076" width="9.21875" style="47" bestFit="1" customWidth="1"/>
    <col min="3077" max="3077" width="6.77734375" style="47" customWidth="1"/>
    <col min="3078" max="3078" width="10.21875" style="47" customWidth="1"/>
    <col min="3079" max="3079" width="14.5546875" style="47" customWidth="1"/>
    <col min="3080" max="3081" width="9.21875" style="47"/>
    <col min="3082" max="3082" width="5" style="47" customWidth="1"/>
    <col min="3083" max="3083" width="10.21875" style="47" bestFit="1" customWidth="1"/>
    <col min="3084" max="3329" width="9.21875" style="47"/>
    <col min="3330" max="3330" width="5.77734375" style="47" customWidth="1"/>
    <col min="3331" max="3331" width="49" style="47" customWidth="1"/>
    <col min="3332" max="3332" width="9.21875" style="47" bestFit="1" customWidth="1"/>
    <col min="3333" max="3333" width="6.77734375" style="47" customWidth="1"/>
    <col min="3334" max="3334" width="10.21875" style="47" customWidth="1"/>
    <col min="3335" max="3335" width="14.5546875" style="47" customWidth="1"/>
    <col min="3336" max="3337" width="9.21875" style="47"/>
    <col min="3338" max="3338" width="5" style="47" customWidth="1"/>
    <col min="3339" max="3339" width="10.21875" style="47" bestFit="1" customWidth="1"/>
    <col min="3340" max="3585" width="9.21875" style="47"/>
    <col min="3586" max="3586" width="5.77734375" style="47" customWidth="1"/>
    <col min="3587" max="3587" width="49" style="47" customWidth="1"/>
    <col min="3588" max="3588" width="9.21875" style="47" bestFit="1" customWidth="1"/>
    <col min="3589" max="3589" width="6.77734375" style="47" customWidth="1"/>
    <col min="3590" max="3590" width="10.21875" style="47" customWidth="1"/>
    <col min="3591" max="3591" width="14.5546875" style="47" customWidth="1"/>
    <col min="3592" max="3593" width="9.21875" style="47"/>
    <col min="3594" max="3594" width="5" style="47" customWidth="1"/>
    <col min="3595" max="3595" width="10.21875" style="47" bestFit="1" customWidth="1"/>
    <col min="3596" max="3841" width="9.21875" style="47"/>
    <col min="3842" max="3842" width="5.77734375" style="47" customWidth="1"/>
    <col min="3843" max="3843" width="49" style="47" customWidth="1"/>
    <col min="3844" max="3844" width="9.21875" style="47" bestFit="1" customWidth="1"/>
    <col min="3845" max="3845" width="6.77734375" style="47" customWidth="1"/>
    <col min="3846" max="3846" width="10.21875" style="47" customWidth="1"/>
    <col min="3847" max="3847" width="14.5546875" style="47" customWidth="1"/>
    <col min="3848" max="3849" width="9.21875" style="47"/>
    <col min="3850" max="3850" width="5" style="47" customWidth="1"/>
    <col min="3851" max="3851" width="10.21875" style="47" bestFit="1" customWidth="1"/>
    <col min="3852" max="4097" width="9.21875" style="47"/>
    <col min="4098" max="4098" width="5.77734375" style="47" customWidth="1"/>
    <col min="4099" max="4099" width="49" style="47" customWidth="1"/>
    <col min="4100" max="4100" width="9.21875" style="47" bestFit="1" customWidth="1"/>
    <col min="4101" max="4101" width="6.77734375" style="47" customWidth="1"/>
    <col min="4102" max="4102" width="10.21875" style="47" customWidth="1"/>
    <col min="4103" max="4103" width="14.5546875" style="47" customWidth="1"/>
    <col min="4104" max="4105" width="9.21875" style="47"/>
    <col min="4106" max="4106" width="5" style="47" customWidth="1"/>
    <col min="4107" max="4107" width="10.21875" style="47" bestFit="1" customWidth="1"/>
    <col min="4108" max="4353" width="9.21875" style="47"/>
    <col min="4354" max="4354" width="5.77734375" style="47" customWidth="1"/>
    <col min="4355" max="4355" width="49" style="47" customWidth="1"/>
    <col min="4356" max="4356" width="9.21875" style="47" bestFit="1" customWidth="1"/>
    <col min="4357" max="4357" width="6.77734375" style="47" customWidth="1"/>
    <col min="4358" max="4358" width="10.21875" style="47" customWidth="1"/>
    <col min="4359" max="4359" width="14.5546875" style="47" customWidth="1"/>
    <col min="4360" max="4361" width="9.21875" style="47"/>
    <col min="4362" max="4362" width="5" style="47" customWidth="1"/>
    <col min="4363" max="4363" width="10.21875" style="47" bestFit="1" customWidth="1"/>
    <col min="4364" max="4609" width="9.21875" style="47"/>
    <col min="4610" max="4610" width="5.77734375" style="47" customWidth="1"/>
    <col min="4611" max="4611" width="49" style="47" customWidth="1"/>
    <col min="4612" max="4612" width="9.21875" style="47" bestFit="1" customWidth="1"/>
    <col min="4613" max="4613" width="6.77734375" style="47" customWidth="1"/>
    <col min="4614" max="4614" width="10.21875" style="47" customWidth="1"/>
    <col min="4615" max="4615" width="14.5546875" style="47" customWidth="1"/>
    <col min="4616" max="4617" width="9.21875" style="47"/>
    <col min="4618" max="4618" width="5" style="47" customWidth="1"/>
    <col min="4619" max="4619" width="10.21875" style="47" bestFit="1" customWidth="1"/>
    <col min="4620" max="4865" width="9.21875" style="47"/>
    <col min="4866" max="4866" width="5.77734375" style="47" customWidth="1"/>
    <col min="4867" max="4867" width="49" style="47" customWidth="1"/>
    <col min="4868" max="4868" width="9.21875" style="47" bestFit="1" customWidth="1"/>
    <col min="4869" max="4869" width="6.77734375" style="47" customWidth="1"/>
    <col min="4870" max="4870" width="10.21875" style="47" customWidth="1"/>
    <col min="4871" max="4871" width="14.5546875" style="47" customWidth="1"/>
    <col min="4872" max="4873" width="9.21875" style="47"/>
    <col min="4874" max="4874" width="5" style="47" customWidth="1"/>
    <col min="4875" max="4875" width="10.21875" style="47" bestFit="1" customWidth="1"/>
    <col min="4876" max="5121" width="9.21875" style="47"/>
    <col min="5122" max="5122" width="5.77734375" style="47" customWidth="1"/>
    <col min="5123" max="5123" width="49" style="47" customWidth="1"/>
    <col min="5124" max="5124" width="9.21875" style="47" bestFit="1" customWidth="1"/>
    <col min="5125" max="5125" width="6.77734375" style="47" customWidth="1"/>
    <col min="5126" max="5126" width="10.21875" style="47" customWidth="1"/>
    <col min="5127" max="5127" width="14.5546875" style="47" customWidth="1"/>
    <col min="5128" max="5129" width="9.21875" style="47"/>
    <col min="5130" max="5130" width="5" style="47" customWidth="1"/>
    <col min="5131" max="5131" width="10.21875" style="47" bestFit="1" customWidth="1"/>
    <col min="5132" max="5377" width="9.21875" style="47"/>
    <col min="5378" max="5378" width="5.77734375" style="47" customWidth="1"/>
    <col min="5379" max="5379" width="49" style="47" customWidth="1"/>
    <col min="5380" max="5380" width="9.21875" style="47" bestFit="1" customWidth="1"/>
    <col min="5381" max="5381" width="6.77734375" style="47" customWidth="1"/>
    <col min="5382" max="5382" width="10.21875" style="47" customWidth="1"/>
    <col min="5383" max="5383" width="14.5546875" style="47" customWidth="1"/>
    <col min="5384" max="5385" width="9.21875" style="47"/>
    <col min="5386" max="5386" width="5" style="47" customWidth="1"/>
    <col min="5387" max="5387" width="10.21875" style="47" bestFit="1" customWidth="1"/>
    <col min="5388" max="5633" width="9.21875" style="47"/>
    <col min="5634" max="5634" width="5.77734375" style="47" customWidth="1"/>
    <col min="5635" max="5635" width="49" style="47" customWidth="1"/>
    <col min="5636" max="5636" width="9.21875" style="47" bestFit="1" customWidth="1"/>
    <col min="5637" max="5637" width="6.77734375" style="47" customWidth="1"/>
    <col min="5638" max="5638" width="10.21875" style="47" customWidth="1"/>
    <col min="5639" max="5639" width="14.5546875" style="47" customWidth="1"/>
    <col min="5640" max="5641" width="9.21875" style="47"/>
    <col min="5642" max="5642" width="5" style="47" customWidth="1"/>
    <col min="5643" max="5643" width="10.21875" style="47" bestFit="1" customWidth="1"/>
    <col min="5644" max="5889" width="9.21875" style="47"/>
    <col min="5890" max="5890" width="5.77734375" style="47" customWidth="1"/>
    <col min="5891" max="5891" width="49" style="47" customWidth="1"/>
    <col min="5892" max="5892" width="9.21875" style="47" bestFit="1" customWidth="1"/>
    <col min="5893" max="5893" width="6.77734375" style="47" customWidth="1"/>
    <col min="5894" max="5894" width="10.21875" style="47" customWidth="1"/>
    <col min="5895" max="5895" width="14.5546875" style="47" customWidth="1"/>
    <col min="5896" max="5897" width="9.21875" style="47"/>
    <col min="5898" max="5898" width="5" style="47" customWidth="1"/>
    <col min="5899" max="5899" width="10.21875" style="47" bestFit="1" customWidth="1"/>
    <col min="5900" max="6145" width="9.21875" style="47"/>
    <col min="6146" max="6146" width="5.77734375" style="47" customWidth="1"/>
    <col min="6147" max="6147" width="49" style="47" customWidth="1"/>
    <col min="6148" max="6148" width="9.21875" style="47" bestFit="1" customWidth="1"/>
    <col min="6149" max="6149" width="6.77734375" style="47" customWidth="1"/>
    <col min="6150" max="6150" width="10.21875" style="47" customWidth="1"/>
    <col min="6151" max="6151" width="14.5546875" style="47" customWidth="1"/>
    <col min="6152" max="6153" width="9.21875" style="47"/>
    <col min="6154" max="6154" width="5" style="47" customWidth="1"/>
    <col min="6155" max="6155" width="10.21875" style="47" bestFit="1" customWidth="1"/>
    <col min="6156" max="6401" width="9.21875" style="47"/>
    <col min="6402" max="6402" width="5.77734375" style="47" customWidth="1"/>
    <col min="6403" max="6403" width="49" style="47" customWidth="1"/>
    <col min="6404" max="6404" width="9.21875" style="47" bestFit="1" customWidth="1"/>
    <col min="6405" max="6405" width="6.77734375" style="47" customWidth="1"/>
    <col min="6406" max="6406" width="10.21875" style="47" customWidth="1"/>
    <col min="6407" max="6407" width="14.5546875" style="47" customWidth="1"/>
    <col min="6408" max="6409" width="9.21875" style="47"/>
    <col min="6410" max="6410" width="5" style="47" customWidth="1"/>
    <col min="6411" max="6411" width="10.21875" style="47" bestFit="1" customWidth="1"/>
    <col min="6412" max="6657" width="9.21875" style="47"/>
    <col min="6658" max="6658" width="5.77734375" style="47" customWidth="1"/>
    <col min="6659" max="6659" width="49" style="47" customWidth="1"/>
    <col min="6660" max="6660" width="9.21875" style="47" bestFit="1" customWidth="1"/>
    <col min="6661" max="6661" width="6.77734375" style="47" customWidth="1"/>
    <col min="6662" max="6662" width="10.21875" style="47" customWidth="1"/>
    <col min="6663" max="6663" width="14.5546875" style="47" customWidth="1"/>
    <col min="6664" max="6665" width="9.21875" style="47"/>
    <col min="6666" max="6666" width="5" style="47" customWidth="1"/>
    <col min="6667" max="6667" width="10.21875" style="47" bestFit="1" customWidth="1"/>
    <col min="6668" max="6913" width="9.21875" style="47"/>
    <col min="6914" max="6914" width="5.77734375" style="47" customWidth="1"/>
    <col min="6915" max="6915" width="49" style="47" customWidth="1"/>
    <col min="6916" max="6916" width="9.21875" style="47" bestFit="1" customWidth="1"/>
    <col min="6917" max="6917" width="6.77734375" style="47" customWidth="1"/>
    <col min="6918" max="6918" width="10.21875" style="47" customWidth="1"/>
    <col min="6919" max="6919" width="14.5546875" style="47" customWidth="1"/>
    <col min="6920" max="6921" width="9.21875" style="47"/>
    <col min="6922" max="6922" width="5" style="47" customWidth="1"/>
    <col min="6923" max="6923" width="10.21875" style="47" bestFit="1" customWidth="1"/>
    <col min="6924" max="7169" width="9.21875" style="47"/>
    <col min="7170" max="7170" width="5.77734375" style="47" customWidth="1"/>
    <col min="7171" max="7171" width="49" style="47" customWidth="1"/>
    <col min="7172" max="7172" width="9.21875" style="47" bestFit="1" customWidth="1"/>
    <col min="7173" max="7173" width="6.77734375" style="47" customWidth="1"/>
    <col min="7174" max="7174" width="10.21875" style="47" customWidth="1"/>
    <col min="7175" max="7175" width="14.5546875" style="47" customWidth="1"/>
    <col min="7176" max="7177" width="9.21875" style="47"/>
    <col min="7178" max="7178" width="5" style="47" customWidth="1"/>
    <col min="7179" max="7179" width="10.21875" style="47" bestFit="1" customWidth="1"/>
    <col min="7180" max="7425" width="9.21875" style="47"/>
    <col min="7426" max="7426" width="5.77734375" style="47" customWidth="1"/>
    <col min="7427" max="7427" width="49" style="47" customWidth="1"/>
    <col min="7428" max="7428" width="9.21875" style="47" bestFit="1" customWidth="1"/>
    <col min="7429" max="7429" width="6.77734375" style="47" customWidth="1"/>
    <col min="7430" max="7430" width="10.21875" style="47" customWidth="1"/>
    <col min="7431" max="7431" width="14.5546875" style="47" customWidth="1"/>
    <col min="7432" max="7433" width="9.21875" style="47"/>
    <col min="7434" max="7434" width="5" style="47" customWidth="1"/>
    <col min="7435" max="7435" width="10.21875" style="47" bestFit="1" customWidth="1"/>
    <col min="7436" max="7681" width="9.21875" style="47"/>
    <col min="7682" max="7682" width="5.77734375" style="47" customWidth="1"/>
    <col min="7683" max="7683" width="49" style="47" customWidth="1"/>
    <col min="7684" max="7684" width="9.21875" style="47" bestFit="1" customWidth="1"/>
    <col min="7685" max="7685" width="6.77734375" style="47" customWidth="1"/>
    <col min="7686" max="7686" width="10.21875" style="47" customWidth="1"/>
    <col min="7687" max="7687" width="14.5546875" style="47" customWidth="1"/>
    <col min="7688" max="7689" width="9.21875" style="47"/>
    <col min="7690" max="7690" width="5" style="47" customWidth="1"/>
    <col min="7691" max="7691" width="10.21875" style="47" bestFit="1" customWidth="1"/>
    <col min="7692" max="7937" width="9.21875" style="47"/>
    <col min="7938" max="7938" width="5.77734375" style="47" customWidth="1"/>
    <col min="7939" max="7939" width="49" style="47" customWidth="1"/>
    <col min="7940" max="7940" width="9.21875" style="47" bestFit="1" customWidth="1"/>
    <col min="7941" max="7941" width="6.77734375" style="47" customWidth="1"/>
    <col min="7942" max="7942" width="10.21875" style="47" customWidth="1"/>
    <col min="7943" max="7943" width="14.5546875" style="47" customWidth="1"/>
    <col min="7944" max="7945" width="9.21875" style="47"/>
    <col min="7946" max="7946" width="5" style="47" customWidth="1"/>
    <col min="7947" max="7947" width="10.21875" style="47" bestFit="1" customWidth="1"/>
    <col min="7948" max="8193" width="9.21875" style="47"/>
    <col min="8194" max="8194" width="5.77734375" style="47" customWidth="1"/>
    <col min="8195" max="8195" width="49" style="47" customWidth="1"/>
    <col min="8196" max="8196" width="9.21875" style="47" bestFit="1" customWidth="1"/>
    <col min="8197" max="8197" width="6.77734375" style="47" customWidth="1"/>
    <col min="8198" max="8198" width="10.21875" style="47" customWidth="1"/>
    <col min="8199" max="8199" width="14.5546875" style="47" customWidth="1"/>
    <col min="8200" max="8201" width="9.21875" style="47"/>
    <col min="8202" max="8202" width="5" style="47" customWidth="1"/>
    <col min="8203" max="8203" width="10.21875" style="47" bestFit="1" customWidth="1"/>
    <col min="8204" max="8449" width="9.21875" style="47"/>
    <col min="8450" max="8450" width="5.77734375" style="47" customWidth="1"/>
    <col min="8451" max="8451" width="49" style="47" customWidth="1"/>
    <col min="8452" max="8452" width="9.21875" style="47" bestFit="1" customWidth="1"/>
    <col min="8453" max="8453" width="6.77734375" style="47" customWidth="1"/>
    <col min="8454" max="8454" width="10.21875" style="47" customWidth="1"/>
    <col min="8455" max="8455" width="14.5546875" style="47" customWidth="1"/>
    <col min="8456" max="8457" width="9.21875" style="47"/>
    <col min="8458" max="8458" width="5" style="47" customWidth="1"/>
    <col min="8459" max="8459" width="10.21875" style="47" bestFit="1" customWidth="1"/>
    <col min="8460" max="8705" width="9.21875" style="47"/>
    <col min="8706" max="8706" width="5.77734375" style="47" customWidth="1"/>
    <col min="8707" max="8707" width="49" style="47" customWidth="1"/>
    <col min="8708" max="8708" width="9.21875" style="47" bestFit="1" customWidth="1"/>
    <col min="8709" max="8709" width="6.77734375" style="47" customWidth="1"/>
    <col min="8710" max="8710" width="10.21875" style="47" customWidth="1"/>
    <col min="8711" max="8711" width="14.5546875" style="47" customWidth="1"/>
    <col min="8712" max="8713" width="9.21875" style="47"/>
    <col min="8714" max="8714" width="5" style="47" customWidth="1"/>
    <col min="8715" max="8715" width="10.21875" style="47" bestFit="1" customWidth="1"/>
    <col min="8716" max="8961" width="9.21875" style="47"/>
    <col min="8962" max="8962" width="5.77734375" style="47" customWidth="1"/>
    <col min="8963" max="8963" width="49" style="47" customWidth="1"/>
    <col min="8964" max="8964" width="9.21875" style="47" bestFit="1" customWidth="1"/>
    <col min="8965" max="8965" width="6.77734375" style="47" customWidth="1"/>
    <col min="8966" max="8966" width="10.21875" style="47" customWidth="1"/>
    <col min="8967" max="8967" width="14.5546875" style="47" customWidth="1"/>
    <col min="8968" max="8969" width="9.21875" style="47"/>
    <col min="8970" max="8970" width="5" style="47" customWidth="1"/>
    <col min="8971" max="8971" width="10.21875" style="47" bestFit="1" customWidth="1"/>
    <col min="8972" max="9217" width="9.21875" style="47"/>
    <col min="9218" max="9218" width="5.77734375" style="47" customWidth="1"/>
    <col min="9219" max="9219" width="49" style="47" customWidth="1"/>
    <col min="9220" max="9220" width="9.21875" style="47" bestFit="1" customWidth="1"/>
    <col min="9221" max="9221" width="6.77734375" style="47" customWidth="1"/>
    <col min="9222" max="9222" width="10.21875" style="47" customWidth="1"/>
    <col min="9223" max="9223" width="14.5546875" style="47" customWidth="1"/>
    <col min="9224" max="9225" width="9.21875" style="47"/>
    <col min="9226" max="9226" width="5" style="47" customWidth="1"/>
    <col min="9227" max="9227" width="10.21875" style="47" bestFit="1" customWidth="1"/>
    <col min="9228" max="9473" width="9.21875" style="47"/>
    <col min="9474" max="9474" width="5.77734375" style="47" customWidth="1"/>
    <col min="9475" max="9475" width="49" style="47" customWidth="1"/>
    <col min="9476" max="9476" width="9.21875" style="47" bestFit="1" customWidth="1"/>
    <col min="9477" max="9477" width="6.77734375" style="47" customWidth="1"/>
    <col min="9478" max="9478" width="10.21875" style="47" customWidth="1"/>
    <col min="9479" max="9479" width="14.5546875" style="47" customWidth="1"/>
    <col min="9480" max="9481" width="9.21875" style="47"/>
    <col min="9482" max="9482" width="5" style="47" customWidth="1"/>
    <col min="9483" max="9483" width="10.21875" style="47" bestFit="1" customWidth="1"/>
    <col min="9484" max="9729" width="9.21875" style="47"/>
    <col min="9730" max="9730" width="5.77734375" style="47" customWidth="1"/>
    <col min="9731" max="9731" width="49" style="47" customWidth="1"/>
    <col min="9732" max="9732" width="9.21875" style="47" bestFit="1" customWidth="1"/>
    <col min="9733" max="9733" width="6.77734375" style="47" customWidth="1"/>
    <col min="9734" max="9734" width="10.21875" style="47" customWidth="1"/>
    <col min="9735" max="9735" width="14.5546875" style="47" customWidth="1"/>
    <col min="9736" max="9737" width="9.21875" style="47"/>
    <col min="9738" max="9738" width="5" style="47" customWidth="1"/>
    <col min="9739" max="9739" width="10.21875" style="47" bestFit="1" customWidth="1"/>
    <col min="9740" max="9985" width="9.21875" style="47"/>
    <col min="9986" max="9986" width="5.77734375" style="47" customWidth="1"/>
    <col min="9987" max="9987" width="49" style="47" customWidth="1"/>
    <col min="9988" max="9988" width="9.21875" style="47" bestFit="1" customWidth="1"/>
    <col min="9989" max="9989" width="6.77734375" style="47" customWidth="1"/>
    <col min="9990" max="9990" width="10.21875" style="47" customWidth="1"/>
    <col min="9991" max="9991" width="14.5546875" style="47" customWidth="1"/>
    <col min="9992" max="9993" width="9.21875" style="47"/>
    <col min="9994" max="9994" width="5" style="47" customWidth="1"/>
    <col min="9995" max="9995" width="10.21875" style="47" bestFit="1" customWidth="1"/>
    <col min="9996" max="10241" width="9.21875" style="47"/>
    <col min="10242" max="10242" width="5.77734375" style="47" customWidth="1"/>
    <col min="10243" max="10243" width="49" style="47" customWidth="1"/>
    <col min="10244" max="10244" width="9.21875" style="47" bestFit="1" customWidth="1"/>
    <col min="10245" max="10245" width="6.77734375" style="47" customWidth="1"/>
    <col min="10246" max="10246" width="10.21875" style="47" customWidth="1"/>
    <col min="10247" max="10247" width="14.5546875" style="47" customWidth="1"/>
    <col min="10248" max="10249" width="9.21875" style="47"/>
    <col min="10250" max="10250" width="5" style="47" customWidth="1"/>
    <col min="10251" max="10251" width="10.21875" style="47" bestFit="1" customWidth="1"/>
    <col min="10252" max="10497" width="9.21875" style="47"/>
    <col min="10498" max="10498" width="5.77734375" style="47" customWidth="1"/>
    <col min="10499" max="10499" width="49" style="47" customWidth="1"/>
    <col min="10500" max="10500" width="9.21875" style="47" bestFit="1" customWidth="1"/>
    <col min="10501" max="10501" width="6.77734375" style="47" customWidth="1"/>
    <col min="10502" max="10502" width="10.21875" style="47" customWidth="1"/>
    <col min="10503" max="10503" width="14.5546875" style="47" customWidth="1"/>
    <col min="10504" max="10505" width="9.21875" style="47"/>
    <col min="10506" max="10506" width="5" style="47" customWidth="1"/>
    <col min="10507" max="10507" width="10.21875" style="47" bestFit="1" customWidth="1"/>
    <col min="10508" max="10753" width="9.21875" style="47"/>
    <col min="10754" max="10754" width="5.77734375" style="47" customWidth="1"/>
    <col min="10755" max="10755" width="49" style="47" customWidth="1"/>
    <col min="10756" max="10756" width="9.21875" style="47" bestFit="1" customWidth="1"/>
    <col min="10757" max="10757" width="6.77734375" style="47" customWidth="1"/>
    <col min="10758" max="10758" width="10.21875" style="47" customWidth="1"/>
    <col min="10759" max="10759" width="14.5546875" style="47" customWidth="1"/>
    <col min="10760" max="10761" width="9.21875" style="47"/>
    <col min="10762" max="10762" width="5" style="47" customWidth="1"/>
    <col min="10763" max="10763" width="10.21875" style="47" bestFit="1" customWidth="1"/>
    <col min="10764" max="11009" width="9.21875" style="47"/>
    <col min="11010" max="11010" width="5.77734375" style="47" customWidth="1"/>
    <col min="11011" max="11011" width="49" style="47" customWidth="1"/>
    <col min="11012" max="11012" width="9.21875" style="47" bestFit="1" customWidth="1"/>
    <col min="11013" max="11013" width="6.77734375" style="47" customWidth="1"/>
    <col min="11014" max="11014" width="10.21875" style="47" customWidth="1"/>
    <col min="11015" max="11015" width="14.5546875" style="47" customWidth="1"/>
    <col min="11016" max="11017" width="9.21875" style="47"/>
    <col min="11018" max="11018" width="5" style="47" customWidth="1"/>
    <col min="11019" max="11019" width="10.21875" style="47" bestFit="1" customWidth="1"/>
    <col min="11020" max="11265" width="9.21875" style="47"/>
    <col min="11266" max="11266" width="5.77734375" style="47" customWidth="1"/>
    <col min="11267" max="11267" width="49" style="47" customWidth="1"/>
    <col min="11268" max="11268" width="9.21875" style="47" bestFit="1" customWidth="1"/>
    <col min="11269" max="11269" width="6.77734375" style="47" customWidth="1"/>
    <col min="11270" max="11270" width="10.21875" style="47" customWidth="1"/>
    <col min="11271" max="11271" width="14.5546875" style="47" customWidth="1"/>
    <col min="11272" max="11273" width="9.21875" style="47"/>
    <col min="11274" max="11274" width="5" style="47" customWidth="1"/>
    <col min="11275" max="11275" width="10.21875" style="47" bestFit="1" customWidth="1"/>
    <col min="11276" max="11521" width="9.21875" style="47"/>
    <col min="11522" max="11522" width="5.77734375" style="47" customWidth="1"/>
    <col min="11523" max="11523" width="49" style="47" customWidth="1"/>
    <col min="11524" max="11524" width="9.21875" style="47" bestFit="1" customWidth="1"/>
    <col min="11525" max="11525" width="6.77734375" style="47" customWidth="1"/>
    <col min="11526" max="11526" width="10.21875" style="47" customWidth="1"/>
    <col min="11527" max="11527" width="14.5546875" style="47" customWidth="1"/>
    <col min="11528" max="11529" width="9.21875" style="47"/>
    <col min="11530" max="11530" width="5" style="47" customWidth="1"/>
    <col min="11531" max="11531" width="10.21875" style="47" bestFit="1" customWidth="1"/>
    <col min="11532" max="11777" width="9.21875" style="47"/>
    <col min="11778" max="11778" width="5.77734375" style="47" customWidth="1"/>
    <col min="11779" max="11779" width="49" style="47" customWidth="1"/>
    <col min="11780" max="11780" width="9.21875" style="47" bestFit="1" customWidth="1"/>
    <col min="11781" max="11781" width="6.77734375" style="47" customWidth="1"/>
    <col min="11782" max="11782" width="10.21875" style="47" customWidth="1"/>
    <col min="11783" max="11783" width="14.5546875" style="47" customWidth="1"/>
    <col min="11784" max="11785" width="9.21875" style="47"/>
    <col min="11786" max="11786" width="5" style="47" customWidth="1"/>
    <col min="11787" max="11787" width="10.21875" style="47" bestFit="1" customWidth="1"/>
    <col min="11788" max="12033" width="9.21875" style="47"/>
    <col min="12034" max="12034" width="5.77734375" style="47" customWidth="1"/>
    <col min="12035" max="12035" width="49" style="47" customWidth="1"/>
    <col min="12036" max="12036" width="9.21875" style="47" bestFit="1" customWidth="1"/>
    <col min="12037" max="12037" width="6.77734375" style="47" customWidth="1"/>
    <col min="12038" max="12038" width="10.21875" style="47" customWidth="1"/>
    <col min="12039" max="12039" width="14.5546875" style="47" customWidth="1"/>
    <col min="12040" max="12041" width="9.21875" style="47"/>
    <col min="12042" max="12042" width="5" style="47" customWidth="1"/>
    <col min="12043" max="12043" width="10.21875" style="47" bestFit="1" customWidth="1"/>
    <col min="12044" max="12289" width="9.21875" style="47"/>
    <col min="12290" max="12290" width="5.77734375" style="47" customWidth="1"/>
    <col min="12291" max="12291" width="49" style="47" customWidth="1"/>
    <col min="12292" max="12292" width="9.21875" style="47" bestFit="1" customWidth="1"/>
    <col min="12293" max="12293" width="6.77734375" style="47" customWidth="1"/>
    <col min="12294" max="12294" width="10.21875" style="47" customWidth="1"/>
    <col min="12295" max="12295" width="14.5546875" style="47" customWidth="1"/>
    <col min="12296" max="12297" width="9.21875" style="47"/>
    <col min="12298" max="12298" width="5" style="47" customWidth="1"/>
    <col min="12299" max="12299" width="10.21875" style="47" bestFit="1" customWidth="1"/>
    <col min="12300" max="12545" width="9.21875" style="47"/>
    <col min="12546" max="12546" width="5.77734375" style="47" customWidth="1"/>
    <col min="12547" max="12547" width="49" style="47" customWidth="1"/>
    <col min="12548" max="12548" width="9.21875" style="47" bestFit="1" customWidth="1"/>
    <col min="12549" max="12549" width="6.77734375" style="47" customWidth="1"/>
    <col min="12550" max="12550" width="10.21875" style="47" customWidth="1"/>
    <col min="12551" max="12551" width="14.5546875" style="47" customWidth="1"/>
    <col min="12552" max="12553" width="9.21875" style="47"/>
    <col min="12554" max="12554" width="5" style="47" customWidth="1"/>
    <col min="12555" max="12555" width="10.21875" style="47" bestFit="1" customWidth="1"/>
    <col min="12556" max="12801" width="9.21875" style="47"/>
    <col min="12802" max="12802" width="5.77734375" style="47" customWidth="1"/>
    <col min="12803" max="12803" width="49" style="47" customWidth="1"/>
    <col min="12804" max="12804" width="9.21875" style="47" bestFit="1" customWidth="1"/>
    <col min="12805" max="12805" width="6.77734375" style="47" customWidth="1"/>
    <col min="12806" max="12806" width="10.21875" style="47" customWidth="1"/>
    <col min="12807" max="12807" width="14.5546875" style="47" customWidth="1"/>
    <col min="12808" max="12809" width="9.21875" style="47"/>
    <col min="12810" max="12810" width="5" style="47" customWidth="1"/>
    <col min="12811" max="12811" width="10.21875" style="47" bestFit="1" customWidth="1"/>
    <col min="12812" max="13057" width="9.21875" style="47"/>
    <col min="13058" max="13058" width="5.77734375" style="47" customWidth="1"/>
    <col min="13059" max="13059" width="49" style="47" customWidth="1"/>
    <col min="13060" max="13060" width="9.21875" style="47" bestFit="1" customWidth="1"/>
    <col min="13061" max="13061" width="6.77734375" style="47" customWidth="1"/>
    <col min="13062" max="13062" width="10.21875" style="47" customWidth="1"/>
    <col min="13063" max="13063" width="14.5546875" style="47" customWidth="1"/>
    <col min="13064" max="13065" width="9.21875" style="47"/>
    <col min="13066" max="13066" width="5" style="47" customWidth="1"/>
    <col min="13067" max="13067" width="10.21875" style="47" bestFit="1" customWidth="1"/>
    <col min="13068" max="13313" width="9.21875" style="47"/>
    <col min="13314" max="13314" width="5.77734375" style="47" customWidth="1"/>
    <col min="13315" max="13315" width="49" style="47" customWidth="1"/>
    <col min="13316" max="13316" width="9.21875" style="47" bestFit="1" customWidth="1"/>
    <col min="13317" max="13317" width="6.77734375" style="47" customWidth="1"/>
    <col min="13318" max="13318" width="10.21875" style="47" customWidth="1"/>
    <col min="13319" max="13319" width="14.5546875" style="47" customWidth="1"/>
    <col min="13320" max="13321" width="9.21875" style="47"/>
    <col min="13322" max="13322" width="5" style="47" customWidth="1"/>
    <col min="13323" max="13323" width="10.21875" style="47" bestFit="1" customWidth="1"/>
    <col min="13324" max="13569" width="9.21875" style="47"/>
    <col min="13570" max="13570" width="5.77734375" style="47" customWidth="1"/>
    <col min="13571" max="13571" width="49" style="47" customWidth="1"/>
    <col min="13572" max="13572" width="9.21875" style="47" bestFit="1" customWidth="1"/>
    <col min="13573" max="13573" width="6.77734375" style="47" customWidth="1"/>
    <col min="13574" max="13574" width="10.21875" style="47" customWidth="1"/>
    <col min="13575" max="13575" width="14.5546875" style="47" customWidth="1"/>
    <col min="13576" max="13577" width="9.21875" style="47"/>
    <col min="13578" max="13578" width="5" style="47" customWidth="1"/>
    <col min="13579" max="13579" width="10.21875" style="47" bestFit="1" customWidth="1"/>
    <col min="13580" max="13825" width="9.21875" style="47"/>
    <col min="13826" max="13826" width="5.77734375" style="47" customWidth="1"/>
    <col min="13827" max="13827" width="49" style="47" customWidth="1"/>
    <col min="13828" max="13828" width="9.21875" style="47" bestFit="1" customWidth="1"/>
    <col min="13829" max="13829" width="6.77734375" style="47" customWidth="1"/>
    <col min="13830" max="13830" width="10.21875" style="47" customWidth="1"/>
    <col min="13831" max="13831" width="14.5546875" style="47" customWidth="1"/>
    <col min="13832" max="13833" width="9.21875" style="47"/>
    <col min="13834" max="13834" width="5" style="47" customWidth="1"/>
    <col min="13835" max="13835" width="10.21875" style="47" bestFit="1" customWidth="1"/>
    <col min="13836" max="14081" width="9.21875" style="47"/>
    <col min="14082" max="14082" width="5.77734375" style="47" customWidth="1"/>
    <col min="14083" max="14083" width="49" style="47" customWidth="1"/>
    <col min="14084" max="14084" width="9.21875" style="47" bestFit="1" customWidth="1"/>
    <col min="14085" max="14085" width="6.77734375" style="47" customWidth="1"/>
    <col min="14086" max="14086" width="10.21875" style="47" customWidth="1"/>
    <col min="14087" max="14087" width="14.5546875" style="47" customWidth="1"/>
    <col min="14088" max="14089" width="9.21875" style="47"/>
    <col min="14090" max="14090" width="5" style="47" customWidth="1"/>
    <col min="14091" max="14091" width="10.21875" style="47" bestFit="1" customWidth="1"/>
    <col min="14092" max="14337" width="9.21875" style="47"/>
    <col min="14338" max="14338" width="5.77734375" style="47" customWidth="1"/>
    <col min="14339" max="14339" width="49" style="47" customWidth="1"/>
    <col min="14340" max="14340" width="9.21875" style="47" bestFit="1" customWidth="1"/>
    <col min="14341" max="14341" width="6.77734375" style="47" customWidth="1"/>
    <col min="14342" max="14342" width="10.21875" style="47" customWidth="1"/>
    <col min="14343" max="14343" width="14.5546875" style="47" customWidth="1"/>
    <col min="14344" max="14345" width="9.21875" style="47"/>
    <col min="14346" max="14346" width="5" style="47" customWidth="1"/>
    <col min="14347" max="14347" width="10.21875" style="47" bestFit="1" customWidth="1"/>
    <col min="14348" max="14593" width="9.21875" style="47"/>
    <col min="14594" max="14594" width="5.77734375" style="47" customWidth="1"/>
    <col min="14595" max="14595" width="49" style="47" customWidth="1"/>
    <col min="14596" max="14596" width="9.21875" style="47" bestFit="1" customWidth="1"/>
    <col min="14597" max="14597" width="6.77734375" style="47" customWidth="1"/>
    <col min="14598" max="14598" width="10.21875" style="47" customWidth="1"/>
    <col min="14599" max="14599" width="14.5546875" style="47" customWidth="1"/>
    <col min="14600" max="14601" width="9.21875" style="47"/>
    <col min="14602" max="14602" width="5" style="47" customWidth="1"/>
    <col min="14603" max="14603" width="10.21875" style="47" bestFit="1" customWidth="1"/>
    <col min="14604" max="14849" width="9.21875" style="47"/>
    <col min="14850" max="14850" width="5.77734375" style="47" customWidth="1"/>
    <col min="14851" max="14851" width="49" style="47" customWidth="1"/>
    <col min="14852" max="14852" width="9.21875" style="47" bestFit="1" customWidth="1"/>
    <col min="14853" max="14853" width="6.77734375" style="47" customWidth="1"/>
    <col min="14854" max="14854" width="10.21875" style="47" customWidth="1"/>
    <col min="14855" max="14855" width="14.5546875" style="47" customWidth="1"/>
    <col min="14856" max="14857" width="9.21875" style="47"/>
    <col min="14858" max="14858" width="5" style="47" customWidth="1"/>
    <col min="14859" max="14859" width="10.21875" style="47" bestFit="1" customWidth="1"/>
    <col min="14860" max="15105" width="9.21875" style="47"/>
    <col min="15106" max="15106" width="5.77734375" style="47" customWidth="1"/>
    <col min="15107" max="15107" width="49" style="47" customWidth="1"/>
    <col min="15108" max="15108" width="9.21875" style="47" bestFit="1" customWidth="1"/>
    <col min="15109" max="15109" width="6.77734375" style="47" customWidth="1"/>
    <col min="15110" max="15110" width="10.21875" style="47" customWidth="1"/>
    <col min="15111" max="15111" width="14.5546875" style="47" customWidth="1"/>
    <col min="15112" max="15113" width="9.21875" style="47"/>
    <col min="15114" max="15114" width="5" style="47" customWidth="1"/>
    <col min="15115" max="15115" width="10.21875" style="47" bestFit="1" customWidth="1"/>
    <col min="15116" max="15361" width="9.21875" style="47"/>
    <col min="15362" max="15362" width="5.77734375" style="47" customWidth="1"/>
    <col min="15363" max="15363" width="49" style="47" customWidth="1"/>
    <col min="15364" max="15364" width="9.21875" style="47" bestFit="1" customWidth="1"/>
    <col min="15365" max="15365" width="6.77734375" style="47" customWidth="1"/>
    <col min="15366" max="15366" width="10.21875" style="47" customWidth="1"/>
    <col min="15367" max="15367" width="14.5546875" style="47" customWidth="1"/>
    <col min="15368" max="15369" width="9.21875" style="47"/>
    <col min="15370" max="15370" width="5" style="47" customWidth="1"/>
    <col min="15371" max="15371" width="10.21875" style="47" bestFit="1" customWidth="1"/>
    <col min="15372" max="15617" width="9.21875" style="47"/>
    <col min="15618" max="15618" width="5.77734375" style="47" customWidth="1"/>
    <col min="15619" max="15619" width="49" style="47" customWidth="1"/>
    <col min="15620" max="15620" width="9.21875" style="47" bestFit="1" customWidth="1"/>
    <col min="15621" max="15621" width="6.77734375" style="47" customWidth="1"/>
    <col min="15622" max="15622" width="10.21875" style="47" customWidth="1"/>
    <col min="15623" max="15623" width="14.5546875" style="47" customWidth="1"/>
    <col min="15624" max="15625" width="9.21875" style="47"/>
    <col min="15626" max="15626" width="5" style="47" customWidth="1"/>
    <col min="15627" max="15627" width="10.21875" style="47" bestFit="1" customWidth="1"/>
    <col min="15628" max="15873" width="9.21875" style="47"/>
    <col min="15874" max="15874" width="5.77734375" style="47" customWidth="1"/>
    <col min="15875" max="15875" width="49" style="47" customWidth="1"/>
    <col min="15876" max="15876" width="9.21875" style="47" bestFit="1" customWidth="1"/>
    <col min="15877" max="15877" width="6.77734375" style="47" customWidth="1"/>
    <col min="15878" max="15878" width="10.21875" style="47" customWidth="1"/>
    <col min="15879" max="15879" width="14.5546875" style="47" customWidth="1"/>
    <col min="15880" max="15881" width="9.21875" style="47"/>
    <col min="15882" max="15882" width="5" style="47" customWidth="1"/>
    <col min="15883" max="15883" width="10.21875" style="47" bestFit="1" customWidth="1"/>
    <col min="15884" max="16129" width="9.21875" style="47"/>
    <col min="16130" max="16130" width="5.77734375" style="47" customWidth="1"/>
    <col min="16131" max="16131" width="49" style="47" customWidth="1"/>
    <col min="16132" max="16132" width="9.21875" style="47" bestFit="1" customWidth="1"/>
    <col min="16133" max="16133" width="6.77734375" style="47" customWidth="1"/>
    <col min="16134" max="16134" width="10.21875" style="47" customWidth="1"/>
    <col min="16135" max="16135" width="14.5546875" style="47" customWidth="1"/>
    <col min="16136" max="16137" width="9.21875" style="47"/>
    <col min="16138" max="16138" width="5" style="47" customWidth="1"/>
    <col min="16139" max="16139" width="10.21875" style="47" bestFit="1" customWidth="1"/>
    <col min="16140" max="16383" width="9.21875" style="47"/>
    <col min="16384" max="16384" width="9.21875" style="47" customWidth="1"/>
  </cols>
  <sheetData>
    <row r="1" spans="1:7" ht="15.75" customHeight="1">
      <c r="A1" s="302" t="s">
        <v>0</v>
      </c>
      <c r="B1" s="303"/>
      <c r="C1" s="304" t="s">
        <v>1</v>
      </c>
      <c r="D1" s="305" t="s">
        <v>2</v>
      </c>
      <c r="E1" s="302" t="s">
        <v>3</v>
      </c>
      <c r="F1" s="306" t="s">
        <v>4</v>
      </c>
      <c r="G1" s="307" t="s">
        <v>5</v>
      </c>
    </row>
    <row r="2" spans="1:7" ht="15.75" customHeight="1">
      <c r="A2" s="62"/>
      <c r="B2" s="217"/>
      <c r="C2" s="217"/>
      <c r="D2" s="61"/>
      <c r="E2" s="175"/>
      <c r="F2" s="63"/>
      <c r="G2" s="153"/>
    </row>
    <row r="3" spans="1:7" ht="18" customHeight="1">
      <c r="A3" s="44"/>
      <c r="C3" s="218" t="s">
        <v>6</v>
      </c>
      <c r="D3" s="40"/>
      <c r="E3" s="41"/>
      <c r="F3" s="42"/>
      <c r="G3" s="152"/>
    </row>
    <row r="4" spans="1:7">
      <c r="A4" s="44"/>
      <c r="D4" s="40"/>
      <c r="E4" s="41"/>
      <c r="F4" s="42"/>
      <c r="G4" s="152"/>
    </row>
    <row r="5" spans="1:7">
      <c r="A5" s="44"/>
      <c r="C5" s="218" t="s">
        <v>7</v>
      </c>
      <c r="D5" s="40"/>
      <c r="E5" s="41"/>
      <c r="F5" s="42"/>
      <c r="G5" s="152"/>
    </row>
    <row r="6" spans="1:7">
      <c r="A6" s="44"/>
      <c r="C6" s="218"/>
      <c r="D6" s="40"/>
      <c r="E6" s="41"/>
      <c r="F6" s="42"/>
      <c r="G6" s="152"/>
    </row>
    <row r="7" spans="1:7">
      <c r="A7" s="44"/>
      <c r="B7" s="517" t="s">
        <v>192</v>
      </c>
      <c r="C7" s="518"/>
      <c r="D7" s="40"/>
      <c r="E7" s="41"/>
      <c r="F7" s="42"/>
      <c r="G7" s="152"/>
    </row>
    <row r="8" spans="1:7">
      <c r="A8" s="44"/>
      <c r="C8" s="258"/>
      <c r="D8" s="40"/>
      <c r="E8" s="41"/>
      <c r="F8" s="42"/>
      <c r="G8" s="152"/>
    </row>
    <row r="9" spans="1:7">
      <c r="A9" s="44"/>
      <c r="B9" s="510" t="s">
        <v>193</v>
      </c>
      <c r="C9" s="511"/>
      <c r="D9" s="40"/>
      <c r="E9" s="41"/>
      <c r="F9" s="42"/>
      <c r="G9" s="152"/>
    </row>
    <row r="10" spans="1:7">
      <c r="A10" s="44"/>
      <c r="C10" s="217"/>
      <c r="D10" s="40"/>
      <c r="E10" s="41"/>
      <c r="F10" s="42"/>
      <c r="G10" s="152"/>
    </row>
    <row r="11" spans="1:7" ht="31.2">
      <c r="A11" s="44" t="s">
        <v>8</v>
      </c>
      <c r="C11" s="222" t="s">
        <v>9</v>
      </c>
      <c r="D11" s="40">
        <v>1451</v>
      </c>
      <c r="E11" s="41" t="s">
        <v>10</v>
      </c>
      <c r="F11" s="42"/>
      <c r="G11" s="152">
        <f>D11*F11</f>
        <v>0</v>
      </c>
    </row>
    <row r="12" spans="1:7">
      <c r="A12" s="44"/>
      <c r="C12" s="46"/>
      <c r="D12" s="40"/>
      <c r="E12" s="41"/>
      <c r="F12" s="42"/>
      <c r="G12" s="152"/>
    </row>
    <row r="13" spans="1:7">
      <c r="A13" s="44"/>
      <c r="B13" s="512" t="s">
        <v>194</v>
      </c>
      <c r="C13" s="513"/>
      <c r="D13" s="40"/>
      <c r="E13" s="41"/>
      <c r="F13" s="42"/>
      <c r="G13" s="152"/>
    </row>
    <row r="14" spans="1:7">
      <c r="A14" s="44"/>
      <c r="C14" s="252"/>
      <c r="D14" s="40"/>
      <c r="E14" s="41"/>
      <c r="F14" s="42"/>
      <c r="G14" s="152"/>
    </row>
    <row r="15" spans="1:7" ht="37.5" customHeight="1">
      <c r="A15" s="44" t="s">
        <v>11</v>
      </c>
      <c r="C15" s="46" t="s">
        <v>12</v>
      </c>
      <c r="D15" s="40">
        <v>1451</v>
      </c>
      <c r="E15" s="41" t="s">
        <v>10</v>
      </c>
      <c r="F15" s="42"/>
      <c r="G15" s="152">
        <f>D15*F15</f>
        <v>0</v>
      </c>
    </row>
    <row r="16" spans="1:7">
      <c r="A16" s="44"/>
      <c r="C16" s="46"/>
      <c r="D16" s="40"/>
      <c r="E16" s="41"/>
      <c r="F16" s="42"/>
      <c r="G16" s="152"/>
    </row>
    <row r="17" spans="1:11">
      <c r="A17" s="44"/>
      <c r="B17" s="512" t="s">
        <v>195</v>
      </c>
      <c r="C17" s="513"/>
      <c r="D17" s="40"/>
      <c r="E17" s="41"/>
      <c r="F17" s="42"/>
      <c r="G17" s="152"/>
    </row>
    <row r="18" spans="1:11" ht="14.25" customHeight="1">
      <c r="A18" s="44"/>
      <c r="C18" s="252"/>
      <c r="D18" s="40"/>
      <c r="E18" s="41"/>
      <c r="F18" s="42"/>
      <c r="G18" s="152"/>
      <c r="K18" s="255"/>
    </row>
    <row r="19" spans="1:11" ht="31.05" customHeight="1">
      <c r="A19" s="44" t="s">
        <v>13</v>
      </c>
      <c r="C19" s="46" t="s">
        <v>223</v>
      </c>
      <c r="D19" s="40">
        <v>862</v>
      </c>
      <c r="E19" s="41" t="s">
        <v>14</v>
      </c>
      <c r="F19" s="42"/>
      <c r="G19" s="152">
        <f>D19*F19</f>
        <v>0</v>
      </c>
    </row>
    <row r="20" spans="1:11" ht="13.05" customHeight="1">
      <c r="A20" s="44"/>
      <c r="C20" s="46"/>
      <c r="D20" s="40"/>
      <c r="E20" s="41"/>
      <c r="F20" s="42"/>
      <c r="G20" s="152"/>
    </row>
    <row r="21" spans="1:11" ht="33.450000000000003" customHeight="1">
      <c r="A21" s="44"/>
      <c r="C21" s="46" t="s">
        <v>224</v>
      </c>
      <c r="D21" s="40">
        <v>115</v>
      </c>
      <c r="E21" s="41" t="s">
        <v>14</v>
      </c>
      <c r="F21" s="42"/>
      <c r="G21" s="152">
        <f>D21*F21</f>
        <v>0</v>
      </c>
    </row>
    <row r="22" spans="1:11" ht="13.05" customHeight="1">
      <c r="A22" s="44"/>
      <c r="C22" s="46"/>
      <c r="D22" s="40"/>
      <c r="E22" s="41"/>
      <c r="F22" s="42"/>
      <c r="G22" s="152"/>
    </row>
    <row r="23" spans="1:11" ht="31.95" customHeight="1">
      <c r="A23" s="44" t="s">
        <v>15</v>
      </c>
      <c r="C23" s="46" t="s">
        <v>225</v>
      </c>
      <c r="D23" s="40">
        <v>22</v>
      </c>
      <c r="E23" s="41" t="s">
        <v>14</v>
      </c>
      <c r="F23" s="42"/>
      <c r="G23" s="152">
        <f>D23*F23</f>
        <v>0</v>
      </c>
    </row>
    <row r="24" spans="1:11" ht="14.55" customHeight="1">
      <c r="A24" s="44"/>
      <c r="C24" s="46"/>
      <c r="D24" s="40"/>
      <c r="E24" s="41"/>
      <c r="F24" s="42"/>
      <c r="G24" s="152"/>
    </row>
    <row r="25" spans="1:11" ht="31.5" customHeight="1">
      <c r="A25" s="44"/>
      <c r="C25" s="46" t="s">
        <v>226</v>
      </c>
      <c r="D25" s="40">
        <v>3</v>
      </c>
      <c r="E25" s="41" t="s">
        <v>14</v>
      </c>
      <c r="F25" s="42"/>
      <c r="G25" s="152">
        <f>D25*F25</f>
        <v>0</v>
      </c>
    </row>
    <row r="26" spans="1:11" ht="15" customHeight="1">
      <c r="A26" s="44"/>
      <c r="C26" s="46"/>
      <c r="D26" s="40"/>
      <c r="E26" s="41"/>
      <c r="F26" s="42"/>
      <c r="G26" s="152"/>
    </row>
    <row r="27" spans="1:11" ht="14.25" customHeight="1">
      <c r="A27" s="44" t="s">
        <v>16</v>
      </c>
      <c r="C27" s="252" t="s">
        <v>38</v>
      </c>
      <c r="D27" s="40">
        <f>0.1*(D19+D21+D23+D25)</f>
        <v>100.2</v>
      </c>
      <c r="E27" s="41" t="s">
        <v>14</v>
      </c>
      <c r="F27" s="42"/>
      <c r="G27" s="152">
        <f>D27*F27</f>
        <v>0</v>
      </c>
      <c r="I27" s="257"/>
    </row>
    <row r="28" spans="1:11" ht="14.25" customHeight="1">
      <c r="A28" s="44"/>
      <c r="C28" s="252"/>
      <c r="D28" s="40"/>
      <c r="E28" s="41"/>
      <c r="F28" s="42"/>
      <c r="G28" s="152"/>
    </row>
    <row r="29" spans="1:11" ht="14.25" customHeight="1">
      <c r="A29" s="44"/>
      <c r="B29" s="510" t="s">
        <v>196</v>
      </c>
      <c r="C29" s="511"/>
      <c r="D29" s="40"/>
      <c r="E29" s="41"/>
      <c r="F29" s="42"/>
      <c r="G29" s="152"/>
    </row>
    <row r="30" spans="1:11" ht="14.25" customHeight="1">
      <c r="A30" s="44"/>
      <c r="C30" s="252"/>
      <c r="D30" s="40"/>
      <c r="E30" s="41"/>
      <c r="F30" s="42"/>
      <c r="G30" s="152"/>
    </row>
    <row r="31" spans="1:11" ht="12.75" customHeight="1">
      <c r="A31" s="44" t="s">
        <v>17</v>
      </c>
      <c r="C31" s="516" t="s">
        <v>198</v>
      </c>
      <c r="D31" s="40"/>
      <c r="E31" s="41"/>
      <c r="F31" s="42"/>
      <c r="G31" s="152"/>
    </row>
    <row r="32" spans="1:11" ht="15.75" customHeight="1">
      <c r="A32" s="44"/>
      <c r="C32" s="516"/>
      <c r="D32" s="40">
        <v>1</v>
      </c>
      <c r="E32" s="41" t="s">
        <v>14</v>
      </c>
      <c r="F32" s="42"/>
      <c r="G32" s="152">
        <f>D32*F32</f>
        <v>0</v>
      </c>
    </row>
    <row r="33" spans="1:7" ht="15.75" customHeight="1">
      <c r="A33" s="44"/>
      <c r="C33" s="252"/>
      <c r="D33" s="40"/>
      <c r="E33" s="41"/>
      <c r="F33" s="42"/>
      <c r="G33" s="152"/>
    </row>
    <row r="34" spans="1:7" ht="15.75" customHeight="1">
      <c r="A34" s="44"/>
      <c r="B34" s="510" t="s">
        <v>197</v>
      </c>
      <c r="C34" s="511"/>
      <c r="D34" s="40"/>
      <c r="E34" s="41"/>
      <c r="F34" s="42"/>
      <c r="G34" s="152"/>
    </row>
    <row r="35" spans="1:7" ht="15.75" customHeight="1">
      <c r="A35" s="44"/>
      <c r="C35" s="253"/>
      <c r="D35" s="40"/>
      <c r="E35" s="41"/>
      <c r="F35" s="42"/>
      <c r="G35" s="152"/>
    </row>
    <row r="36" spans="1:7" ht="28.5" customHeight="1">
      <c r="A36" s="44"/>
      <c r="C36" s="252" t="s">
        <v>199</v>
      </c>
      <c r="D36" s="40">
        <v>836</v>
      </c>
      <c r="E36" s="41" t="s">
        <v>10</v>
      </c>
      <c r="F36" s="42"/>
      <c r="G36" s="152">
        <f>D36*F36</f>
        <v>0</v>
      </c>
    </row>
    <row r="37" spans="1:7" ht="12.45" customHeight="1">
      <c r="A37" s="44"/>
      <c r="C37" s="252"/>
      <c r="D37" s="40"/>
      <c r="E37" s="41"/>
      <c r="F37" s="42"/>
      <c r="G37" s="152"/>
    </row>
    <row r="38" spans="1:7" ht="15.45" customHeight="1">
      <c r="A38" s="44"/>
      <c r="B38" s="510" t="s">
        <v>200</v>
      </c>
      <c r="C38" s="511"/>
      <c r="D38" s="40"/>
      <c r="E38" s="41"/>
      <c r="F38" s="42"/>
      <c r="G38" s="152"/>
    </row>
    <row r="39" spans="1:7">
      <c r="A39" s="44"/>
      <c r="C39" s="252"/>
      <c r="D39" s="40"/>
      <c r="E39" s="41"/>
      <c r="F39" s="42"/>
      <c r="G39" s="152"/>
    </row>
    <row r="40" spans="1:7" ht="14.25" customHeight="1">
      <c r="A40" s="44" t="s">
        <v>18</v>
      </c>
      <c r="C40" s="205" t="s">
        <v>20</v>
      </c>
      <c r="D40" s="40">
        <v>173</v>
      </c>
      <c r="E40" s="41" t="s">
        <v>14</v>
      </c>
      <c r="F40" s="42"/>
      <c r="G40" s="152">
        <f>D40*F40</f>
        <v>0</v>
      </c>
    </row>
    <row r="41" spans="1:7">
      <c r="A41" s="44"/>
      <c r="C41" s="252"/>
      <c r="D41" s="40"/>
      <c r="E41" s="41"/>
      <c r="F41" s="42"/>
      <c r="G41" s="152"/>
    </row>
    <row r="42" spans="1:7" ht="16.95" customHeight="1">
      <c r="A42" s="44"/>
      <c r="B42" s="510" t="s">
        <v>201</v>
      </c>
      <c r="C42" s="511"/>
      <c r="D42" s="40"/>
      <c r="E42" s="41"/>
      <c r="F42" s="42"/>
      <c r="G42" s="152"/>
    </row>
    <row r="43" spans="1:7">
      <c r="A43" s="44"/>
      <c r="D43" s="40"/>
      <c r="E43" s="41"/>
      <c r="F43" s="42"/>
      <c r="G43" s="152"/>
    </row>
    <row r="44" spans="1:7" ht="28.95" customHeight="1">
      <c r="A44" s="44" t="s">
        <v>19</v>
      </c>
      <c r="C44" s="46" t="s">
        <v>22</v>
      </c>
      <c r="D44" s="40">
        <v>1</v>
      </c>
      <c r="E44" s="41" t="s">
        <v>0</v>
      </c>
      <c r="F44" s="42"/>
      <c r="G44" s="152">
        <f>D44*F44</f>
        <v>0</v>
      </c>
    </row>
    <row r="45" spans="1:7" ht="14.25" customHeight="1">
      <c r="A45" s="44"/>
      <c r="D45" s="40"/>
      <c r="E45" s="41"/>
      <c r="F45" s="42"/>
      <c r="G45" s="152"/>
    </row>
    <row r="46" spans="1:7" ht="16.05" customHeight="1">
      <c r="A46" s="44"/>
      <c r="B46" s="510" t="s">
        <v>202</v>
      </c>
      <c r="C46" s="511"/>
      <c r="D46" s="40"/>
      <c r="E46" s="41"/>
      <c r="F46" s="42"/>
      <c r="G46" s="152"/>
    </row>
    <row r="47" spans="1:7">
      <c r="A47" s="44"/>
      <c r="D47" s="40"/>
      <c r="E47" s="41"/>
      <c r="F47" s="42"/>
      <c r="G47" s="152"/>
    </row>
    <row r="48" spans="1:7" ht="31.95" customHeight="1">
      <c r="A48" s="44" t="s">
        <v>21</v>
      </c>
      <c r="C48" s="259" t="s">
        <v>24</v>
      </c>
      <c r="D48" s="40">
        <v>1</v>
      </c>
      <c r="E48" s="41" t="s">
        <v>0</v>
      </c>
      <c r="F48" s="42"/>
      <c r="G48" s="152">
        <f>D48*F48</f>
        <v>0</v>
      </c>
    </row>
    <row r="49" spans="1:7" ht="13.5" customHeight="1">
      <c r="A49" s="44"/>
      <c r="C49" s="259"/>
      <c r="D49" s="40"/>
      <c r="E49" s="41"/>
      <c r="F49" s="42"/>
      <c r="G49" s="152"/>
    </row>
    <row r="50" spans="1:7" ht="16.05" customHeight="1">
      <c r="A50" s="44"/>
      <c r="C50" s="259"/>
      <c r="D50" s="40"/>
      <c r="E50" s="41"/>
      <c r="F50" s="42"/>
      <c r="G50" s="152"/>
    </row>
    <row r="51" spans="1:7" ht="15" customHeight="1" thickBot="1">
      <c r="A51" s="308"/>
      <c r="B51" s="309"/>
      <c r="C51" s="310" t="s">
        <v>27</v>
      </c>
      <c r="D51" s="311"/>
      <c r="E51" s="308"/>
      <c r="F51" s="490"/>
      <c r="G51" s="313">
        <f>SUM(G3:G50)</f>
        <v>0</v>
      </c>
    </row>
    <row r="52" spans="1:7" ht="15" customHeight="1">
      <c r="A52" s="44"/>
      <c r="B52" s="41"/>
      <c r="C52" s="224"/>
      <c r="D52" s="40"/>
      <c r="E52" s="41"/>
      <c r="F52" s="42"/>
      <c r="G52" s="153"/>
    </row>
    <row r="53" spans="1:7" ht="15" customHeight="1">
      <c r="A53" s="44"/>
      <c r="B53" s="510" t="s">
        <v>203</v>
      </c>
      <c r="C53" s="511"/>
      <c r="D53" s="40"/>
      <c r="E53" s="41"/>
      <c r="F53" s="42"/>
      <c r="G53" s="152"/>
    </row>
    <row r="54" spans="1:7">
      <c r="A54" s="44"/>
      <c r="D54" s="40"/>
      <c r="E54" s="41"/>
      <c r="F54" s="42"/>
      <c r="G54" s="152"/>
    </row>
    <row r="55" spans="1:7" ht="46.95" customHeight="1">
      <c r="A55" s="44" t="s">
        <v>8</v>
      </c>
      <c r="C55" s="46" t="s">
        <v>280</v>
      </c>
      <c r="D55" s="40">
        <v>836</v>
      </c>
      <c r="E55" s="48" t="s">
        <v>10</v>
      </c>
      <c r="F55" s="42"/>
      <c r="G55" s="152">
        <f>D55*F55</f>
        <v>0</v>
      </c>
    </row>
    <row r="56" spans="1:7">
      <c r="A56" s="44"/>
      <c r="C56" s="259"/>
      <c r="D56" s="40"/>
      <c r="E56" s="41"/>
      <c r="F56" s="42"/>
      <c r="G56" s="152"/>
    </row>
    <row r="57" spans="1:7">
      <c r="A57" s="44"/>
      <c r="B57" s="512" t="s">
        <v>204</v>
      </c>
      <c r="C57" s="513"/>
      <c r="D57" s="40"/>
      <c r="E57" s="41"/>
      <c r="F57" s="42"/>
      <c r="G57" s="152"/>
    </row>
    <row r="58" spans="1:7">
      <c r="A58" s="44"/>
      <c r="C58" s="49"/>
      <c r="D58" s="40"/>
      <c r="E58" s="41"/>
      <c r="F58" s="42"/>
      <c r="G58" s="152"/>
    </row>
    <row r="59" spans="1:7" ht="31.2">
      <c r="A59" s="44" t="s">
        <v>11</v>
      </c>
      <c r="C59" s="46" t="s">
        <v>28</v>
      </c>
      <c r="D59" s="40">
        <v>836</v>
      </c>
      <c r="E59" s="41" t="s">
        <v>10</v>
      </c>
      <c r="F59" s="42"/>
      <c r="G59" s="152">
        <f>D59*F59</f>
        <v>0</v>
      </c>
    </row>
    <row r="60" spans="1:7" ht="12" customHeight="1">
      <c r="A60" s="44"/>
      <c r="C60" s="46"/>
      <c r="D60" s="40"/>
      <c r="E60" s="41"/>
      <c r="F60" s="42"/>
      <c r="G60" s="152"/>
    </row>
    <row r="61" spans="1:7" ht="31.2">
      <c r="A61" s="44" t="s">
        <v>13</v>
      </c>
      <c r="C61" s="222" t="s">
        <v>29</v>
      </c>
      <c r="D61" s="40">
        <v>202</v>
      </c>
      <c r="E61" s="41" t="s">
        <v>26</v>
      </c>
      <c r="F61" s="42"/>
      <c r="G61" s="152">
        <f>D61*F61</f>
        <v>0</v>
      </c>
    </row>
    <row r="62" spans="1:7">
      <c r="A62" s="44"/>
      <c r="C62" s="46"/>
      <c r="D62" s="40"/>
      <c r="E62" s="41"/>
      <c r="F62" s="42"/>
      <c r="G62" s="152"/>
    </row>
    <row r="63" spans="1:7" ht="15" customHeight="1">
      <c r="A63" s="44"/>
      <c r="B63" s="510" t="s">
        <v>205</v>
      </c>
      <c r="C63" s="511"/>
      <c r="D63" s="40"/>
      <c r="E63" s="41"/>
      <c r="F63" s="42"/>
      <c r="G63" s="152"/>
    </row>
    <row r="64" spans="1:7" ht="9.75" customHeight="1">
      <c r="A64" s="44"/>
      <c r="D64" s="40"/>
      <c r="E64" s="41"/>
      <c r="F64" s="42"/>
      <c r="G64" s="152"/>
    </row>
    <row r="65" spans="1:7" ht="18">
      <c r="A65" s="44" t="s">
        <v>15</v>
      </c>
      <c r="C65" s="260" t="s">
        <v>319</v>
      </c>
      <c r="D65" s="40">
        <v>836</v>
      </c>
      <c r="E65" s="41" t="s">
        <v>137</v>
      </c>
      <c r="F65" s="42"/>
      <c r="G65" s="152">
        <f>D65*F65</f>
        <v>0</v>
      </c>
    </row>
    <row r="66" spans="1:7">
      <c r="A66" s="44"/>
      <c r="D66" s="40"/>
      <c r="E66" s="41"/>
      <c r="F66" s="42"/>
      <c r="G66" s="152"/>
    </row>
    <row r="67" spans="1:7" ht="45" customHeight="1">
      <c r="A67" s="44" t="s">
        <v>16</v>
      </c>
      <c r="C67" s="222" t="s">
        <v>35</v>
      </c>
      <c r="D67" s="40">
        <v>495</v>
      </c>
      <c r="E67" s="41" t="s">
        <v>26</v>
      </c>
      <c r="F67" s="42"/>
      <c r="G67" s="152">
        <f>D67*F67</f>
        <v>0</v>
      </c>
    </row>
    <row r="68" spans="1:7" ht="15" customHeight="1">
      <c r="A68" s="44"/>
      <c r="C68" s="205"/>
      <c r="D68" s="40"/>
      <c r="E68" s="41"/>
      <c r="F68" s="42"/>
      <c r="G68" s="152"/>
    </row>
    <row r="69" spans="1:7" ht="15" customHeight="1">
      <c r="A69" s="44"/>
      <c r="B69" s="510" t="s">
        <v>318</v>
      </c>
      <c r="C69" s="511"/>
      <c r="D69" s="40"/>
      <c r="E69" s="41"/>
      <c r="F69" s="42"/>
      <c r="G69" s="152"/>
    </row>
    <row r="70" spans="1:7">
      <c r="A70" s="44"/>
      <c r="D70" s="40"/>
      <c r="E70" s="41"/>
      <c r="F70" s="42"/>
      <c r="G70" s="152"/>
    </row>
    <row r="71" spans="1:7" ht="15" customHeight="1">
      <c r="A71" s="44" t="s">
        <v>17</v>
      </c>
      <c r="C71" s="47" t="s">
        <v>31</v>
      </c>
      <c r="D71" s="40">
        <v>11</v>
      </c>
      <c r="E71" s="41" t="s">
        <v>10</v>
      </c>
      <c r="F71" s="42"/>
      <c r="G71" s="152">
        <f>D71*F71</f>
        <v>0</v>
      </c>
    </row>
    <row r="72" spans="1:7">
      <c r="A72" s="44"/>
      <c r="D72" s="40"/>
      <c r="E72" s="41"/>
      <c r="F72" s="42"/>
      <c r="G72" s="152"/>
    </row>
    <row r="73" spans="1:7" ht="15" customHeight="1">
      <c r="A73" s="44" t="s">
        <v>18</v>
      </c>
      <c r="C73" s="47" t="s">
        <v>286</v>
      </c>
      <c r="D73" s="40">
        <v>549</v>
      </c>
      <c r="E73" s="41" t="s">
        <v>10</v>
      </c>
      <c r="F73" s="42"/>
      <c r="G73" s="154">
        <f>D73*F73</f>
        <v>0</v>
      </c>
    </row>
    <row r="74" spans="1:7" ht="15" customHeight="1">
      <c r="A74" s="44"/>
      <c r="D74" s="40"/>
      <c r="E74" s="41"/>
      <c r="F74" s="42"/>
      <c r="G74" s="154"/>
    </row>
    <row r="75" spans="1:7" ht="15" customHeight="1">
      <c r="A75" s="44"/>
      <c r="B75" s="514" t="s">
        <v>30</v>
      </c>
      <c r="C75" s="515"/>
      <c r="D75" s="40"/>
      <c r="E75" s="41"/>
      <c r="F75" s="42"/>
      <c r="G75" s="152"/>
    </row>
    <row r="76" spans="1:7" ht="15" customHeight="1">
      <c r="A76" s="44"/>
      <c r="D76" s="40"/>
      <c r="E76" s="41"/>
      <c r="F76" s="42"/>
      <c r="G76" s="152"/>
    </row>
    <row r="77" spans="1:7" ht="15" customHeight="1">
      <c r="A77" s="44"/>
      <c r="B77" s="512" t="s">
        <v>281</v>
      </c>
      <c r="C77" s="513"/>
      <c r="D77" s="40"/>
      <c r="E77" s="41"/>
      <c r="F77" s="42"/>
      <c r="G77" s="152"/>
    </row>
    <row r="78" spans="1:7" ht="15" customHeight="1">
      <c r="A78" s="44"/>
      <c r="B78" s="512"/>
      <c r="C78" s="513"/>
      <c r="D78" s="40"/>
      <c r="E78" s="41"/>
      <c r="F78" s="42"/>
      <c r="G78" s="152"/>
    </row>
    <row r="79" spans="1:7">
      <c r="A79" s="44"/>
      <c r="D79" s="40"/>
      <c r="E79" s="41"/>
      <c r="F79" s="42"/>
      <c r="G79" s="152"/>
    </row>
    <row r="80" spans="1:7" ht="22.5" customHeight="1">
      <c r="A80" s="44" t="s">
        <v>19</v>
      </c>
      <c r="C80" s="47" t="s">
        <v>488</v>
      </c>
      <c r="D80" s="40">
        <v>3</v>
      </c>
      <c r="E80" s="41" t="s">
        <v>14</v>
      </c>
      <c r="F80" s="42"/>
      <c r="G80" s="152">
        <f>D80*F80</f>
        <v>0</v>
      </c>
    </row>
    <row r="81" spans="1:7">
      <c r="A81" s="44"/>
      <c r="D81" s="40"/>
      <c r="E81" s="41"/>
      <c r="F81" s="42"/>
      <c r="G81" s="152"/>
    </row>
    <row r="82" spans="1:7">
      <c r="A82" s="44" t="s">
        <v>21</v>
      </c>
      <c r="C82" s="47" t="s">
        <v>489</v>
      </c>
      <c r="D82" s="40">
        <v>1</v>
      </c>
      <c r="E82" s="41" t="s">
        <v>14</v>
      </c>
      <c r="F82" s="42"/>
      <c r="G82" s="152">
        <f>D82*F82</f>
        <v>0</v>
      </c>
    </row>
    <row r="83" spans="1:7">
      <c r="A83" s="44"/>
      <c r="D83" s="40"/>
      <c r="E83" s="41"/>
      <c r="F83" s="42"/>
      <c r="G83" s="152"/>
    </row>
    <row r="84" spans="1:7" ht="15" customHeight="1">
      <c r="A84" s="44" t="s">
        <v>23</v>
      </c>
      <c r="C84" s="47" t="s">
        <v>282</v>
      </c>
      <c r="D84" s="40">
        <v>1039</v>
      </c>
      <c r="E84" s="41" t="s">
        <v>10</v>
      </c>
      <c r="F84" s="42"/>
      <c r="G84" s="152">
        <f>D84*F84</f>
        <v>0</v>
      </c>
    </row>
    <row r="85" spans="1:7" ht="15" customHeight="1">
      <c r="A85" s="44"/>
      <c r="D85" s="40"/>
      <c r="E85" s="41"/>
      <c r="F85" s="42"/>
      <c r="G85" s="152"/>
    </row>
    <row r="86" spans="1:7" ht="20.100000000000001" customHeight="1">
      <c r="A86" s="44"/>
      <c r="B86" s="514" t="s">
        <v>490</v>
      </c>
      <c r="C86" s="515"/>
      <c r="D86" s="40"/>
      <c r="E86" s="41"/>
      <c r="F86" s="42"/>
      <c r="G86" s="152"/>
    </row>
    <row r="87" spans="1:7" ht="14.25" customHeight="1">
      <c r="A87" s="44"/>
      <c r="C87" s="223"/>
      <c r="D87" s="40"/>
      <c r="E87" s="41"/>
      <c r="F87" s="42"/>
      <c r="G87" s="152"/>
    </row>
    <row r="88" spans="1:7" ht="12.75" customHeight="1">
      <c r="A88" s="44"/>
      <c r="B88" s="512" t="s">
        <v>503</v>
      </c>
      <c r="C88" s="513"/>
      <c r="D88" s="40"/>
      <c r="E88" s="41"/>
      <c r="F88" s="42"/>
      <c r="G88" s="154"/>
    </row>
    <row r="89" spans="1:7" ht="35.549999999999997" customHeight="1">
      <c r="A89" s="44"/>
      <c r="B89" s="512"/>
      <c r="C89" s="513"/>
      <c r="D89" s="40"/>
      <c r="E89" s="41"/>
      <c r="F89" s="42"/>
      <c r="G89" s="154"/>
    </row>
    <row r="90" spans="1:7" ht="15" customHeight="1">
      <c r="A90" s="44"/>
      <c r="D90" s="40"/>
      <c r="E90" s="41"/>
      <c r="F90" s="42"/>
      <c r="G90" s="154"/>
    </row>
    <row r="91" spans="1:7" ht="15" customHeight="1">
      <c r="A91" s="44" t="s">
        <v>25</v>
      </c>
      <c r="C91" s="47" t="s">
        <v>95</v>
      </c>
      <c r="D91" s="40">
        <v>21</v>
      </c>
      <c r="E91" s="41" t="s">
        <v>33</v>
      </c>
      <c r="F91" s="42"/>
      <c r="G91" s="154">
        <f>D91*F91</f>
        <v>0</v>
      </c>
    </row>
    <row r="92" spans="1:7" ht="15" customHeight="1">
      <c r="A92" s="44"/>
      <c r="D92" s="40"/>
      <c r="E92" s="41"/>
      <c r="F92" s="42"/>
      <c r="G92" s="154"/>
    </row>
    <row r="93" spans="1:7" ht="15" customHeight="1">
      <c r="A93" s="44" t="s">
        <v>26</v>
      </c>
      <c r="C93" s="47" t="s">
        <v>96</v>
      </c>
      <c r="D93" s="45">
        <v>162</v>
      </c>
      <c r="E93" s="41" t="s">
        <v>33</v>
      </c>
      <c r="F93" s="42"/>
      <c r="G93" s="152">
        <f>D93*F93</f>
        <v>0</v>
      </c>
    </row>
    <row r="94" spans="1:7" ht="15" customHeight="1">
      <c r="A94" s="44"/>
      <c r="D94" s="45"/>
      <c r="E94" s="41"/>
      <c r="F94" s="42"/>
      <c r="G94" s="152"/>
    </row>
    <row r="95" spans="1:7" ht="15" customHeight="1">
      <c r="A95" s="44"/>
      <c r="B95" s="514" t="s">
        <v>491</v>
      </c>
      <c r="C95" s="515"/>
      <c r="D95" s="40"/>
      <c r="E95" s="41"/>
      <c r="F95" s="42"/>
      <c r="G95" s="154"/>
    </row>
    <row r="96" spans="1:7" ht="15" customHeight="1">
      <c r="A96" s="44"/>
      <c r="C96" s="223"/>
      <c r="D96" s="40"/>
      <c r="E96" s="41"/>
      <c r="F96" s="42"/>
      <c r="G96" s="154"/>
    </row>
    <row r="97" spans="1:9" ht="15" customHeight="1">
      <c r="A97" s="44"/>
      <c r="B97" s="510" t="s">
        <v>208</v>
      </c>
      <c r="C97" s="511"/>
      <c r="D97" s="40"/>
      <c r="E97" s="41"/>
      <c r="F97" s="42"/>
      <c r="G97" s="154"/>
    </row>
    <row r="98" spans="1:9" ht="15" customHeight="1">
      <c r="A98" s="44"/>
      <c r="D98" s="40"/>
      <c r="E98" s="41"/>
      <c r="F98" s="42"/>
      <c r="G98" s="154"/>
    </row>
    <row r="99" spans="1:9" ht="15" customHeight="1">
      <c r="A99" s="44" t="s">
        <v>32</v>
      </c>
      <c r="C99" s="170" t="s">
        <v>209</v>
      </c>
      <c r="D99" s="40">
        <v>3</v>
      </c>
      <c r="E99" s="41" t="s">
        <v>137</v>
      </c>
      <c r="F99" s="42"/>
      <c r="G99" s="152">
        <f>D99*F99</f>
        <v>0</v>
      </c>
    </row>
    <row r="100" spans="1:9">
      <c r="A100" s="44"/>
      <c r="D100" s="40"/>
      <c r="E100" s="41"/>
      <c r="F100" s="42"/>
      <c r="G100" s="152"/>
    </row>
    <row r="101" spans="1:9" ht="15" customHeight="1">
      <c r="A101" s="44" t="s">
        <v>128</v>
      </c>
      <c r="C101" s="170" t="s">
        <v>210</v>
      </c>
      <c r="D101" s="40">
        <v>7</v>
      </c>
      <c r="E101" s="41" t="s">
        <v>137</v>
      </c>
      <c r="F101" s="42"/>
      <c r="G101" s="152">
        <f>D101*F101</f>
        <v>0</v>
      </c>
    </row>
    <row r="102" spans="1:9" ht="15" customHeight="1">
      <c r="A102" s="44"/>
      <c r="B102" s="510"/>
      <c r="C102" s="511"/>
      <c r="D102" s="45"/>
      <c r="E102" s="41"/>
      <c r="F102" s="42"/>
      <c r="G102" s="152"/>
    </row>
    <row r="103" spans="1:9" ht="15" customHeight="1" thickBot="1">
      <c r="A103" s="308"/>
      <c r="B103" s="314"/>
      <c r="C103" s="315" t="s">
        <v>27</v>
      </c>
      <c r="D103" s="311"/>
      <c r="E103" s="309"/>
      <c r="F103" s="52"/>
      <c r="G103" s="316">
        <f>SUM(G58:G102)</f>
        <v>0</v>
      </c>
    </row>
    <row r="104" spans="1:9" ht="15" customHeight="1">
      <c r="A104" s="44"/>
      <c r="D104" s="45"/>
      <c r="E104" s="41"/>
      <c r="F104" s="42"/>
      <c r="G104" s="152"/>
    </row>
    <row r="105" spans="1:9" ht="15" customHeight="1">
      <c r="A105" s="44"/>
      <c r="B105" s="522" t="s">
        <v>211</v>
      </c>
      <c r="C105" s="523"/>
      <c r="D105" s="40"/>
      <c r="E105" s="41"/>
      <c r="F105" s="42"/>
      <c r="G105" s="152"/>
    </row>
    <row r="106" spans="1:9" ht="15" customHeight="1">
      <c r="A106" s="44"/>
      <c r="D106" s="40"/>
      <c r="E106" s="41"/>
      <c r="F106" s="42"/>
      <c r="G106" s="152"/>
    </row>
    <row r="107" spans="1:9" ht="15" customHeight="1">
      <c r="A107" s="44" t="s">
        <v>8</v>
      </c>
      <c r="C107" s="47" t="s">
        <v>283</v>
      </c>
      <c r="D107" s="40">
        <v>6</v>
      </c>
      <c r="E107" s="41" t="s">
        <v>137</v>
      </c>
      <c r="F107" s="42"/>
      <c r="G107" s="152">
        <f>D107*F107</f>
        <v>0</v>
      </c>
    </row>
    <row r="108" spans="1:9" ht="15" customHeight="1">
      <c r="A108" s="44"/>
      <c r="D108" s="40"/>
      <c r="E108" s="41"/>
      <c r="F108" s="42"/>
      <c r="G108" s="152"/>
    </row>
    <row r="109" spans="1:9" ht="15" customHeight="1">
      <c r="A109" s="44" t="s">
        <v>11</v>
      </c>
      <c r="C109" s="170" t="s">
        <v>212</v>
      </c>
      <c r="D109" s="40">
        <v>45</v>
      </c>
      <c r="E109" s="41" t="s">
        <v>137</v>
      </c>
      <c r="F109" s="42"/>
      <c r="G109" s="152">
        <f>D109*F109</f>
        <v>0</v>
      </c>
      <c r="I109" s="257"/>
    </row>
    <row r="110" spans="1:9" s="252" customFormat="1" ht="15" customHeight="1">
      <c r="A110" s="44"/>
      <c r="B110" s="57"/>
      <c r="C110" s="47"/>
      <c r="D110" s="40"/>
      <c r="E110" s="41"/>
      <c r="F110" s="42"/>
      <c r="G110" s="152"/>
      <c r="I110" s="47"/>
    </row>
    <row r="111" spans="1:9" ht="15" customHeight="1">
      <c r="A111" s="44"/>
      <c r="B111" s="514" t="s">
        <v>206</v>
      </c>
      <c r="C111" s="515"/>
      <c r="D111" s="40"/>
      <c r="E111" s="41"/>
      <c r="F111" s="42"/>
      <c r="G111" s="154"/>
    </row>
    <row r="112" spans="1:9" ht="15" customHeight="1">
      <c r="A112" s="44"/>
      <c r="B112" s="301"/>
      <c r="C112" s="301"/>
      <c r="D112" s="40"/>
      <c r="E112" s="41"/>
      <c r="F112" s="42"/>
      <c r="G112" s="154"/>
    </row>
    <row r="113" spans="1:7" ht="114.45" customHeight="1">
      <c r="A113" s="44"/>
      <c r="B113" s="512" t="s">
        <v>310</v>
      </c>
      <c r="C113" s="513"/>
      <c r="D113" s="40"/>
      <c r="E113" s="41"/>
      <c r="F113" s="42"/>
      <c r="G113" s="154"/>
    </row>
    <row r="114" spans="1:7">
      <c r="A114" s="44"/>
      <c r="D114" s="40"/>
      <c r="E114" s="41"/>
      <c r="F114" s="42"/>
      <c r="G114" s="154"/>
    </row>
    <row r="115" spans="1:7" ht="15" customHeight="1">
      <c r="A115" s="44" t="s">
        <v>13</v>
      </c>
      <c r="C115" s="205" t="s">
        <v>284</v>
      </c>
      <c r="D115" s="40">
        <v>653</v>
      </c>
      <c r="E115" s="41" t="s">
        <v>10</v>
      </c>
      <c r="F115" s="42"/>
      <c r="G115" s="152">
        <f>D115*F115</f>
        <v>0</v>
      </c>
    </row>
    <row r="116" spans="1:7" ht="15" customHeight="1">
      <c r="A116" s="44"/>
      <c r="C116" s="205"/>
      <c r="D116" s="40"/>
      <c r="E116" s="41"/>
      <c r="F116" s="42"/>
      <c r="G116" s="152"/>
    </row>
    <row r="117" spans="1:7" ht="15" customHeight="1">
      <c r="A117" s="44" t="s">
        <v>15</v>
      </c>
      <c r="C117" s="205" t="s">
        <v>285</v>
      </c>
      <c r="D117" s="40">
        <v>114</v>
      </c>
      <c r="E117" s="41" t="s">
        <v>10</v>
      </c>
      <c r="F117" s="42"/>
      <c r="G117" s="152">
        <f>D117*F117</f>
        <v>0</v>
      </c>
    </row>
    <row r="118" spans="1:7" ht="15" customHeight="1">
      <c r="A118" s="44"/>
      <c r="C118" s="205"/>
      <c r="D118" s="40"/>
      <c r="E118" s="41"/>
      <c r="F118" s="42"/>
      <c r="G118" s="152"/>
    </row>
    <row r="119" spans="1:7" ht="15" customHeight="1">
      <c r="A119" s="44"/>
      <c r="B119" s="510" t="s">
        <v>287</v>
      </c>
      <c r="C119" s="511"/>
      <c r="D119" s="40"/>
      <c r="E119" s="41"/>
      <c r="F119" s="42"/>
      <c r="G119" s="152"/>
    </row>
    <row r="120" spans="1:7" ht="15" customHeight="1">
      <c r="A120" s="44"/>
      <c r="B120" s="301"/>
      <c r="C120" s="234"/>
      <c r="D120" s="40"/>
      <c r="E120" s="41"/>
      <c r="F120" s="42"/>
      <c r="G120" s="152"/>
    </row>
    <row r="121" spans="1:7" ht="61.5" customHeight="1">
      <c r="A121" s="44"/>
      <c r="B121" s="301"/>
      <c r="C121" s="260" t="s">
        <v>288</v>
      </c>
      <c r="D121" s="40">
        <v>76</v>
      </c>
      <c r="E121" s="41" t="s">
        <v>10</v>
      </c>
      <c r="F121" s="42"/>
      <c r="G121" s="152">
        <f>D121*F121</f>
        <v>0</v>
      </c>
    </row>
    <row r="122" spans="1:7" ht="15" customHeight="1">
      <c r="A122" s="44"/>
      <c r="C122" s="205"/>
      <c r="D122" s="40"/>
      <c r="E122" s="41"/>
      <c r="F122" s="42"/>
      <c r="G122" s="152"/>
    </row>
    <row r="123" spans="1:7" ht="15" customHeight="1">
      <c r="A123" s="44"/>
      <c r="B123" s="510" t="s">
        <v>207</v>
      </c>
      <c r="C123" s="511"/>
      <c r="D123" s="40"/>
      <c r="E123" s="55"/>
      <c r="F123" s="42"/>
      <c r="G123" s="152"/>
    </row>
    <row r="124" spans="1:7" ht="15" customHeight="1">
      <c r="A124" s="44"/>
      <c r="D124" s="40"/>
      <c r="E124" s="55"/>
      <c r="F124" s="42"/>
      <c r="G124" s="152"/>
    </row>
    <row r="125" spans="1:7" ht="58.05" customHeight="1">
      <c r="A125" s="44" t="s">
        <v>16</v>
      </c>
      <c r="C125" s="171" t="s">
        <v>213</v>
      </c>
      <c r="D125" s="172">
        <v>216</v>
      </c>
      <c r="E125" s="41" t="s">
        <v>10</v>
      </c>
      <c r="F125" s="42"/>
      <c r="G125" s="152">
        <f>D125*F125</f>
        <v>0</v>
      </c>
    </row>
    <row r="126" spans="1:7" ht="15" customHeight="1">
      <c r="A126" s="44"/>
      <c r="C126" s="170"/>
      <c r="D126" s="172"/>
      <c r="E126" s="172"/>
      <c r="F126" s="42"/>
      <c r="G126" s="152"/>
    </row>
    <row r="127" spans="1:7" ht="15" customHeight="1">
      <c r="A127" s="44" t="s">
        <v>17</v>
      </c>
      <c r="C127" s="171" t="s">
        <v>214</v>
      </c>
      <c r="D127" s="172">
        <v>216</v>
      </c>
      <c r="E127" s="41" t="s">
        <v>10</v>
      </c>
      <c r="F127" s="42"/>
      <c r="G127" s="152">
        <f>D127*F127</f>
        <v>0</v>
      </c>
    </row>
    <row r="128" spans="1:7" ht="15" customHeight="1">
      <c r="A128" s="44"/>
      <c r="C128" s="205"/>
      <c r="D128" s="40"/>
      <c r="E128" s="41"/>
      <c r="F128" s="42"/>
      <c r="G128" s="152"/>
    </row>
    <row r="129" spans="1:7" ht="15" customHeight="1">
      <c r="A129" s="44"/>
      <c r="C129" s="253" t="s">
        <v>507</v>
      </c>
      <c r="D129" s="40"/>
      <c r="E129" s="41"/>
      <c r="F129" s="42"/>
      <c r="G129" s="152"/>
    </row>
    <row r="130" spans="1:7" ht="15" customHeight="1">
      <c r="A130" s="44" t="s">
        <v>18</v>
      </c>
      <c r="C130" s="252" t="s">
        <v>508</v>
      </c>
      <c r="D130" s="40">
        <v>50</v>
      </c>
      <c r="E130" s="41" t="s">
        <v>26</v>
      </c>
      <c r="F130" s="42"/>
      <c r="G130" s="152">
        <f>D130*F130</f>
        <v>0</v>
      </c>
    </row>
    <row r="131" spans="1:7" ht="15" customHeight="1">
      <c r="A131" s="44"/>
      <c r="C131" s="252"/>
      <c r="D131" s="40"/>
      <c r="E131" s="41"/>
      <c r="F131" s="42"/>
      <c r="G131" s="152"/>
    </row>
    <row r="132" spans="1:7" ht="15" customHeight="1">
      <c r="A132" s="44"/>
      <c r="C132" s="252"/>
      <c r="D132" s="40"/>
      <c r="E132" s="41"/>
      <c r="F132" s="42"/>
      <c r="G132" s="152"/>
    </row>
    <row r="133" spans="1:7" ht="15" customHeight="1">
      <c r="A133" s="317"/>
      <c r="B133" s="318"/>
      <c r="C133" s="319" t="s">
        <v>27</v>
      </c>
      <c r="D133" s="320"/>
      <c r="E133" s="321"/>
      <c r="F133" s="322"/>
      <c r="G133" s="323">
        <f>SUM(G105:G130)</f>
        <v>0</v>
      </c>
    </row>
    <row r="134" spans="1:7" ht="15" customHeight="1">
      <c r="A134" s="44"/>
      <c r="C134" s="217"/>
      <c r="D134" s="40"/>
      <c r="E134" s="41"/>
      <c r="F134" s="42"/>
      <c r="G134" s="153"/>
    </row>
    <row r="135" spans="1:7" ht="15" customHeight="1">
      <c r="A135" s="44"/>
      <c r="C135" s="217"/>
      <c r="D135" s="40"/>
      <c r="E135" s="41"/>
      <c r="F135" s="42"/>
      <c r="G135" s="153"/>
    </row>
    <row r="136" spans="1:7" ht="15" customHeight="1">
      <c r="A136" s="44"/>
      <c r="C136" s="217"/>
      <c r="D136" s="40"/>
      <c r="E136" s="41"/>
      <c r="F136" s="42"/>
      <c r="G136" s="153"/>
    </row>
    <row r="137" spans="1:7" ht="15" customHeight="1">
      <c r="A137" s="44"/>
      <c r="C137" s="218" t="s">
        <v>36</v>
      </c>
      <c r="D137" s="40"/>
      <c r="E137" s="55"/>
      <c r="F137" s="42"/>
      <c r="G137" s="152"/>
    </row>
    <row r="138" spans="1:7" ht="15" customHeight="1">
      <c r="A138" s="44"/>
      <c r="C138" s="217"/>
      <c r="D138" s="40"/>
      <c r="E138" s="55"/>
      <c r="F138" s="42"/>
      <c r="G138" s="152"/>
    </row>
    <row r="139" spans="1:7" ht="20.100000000000001" customHeight="1">
      <c r="A139" s="44"/>
      <c r="C139" s="57" t="s">
        <v>311</v>
      </c>
      <c r="D139" s="40"/>
      <c r="E139" s="55"/>
      <c r="F139" s="42"/>
      <c r="G139" s="152">
        <f>G51</f>
        <v>0</v>
      </c>
    </row>
    <row r="140" spans="1:7" ht="20.100000000000001" customHeight="1">
      <c r="A140" s="44"/>
      <c r="C140" s="57"/>
      <c r="D140" s="40"/>
      <c r="E140" s="55"/>
      <c r="F140" s="42"/>
      <c r="G140" s="152"/>
    </row>
    <row r="141" spans="1:7" ht="20.100000000000001" customHeight="1">
      <c r="A141" s="44"/>
      <c r="C141" s="57" t="s">
        <v>312</v>
      </c>
      <c r="D141" s="40"/>
      <c r="E141" s="55"/>
      <c r="F141" s="42"/>
      <c r="G141" s="152">
        <f>G103</f>
        <v>0</v>
      </c>
    </row>
    <row r="142" spans="1:7" ht="20.100000000000001" customHeight="1">
      <c r="A142" s="44"/>
      <c r="C142" s="57"/>
      <c r="D142" s="40"/>
      <c r="E142" s="55"/>
      <c r="F142" s="42"/>
      <c r="G142" s="152"/>
    </row>
    <row r="143" spans="1:7" ht="20.100000000000001" customHeight="1">
      <c r="A143" s="44"/>
      <c r="C143" s="57" t="s">
        <v>313</v>
      </c>
      <c r="D143" s="40"/>
      <c r="E143" s="55"/>
      <c r="F143" s="42"/>
      <c r="G143" s="152">
        <f>G133</f>
        <v>0</v>
      </c>
    </row>
    <row r="144" spans="1:7" ht="20.100000000000001" customHeight="1">
      <c r="A144" s="44"/>
      <c r="C144" s="57"/>
      <c r="D144" s="40"/>
      <c r="E144" s="55"/>
      <c r="F144" s="42"/>
      <c r="G144" s="152"/>
    </row>
    <row r="145" spans="1:7" ht="20.100000000000001" customHeight="1">
      <c r="A145" s="44"/>
      <c r="C145" s="57"/>
      <c r="D145" s="40"/>
      <c r="E145" s="55"/>
      <c r="F145" s="42"/>
      <c r="G145" s="152"/>
    </row>
    <row r="146" spans="1:7" ht="20.100000000000001" customHeight="1">
      <c r="A146" s="44"/>
      <c r="C146" s="57"/>
      <c r="D146" s="40"/>
      <c r="E146" s="55"/>
      <c r="F146" s="42"/>
      <c r="G146" s="152"/>
    </row>
    <row r="147" spans="1:7" s="223" customFormat="1" ht="21.45" customHeight="1" thickBot="1">
      <c r="A147" s="324"/>
      <c r="B147" s="519" t="s">
        <v>37</v>
      </c>
      <c r="C147" s="520"/>
      <c r="D147" s="520"/>
      <c r="E147" s="520"/>
      <c r="F147" s="521"/>
      <c r="G147" s="316">
        <f>SUM(G137:G146)</f>
        <v>0</v>
      </c>
    </row>
    <row r="148" spans="1:7">
      <c r="F148" s="58"/>
    </row>
    <row r="149" spans="1:7">
      <c r="F149" s="58"/>
    </row>
    <row r="150" spans="1:7">
      <c r="F150" s="58"/>
    </row>
    <row r="151" spans="1:7" ht="12.75" customHeight="1">
      <c r="F151" s="58"/>
    </row>
    <row r="152" spans="1:7">
      <c r="F152" s="58"/>
    </row>
    <row r="153" spans="1:7">
      <c r="F153" s="58"/>
    </row>
    <row r="154" spans="1:7">
      <c r="F154" s="58"/>
    </row>
    <row r="155" spans="1:7">
      <c r="F155" s="58"/>
    </row>
    <row r="156" spans="1:7" ht="12.75" customHeight="1">
      <c r="F156" s="58"/>
    </row>
    <row r="157" spans="1:7">
      <c r="F157" s="58"/>
    </row>
    <row r="158" spans="1:7">
      <c r="F158" s="58"/>
    </row>
    <row r="159" spans="1:7">
      <c r="F159" s="58"/>
    </row>
    <row r="160" spans="1:7">
      <c r="F160" s="58"/>
    </row>
    <row r="161" spans="6:6">
      <c r="F161" s="58"/>
    </row>
    <row r="162" spans="6:6">
      <c r="F162" s="58"/>
    </row>
    <row r="163" spans="6:6">
      <c r="F163" s="58"/>
    </row>
    <row r="164" spans="6:6">
      <c r="F164" s="58"/>
    </row>
    <row r="165" spans="6:6">
      <c r="F165" s="58"/>
    </row>
    <row r="175" spans="6:6" ht="12.75" customHeight="1"/>
  </sheetData>
  <mergeCells count="27">
    <mergeCell ref="B119:C119"/>
    <mergeCell ref="B147:F147"/>
    <mergeCell ref="B105:C105"/>
    <mergeCell ref="B111:C111"/>
    <mergeCell ref="B123:C123"/>
    <mergeCell ref="B113:C113"/>
    <mergeCell ref="B77:C78"/>
    <mergeCell ref="B86:C86"/>
    <mergeCell ref="B88:C89"/>
    <mergeCell ref="B102:C102"/>
    <mergeCell ref="B97:C97"/>
    <mergeCell ref="B95:C95"/>
    <mergeCell ref="B7:C7"/>
    <mergeCell ref="B9:C9"/>
    <mergeCell ref="B13:C13"/>
    <mergeCell ref="B17:C17"/>
    <mergeCell ref="B29:C29"/>
    <mergeCell ref="B53:C53"/>
    <mergeCell ref="B57:C57"/>
    <mergeCell ref="B63:C63"/>
    <mergeCell ref="B75:C75"/>
    <mergeCell ref="C31:C32"/>
    <mergeCell ref="B34:C34"/>
    <mergeCell ref="B38:C38"/>
    <mergeCell ref="B42:C42"/>
    <mergeCell ref="B46:C46"/>
    <mergeCell ref="B69:C69"/>
  </mergeCells>
  <pageMargins left="0.51181102362204722" right="0.23622047244094491" top="0.74803149606299213" bottom="0.74803149606299213" header="0.51181102362204722" footer="0.51181102362204722"/>
  <pageSetup paperSize="9" scale="80" orientation="portrait" useFirstPageNumber="1" r:id="rId1"/>
  <headerFooter alignWithMargins="0">
    <oddHeader>&amp;L&amp;"Book Antiqua,Italic"&amp;8 120 students dormitory&amp;R&amp;"Book Antiqua,Italic"&amp;8Element No. 1:Substructure</oddHeader>
    <oddFooter>&amp;C&amp;"Book Antiqua,Regular"3/1/&amp;P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AAF5D-79DB-48BC-A4A1-66E74E189B81}">
  <dimension ref="A1:P56"/>
  <sheetViews>
    <sheetView view="pageLayout" topLeftCell="B55" zoomScaleNormal="100" zoomScaleSheetLayoutView="100" workbookViewId="0">
      <selection activeCell="F1" sqref="F1:F1048576"/>
    </sheetView>
  </sheetViews>
  <sheetFormatPr defaultRowHeight="15.6"/>
  <cols>
    <col min="1" max="1" width="6.44140625" style="57" customWidth="1"/>
    <col min="2" max="2" width="3.6640625" style="57" customWidth="1"/>
    <col min="3" max="3" width="69.77734375" style="47" customWidth="1"/>
    <col min="4" max="4" width="7.21875" style="56" customWidth="1"/>
    <col min="5" max="5" width="6.77734375" style="47" customWidth="1"/>
    <col min="6" max="6" width="10.77734375" style="60" customWidth="1"/>
    <col min="7" max="7" width="17" style="59" bestFit="1" customWidth="1"/>
    <col min="8" max="8" width="9.21875" style="47" customWidth="1"/>
    <col min="9" max="9" width="15.77734375" style="47" bestFit="1" customWidth="1"/>
    <col min="10" max="10" width="9.21875" style="47" customWidth="1"/>
    <col min="11" max="257" width="9.21875" style="47"/>
    <col min="258" max="258" width="5.5546875" style="47" customWidth="1"/>
    <col min="259" max="259" width="51.77734375" style="47" customWidth="1"/>
    <col min="260" max="260" width="8.77734375" style="47" bestFit="1" customWidth="1"/>
    <col min="261" max="261" width="5.21875" style="47" customWidth="1"/>
    <col min="262" max="262" width="10.77734375" style="47" customWidth="1"/>
    <col min="263" max="263" width="12.77734375" style="47" customWidth="1"/>
    <col min="264" max="513" width="9.21875" style="47"/>
    <col min="514" max="514" width="5.5546875" style="47" customWidth="1"/>
    <col min="515" max="515" width="51.77734375" style="47" customWidth="1"/>
    <col min="516" max="516" width="8.77734375" style="47" bestFit="1" customWidth="1"/>
    <col min="517" max="517" width="5.21875" style="47" customWidth="1"/>
    <col min="518" max="518" width="10.77734375" style="47" customWidth="1"/>
    <col min="519" max="519" width="12.77734375" style="47" customWidth="1"/>
    <col min="520" max="769" width="9.21875" style="47"/>
    <col min="770" max="770" width="5.5546875" style="47" customWidth="1"/>
    <col min="771" max="771" width="51.77734375" style="47" customWidth="1"/>
    <col min="772" max="772" width="8.77734375" style="47" bestFit="1" customWidth="1"/>
    <col min="773" max="773" width="5.21875" style="47" customWidth="1"/>
    <col min="774" max="774" width="10.77734375" style="47" customWidth="1"/>
    <col min="775" max="775" width="12.77734375" style="47" customWidth="1"/>
    <col min="776" max="1025" width="9.21875" style="47"/>
    <col min="1026" max="1026" width="5.5546875" style="47" customWidth="1"/>
    <col min="1027" max="1027" width="51.77734375" style="47" customWidth="1"/>
    <col min="1028" max="1028" width="8.77734375" style="47" bestFit="1" customWidth="1"/>
    <col min="1029" max="1029" width="5.21875" style="47" customWidth="1"/>
    <col min="1030" max="1030" width="10.77734375" style="47" customWidth="1"/>
    <col min="1031" max="1031" width="12.77734375" style="47" customWidth="1"/>
    <col min="1032" max="1281" width="9.21875" style="47"/>
    <col min="1282" max="1282" width="5.5546875" style="47" customWidth="1"/>
    <col min="1283" max="1283" width="51.77734375" style="47" customWidth="1"/>
    <col min="1284" max="1284" width="8.77734375" style="47" bestFit="1" customWidth="1"/>
    <col min="1285" max="1285" width="5.21875" style="47" customWidth="1"/>
    <col min="1286" max="1286" width="10.77734375" style="47" customWidth="1"/>
    <col min="1287" max="1287" width="12.77734375" style="47" customWidth="1"/>
    <col min="1288" max="1537" width="9.21875" style="47"/>
    <col min="1538" max="1538" width="5.5546875" style="47" customWidth="1"/>
    <col min="1539" max="1539" width="51.77734375" style="47" customWidth="1"/>
    <col min="1540" max="1540" width="8.77734375" style="47" bestFit="1" customWidth="1"/>
    <col min="1541" max="1541" width="5.21875" style="47" customWidth="1"/>
    <col min="1542" max="1542" width="10.77734375" style="47" customWidth="1"/>
    <col min="1543" max="1543" width="12.77734375" style="47" customWidth="1"/>
    <col min="1544" max="1793" width="9.21875" style="47"/>
    <col min="1794" max="1794" width="5.5546875" style="47" customWidth="1"/>
    <col min="1795" max="1795" width="51.77734375" style="47" customWidth="1"/>
    <col min="1796" max="1796" width="8.77734375" style="47" bestFit="1" customWidth="1"/>
    <col min="1797" max="1797" width="5.21875" style="47" customWidth="1"/>
    <col min="1798" max="1798" width="10.77734375" style="47" customWidth="1"/>
    <col min="1799" max="1799" width="12.77734375" style="47" customWidth="1"/>
    <col min="1800" max="2049" width="9.21875" style="47"/>
    <col min="2050" max="2050" width="5.5546875" style="47" customWidth="1"/>
    <col min="2051" max="2051" width="51.77734375" style="47" customWidth="1"/>
    <col min="2052" max="2052" width="8.77734375" style="47" bestFit="1" customWidth="1"/>
    <col min="2053" max="2053" width="5.21875" style="47" customWidth="1"/>
    <col min="2054" max="2054" width="10.77734375" style="47" customWidth="1"/>
    <col min="2055" max="2055" width="12.77734375" style="47" customWidth="1"/>
    <col min="2056" max="2305" width="9.21875" style="47"/>
    <col min="2306" max="2306" width="5.5546875" style="47" customWidth="1"/>
    <col min="2307" max="2307" width="51.77734375" style="47" customWidth="1"/>
    <col min="2308" max="2308" width="8.77734375" style="47" bestFit="1" customWidth="1"/>
    <col min="2309" max="2309" width="5.21875" style="47" customWidth="1"/>
    <col min="2310" max="2310" width="10.77734375" style="47" customWidth="1"/>
    <col min="2311" max="2311" width="12.77734375" style="47" customWidth="1"/>
    <col min="2312" max="2561" width="9.21875" style="47"/>
    <col min="2562" max="2562" width="5.5546875" style="47" customWidth="1"/>
    <col min="2563" max="2563" width="51.77734375" style="47" customWidth="1"/>
    <col min="2564" max="2564" width="8.77734375" style="47" bestFit="1" customWidth="1"/>
    <col min="2565" max="2565" width="5.21875" style="47" customWidth="1"/>
    <col min="2566" max="2566" width="10.77734375" style="47" customWidth="1"/>
    <col min="2567" max="2567" width="12.77734375" style="47" customWidth="1"/>
    <col min="2568" max="2817" width="9.21875" style="47"/>
    <col min="2818" max="2818" width="5.5546875" style="47" customWidth="1"/>
    <col min="2819" max="2819" width="51.77734375" style="47" customWidth="1"/>
    <col min="2820" max="2820" width="8.77734375" style="47" bestFit="1" customWidth="1"/>
    <col min="2821" max="2821" width="5.21875" style="47" customWidth="1"/>
    <col min="2822" max="2822" width="10.77734375" style="47" customWidth="1"/>
    <col min="2823" max="2823" width="12.77734375" style="47" customWidth="1"/>
    <col min="2824" max="3073" width="9.21875" style="47"/>
    <col min="3074" max="3074" width="5.5546875" style="47" customWidth="1"/>
    <col min="3075" max="3075" width="51.77734375" style="47" customWidth="1"/>
    <col min="3076" max="3076" width="8.77734375" style="47" bestFit="1" customWidth="1"/>
    <col min="3077" max="3077" width="5.21875" style="47" customWidth="1"/>
    <col min="3078" max="3078" width="10.77734375" style="47" customWidth="1"/>
    <col min="3079" max="3079" width="12.77734375" style="47" customWidth="1"/>
    <col min="3080" max="3329" width="9.21875" style="47"/>
    <col min="3330" max="3330" width="5.5546875" style="47" customWidth="1"/>
    <col min="3331" max="3331" width="51.77734375" style="47" customWidth="1"/>
    <col min="3332" max="3332" width="8.77734375" style="47" bestFit="1" customWidth="1"/>
    <col min="3333" max="3333" width="5.21875" style="47" customWidth="1"/>
    <col min="3334" max="3334" width="10.77734375" style="47" customWidth="1"/>
    <col min="3335" max="3335" width="12.77734375" style="47" customWidth="1"/>
    <col min="3336" max="3585" width="9.21875" style="47"/>
    <col min="3586" max="3586" width="5.5546875" style="47" customWidth="1"/>
    <col min="3587" max="3587" width="51.77734375" style="47" customWidth="1"/>
    <col min="3588" max="3588" width="8.77734375" style="47" bestFit="1" customWidth="1"/>
    <col min="3589" max="3589" width="5.21875" style="47" customWidth="1"/>
    <col min="3590" max="3590" width="10.77734375" style="47" customWidth="1"/>
    <col min="3591" max="3591" width="12.77734375" style="47" customWidth="1"/>
    <col min="3592" max="3841" width="9.21875" style="47"/>
    <col min="3842" max="3842" width="5.5546875" style="47" customWidth="1"/>
    <col min="3843" max="3843" width="51.77734375" style="47" customWidth="1"/>
    <col min="3844" max="3844" width="8.77734375" style="47" bestFit="1" customWidth="1"/>
    <col min="3845" max="3845" width="5.21875" style="47" customWidth="1"/>
    <col min="3846" max="3846" width="10.77734375" style="47" customWidth="1"/>
    <col min="3847" max="3847" width="12.77734375" style="47" customWidth="1"/>
    <col min="3848" max="4097" width="9.21875" style="47"/>
    <col min="4098" max="4098" width="5.5546875" style="47" customWidth="1"/>
    <col min="4099" max="4099" width="51.77734375" style="47" customWidth="1"/>
    <col min="4100" max="4100" width="8.77734375" style="47" bestFit="1" customWidth="1"/>
    <col min="4101" max="4101" width="5.21875" style="47" customWidth="1"/>
    <col min="4102" max="4102" width="10.77734375" style="47" customWidth="1"/>
    <col min="4103" max="4103" width="12.77734375" style="47" customWidth="1"/>
    <col min="4104" max="4353" width="9.21875" style="47"/>
    <col min="4354" max="4354" width="5.5546875" style="47" customWidth="1"/>
    <col min="4355" max="4355" width="51.77734375" style="47" customWidth="1"/>
    <col min="4356" max="4356" width="8.77734375" style="47" bestFit="1" customWidth="1"/>
    <col min="4357" max="4357" width="5.21875" style="47" customWidth="1"/>
    <col min="4358" max="4358" width="10.77734375" style="47" customWidth="1"/>
    <col min="4359" max="4359" width="12.77734375" style="47" customWidth="1"/>
    <col min="4360" max="4609" width="9.21875" style="47"/>
    <col min="4610" max="4610" width="5.5546875" style="47" customWidth="1"/>
    <col min="4611" max="4611" width="51.77734375" style="47" customWidth="1"/>
    <col min="4612" max="4612" width="8.77734375" style="47" bestFit="1" customWidth="1"/>
    <col min="4613" max="4613" width="5.21875" style="47" customWidth="1"/>
    <col min="4614" max="4614" width="10.77734375" style="47" customWidth="1"/>
    <col min="4615" max="4615" width="12.77734375" style="47" customWidth="1"/>
    <col min="4616" max="4865" width="9.21875" style="47"/>
    <col min="4866" max="4866" width="5.5546875" style="47" customWidth="1"/>
    <col min="4867" max="4867" width="51.77734375" style="47" customWidth="1"/>
    <col min="4868" max="4868" width="8.77734375" style="47" bestFit="1" customWidth="1"/>
    <col min="4869" max="4869" width="5.21875" style="47" customWidth="1"/>
    <col min="4870" max="4870" width="10.77734375" style="47" customWidth="1"/>
    <col min="4871" max="4871" width="12.77734375" style="47" customWidth="1"/>
    <col min="4872" max="5121" width="9.21875" style="47"/>
    <col min="5122" max="5122" width="5.5546875" style="47" customWidth="1"/>
    <col min="5123" max="5123" width="51.77734375" style="47" customWidth="1"/>
    <col min="5124" max="5124" width="8.77734375" style="47" bestFit="1" customWidth="1"/>
    <col min="5125" max="5125" width="5.21875" style="47" customWidth="1"/>
    <col min="5126" max="5126" width="10.77734375" style="47" customWidth="1"/>
    <col min="5127" max="5127" width="12.77734375" style="47" customWidth="1"/>
    <col min="5128" max="5377" width="9.21875" style="47"/>
    <col min="5378" max="5378" width="5.5546875" style="47" customWidth="1"/>
    <col min="5379" max="5379" width="51.77734375" style="47" customWidth="1"/>
    <col min="5380" max="5380" width="8.77734375" style="47" bestFit="1" customWidth="1"/>
    <col min="5381" max="5381" width="5.21875" style="47" customWidth="1"/>
    <col min="5382" max="5382" width="10.77734375" style="47" customWidth="1"/>
    <col min="5383" max="5383" width="12.77734375" style="47" customWidth="1"/>
    <col min="5384" max="5633" width="9.21875" style="47"/>
    <col min="5634" max="5634" width="5.5546875" style="47" customWidth="1"/>
    <col min="5635" max="5635" width="51.77734375" style="47" customWidth="1"/>
    <col min="5636" max="5636" width="8.77734375" style="47" bestFit="1" customWidth="1"/>
    <col min="5637" max="5637" width="5.21875" style="47" customWidth="1"/>
    <col min="5638" max="5638" width="10.77734375" style="47" customWidth="1"/>
    <col min="5639" max="5639" width="12.77734375" style="47" customWidth="1"/>
    <col min="5640" max="5889" width="9.21875" style="47"/>
    <col min="5890" max="5890" width="5.5546875" style="47" customWidth="1"/>
    <col min="5891" max="5891" width="51.77734375" style="47" customWidth="1"/>
    <col min="5892" max="5892" width="8.77734375" style="47" bestFit="1" customWidth="1"/>
    <col min="5893" max="5893" width="5.21875" style="47" customWidth="1"/>
    <col min="5894" max="5894" width="10.77734375" style="47" customWidth="1"/>
    <col min="5895" max="5895" width="12.77734375" style="47" customWidth="1"/>
    <col min="5896" max="6145" width="9.21875" style="47"/>
    <col min="6146" max="6146" width="5.5546875" style="47" customWidth="1"/>
    <col min="6147" max="6147" width="51.77734375" style="47" customWidth="1"/>
    <col min="6148" max="6148" width="8.77734375" style="47" bestFit="1" customWidth="1"/>
    <col min="6149" max="6149" width="5.21875" style="47" customWidth="1"/>
    <col min="6150" max="6150" width="10.77734375" style="47" customWidth="1"/>
    <col min="6151" max="6151" width="12.77734375" style="47" customWidth="1"/>
    <col min="6152" max="6401" width="9.21875" style="47"/>
    <col min="6402" max="6402" width="5.5546875" style="47" customWidth="1"/>
    <col min="6403" max="6403" width="51.77734375" style="47" customWidth="1"/>
    <col min="6404" max="6404" width="8.77734375" style="47" bestFit="1" customWidth="1"/>
    <col min="6405" max="6405" width="5.21875" style="47" customWidth="1"/>
    <col min="6406" max="6406" width="10.77734375" style="47" customWidth="1"/>
    <col min="6407" max="6407" width="12.77734375" style="47" customWidth="1"/>
    <col min="6408" max="6657" width="9.21875" style="47"/>
    <col min="6658" max="6658" width="5.5546875" style="47" customWidth="1"/>
    <col min="6659" max="6659" width="51.77734375" style="47" customWidth="1"/>
    <col min="6660" max="6660" width="8.77734375" style="47" bestFit="1" customWidth="1"/>
    <col min="6661" max="6661" width="5.21875" style="47" customWidth="1"/>
    <col min="6662" max="6662" width="10.77734375" style="47" customWidth="1"/>
    <col min="6663" max="6663" width="12.77734375" style="47" customWidth="1"/>
    <col min="6664" max="6913" width="9.21875" style="47"/>
    <col min="6914" max="6914" width="5.5546875" style="47" customWidth="1"/>
    <col min="6915" max="6915" width="51.77734375" style="47" customWidth="1"/>
    <col min="6916" max="6916" width="8.77734375" style="47" bestFit="1" customWidth="1"/>
    <col min="6917" max="6917" width="5.21875" style="47" customWidth="1"/>
    <col min="6918" max="6918" width="10.77734375" style="47" customWidth="1"/>
    <col min="6919" max="6919" width="12.77734375" style="47" customWidth="1"/>
    <col min="6920" max="7169" width="9.21875" style="47"/>
    <col min="7170" max="7170" width="5.5546875" style="47" customWidth="1"/>
    <col min="7171" max="7171" width="51.77734375" style="47" customWidth="1"/>
    <col min="7172" max="7172" width="8.77734375" style="47" bestFit="1" customWidth="1"/>
    <col min="7173" max="7173" width="5.21875" style="47" customWidth="1"/>
    <col min="7174" max="7174" width="10.77734375" style="47" customWidth="1"/>
    <col min="7175" max="7175" width="12.77734375" style="47" customWidth="1"/>
    <col min="7176" max="7425" width="9.21875" style="47"/>
    <col min="7426" max="7426" width="5.5546875" style="47" customWidth="1"/>
    <col min="7427" max="7427" width="51.77734375" style="47" customWidth="1"/>
    <col min="7428" max="7428" width="8.77734375" style="47" bestFit="1" customWidth="1"/>
    <col min="7429" max="7429" width="5.21875" style="47" customWidth="1"/>
    <col min="7430" max="7430" width="10.77734375" style="47" customWidth="1"/>
    <col min="7431" max="7431" width="12.77734375" style="47" customWidth="1"/>
    <col min="7432" max="7681" width="9.21875" style="47"/>
    <col min="7682" max="7682" width="5.5546875" style="47" customWidth="1"/>
    <col min="7683" max="7683" width="51.77734375" style="47" customWidth="1"/>
    <col min="7684" max="7684" width="8.77734375" style="47" bestFit="1" customWidth="1"/>
    <col min="7685" max="7685" width="5.21875" style="47" customWidth="1"/>
    <col min="7686" max="7686" width="10.77734375" style="47" customWidth="1"/>
    <col min="7687" max="7687" width="12.77734375" style="47" customWidth="1"/>
    <col min="7688" max="7937" width="9.21875" style="47"/>
    <col min="7938" max="7938" width="5.5546875" style="47" customWidth="1"/>
    <col min="7939" max="7939" width="51.77734375" style="47" customWidth="1"/>
    <col min="7940" max="7940" width="8.77734375" style="47" bestFit="1" customWidth="1"/>
    <col min="7941" max="7941" width="5.21875" style="47" customWidth="1"/>
    <col min="7942" max="7942" width="10.77734375" style="47" customWidth="1"/>
    <col min="7943" max="7943" width="12.77734375" style="47" customWidth="1"/>
    <col min="7944" max="8193" width="9.21875" style="47"/>
    <col min="8194" max="8194" width="5.5546875" style="47" customWidth="1"/>
    <col min="8195" max="8195" width="51.77734375" style="47" customWidth="1"/>
    <col min="8196" max="8196" width="8.77734375" style="47" bestFit="1" customWidth="1"/>
    <col min="8197" max="8197" width="5.21875" style="47" customWidth="1"/>
    <col min="8198" max="8198" width="10.77734375" style="47" customWidth="1"/>
    <col min="8199" max="8199" width="12.77734375" style="47" customWidth="1"/>
    <col min="8200" max="8449" width="9.21875" style="47"/>
    <col min="8450" max="8450" width="5.5546875" style="47" customWidth="1"/>
    <col min="8451" max="8451" width="51.77734375" style="47" customWidth="1"/>
    <col min="8452" max="8452" width="8.77734375" style="47" bestFit="1" customWidth="1"/>
    <col min="8453" max="8453" width="5.21875" style="47" customWidth="1"/>
    <col min="8454" max="8454" width="10.77734375" style="47" customWidth="1"/>
    <col min="8455" max="8455" width="12.77734375" style="47" customWidth="1"/>
    <col min="8456" max="8705" width="9.21875" style="47"/>
    <col min="8706" max="8706" width="5.5546875" style="47" customWidth="1"/>
    <col min="8707" max="8707" width="51.77734375" style="47" customWidth="1"/>
    <col min="8708" max="8708" width="8.77734375" style="47" bestFit="1" customWidth="1"/>
    <col min="8709" max="8709" width="5.21875" style="47" customWidth="1"/>
    <col min="8710" max="8710" width="10.77734375" style="47" customWidth="1"/>
    <col min="8711" max="8711" width="12.77734375" style="47" customWidth="1"/>
    <col min="8712" max="8961" width="9.21875" style="47"/>
    <col min="8962" max="8962" width="5.5546875" style="47" customWidth="1"/>
    <col min="8963" max="8963" width="51.77734375" style="47" customWidth="1"/>
    <col min="8964" max="8964" width="8.77734375" style="47" bestFit="1" customWidth="1"/>
    <col min="8965" max="8965" width="5.21875" style="47" customWidth="1"/>
    <col min="8966" max="8966" width="10.77734375" style="47" customWidth="1"/>
    <col min="8967" max="8967" width="12.77734375" style="47" customWidth="1"/>
    <col min="8968" max="9217" width="9.21875" style="47"/>
    <col min="9218" max="9218" width="5.5546875" style="47" customWidth="1"/>
    <col min="9219" max="9219" width="51.77734375" style="47" customWidth="1"/>
    <col min="9220" max="9220" width="8.77734375" style="47" bestFit="1" customWidth="1"/>
    <col min="9221" max="9221" width="5.21875" style="47" customWidth="1"/>
    <col min="9222" max="9222" width="10.77734375" style="47" customWidth="1"/>
    <col min="9223" max="9223" width="12.77734375" style="47" customWidth="1"/>
    <col min="9224" max="9473" width="9.21875" style="47"/>
    <col min="9474" max="9474" width="5.5546875" style="47" customWidth="1"/>
    <col min="9475" max="9475" width="51.77734375" style="47" customWidth="1"/>
    <col min="9476" max="9476" width="8.77734375" style="47" bestFit="1" customWidth="1"/>
    <col min="9477" max="9477" width="5.21875" style="47" customWidth="1"/>
    <col min="9478" max="9478" width="10.77734375" style="47" customWidth="1"/>
    <col min="9479" max="9479" width="12.77734375" style="47" customWidth="1"/>
    <col min="9480" max="9729" width="9.21875" style="47"/>
    <col min="9730" max="9730" width="5.5546875" style="47" customWidth="1"/>
    <col min="9731" max="9731" width="51.77734375" style="47" customWidth="1"/>
    <col min="9732" max="9732" width="8.77734375" style="47" bestFit="1" customWidth="1"/>
    <col min="9733" max="9733" width="5.21875" style="47" customWidth="1"/>
    <col min="9734" max="9734" width="10.77734375" style="47" customWidth="1"/>
    <col min="9735" max="9735" width="12.77734375" style="47" customWidth="1"/>
    <col min="9736" max="9985" width="9.21875" style="47"/>
    <col min="9986" max="9986" width="5.5546875" style="47" customWidth="1"/>
    <col min="9987" max="9987" width="51.77734375" style="47" customWidth="1"/>
    <col min="9988" max="9988" width="8.77734375" style="47" bestFit="1" customWidth="1"/>
    <col min="9989" max="9989" width="5.21875" style="47" customWidth="1"/>
    <col min="9990" max="9990" width="10.77734375" style="47" customWidth="1"/>
    <col min="9991" max="9991" width="12.77734375" style="47" customWidth="1"/>
    <col min="9992" max="10241" width="9.21875" style="47"/>
    <col min="10242" max="10242" width="5.5546875" style="47" customWidth="1"/>
    <col min="10243" max="10243" width="51.77734375" style="47" customWidth="1"/>
    <col min="10244" max="10244" width="8.77734375" style="47" bestFit="1" customWidth="1"/>
    <col min="10245" max="10245" width="5.21875" style="47" customWidth="1"/>
    <col min="10246" max="10246" width="10.77734375" style="47" customWidth="1"/>
    <col min="10247" max="10247" width="12.77734375" style="47" customWidth="1"/>
    <col min="10248" max="10497" width="9.21875" style="47"/>
    <col min="10498" max="10498" width="5.5546875" style="47" customWidth="1"/>
    <col min="10499" max="10499" width="51.77734375" style="47" customWidth="1"/>
    <col min="10500" max="10500" width="8.77734375" style="47" bestFit="1" customWidth="1"/>
    <col min="10501" max="10501" width="5.21875" style="47" customWidth="1"/>
    <col min="10502" max="10502" width="10.77734375" style="47" customWidth="1"/>
    <col min="10503" max="10503" width="12.77734375" style="47" customWidth="1"/>
    <col min="10504" max="10753" width="9.21875" style="47"/>
    <col min="10754" max="10754" width="5.5546875" style="47" customWidth="1"/>
    <col min="10755" max="10755" width="51.77734375" style="47" customWidth="1"/>
    <col min="10756" max="10756" width="8.77734375" style="47" bestFit="1" customWidth="1"/>
    <col min="10757" max="10757" width="5.21875" style="47" customWidth="1"/>
    <col min="10758" max="10758" width="10.77734375" style="47" customWidth="1"/>
    <col min="10759" max="10759" width="12.77734375" style="47" customWidth="1"/>
    <col min="10760" max="11009" width="9.21875" style="47"/>
    <col min="11010" max="11010" width="5.5546875" style="47" customWidth="1"/>
    <col min="11011" max="11011" width="51.77734375" style="47" customWidth="1"/>
    <col min="11012" max="11012" width="8.77734375" style="47" bestFit="1" customWidth="1"/>
    <col min="11013" max="11013" width="5.21875" style="47" customWidth="1"/>
    <col min="11014" max="11014" width="10.77734375" style="47" customWidth="1"/>
    <col min="11015" max="11015" width="12.77734375" style="47" customWidth="1"/>
    <col min="11016" max="11265" width="9.21875" style="47"/>
    <col min="11266" max="11266" width="5.5546875" style="47" customWidth="1"/>
    <col min="11267" max="11267" width="51.77734375" style="47" customWidth="1"/>
    <col min="11268" max="11268" width="8.77734375" style="47" bestFit="1" customWidth="1"/>
    <col min="11269" max="11269" width="5.21875" style="47" customWidth="1"/>
    <col min="11270" max="11270" width="10.77734375" style="47" customWidth="1"/>
    <col min="11271" max="11271" width="12.77734375" style="47" customWidth="1"/>
    <col min="11272" max="11521" width="9.21875" style="47"/>
    <col min="11522" max="11522" width="5.5546875" style="47" customWidth="1"/>
    <col min="11523" max="11523" width="51.77734375" style="47" customWidth="1"/>
    <col min="11524" max="11524" width="8.77734375" style="47" bestFit="1" customWidth="1"/>
    <col min="11525" max="11525" width="5.21875" style="47" customWidth="1"/>
    <col min="11526" max="11526" width="10.77734375" style="47" customWidth="1"/>
    <col min="11527" max="11527" width="12.77734375" style="47" customWidth="1"/>
    <col min="11528" max="11777" width="9.21875" style="47"/>
    <col min="11778" max="11778" width="5.5546875" style="47" customWidth="1"/>
    <col min="11779" max="11779" width="51.77734375" style="47" customWidth="1"/>
    <col min="11780" max="11780" width="8.77734375" style="47" bestFit="1" customWidth="1"/>
    <col min="11781" max="11781" width="5.21875" style="47" customWidth="1"/>
    <col min="11782" max="11782" width="10.77734375" style="47" customWidth="1"/>
    <col min="11783" max="11783" width="12.77734375" style="47" customWidth="1"/>
    <col min="11784" max="12033" width="9.21875" style="47"/>
    <col min="12034" max="12034" width="5.5546875" style="47" customWidth="1"/>
    <col min="12035" max="12035" width="51.77734375" style="47" customWidth="1"/>
    <col min="12036" max="12036" width="8.77734375" style="47" bestFit="1" customWidth="1"/>
    <col min="12037" max="12037" width="5.21875" style="47" customWidth="1"/>
    <col min="12038" max="12038" width="10.77734375" style="47" customWidth="1"/>
    <col min="12039" max="12039" width="12.77734375" style="47" customWidth="1"/>
    <col min="12040" max="12289" width="9.21875" style="47"/>
    <col min="12290" max="12290" width="5.5546875" style="47" customWidth="1"/>
    <col min="12291" max="12291" width="51.77734375" style="47" customWidth="1"/>
    <col min="12292" max="12292" width="8.77734375" style="47" bestFit="1" customWidth="1"/>
    <col min="12293" max="12293" width="5.21875" style="47" customWidth="1"/>
    <col min="12294" max="12294" width="10.77734375" style="47" customWidth="1"/>
    <col min="12295" max="12295" width="12.77734375" style="47" customWidth="1"/>
    <col min="12296" max="12545" width="9.21875" style="47"/>
    <col min="12546" max="12546" width="5.5546875" style="47" customWidth="1"/>
    <col min="12547" max="12547" width="51.77734375" style="47" customWidth="1"/>
    <col min="12548" max="12548" width="8.77734375" style="47" bestFit="1" customWidth="1"/>
    <col min="12549" max="12549" width="5.21875" style="47" customWidth="1"/>
    <col min="12550" max="12550" width="10.77734375" style="47" customWidth="1"/>
    <col min="12551" max="12551" width="12.77734375" style="47" customWidth="1"/>
    <col min="12552" max="12801" width="9.21875" style="47"/>
    <col min="12802" max="12802" width="5.5546875" style="47" customWidth="1"/>
    <col min="12803" max="12803" width="51.77734375" style="47" customWidth="1"/>
    <col min="12804" max="12804" width="8.77734375" style="47" bestFit="1" customWidth="1"/>
    <col min="12805" max="12805" width="5.21875" style="47" customWidth="1"/>
    <col min="12806" max="12806" width="10.77734375" style="47" customWidth="1"/>
    <col min="12807" max="12807" width="12.77734375" style="47" customWidth="1"/>
    <col min="12808" max="13057" width="9.21875" style="47"/>
    <col min="13058" max="13058" width="5.5546875" style="47" customWidth="1"/>
    <col min="13059" max="13059" width="51.77734375" style="47" customWidth="1"/>
    <col min="13060" max="13060" width="8.77734375" style="47" bestFit="1" customWidth="1"/>
    <col min="13061" max="13061" width="5.21875" style="47" customWidth="1"/>
    <col min="13062" max="13062" width="10.77734375" style="47" customWidth="1"/>
    <col min="13063" max="13063" width="12.77734375" style="47" customWidth="1"/>
    <col min="13064" max="13313" width="9.21875" style="47"/>
    <col min="13314" max="13314" width="5.5546875" style="47" customWidth="1"/>
    <col min="13315" max="13315" width="51.77734375" style="47" customWidth="1"/>
    <col min="13316" max="13316" width="8.77734375" style="47" bestFit="1" customWidth="1"/>
    <col min="13317" max="13317" width="5.21875" style="47" customWidth="1"/>
    <col min="13318" max="13318" width="10.77734375" style="47" customWidth="1"/>
    <col min="13319" max="13319" width="12.77734375" style="47" customWidth="1"/>
    <col min="13320" max="13569" width="9.21875" style="47"/>
    <col min="13570" max="13570" width="5.5546875" style="47" customWidth="1"/>
    <col min="13571" max="13571" width="51.77734375" style="47" customWidth="1"/>
    <col min="13572" max="13572" width="8.77734375" style="47" bestFit="1" customWidth="1"/>
    <col min="13573" max="13573" width="5.21875" style="47" customWidth="1"/>
    <col min="13574" max="13574" width="10.77734375" style="47" customWidth="1"/>
    <col min="13575" max="13575" width="12.77734375" style="47" customWidth="1"/>
    <col min="13576" max="13825" width="9.21875" style="47"/>
    <col min="13826" max="13826" width="5.5546875" style="47" customWidth="1"/>
    <col min="13827" max="13827" width="51.77734375" style="47" customWidth="1"/>
    <col min="13828" max="13828" width="8.77734375" style="47" bestFit="1" customWidth="1"/>
    <col min="13829" max="13829" width="5.21875" style="47" customWidth="1"/>
    <col min="13830" max="13830" width="10.77734375" style="47" customWidth="1"/>
    <col min="13831" max="13831" width="12.77734375" style="47" customWidth="1"/>
    <col min="13832" max="14081" width="9.21875" style="47"/>
    <col min="14082" max="14082" width="5.5546875" style="47" customWidth="1"/>
    <col min="14083" max="14083" width="51.77734375" style="47" customWidth="1"/>
    <col min="14084" max="14084" width="8.77734375" style="47" bestFit="1" customWidth="1"/>
    <col min="14085" max="14085" width="5.21875" style="47" customWidth="1"/>
    <col min="14086" max="14086" width="10.77734375" style="47" customWidth="1"/>
    <col min="14087" max="14087" width="12.77734375" style="47" customWidth="1"/>
    <col min="14088" max="14337" width="9.21875" style="47"/>
    <col min="14338" max="14338" width="5.5546875" style="47" customWidth="1"/>
    <col min="14339" max="14339" width="51.77734375" style="47" customWidth="1"/>
    <col min="14340" max="14340" width="8.77734375" style="47" bestFit="1" customWidth="1"/>
    <col min="14341" max="14341" width="5.21875" style="47" customWidth="1"/>
    <col min="14342" max="14342" width="10.77734375" style="47" customWidth="1"/>
    <col min="14343" max="14343" width="12.77734375" style="47" customWidth="1"/>
    <col min="14344" max="14593" width="9.21875" style="47"/>
    <col min="14594" max="14594" width="5.5546875" style="47" customWidth="1"/>
    <col min="14595" max="14595" width="51.77734375" style="47" customWidth="1"/>
    <col min="14596" max="14596" width="8.77734375" style="47" bestFit="1" customWidth="1"/>
    <col min="14597" max="14597" width="5.21875" style="47" customWidth="1"/>
    <col min="14598" max="14598" width="10.77734375" style="47" customWidth="1"/>
    <col min="14599" max="14599" width="12.77734375" style="47" customWidth="1"/>
    <col min="14600" max="14849" width="9.21875" style="47"/>
    <col min="14850" max="14850" width="5.5546875" style="47" customWidth="1"/>
    <col min="14851" max="14851" width="51.77734375" style="47" customWidth="1"/>
    <col min="14852" max="14852" width="8.77734375" style="47" bestFit="1" customWidth="1"/>
    <col min="14853" max="14853" width="5.21875" style="47" customWidth="1"/>
    <col min="14854" max="14854" width="10.77734375" style="47" customWidth="1"/>
    <col min="14855" max="14855" width="12.77734375" style="47" customWidth="1"/>
    <col min="14856" max="15105" width="9.21875" style="47"/>
    <col min="15106" max="15106" width="5.5546875" style="47" customWidth="1"/>
    <col min="15107" max="15107" width="51.77734375" style="47" customWidth="1"/>
    <col min="15108" max="15108" width="8.77734375" style="47" bestFit="1" customWidth="1"/>
    <col min="15109" max="15109" width="5.21875" style="47" customWidth="1"/>
    <col min="15110" max="15110" width="10.77734375" style="47" customWidth="1"/>
    <col min="15111" max="15111" width="12.77734375" style="47" customWidth="1"/>
    <col min="15112" max="15361" width="9.21875" style="47"/>
    <col min="15362" max="15362" width="5.5546875" style="47" customWidth="1"/>
    <col min="15363" max="15363" width="51.77734375" style="47" customWidth="1"/>
    <col min="15364" max="15364" width="8.77734375" style="47" bestFit="1" customWidth="1"/>
    <col min="15365" max="15365" width="5.21875" style="47" customWidth="1"/>
    <col min="15366" max="15366" width="10.77734375" style="47" customWidth="1"/>
    <col min="15367" max="15367" width="12.77734375" style="47" customWidth="1"/>
    <col min="15368" max="15617" width="9.21875" style="47"/>
    <col min="15618" max="15618" width="5.5546875" style="47" customWidth="1"/>
    <col min="15619" max="15619" width="51.77734375" style="47" customWidth="1"/>
    <col min="15620" max="15620" width="8.77734375" style="47" bestFit="1" customWidth="1"/>
    <col min="15621" max="15621" width="5.21875" style="47" customWidth="1"/>
    <col min="15622" max="15622" width="10.77734375" style="47" customWidth="1"/>
    <col min="15623" max="15623" width="12.77734375" style="47" customWidth="1"/>
    <col min="15624" max="15873" width="9.21875" style="47"/>
    <col min="15874" max="15874" width="5.5546875" style="47" customWidth="1"/>
    <col min="15875" max="15875" width="51.77734375" style="47" customWidth="1"/>
    <col min="15876" max="15876" width="8.77734375" style="47" bestFit="1" customWidth="1"/>
    <col min="15877" max="15877" width="5.21875" style="47" customWidth="1"/>
    <col min="15878" max="15878" width="10.77734375" style="47" customWidth="1"/>
    <col min="15879" max="15879" width="12.77734375" style="47" customWidth="1"/>
    <col min="15880" max="16129" width="9.21875" style="47"/>
    <col min="16130" max="16130" width="5.5546875" style="47" customWidth="1"/>
    <col min="16131" max="16131" width="51.77734375" style="47" customWidth="1"/>
    <col min="16132" max="16132" width="8.77734375" style="47" bestFit="1" customWidth="1"/>
    <col min="16133" max="16133" width="5.21875" style="47" customWidth="1"/>
    <col min="16134" max="16134" width="10.77734375" style="47" customWidth="1"/>
    <col min="16135" max="16135" width="12.77734375" style="47" customWidth="1"/>
    <col min="16136" max="16383" width="9.21875" style="47"/>
    <col min="16384" max="16384" width="9.21875" style="47" customWidth="1"/>
  </cols>
  <sheetData>
    <row r="1" spans="1:16" s="341" customFormat="1">
      <c r="A1" s="302" t="s">
        <v>0</v>
      </c>
      <c r="B1" s="303"/>
      <c r="C1" s="304" t="s">
        <v>1</v>
      </c>
      <c r="D1" s="305" t="s">
        <v>2</v>
      </c>
      <c r="E1" s="302" t="s">
        <v>3</v>
      </c>
      <c r="F1" s="306" t="s">
        <v>4</v>
      </c>
      <c r="G1" s="342" t="s">
        <v>5</v>
      </c>
      <c r="H1" s="340"/>
      <c r="I1" s="340"/>
      <c r="J1" s="340"/>
      <c r="K1" s="340"/>
      <c r="L1" s="340"/>
      <c r="M1" s="340"/>
      <c r="N1" s="340"/>
      <c r="O1" s="340"/>
      <c r="P1" s="340"/>
    </row>
    <row r="2" spans="1:16" s="227" customFormat="1">
      <c r="A2" s="44"/>
      <c r="B2" s="57"/>
      <c r="C2" s="224"/>
      <c r="D2" s="61"/>
      <c r="E2" s="62"/>
      <c r="F2" s="63"/>
      <c r="G2" s="54"/>
      <c r="H2" s="47"/>
      <c r="I2" s="47"/>
      <c r="J2" s="47"/>
      <c r="K2" s="47"/>
      <c r="L2" s="47"/>
      <c r="M2" s="47"/>
      <c r="N2" s="47"/>
      <c r="O2" s="47"/>
      <c r="P2" s="47"/>
    </row>
    <row r="3" spans="1:16" s="227" customFormat="1">
      <c r="A3" s="44"/>
      <c r="B3" s="57"/>
      <c r="C3" s="226" t="s">
        <v>39</v>
      </c>
      <c r="D3" s="40"/>
      <c r="E3" s="44"/>
      <c r="F3" s="64"/>
      <c r="G3" s="54"/>
      <c r="H3" s="47"/>
      <c r="I3" s="47"/>
      <c r="J3" s="47"/>
      <c r="K3" s="47"/>
      <c r="L3" s="47"/>
      <c r="M3" s="47"/>
      <c r="N3" s="47"/>
      <c r="O3" s="47"/>
      <c r="P3" s="47"/>
    </row>
    <row r="4" spans="1:16" s="227" customFormat="1">
      <c r="A4" s="44"/>
      <c r="B4" s="57"/>
      <c r="C4" s="226"/>
      <c r="D4" s="40"/>
      <c r="E4" s="44"/>
      <c r="F4" s="64"/>
      <c r="G4" s="54"/>
      <c r="H4" s="47"/>
      <c r="I4" s="47"/>
      <c r="J4" s="47"/>
      <c r="K4" s="47"/>
      <c r="L4" s="47"/>
      <c r="M4" s="47"/>
      <c r="N4" s="47"/>
      <c r="O4" s="47"/>
      <c r="P4" s="47"/>
    </row>
    <row r="5" spans="1:16" s="227" customFormat="1">
      <c r="A5" s="44"/>
      <c r="B5" s="57"/>
      <c r="C5" s="226" t="s">
        <v>40</v>
      </c>
      <c r="D5" s="40"/>
      <c r="E5" s="44"/>
      <c r="F5" s="64"/>
      <c r="G5" s="54"/>
      <c r="H5" s="47"/>
      <c r="I5" s="47"/>
      <c r="J5" s="47"/>
      <c r="K5" s="47"/>
      <c r="L5" s="47"/>
      <c r="M5" s="47"/>
      <c r="N5" s="47"/>
      <c r="O5" s="47"/>
      <c r="P5" s="47"/>
    </row>
    <row r="6" spans="1:16" s="227" customFormat="1" ht="10.5" customHeight="1">
      <c r="A6" s="44"/>
      <c r="B6" s="57"/>
      <c r="C6" s="224"/>
      <c r="D6" s="40"/>
      <c r="E6" s="44"/>
      <c r="F6" s="64"/>
      <c r="G6" s="54"/>
      <c r="H6" s="47"/>
      <c r="I6" s="47"/>
      <c r="J6" s="47"/>
      <c r="K6" s="47"/>
      <c r="L6" s="47"/>
      <c r="M6" s="47"/>
      <c r="N6" s="47"/>
      <c r="O6" s="47"/>
      <c r="P6" s="47"/>
    </row>
    <row r="7" spans="1:16" s="227" customFormat="1" ht="15.45" customHeight="1">
      <c r="A7" s="44"/>
      <c r="B7" s="514" t="s">
        <v>30</v>
      </c>
      <c r="C7" s="515"/>
      <c r="D7" s="40"/>
      <c r="E7" s="44"/>
      <c r="F7" s="64"/>
      <c r="G7" s="54"/>
      <c r="H7" s="47"/>
      <c r="I7" s="47"/>
      <c r="J7" s="47"/>
      <c r="K7" s="47"/>
      <c r="L7" s="47"/>
      <c r="M7" s="47"/>
      <c r="N7" s="47"/>
      <c r="O7" s="47"/>
      <c r="P7" s="47"/>
    </row>
    <row r="8" spans="1:16" s="227" customFormat="1">
      <c r="A8" s="44"/>
      <c r="B8" s="57"/>
      <c r="C8" s="202"/>
      <c r="D8" s="40"/>
      <c r="E8" s="44"/>
      <c r="F8" s="64"/>
      <c r="G8" s="54"/>
      <c r="H8" s="47"/>
      <c r="I8" s="47"/>
      <c r="J8" s="47"/>
      <c r="K8" s="47"/>
      <c r="L8" s="47"/>
      <c r="M8" s="47"/>
      <c r="N8" s="47"/>
      <c r="O8" s="47"/>
      <c r="P8" s="47"/>
    </row>
    <row r="9" spans="1:16" s="254" customFormat="1" ht="31.95" customHeight="1">
      <c r="A9" s="44"/>
      <c r="B9" s="512" t="s">
        <v>289</v>
      </c>
      <c r="C9" s="513"/>
      <c r="D9" s="40"/>
      <c r="E9" s="44"/>
      <c r="F9" s="64"/>
      <c r="G9" s="54"/>
      <c r="H9" s="252"/>
      <c r="I9" s="252"/>
      <c r="J9" s="252"/>
      <c r="K9" s="252"/>
      <c r="L9" s="252"/>
      <c r="M9" s="252"/>
      <c r="N9" s="252"/>
      <c r="O9" s="252"/>
      <c r="P9" s="252"/>
    </row>
    <row r="10" spans="1:16" s="227" customFormat="1">
      <c r="A10" s="44"/>
      <c r="B10" s="57"/>
      <c r="C10" s="202"/>
      <c r="D10" s="40"/>
      <c r="E10" s="44"/>
      <c r="F10" s="64"/>
      <c r="G10" s="54"/>
      <c r="H10" s="47"/>
      <c r="I10" s="47"/>
      <c r="J10" s="47"/>
      <c r="K10" s="47"/>
      <c r="L10" s="47"/>
      <c r="M10" s="47"/>
      <c r="N10" s="47"/>
      <c r="O10" s="47"/>
      <c r="P10" s="47"/>
    </row>
    <row r="11" spans="1:16" s="227" customFormat="1" ht="15" customHeight="1">
      <c r="A11" s="44" t="s">
        <v>8</v>
      </c>
      <c r="B11" s="57"/>
      <c r="C11" s="202" t="s">
        <v>492</v>
      </c>
      <c r="D11" s="40">
        <v>1</v>
      </c>
      <c r="E11" s="44" t="s">
        <v>14</v>
      </c>
      <c r="F11" s="64"/>
      <c r="G11" s="54">
        <f>D11*F11</f>
        <v>0</v>
      </c>
      <c r="H11" s="47"/>
      <c r="I11" s="47"/>
      <c r="J11" s="47"/>
      <c r="K11" s="47"/>
      <c r="L11" s="47"/>
      <c r="M11" s="47"/>
      <c r="N11" s="47"/>
      <c r="O11" s="47"/>
      <c r="P11" s="47"/>
    </row>
    <row r="12" spans="1:16" s="227" customFormat="1">
      <c r="A12" s="44"/>
      <c r="B12" s="57"/>
      <c r="C12" s="202"/>
      <c r="D12" s="40"/>
      <c r="E12" s="44"/>
      <c r="F12" s="64"/>
      <c r="G12" s="54"/>
      <c r="H12" s="47"/>
      <c r="I12" s="47"/>
      <c r="J12" s="47"/>
      <c r="K12" s="47"/>
      <c r="L12" s="47"/>
      <c r="M12" s="47"/>
      <c r="N12" s="47"/>
      <c r="O12" s="47"/>
      <c r="P12" s="47"/>
    </row>
    <row r="13" spans="1:16" s="227" customFormat="1" ht="15" customHeight="1">
      <c r="A13" s="44" t="s">
        <v>11</v>
      </c>
      <c r="B13" s="57"/>
      <c r="C13" s="202" t="s">
        <v>41</v>
      </c>
      <c r="D13" s="40">
        <f>2+31</f>
        <v>33</v>
      </c>
      <c r="E13" s="44" t="s">
        <v>14</v>
      </c>
      <c r="F13" s="64"/>
      <c r="G13" s="54">
        <f>D13*F13</f>
        <v>0</v>
      </c>
      <c r="H13" s="47"/>
      <c r="I13" s="47"/>
      <c r="J13" s="47"/>
      <c r="K13" s="47"/>
      <c r="L13" s="47"/>
      <c r="M13" s="47"/>
      <c r="N13" s="47"/>
      <c r="O13" s="47"/>
      <c r="P13" s="47"/>
    </row>
    <row r="14" spans="1:16" s="227" customFormat="1">
      <c r="A14" s="44"/>
      <c r="B14" s="57"/>
      <c r="C14" s="202"/>
      <c r="D14" s="40"/>
      <c r="E14" s="44"/>
      <c r="F14" s="64"/>
      <c r="G14" s="54"/>
      <c r="H14" s="47"/>
      <c r="I14" s="47"/>
      <c r="J14" s="47"/>
      <c r="K14" s="47"/>
      <c r="L14" s="47"/>
      <c r="M14" s="47"/>
      <c r="N14" s="47"/>
      <c r="O14" s="47"/>
      <c r="P14" s="47"/>
    </row>
    <row r="15" spans="1:16" s="227" customFormat="1" ht="16.95" customHeight="1">
      <c r="A15" s="44" t="s">
        <v>13</v>
      </c>
      <c r="B15" s="57"/>
      <c r="C15" s="222" t="s">
        <v>441</v>
      </c>
      <c r="D15" s="40">
        <v>16</v>
      </c>
      <c r="E15" s="44" t="s">
        <v>10</v>
      </c>
      <c r="F15" s="64"/>
      <c r="G15" s="54">
        <f>D15*F15</f>
        <v>0</v>
      </c>
      <c r="H15" s="47"/>
      <c r="I15" s="47"/>
      <c r="J15" s="47"/>
      <c r="K15" s="47"/>
      <c r="L15" s="47"/>
      <c r="M15" s="47"/>
      <c r="N15" s="47"/>
      <c r="O15" s="47"/>
      <c r="P15" s="47"/>
    </row>
    <row r="16" spans="1:16" s="227" customFormat="1" ht="15" customHeight="1">
      <c r="A16" s="44"/>
      <c r="B16" s="57"/>
      <c r="C16" s="202"/>
      <c r="D16" s="40"/>
      <c r="E16" s="44"/>
      <c r="F16" s="64"/>
      <c r="G16" s="54"/>
      <c r="H16" s="47"/>
      <c r="I16" s="47"/>
      <c r="J16" s="47"/>
      <c r="K16" s="47"/>
      <c r="L16" s="47"/>
      <c r="M16" s="47"/>
      <c r="N16" s="47"/>
      <c r="O16" s="47"/>
      <c r="P16" s="47"/>
    </row>
    <row r="17" spans="1:16" ht="15" customHeight="1">
      <c r="A17" s="44"/>
      <c r="B17" s="514" t="s">
        <v>42</v>
      </c>
      <c r="C17" s="515"/>
      <c r="D17" s="40"/>
      <c r="E17" s="44"/>
      <c r="F17" s="64"/>
      <c r="G17" s="54"/>
    </row>
    <row r="18" spans="1:16" ht="15" customHeight="1">
      <c r="A18" s="44"/>
      <c r="C18" s="234"/>
      <c r="D18" s="40"/>
      <c r="E18" s="44"/>
      <c r="F18" s="64"/>
      <c r="G18" s="54"/>
    </row>
    <row r="19" spans="1:16" s="252" customFormat="1" ht="31.05" customHeight="1">
      <c r="A19" s="44"/>
      <c r="B19" s="512" t="s">
        <v>504</v>
      </c>
      <c r="C19" s="513"/>
      <c r="D19" s="40"/>
      <c r="E19" s="44"/>
      <c r="F19" s="64"/>
      <c r="G19" s="54"/>
    </row>
    <row r="20" spans="1:16">
      <c r="A20" s="44"/>
      <c r="C20" s="220"/>
      <c r="D20" s="40"/>
      <c r="E20" s="44"/>
      <c r="F20" s="64"/>
      <c r="G20" s="54"/>
      <c r="I20" s="252"/>
    </row>
    <row r="21" spans="1:16" ht="15" customHeight="1">
      <c r="A21" s="44" t="s">
        <v>15</v>
      </c>
      <c r="C21" s="47" t="s">
        <v>95</v>
      </c>
      <c r="D21" s="45">
        <f>39+1000</f>
        <v>1039</v>
      </c>
      <c r="E21" s="44" t="s">
        <v>33</v>
      </c>
      <c r="F21" s="64"/>
      <c r="G21" s="54">
        <f>D21*F21</f>
        <v>0</v>
      </c>
      <c r="I21" s="252"/>
      <c r="K21" s="255"/>
    </row>
    <row r="22" spans="1:16" ht="15" customHeight="1">
      <c r="A22" s="44"/>
      <c r="D22" s="45"/>
      <c r="E22" s="44"/>
      <c r="F22" s="64"/>
      <c r="G22" s="54"/>
      <c r="I22" s="252"/>
      <c r="K22" s="255"/>
    </row>
    <row r="23" spans="1:16" ht="15" customHeight="1">
      <c r="A23" s="44" t="s">
        <v>16</v>
      </c>
      <c r="C23" s="47" t="s">
        <v>97</v>
      </c>
      <c r="D23" s="45">
        <f>1758+291</f>
        <v>2049</v>
      </c>
      <c r="E23" s="44" t="s">
        <v>33</v>
      </c>
      <c r="F23" s="64"/>
      <c r="G23" s="54">
        <f>D23*F23</f>
        <v>0</v>
      </c>
      <c r="I23" s="252"/>
      <c r="K23" s="255"/>
    </row>
    <row r="24" spans="1:16" ht="15" customHeight="1">
      <c r="A24" s="44"/>
      <c r="D24" s="45"/>
      <c r="E24" s="44"/>
      <c r="F24" s="64"/>
      <c r="G24" s="54"/>
      <c r="I24" s="252"/>
      <c r="K24" s="255"/>
    </row>
    <row r="25" spans="1:16" ht="15" customHeight="1">
      <c r="A25" s="44" t="s">
        <v>17</v>
      </c>
      <c r="C25" s="47" t="s">
        <v>96</v>
      </c>
      <c r="D25" s="45">
        <v>101</v>
      </c>
      <c r="E25" s="44" t="s">
        <v>33</v>
      </c>
      <c r="F25" s="64"/>
      <c r="G25" s="54">
        <f>D25*F25</f>
        <v>0</v>
      </c>
      <c r="I25" s="252"/>
      <c r="K25" s="255"/>
    </row>
    <row r="26" spans="1:16" ht="15" customHeight="1">
      <c r="A26" s="44"/>
      <c r="D26" s="45"/>
      <c r="E26" s="44"/>
      <c r="F26" s="64"/>
      <c r="G26" s="54"/>
      <c r="I26" s="252"/>
      <c r="K26" s="255"/>
    </row>
    <row r="27" spans="1:16" ht="31.2">
      <c r="A27" s="44" t="s">
        <v>18</v>
      </c>
      <c r="C27" s="222" t="s">
        <v>446</v>
      </c>
      <c r="D27" s="45">
        <v>30</v>
      </c>
      <c r="E27" s="44" t="s">
        <v>33</v>
      </c>
      <c r="F27" s="64"/>
      <c r="G27" s="54">
        <f>D27*F27</f>
        <v>0</v>
      </c>
      <c r="I27" s="252"/>
    </row>
    <row r="28" spans="1:16">
      <c r="A28" s="44"/>
      <c r="C28" s="222"/>
      <c r="D28" s="45"/>
      <c r="E28" s="44"/>
      <c r="F28" s="64"/>
      <c r="G28" s="54"/>
      <c r="I28" s="252"/>
    </row>
    <row r="29" spans="1:16" s="227" customFormat="1" ht="15" customHeight="1">
      <c r="A29" s="44"/>
      <c r="B29" s="514" t="s">
        <v>43</v>
      </c>
      <c r="C29" s="515"/>
      <c r="D29" s="40"/>
      <c r="E29" s="44"/>
      <c r="F29" s="64"/>
      <c r="G29" s="54"/>
      <c r="H29" s="47"/>
      <c r="I29" s="47"/>
      <c r="J29" s="47"/>
      <c r="K29" s="47"/>
      <c r="L29" s="47"/>
      <c r="M29" s="47"/>
      <c r="N29" s="47"/>
      <c r="O29" s="47"/>
      <c r="P29" s="47"/>
    </row>
    <row r="30" spans="1:16" s="227" customFormat="1" ht="15" customHeight="1">
      <c r="A30" s="44"/>
      <c r="B30" s="57"/>
      <c r="C30" s="256"/>
      <c r="D30" s="40"/>
      <c r="E30" s="44"/>
      <c r="F30" s="64"/>
      <c r="G30" s="54"/>
      <c r="H30" s="47"/>
      <c r="I30" s="47"/>
      <c r="J30" s="47"/>
      <c r="K30" s="47"/>
      <c r="L30" s="47"/>
      <c r="M30" s="47"/>
      <c r="N30" s="47"/>
      <c r="O30" s="47"/>
      <c r="P30" s="47"/>
    </row>
    <row r="31" spans="1:16" s="227" customFormat="1" ht="15" customHeight="1">
      <c r="A31" s="44"/>
      <c r="B31" s="510" t="s">
        <v>34</v>
      </c>
      <c r="C31" s="511"/>
      <c r="D31" s="40"/>
      <c r="E31" s="44"/>
      <c r="F31" s="64"/>
      <c r="G31" s="54"/>
      <c r="H31" s="47"/>
      <c r="I31" s="47"/>
      <c r="J31" s="47"/>
      <c r="K31" s="47"/>
      <c r="L31" s="47"/>
      <c r="M31" s="47"/>
      <c r="N31" s="47"/>
      <c r="O31" s="47"/>
      <c r="P31" s="47"/>
    </row>
    <row r="32" spans="1:16" s="227" customFormat="1" ht="9.75" customHeight="1">
      <c r="A32" s="44"/>
      <c r="B32" s="57"/>
      <c r="C32" s="47"/>
      <c r="D32" s="40"/>
      <c r="E32" s="44"/>
      <c r="F32" s="64"/>
      <c r="G32" s="54"/>
      <c r="H32" s="47"/>
      <c r="I32" s="47"/>
      <c r="J32" s="47"/>
      <c r="K32" s="47"/>
      <c r="L32" s="47"/>
      <c r="M32" s="47"/>
      <c r="N32" s="47"/>
      <c r="O32" s="47"/>
      <c r="P32" s="47"/>
    </row>
    <row r="33" spans="1:16" s="227" customFormat="1" ht="15" customHeight="1">
      <c r="A33" s="44" t="s">
        <v>19</v>
      </c>
      <c r="B33" s="57"/>
      <c r="C33" s="47" t="s">
        <v>44</v>
      </c>
      <c r="D33" s="40">
        <v>14</v>
      </c>
      <c r="E33" s="44" t="s">
        <v>10</v>
      </c>
      <c r="F33" s="64"/>
      <c r="G33" s="54">
        <f>D33*F33</f>
        <v>0</v>
      </c>
      <c r="H33" s="47"/>
      <c r="I33" s="47"/>
      <c r="J33" s="47"/>
      <c r="K33" s="47"/>
      <c r="L33" s="47"/>
      <c r="M33" s="47"/>
      <c r="N33" s="47"/>
      <c r="O33" s="47"/>
      <c r="P33" s="47"/>
    </row>
    <row r="34" spans="1:16" s="227" customFormat="1">
      <c r="A34" s="44"/>
      <c r="B34" s="57"/>
      <c r="C34" s="47"/>
      <c r="D34" s="40"/>
      <c r="E34" s="44"/>
      <c r="F34" s="64"/>
      <c r="G34" s="54"/>
      <c r="H34" s="47"/>
      <c r="I34" s="47"/>
      <c r="J34" s="47"/>
      <c r="K34" s="47"/>
      <c r="L34" s="47"/>
      <c r="M34" s="47"/>
      <c r="N34" s="47"/>
      <c r="O34" s="47"/>
      <c r="P34" s="47"/>
    </row>
    <row r="35" spans="1:16" s="227" customFormat="1" ht="15" customHeight="1">
      <c r="A35" s="44" t="s">
        <v>21</v>
      </c>
      <c r="B35" s="57"/>
      <c r="C35" s="47" t="s">
        <v>45</v>
      </c>
      <c r="D35" s="40">
        <f>16+286</f>
        <v>302</v>
      </c>
      <c r="E35" s="44" t="s">
        <v>10</v>
      </c>
      <c r="F35" s="64"/>
      <c r="G35" s="54">
        <f>D35*F35</f>
        <v>0</v>
      </c>
      <c r="H35" s="47"/>
      <c r="I35" s="47"/>
      <c r="J35" s="47"/>
      <c r="K35" s="47"/>
      <c r="L35" s="47"/>
      <c r="M35" s="47"/>
      <c r="N35" s="47"/>
      <c r="O35" s="47"/>
      <c r="P35" s="47"/>
    </row>
    <row r="36" spans="1:16" s="227" customFormat="1">
      <c r="A36" s="44"/>
      <c r="B36" s="57"/>
      <c r="C36" s="47"/>
      <c r="D36" s="40"/>
      <c r="E36" s="44"/>
      <c r="F36" s="64"/>
      <c r="G36" s="54"/>
      <c r="H36" s="47"/>
      <c r="I36" s="47"/>
      <c r="J36" s="47"/>
      <c r="K36" s="47"/>
      <c r="L36" s="47"/>
      <c r="M36" s="47"/>
      <c r="N36" s="47"/>
      <c r="O36" s="47"/>
      <c r="P36" s="47"/>
    </row>
    <row r="37" spans="1:16" s="227" customFormat="1" ht="15" customHeight="1">
      <c r="A37" s="44" t="s">
        <v>23</v>
      </c>
      <c r="B37" s="57"/>
      <c r="C37" s="47" t="s">
        <v>46</v>
      </c>
      <c r="D37" s="40">
        <v>16</v>
      </c>
      <c r="E37" s="44" t="s">
        <v>10</v>
      </c>
      <c r="F37" s="64"/>
      <c r="G37" s="54">
        <f>D37*F37</f>
        <v>0</v>
      </c>
      <c r="H37" s="47"/>
      <c r="I37" s="47"/>
      <c r="J37" s="47"/>
      <c r="K37" s="47"/>
      <c r="L37" s="47"/>
      <c r="M37" s="47"/>
      <c r="N37" s="47"/>
      <c r="O37" s="47"/>
      <c r="P37" s="47"/>
    </row>
    <row r="38" spans="1:16" s="227" customFormat="1">
      <c r="A38" s="44"/>
      <c r="B38" s="57"/>
      <c r="C38" s="47"/>
      <c r="D38" s="40"/>
      <c r="E38" s="44"/>
      <c r="F38" s="64"/>
      <c r="G38" s="54"/>
      <c r="H38" s="47"/>
      <c r="I38" s="47"/>
      <c r="J38" s="47"/>
      <c r="K38" s="47"/>
      <c r="L38" s="47"/>
      <c r="M38" s="47"/>
      <c r="N38" s="47"/>
      <c r="O38" s="47"/>
      <c r="P38" s="47"/>
    </row>
    <row r="39" spans="1:16" s="227" customFormat="1" ht="15" customHeight="1">
      <c r="A39" s="44" t="s">
        <v>25</v>
      </c>
      <c r="B39" s="57"/>
      <c r="C39" s="47" t="s">
        <v>47</v>
      </c>
      <c r="D39" s="40">
        <v>16</v>
      </c>
      <c r="E39" s="44" t="s">
        <v>26</v>
      </c>
      <c r="F39" s="64"/>
      <c r="G39" s="54">
        <f>D39*F39</f>
        <v>0</v>
      </c>
      <c r="H39" s="47"/>
      <c r="I39" s="257"/>
      <c r="J39" s="47"/>
      <c r="K39" s="47"/>
      <c r="L39" s="47"/>
      <c r="M39" s="47"/>
      <c r="N39" s="47"/>
      <c r="O39" s="47"/>
      <c r="P39" s="47"/>
    </row>
    <row r="40" spans="1:16" s="227" customFormat="1">
      <c r="A40" s="44"/>
      <c r="B40" s="57"/>
      <c r="C40" s="47"/>
      <c r="D40" s="40"/>
      <c r="E40" s="44"/>
      <c r="F40" s="64"/>
      <c r="G40" s="54"/>
      <c r="H40" s="47"/>
      <c r="I40" s="47"/>
      <c r="J40" s="47"/>
      <c r="K40" s="47"/>
      <c r="L40" s="47"/>
      <c r="M40" s="47"/>
      <c r="N40" s="47"/>
      <c r="O40" s="47"/>
      <c r="P40" s="47"/>
    </row>
    <row r="41" spans="1:16" s="227" customFormat="1" ht="15" customHeight="1">
      <c r="A41" s="44"/>
      <c r="B41" s="514" t="s">
        <v>481</v>
      </c>
      <c r="C41" s="515"/>
      <c r="D41" s="40"/>
      <c r="E41" s="44"/>
      <c r="F41" s="64"/>
      <c r="G41" s="54"/>
      <c r="H41" s="47"/>
      <c r="I41" s="47"/>
      <c r="J41" s="47"/>
      <c r="K41" s="47"/>
      <c r="L41" s="47"/>
      <c r="M41" s="47"/>
      <c r="N41" s="47"/>
      <c r="O41" s="47"/>
      <c r="P41" s="47"/>
    </row>
    <row r="42" spans="1:16" s="227" customFormat="1" ht="15" customHeight="1">
      <c r="A42" s="44"/>
      <c r="B42" s="57"/>
      <c r="C42" s="47"/>
      <c r="D42" s="40"/>
      <c r="E42" s="44"/>
      <c r="F42" s="64"/>
      <c r="G42" s="54"/>
      <c r="H42" s="47"/>
      <c r="I42" s="47"/>
      <c r="J42" s="47"/>
      <c r="K42" s="47"/>
      <c r="L42" s="47"/>
      <c r="M42" s="47"/>
      <c r="N42" s="47"/>
      <c r="O42" s="47"/>
      <c r="P42" s="47"/>
    </row>
    <row r="43" spans="1:16" s="227" customFormat="1" ht="29.55" customHeight="1">
      <c r="A43" s="44" t="s">
        <v>26</v>
      </c>
      <c r="B43" s="57"/>
      <c r="C43" s="46" t="s">
        <v>487</v>
      </c>
      <c r="D43" s="40">
        <v>22</v>
      </c>
      <c r="E43" s="44" t="s">
        <v>69</v>
      </c>
      <c r="F43" s="64"/>
      <c r="G43" s="54">
        <f>D43*F43</f>
        <v>0</v>
      </c>
      <c r="H43" s="47"/>
      <c r="I43" s="47"/>
      <c r="J43" s="47"/>
      <c r="K43" s="47"/>
      <c r="L43" s="47"/>
      <c r="M43" s="47"/>
      <c r="N43" s="47"/>
      <c r="O43" s="47"/>
      <c r="P43" s="47"/>
    </row>
    <row r="44" spans="1:16" s="227" customFormat="1" ht="15" customHeight="1">
      <c r="A44" s="44"/>
      <c r="B44" s="57"/>
      <c r="C44" s="47"/>
      <c r="D44" s="40"/>
      <c r="E44" s="44"/>
      <c r="F44" s="64"/>
      <c r="G44" s="54"/>
      <c r="H44" s="47"/>
      <c r="I44" s="47"/>
      <c r="J44" s="47"/>
      <c r="K44" s="47"/>
      <c r="L44" s="47"/>
      <c r="M44" s="47"/>
      <c r="N44" s="47"/>
      <c r="O44" s="47"/>
      <c r="P44" s="47"/>
    </row>
    <row r="45" spans="1:16" s="227" customFormat="1" ht="15" customHeight="1">
      <c r="A45" s="44"/>
      <c r="B45" s="57"/>
      <c r="C45" s="223" t="s">
        <v>543</v>
      </c>
      <c r="D45" s="40"/>
      <c r="E45" s="44"/>
      <c r="F45" s="64"/>
      <c r="G45" s="54"/>
      <c r="H45" s="47"/>
      <c r="I45" s="47"/>
      <c r="J45" s="47"/>
      <c r="K45" s="47"/>
      <c r="L45" s="47"/>
      <c r="M45" s="47"/>
      <c r="N45" s="47"/>
      <c r="O45" s="47"/>
      <c r="P45" s="47"/>
    </row>
    <row r="46" spans="1:16" s="227" customFormat="1" ht="15" customHeight="1">
      <c r="A46" s="44"/>
      <c r="B46" s="57"/>
      <c r="C46" s="47"/>
      <c r="D46" s="40"/>
      <c r="E46" s="44"/>
      <c r="F46" s="64"/>
      <c r="G46" s="54"/>
      <c r="H46" s="47"/>
      <c r="I46" s="47"/>
      <c r="J46" s="47"/>
      <c r="K46" s="47"/>
      <c r="L46" s="47"/>
      <c r="M46" s="47"/>
      <c r="N46" s="47"/>
      <c r="O46" s="47"/>
      <c r="P46" s="47"/>
    </row>
    <row r="47" spans="1:16" s="227" customFormat="1" ht="59.55" customHeight="1">
      <c r="A47" s="44" t="s">
        <v>32</v>
      </c>
      <c r="B47" s="57"/>
      <c r="C47" s="46" t="s">
        <v>546</v>
      </c>
      <c r="D47" s="40">
        <v>84</v>
      </c>
      <c r="E47" s="44" t="s">
        <v>26</v>
      </c>
      <c r="F47" s="64"/>
      <c r="G47" s="54">
        <f>D47*F47</f>
        <v>0</v>
      </c>
      <c r="H47" s="47"/>
      <c r="I47" s="47"/>
      <c r="J47" s="47"/>
      <c r="K47" s="47"/>
      <c r="L47" s="47"/>
      <c r="M47" s="47"/>
      <c r="N47" s="47"/>
      <c r="O47" s="47"/>
      <c r="P47" s="47"/>
    </row>
    <row r="48" spans="1:16" s="227" customFormat="1" ht="15" customHeight="1">
      <c r="A48" s="44"/>
      <c r="B48" s="57"/>
      <c r="C48" s="47"/>
      <c r="D48" s="40"/>
      <c r="E48" s="44"/>
      <c r="F48" s="64"/>
      <c r="G48" s="54"/>
      <c r="H48" s="47"/>
      <c r="I48" s="47"/>
      <c r="J48" s="47"/>
      <c r="K48" s="47"/>
      <c r="L48" s="47"/>
      <c r="M48" s="47"/>
      <c r="N48" s="47"/>
      <c r="O48" s="47"/>
      <c r="P48" s="47"/>
    </row>
    <row r="49" spans="1:16" s="227" customFormat="1" ht="15" customHeight="1">
      <c r="A49" s="44"/>
      <c r="B49" s="57"/>
      <c r="C49" s="47"/>
      <c r="D49" s="40"/>
      <c r="E49" s="44"/>
      <c r="F49" s="64"/>
      <c r="G49" s="54"/>
      <c r="H49" s="47"/>
      <c r="I49" s="47"/>
      <c r="J49" s="47"/>
      <c r="K49" s="47"/>
      <c r="L49" s="47"/>
      <c r="M49" s="47"/>
      <c r="N49" s="47"/>
      <c r="O49" s="47"/>
      <c r="P49" s="47"/>
    </row>
    <row r="50" spans="1:16" s="227" customFormat="1" ht="15" customHeight="1">
      <c r="A50" s="44"/>
      <c r="B50" s="57"/>
      <c r="C50" s="47"/>
      <c r="D50" s="40"/>
      <c r="E50" s="44"/>
      <c r="F50" s="64"/>
      <c r="G50" s="54"/>
      <c r="H50" s="47"/>
      <c r="I50" s="47"/>
      <c r="J50" s="47"/>
      <c r="K50" s="47"/>
      <c r="L50" s="47"/>
      <c r="M50" s="47"/>
      <c r="N50" s="47"/>
      <c r="O50" s="47"/>
      <c r="P50" s="47"/>
    </row>
    <row r="51" spans="1:16" s="227" customFormat="1" ht="15" customHeight="1">
      <c r="A51" s="44"/>
      <c r="B51" s="57"/>
      <c r="C51" s="47"/>
      <c r="D51" s="40"/>
      <c r="E51" s="44"/>
      <c r="F51" s="64"/>
      <c r="G51" s="54"/>
      <c r="H51" s="47"/>
      <c r="I51" s="47"/>
      <c r="J51" s="47"/>
      <c r="K51" s="47"/>
      <c r="L51" s="47"/>
      <c r="M51" s="47"/>
      <c r="N51" s="47"/>
      <c r="O51" s="47"/>
      <c r="P51" s="47"/>
    </row>
    <row r="52" spans="1:16" s="227" customFormat="1">
      <c r="A52" s="44"/>
      <c r="B52" s="57"/>
      <c r="C52" s="47"/>
      <c r="D52" s="40"/>
      <c r="E52" s="65"/>
      <c r="F52" s="60"/>
      <c r="G52" s="54"/>
      <c r="H52" s="47"/>
      <c r="I52" s="47"/>
      <c r="J52" s="47"/>
      <c r="K52" s="47"/>
      <c r="L52" s="47"/>
      <c r="M52" s="47"/>
      <c r="N52" s="47"/>
      <c r="O52" s="47"/>
      <c r="P52" s="47"/>
    </row>
    <row r="53" spans="1:16" s="227" customFormat="1">
      <c r="A53" s="65"/>
      <c r="B53" s="47"/>
      <c r="C53" s="202"/>
      <c r="D53" s="40"/>
      <c r="E53" s="44"/>
      <c r="F53" s="64"/>
      <c r="G53" s="54"/>
      <c r="H53" s="47"/>
      <c r="I53" s="47"/>
      <c r="J53" s="47"/>
      <c r="K53" s="47"/>
      <c r="L53" s="47"/>
      <c r="M53" s="47"/>
      <c r="N53" s="47"/>
      <c r="O53" s="47"/>
      <c r="P53" s="47"/>
    </row>
    <row r="54" spans="1:16" s="227" customFormat="1" ht="16.2" thickBot="1">
      <c r="A54" s="308"/>
      <c r="B54" s="519" t="s">
        <v>48</v>
      </c>
      <c r="C54" s="521"/>
      <c r="D54" s="311"/>
      <c r="E54" s="343"/>
      <c r="F54" s="344"/>
      <c r="G54" s="345">
        <f>SUM(G3:G53)</f>
        <v>0</v>
      </c>
      <c r="H54" s="47"/>
      <c r="I54" s="47"/>
      <c r="J54" s="47"/>
      <c r="K54" s="47"/>
      <c r="L54" s="47"/>
      <c r="M54" s="47"/>
      <c r="N54" s="47"/>
      <c r="O54" s="47"/>
      <c r="P54" s="47"/>
    </row>
    <row r="55" spans="1:16" s="227" customFormat="1">
      <c r="A55" s="57"/>
      <c r="B55" s="57"/>
      <c r="C55" s="47"/>
      <c r="D55" s="56"/>
      <c r="E55" s="47"/>
      <c r="F55" s="60"/>
      <c r="G55" s="59"/>
      <c r="H55" s="47"/>
      <c r="I55" s="47"/>
      <c r="J55" s="47"/>
      <c r="K55" s="47"/>
      <c r="L55" s="47"/>
      <c r="M55" s="47"/>
      <c r="N55" s="47"/>
      <c r="O55" s="47"/>
      <c r="P55" s="47"/>
    </row>
    <row r="56" spans="1:16" s="227" customFormat="1">
      <c r="A56" s="57"/>
      <c r="B56" s="57"/>
      <c r="C56" s="47"/>
      <c r="D56" s="56"/>
      <c r="E56" s="47"/>
      <c r="F56" s="60"/>
      <c r="G56" s="59"/>
      <c r="H56" s="47"/>
      <c r="I56" s="47"/>
      <c r="J56" s="47"/>
      <c r="K56" s="47"/>
      <c r="L56" s="47"/>
      <c r="M56" s="47"/>
      <c r="N56" s="47"/>
      <c r="O56" s="47"/>
      <c r="P56" s="47"/>
    </row>
  </sheetData>
  <mergeCells count="8">
    <mergeCell ref="B31:C31"/>
    <mergeCell ref="B54:C54"/>
    <mergeCell ref="B7:C7"/>
    <mergeCell ref="B9:C9"/>
    <mergeCell ref="B17:C17"/>
    <mergeCell ref="B19:C19"/>
    <mergeCell ref="B29:C29"/>
    <mergeCell ref="B41:C41"/>
  </mergeCells>
  <pageMargins left="0.51181102362204722" right="0.23622047244094491" top="0.74803149606299213" bottom="0.74803149606299213" header="0.51181102362204722" footer="0.51181102362204722"/>
  <pageSetup paperSize="9" scale="80" orientation="portrait" useFirstPageNumber="1" r:id="rId1"/>
  <headerFooter>
    <oddHeader>&amp;L&amp;"Book Antiqua,Italic"&amp;8 120 students dormitory&amp;R&amp;"Book Antiqua,Italic"&amp;8Element no.2: Frame</oddHeader>
    <oddFooter>&amp;C&amp;"Book Antiqua,Regular"3/2/&amp;P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D4C42-7EBE-4D3F-8B3B-C5EF10BF892C}">
  <dimension ref="A1:K47"/>
  <sheetViews>
    <sheetView view="pageLayout" topLeftCell="B2" zoomScale="120" zoomScaleNormal="100" zoomScaleSheetLayoutView="100" zoomScalePageLayoutView="120" workbookViewId="0">
      <selection activeCell="F46" sqref="F46"/>
    </sheetView>
  </sheetViews>
  <sheetFormatPr defaultRowHeight="15.6"/>
  <cols>
    <col min="1" max="1" width="7.21875" style="57" customWidth="1"/>
    <col min="2" max="2" width="3.6640625" style="57" customWidth="1"/>
    <col min="3" max="3" width="64.6640625" style="47" customWidth="1"/>
    <col min="4" max="4" width="7.44140625" style="57" customWidth="1"/>
    <col min="5" max="5" width="7.77734375" style="57" customWidth="1"/>
    <col min="6" max="6" width="14.21875" style="76" customWidth="1"/>
    <col min="7" max="7" width="16.77734375" style="59" bestFit="1" customWidth="1"/>
    <col min="8" max="11" width="9.21875" style="47"/>
    <col min="12" max="12" width="14.5546875" style="47" customWidth="1"/>
    <col min="13" max="257" width="9.21875" style="47"/>
    <col min="258" max="258" width="5.77734375" style="47" customWidth="1"/>
    <col min="259" max="259" width="52" style="47" customWidth="1"/>
    <col min="260" max="260" width="6.5546875" style="47" customWidth="1"/>
    <col min="261" max="261" width="5" style="47" customWidth="1"/>
    <col min="262" max="262" width="15.44140625" style="47" customWidth="1"/>
    <col min="263" max="263" width="15.77734375" style="47" customWidth="1"/>
    <col min="264" max="267" width="9.21875" style="47"/>
    <col min="268" max="268" width="14.5546875" style="47" customWidth="1"/>
    <col min="269" max="513" width="9.21875" style="47"/>
    <col min="514" max="514" width="5.77734375" style="47" customWidth="1"/>
    <col min="515" max="515" width="52" style="47" customWidth="1"/>
    <col min="516" max="516" width="6.5546875" style="47" customWidth="1"/>
    <col min="517" max="517" width="5" style="47" customWidth="1"/>
    <col min="518" max="518" width="15.44140625" style="47" customWidth="1"/>
    <col min="519" max="519" width="15.77734375" style="47" customWidth="1"/>
    <col min="520" max="523" width="9.21875" style="47"/>
    <col min="524" max="524" width="14.5546875" style="47" customWidth="1"/>
    <col min="525" max="769" width="9.21875" style="47"/>
    <col min="770" max="770" width="5.77734375" style="47" customWidth="1"/>
    <col min="771" max="771" width="52" style="47" customWidth="1"/>
    <col min="772" max="772" width="6.5546875" style="47" customWidth="1"/>
    <col min="773" max="773" width="5" style="47" customWidth="1"/>
    <col min="774" max="774" width="15.44140625" style="47" customWidth="1"/>
    <col min="775" max="775" width="15.77734375" style="47" customWidth="1"/>
    <col min="776" max="779" width="9.21875" style="47"/>
    <col min="780" max="780" width="14.5546875" style="47" customWidth="1"/>
    <col min="781" max="1025" width="9.21875" style="47"/>
    <col min="1026" max="1026" width="5.77734375" style="47" customWidth="1"/>
    <col min="1027" max="1027" width="52" style="47" customWidth="1"/>
    <col min="1028" max="1028" width="6.5546875" style="47" customWidth="1"/>
    <col min="1029" max="1029" width="5" style="47" customWidth="1"/>
    <col min="1030" max="1030" width="15.44140625" style="47" customWidth="1"/>
    <col min="1031" max="1031" width="15.77734375" style="47" customWidth="1"/>
    <col min="1032" max="1035" width="9.21875" style="47"/>
    <col min="1036" max="1036" width="14.5546875" style="47" customWidth="1"/>
    <col min="1037" max="1281" width="9.21875" style="47"/>
    <col min="1282" max="1282" width="5.77734375" style="47" customWidth="1"/>
    <col min="1283" max="1283" width="52" style="47" customWidth="1"/>
    <col min="1284" max="1284" width="6.5546875" style="47" customWidth="1"/>
    <col min="1285" max="1285" width="5" style="47" customWidth="1"/>
    <col min="1286" max="1286" width="15.44140625" style="47" customWidth="1"/>
    <col min="1287" max="1287" width="15.77734375" style="47" customWidth="1"/>
    <col min="1288" max="1291" width="9.21875" style="47"/>
    <col min="1292" max="1292" width="14.5546875" style="47" customWidth="1"/>
    <col min="1293" max="1537" width="9.21875" style="47"/>
    <col min="1538" max="1538" width="5.77734375" style="47" customWidth="1"/>
    <col min="1539" max="1539" width="52" style="47" customWidth="1"/>
    <col min="1540" max="1540" width="6.5546875" style="47" customWidth="1"/>
    <col min="1541" max="1541" width="5" style="47" customWidth="1"/>
    <col min="1542" max="1542" width="15.44140625" style="47" customWidth="1"/>
    <col min="1543" max="1543" width="15.77734375" style="47" customWidth="1"/>
    <col min="1544" max="1547" width="9.21875" style="47"/>
    <col min="1548" max="1548" width="14.5546875" style="47" customWidth="1"/>
    <col min="1549" max="1793" width="9.21875" style="47"/>
    <col min="1794" max="1794" width="5.77734375" style="47" customWidth="1"/>
    <col min="1795" max="1795" width="52" style="47" customWidth="1"/>
    <col min="1796" max="1796" width="6.5546875" style="47" customWidth="1"/>
    <col min="1797" max="1797" width="5" style="47" customWidth="1"/>
    <col min="1798" max="1798" width="15.44140625" style="47" customWidth="1"/>
    <col min="1799" max="1799" width="15.77734375" style="47" customWidth="1"/>
    <col min="1800" max="1803" width="9.21875" style="47"/>
    <col min="1804" max="1804" width="14.5546875" style="47" customWidth="1"/>
    <col min="1805" max="2049" width="9.21875" style="47"/>
    <col min="2050" max="2050" width="5.77734375" style="47" customWidth="1"/>
    <col min="2051" max="2051" width="52" style="47" customWidth="1"/>
    <col min="2052" max="2052" width="6.5546875" style="47" customWidth="1"/>
    <col min="2053" max="2053" width="5" style="47" customWidth="1"/>
    <col min="2054" max="2054" width="15.44140625" style="47" customWidth="1"/>
    <col min="2055" max="2055" width="15.77734375" style="47" customWidth="1"/>
    <col min="2056" max="2059" width="9.21875" style="47"/>
    <col min="2060" max="2060" width="14.5546875" style="47" customWidth="1"/>
    <col min="2061" max="2305" width="9.21875" style="47"/>
    <col min="2306" max="2306" width="5.77734375" style="47" customWidth="1"/>
    <col min="2307" max="2307" width="52" style="47" customWidth="1"/>
    <col min="2308" max="2308" width="6.5546875" style="47" customWidth="1"/>
    <col min="2309" max="2309" width="5" style="47" customWidth="1"/>
    <col min="2310" max="2310" width="15.44140625" style="47" customWidth="1"/>
    <col min="2311" max="2311" width="15.77734375" style="47" customWidth="1"/>
    <col min="2312" max="2315" width="9.21875" style="47"/>
    <col min="2316" max="2316" width="14.5546875" style="47" customWidth="1"/>
    <col min="2317" max="2561" width="9.21875" style="47"/>
    <col min="2562" max="2562" width="5.77734375" style="47" customWidth="1"/>
    <col min="2563" max="2563" width="52" style="47" customWidth="1"/>
    <col min="2564" max="2564" width="6.5546875" style="47" customWidth="1"/>
    <col min="2565" max="2565" width="5" style="47" customWidth="1"/>
    <col min="2566" max="2566" width="15.44140625" style="47" customWidth="1"/>
    <col min="2567" max="2567" width="15.77734375" style="47" customWidth="1"/>
    <col min="2568" max="2571" width="9.21875" style="47"/>
    <col min="2572" max="2572" width="14.5546875" style="47" customWidth="1"/>
    <col min="2573" max="2817" width="9.21875" style="47"/>
    <col min="2818" max="2818" width="5.77734375" style="47" customWidth="1"/>
    <col min="2819" max="2819" width="52" style="47" customWidth="1"/>
    <col min="2820" max="2820" width="6.5546875" style="47" customWidth="1"/>
    <col min="2821" max="2821" width="5" style="47" customWidth="1"/>
    <col min="2822" max="2822" width="15.44140625" style="47" customWidth="1"/>
    <col min="2823" max="2823" width="15.77734375" style="47" customWidth="1"/>
    <col min="2824" max="2827" width="9.21875" style="47"/>
    <col min="2828" max="2828" width="14.5546875" style="47" customWidth="1"/>
    <col min="2829" max="3073" width="9.21875" style="47"/>
    <col min="3074" max="3074" width="5.77734375" style="47" customWidth="1"/>
    <col min="3075" max="3075" width="52" style="47" customWidth="1"/>
    <col min="3076" max="3076" width="6.5546875" style="47" customWidth="1"/>
    <col min="3077" max="3077" width="5" style="47" customWidth="1"/>
    <col min="3078" max="3078" width="15.44140625" style="47" customWidth="1"/>
    <col min="3079" max="3079" width="15.77734375" style="47" customWidth="1"/>
    <col min="3080" max="3083" width="9.21875" style="47"/>
    <col min="3084" max="3084" width="14.5546875" style="47" customWidth="1"/>
    <col min="3085" max="3329" width="9.21875" style="47"/>
    <col min="3330" max="3330" width="5.77734375" style="47" customWidth="1"/>
    <col min="3331" max="3331" width="52" style="47" customWidth="1"/>
    <col min="3332" max="3332" width="6.5546875" style="47" customWidth="1"/>
    <col min="3333" max="3333" width="5" style="47" customWidth="1"/>
    <col min="3334" max="3334" width="15.44140625" style="47" customWidth="1"/>
    <col min="3335" max="3335" width="15.77734375" style="47" customWidth="1"/>
    <col min="3336" max="3339" width="9.21875" style="47"/>
    <col min="3340" max="3340" width="14.5546875" style="47" customWidth="1"/>
    <col min="3341" max="3585" width="9.21875" style="47"/>
    <col min="3586" max="3586" width="5.77734375" style="47" customWidth="1"/>
    <col min="3587" max="3587" width="52" style="47" customWidth="1"/>
    <col min="3588" max="3588" width="6.5546875" style="47" customWidth="1"/>
    <col min="3589" max="3589" width="5" style="47" customWidth="1"/>
    <col min="3590" max="3590" width="15.44140625" style="47" customWidth="1"/>
    <col min="3591" max="3591" width="15.77734375" style="47" customWidth="1"/>
    <col min="3592" max="3595" width="9.21875" style="47"/>
    <col min="3596" max="3596" width="14.5546875" style="47" customWidth="1"/>
    <col min="3597" max="3841" width="9.21875" style="47"/>
    <col min="3842" max="3842" width="5.77734375" style="47" customWidth="1"/>
    <col min="3843" max="3843" width="52" style="47" customWidth="1"/>
    <col min="3844" max="3844" width="6.5546875" style="47" customWidth="1"/>
    <col min="3845" max="3845" width="5" style="47" customWidth="1"/>
    <col min="3846" max="3846" width="15.44140625" style="47" customWidth="1"/>
    <col min="3847" max="3847" width="15.77734375" style="47" customWidth="1"/>
    <col min="3848" max="3851" width="9.21875" style="47"/>
    <col min="3852" max="3852" width="14.5546875" style="47" customWidth="1"/>
    <col min="3853" max="4097" width="9.21875" style="47"/>
    <col min="4098" max="4098" width="5.77734375" style="47" customWidth="1"/>
    <col min="4099" max="4099" width="52" style="47" customWidth="1"/>
    <col min="4100" max="4100" width="6.5546875" style="47" customWidth="1"/>
    <col min="4101" max="4101" width="5" style="47" customWidth="1"/>
    <col min="4102" max="4102" width="15.44140625" style="47" customWidth="1"/>
    <col min="4103" max="4103" width="15.77734375" style="47" customWidth="1"/>
    <col min="4104" max="4107" width="9.21875" style="47"/>
    <col min="4108" max="4108" width="14.5546875" style="47" customWidth="1"/>
    <col min="4109" max="4353" width="9.21875" style="47"/>
    <col min="4354" max="4354" width="5.77734375" style="47" customWidth="1"/>
    <col min="4355" max="4355" width="52" style="47" customWidth="1"/>
    <col min="4356" max="4356" width="6.5546875" style="47" customWidth="1"/>
    <col min="4357" max="4357" width="5" style="47" customWidth="1"/>
    <col min="4358" max="4358" width="15.44140625" style="47" customWidth="1"/>
    <col min="4359" max="4359" width="15.77734375" style="47" customWidth="1"/>
    <col min="4360" max="4363" width="9.21875" style="47"/>
    <col min="4364" max="4364" width="14.5546875" style="47" customWidth="1"/>
    <col min="4365" max="4609" width="9.21875" style="47"/>
    <col min="4610" max="4610" width="5.77734375" style="47" customWidth="1"/>
    <col min="4611" max="4611" width="52" style="47" customWidth="1"/>
    <col min="4612" max="4612" width="6.5546875" style="47" customWidth="1"/>
    <col min="4613" max="4613" width="5" style="47" customWidth="1"/>
    <col min="4614" max="4614" width="15.44140625" style="47" customWidth="1"/>
    <col min="4615" max="4615" width="15.77734375" style="47" customWidth="1"/>
    <col min="4616" max="4619" width="9.21875" style="47"/>
    <col min="4620" max="4620" width="14.5546875" style="47" customWidth="1"/>
    <col min="4621" max="4865" width="9.21875" style="47"/>
    <col min="4866" max="4866" width="5.77734375" style="47" customWidth="1"/>
    <col min="4867" max="4867" width="52" style="47" customWidth="1"/>
    <col min="4868" max="4868" width="6.5546875" style="47" customWidth="1"/>
    <col min="4869" max="4869" width="5" style="47" customWidth="1"/>
    <col min="4870" max="4870" width="15.44140625" style="47" customWidth="1"/>
    <col min="4871" max="4871" width="15.77734375" style="47" customWidth="1"/>
    <col min="4872" max="4875" width="9.21875" style="47"/>
    <col min="4876" max="4876" width="14.5546875" style="47" customWidth="1"/>
    <col min="4877" max="5121" width="9.21875" style="47"/>
    <col min="5122" max="5122" width="5.77734375" style="47" customWidth="1"/>
    <col min="5123" max="5123" width="52" style="47" customWidth="1"/>
    <col min="5124" max="5124" width="6.5546875" style="47" customWidth="1"/>
    <col min="5125" max="5125" width="5" style="47" customWidth="1"/>
    <col min="5126" max="5126" width="15.44140625" style="47" customWidth="1"/>
    <col min="5127" max="5127" width="15.77734375" style="47" customWidth="1"/>
    <col min="5128" max="5131" width="9.21875" style="47"/>
    <col min="5132" max="5132" width="14.5546875" style="47" customWidth="1"/>
    <col min="5133" max="5377" width="9.21875" style="47"/>
    <col min="5378" max="5378" width="5.77734375" style="47" customWidth="1"/>
    <col min="5379" max="5379" width="52" style="47" customWidth="1"/>
    <col min="5380" max="5380" width="6.5546875" style="47" customWidth="1"/>
    <col min="5381" max="5381" width="5" style="47" customWidth="1"/>
    <col min="5382" max="5382" width="15.44140625" style="47" customWidth="1"/>
    <col min="5383" max="5383" width="15.77734375" style="47" customWidth="1"/>
    <col min="5384" max="5387" width="9.21875" style="47"/>
    <col min="5388" max="5388" width="14.5546875" style="47" customWidth="1"/>
    <col min="5389" max="5633" width="9.21875" style="47"/>
    <col min="5634" max="5634" width="5.77734375" style="47" customWidth="1"/>
    <col min="5635" max="5635" width="52" style="47" customWidth="1"/>
    <col min="5636" max="5636" width="6.5546875" style="47" customWidth="1"/>
    <col min="5637" max="5637" width="5" style="47" customWidth="1"/>
    <col min="5638" max="5638" width="15.44140625" style="47" customWidth="1"/>
    <col min="5639" max="5639" width="15.77734375" style="47" customWidth="1"/>
    <col min="5640" max="5643" width="9.21875" style="47"/>
    <col min="5644" max="5644" width="14.5546875" style="47" customWidth="1"/>
    <col min="5645" max="5889" width="9.21875" style="47"/>
    <col min="5890" max="5890" width="5.77734375" style="47" customWidth="1"/>
    <col min="5891" max="5891" width="52" style="47" customWidth="1"/>
    <col min="5892" max="5892" width="6.5546875" style="47" customWidth="1"/>
    <col min="5893" max="5893" width="5" style="47" customWidth="1"/>
    <col min="5894" max="5894" width="15.44140625" style="47" customWidth="1"/>
    <col min="5895" max="5895" width="15.77734375" style="47" customWidth="1"/>
    <col min="5896" max="5899" width="9.21875" style="47"/>
    <col min="5900" max="5900" width="14.5546875" style="47" customWidth="1"/>
    <col min="5901" max="6145" width="9.21875" style="47"/>
    <col min="6146" max="6146" width="5.77734375" style="47" customWidth="1"/>
    <col min="6147" max="6147" width="52" style="47" customWidth="1"/>
    <col min="6148" max="6148" width="6.5546875" style="47" customWidth="1"/>
    <col min="6149" max="6149" width="5" style="47" customWidth="1"/>
    <col min="6150" max="6150" width="15.44140625" style="47" customWidth="1"/>
    <col min="6151" max="6151" width="15.77734375" style="47" customWidth="1"/>
    <col min="6152" max="6155" width="9.21875" style="47"/>
    <col min="6156" max="6156" width="14.5546875" style="47" customWidth="1"/>
    <col min="6157" max="6401" width="9.21875" style="47"/>
    <col min="6402" max="6402" width="5.77734375" style="47" customWidth="1"/>
    <col min="6403" max="6403" width="52" style="47" customWidth="1"/>
    <col min="6404" max="6404" width="6.5546875" style="47" customWidth="1"/>
    <col min="6405" max="6405" width="5" style="47" customWidth="1"/>
    <col min="6406" max="6406" width="15.44140625" style="47" customWidth="1"/>
    <col min="6407" max="6407" width="15.77734375" style="47" customWidth="1"/>
    <col min="6408" max="6411" width="9.21875" style="47"/>
    <col min="6412" max="6412" width="14.5546875" style="47" customWidth="1"/>
    <col min="6413" max="6657" width="9.21875" style="47"/>
    <col min="6658" max="6658" width="5.77734375" style="47" customWidth="1"/>
    <col min="6659" max="6659" width="52" style="47" customWidth="1"/>
    <col min="6660" max="6660" width="6.5546875" style="47" customWidth="1"/>
    <col min="6661" max="6661" width="5" style="47" customWidth="1"/>
    <col min="6662" max="6662" width="15.44140625" style="47" customWidth="1"/>
    <col min="6663" max="6663" width="15.77734375" style="47" customWidth="1"/>
    <col min="6664" max="6667" width="9.21875" style="47"/>
    <col min="6668" max="6668" width="14.5546875" style="47" customWidth="1"/>
    <col min="6669" max="6913" width="9.21875" style="47"/>
    <col min="6914" max="6914" width="5.77734375" style="47" customWidth="1"/>
    <col min="6915" max="6915" width="52" style="47" customWidth="1"/>
    <col min="6916" max="6916" width="6.5546875" style="47" customWidth="1"/>
    <col min="6917" max="6917" width="5" style="47" customWidth="1"/>
    <col min="6918" max="6918" width="15.44140625" style="47" customWidth="1"/>
    <col min="6919" max="6919" width="15.77734375" style="47" customWidth="1"/>
    <col min="6920" max="6923" width="9.21875" style="47"/>
    <col min="6924" max="6924" width="14.5546875" style="47" customWidth="1"/>
    <col min="6925" max="7169" width="9.21875" style="47"/>
    <col min="7170" max="7170" width="5.77734375" style="47" customWidth="1"/>
    <col min="7171" max="7171" width="52" style="47" customWidth="1"/>
    <col min="7172" max="7172" width="6.5546875" style="47" customWidth="1"/>
    <col min="7173" max="7173" width="5" style="47" customWidth="1"/>
    <col min="7174" max="7174" width="15.44140625" style="47" customWidth="1"/>
    <col min="7175" max="7175" width="15.77734375" style="47" customWidth="1"/>
    <col min="7176" max="7179" width="9.21875" style="47"/>
    <col min="7180" max="7180" width="14.5546875" style="47" customWidth="1"/>
    <col min="7181" max="7425" width="9.21875" style="47"/>
    <col min="7426" max="7426" width="5.77734375" style="47" customWidth="1"/>
    <col min="7427" max="7427" width="52" style="47" customWidth="1"/>
    <col min="7428" max="7428" width="6.5546875" style="47" customWidth="1"/>
    <col min="7429" max="7429" width="5" style="47" customWidth="1"/>
    <col min="7430" max="7430" width="15.44140625" style="47" customWidth="1"/>
    <col min="7431" max="7431" width="15.77734375" style="47" customWidth="1"/>
    <col min="7432" max="7435" width="9.21875" style="47"/>
    <col min="7436" max="7436" width="14.5546875" style="47" customWidth="1"/>
    <col min="7437" max="7681" width="9.21875" style="47"/>
    <col min="7682" max="7682" width="5.77734375" style="47" customWidth="1"/>
    <col min="7683" max="7683" width="52" style="47" customWidth="1"/>
    <col min="7684" max="7684" width="6.5546875" style="47" customWidth="1"/>
    <col min="7685" max="7685" width="5" style="47" customWidth="1"/>
    <col min="7686" max="7686" width="15.44140625" style="47" customWidth="1"/>
    <col min="7687" max="7687" width="15.77734375" style="47" customWidth="1"/>
    <col min="7688" max="7691" width="9.21875" style="47"/>
    <col min="7692" max="7692" width="14.5546875" style="47" customWidth="1"/>
    <col min="7693" max="7937" width="9.21875" style="47"/>
    <col min="7938" max="7938" width="5.77734375" style="47" customWidth="1"/>
    <col min="7939" max="7939" width="52" style="47" customWidth="1"/>
    <col min="7940" max="7940" width="6.5546875" style="47" customWidth="1"/>
    <col min="7941" max="7941" width="5" style="47" customWidth="1"/>
    <col min="7942" max="7942" width="15.44140625" style="47" customWidth="1"/>
    <col min="7943" max="7943" width="15.77734375" style="47" customWidth="1"/>
    <col min="7944" max="7947" width="9.21875" style="47"/>
    <col min="7948" max="7948" width="14.5546875" style="47" customWidth="1"/>
    <col min="7949" max="8193" width="9.21875" style="47"/>
    <col min="8194" max="8194" width="5.77734375" style="47" customWidth="1"/>
    <col min="8195" max="8195" width="52" style="47" customWidth="1"/>
    <col min="8196" max="8196" width="6.5546875" style="47" customWidth="1"/>
    <col min="8197" max="8197" width="5" style="47" customWidth="1"/>
    <col min="8198" max="8198" width="15.44140625" style="47" customWidth="1"/>
    <col min="8199" max="8199" width="15.77734375" style="47" customWidth="1"/>
    <col min="8200" max="8203" width="9.21875" style="47"/>
    <col min="8204" max="8204" width="14.5546875" style="47" customWidth="1"/>
    <col min="8205" max="8449" width="9.21875" style="47"/>
    <col min="8450" max="8450" width="5.77734375" style="47" customWidth="1"/>
    <col min="8451" max="8451" width="52" style="47" customWidth="1"/>
    <col min="8452" max="8452" width="6.5546875" style="47" customWidth="1"/>
    <col min="8453" max="8453" width="5" style="47" customWidth="1"/>
    <col min="8454" max="8454" width="15.44140625" style="47" customWidth="1"/>
    <col min="8455" max="8455" width="15.77734375" style="47" customWidth="1"/>
    <col min="8456" max="8459" width="9.21875" style="47"/>
    <col min="8460" max="8460" width="14.5546875" style="47" customWidth="1"/>
    <col min="8461" max="8705" width="9.21875" style="47"/>
    <col min="8706" max="8706" width="5.77734375" style="47" customWidth="1"/>
    <col min="8707" max="8707" width="52" style="47" customWidth="1"/>
    <col min="8708" max="8708" width="6.5546875" style="47" customWidth="1"/>
    <col min="8709" max="8709" width="5" style="47" customWidth="1"/>
    <col min="8710" max="8710" width="15.44140625" style="47" customWidth="1"/>
    <col min="8711" max="8711" width="15.77734375" style="47" customWidth="1"/>
    <col min="8712" max="8715" width="9.21875" style="47"/>
    <col min="8716" max="8716" width="14.5546875" style="47" customWidth="1"/>
    <col min="8717" max="8961" width="9.21875" style="47"/>
    <col min="8962" max="8962" width="5.77734375" style="47" customWidth="1"/>
    <col min="8963" max="8963" width="52" style="47" customWidth="1"/>
    <col min="8964" max="8964" width="6.5546875" style="47" customWidth="1"/>
    <col min="8965" max="8965" width="5" style="47" customWidth="1"/>
    <col min="8966" max="8966" width="15.44140625" style="47" customWidth="1"/>
    <col min="8967" max="8967" width="15.77734375" style="47" customWidth="1"/>
    <col min="8968" max="8971" width="9.21875" style="47"/>
    <col min="8972" max="8972" width="14.5546875" style="47" customWidth="1"/>
    <col min="8973" max="9217" width="9.21875" style="47"/>
    <col min="9218" max="9218" width="5.77734375" style="47" customWidth="1"/>
    <col min="9219" max="9219" width="52" style="47" customWidth="1"/>
    <col min="9220" max="9220" width="6.5546875" style="47" customWidth="1"/>
    <col min="9221" max="9221" width="5" style="47" customWidth="1"/>
    <col min="9222" max="9222" width="15.44140625" style="47" customWidth="1"/>
    <col min="9223" max="9223" width="15.77734375" style="47" customWidth="1"/>
    <col min="9224" max="9227" width="9.21875" style="47"/>
    <col min="9228" max="9228" width="14.5546875" style="47" customWidth="1"/>
    <col min="9229" max="9473" width="9.21875" style="47"/>
    <col min="9474" max="9474" width="5.77734375" style="47" customWidth="1"/>
    <col min="9475" max="9475" width="52" style="47" customWidth="1"/>
    <col min="9476" max="9476" width="6.5546875" style="47" customWidth="1"/>
    <col min="9477" max="9477" width="5" style="47" customWidth="1"/>
    <col min="9478" max="9478" width="15.44140625" style="47" customWidth="1"/>
    <col min="9479" max="9479" width="15.77734375" style="47" customWidth="1"/>
    <col min="9480" max="9483" width="9.21875" style="47"/>
    <col min="9484" max="9484" width="14.5546875" style="47" customWidth="1"/>
    <col min="9485" max="9729" width="9.21875" style="47"/>
    <col min="9730" max="9730" width="5.77734375" style="47" customWidth="1"/>
    <col min="9731" max="9731" width="52" style="47" customWidth="1"/>
    <col min="9732" max="9732" width="6.5546875" style="47" customWidth="1"/>
    <col min="9733" max="9733" width="5" style="47" customWidth="1"/>
    <col min="9734" max="9734" width="15.44140625" style="47" customWidth="1"/>
    <col min="9735" max="9735" width="15.77734375" style="47" customWidth="1"/>
    <col min="9736" max="9739" width="9.21875" style="47"/>
    <col min="9740" max="9740" width="14.5546875" style="47" customWidth="1"/>
    <col min="9741" max="9985" width="9.21875" style="47"/>
    <col min="9986" max="9986" width="5.77734375" style="47" customWidth="1"/>
    <col min="9987" max="9987" width="52" style="47" customWidth="1"/>
    <col min="9988" max="9988" width="6.5546875" style="47" customWidth="1"/>
    <col min="9989" max="9989" width="5" style="47" customWidth="1"/>
    <col min="9990" max="9990" width="15.44140625" style="47" customWidth="1"/>
    <col min="9991" max="9991" width="15.77734375" style="47" customWidth="1"/>
    <col min="9992" max="9995" width="9.21875" style="47"/>
    <col min="9996" max="9996" width="14.5546875" style="47" customWidth="1"/>
    <col min="9997" max="10241" width="9.21875" style="47"/>
    <col min="10242" max="10242" width="5.77734375" style="47" customWidth="1"/>
    <col min="10243" max="10243" width="52" style="47" customWidth="1"/>
    <col min="10244" max="10244" width="6.5546875" style="47" customWidth="1"/>
    <col min="10245" max="10245" width="5" style="47" customWidth="1"/>
    <col min="10246" max="10246" width="15.44140625" style="47" customWidth="1"/>
    <col min="10247" max="10247" width="15.77734375" style="47" customWidth="1"/>
    <col min="10248" max="10251" width="9.21875" style="47"/>
    <col min="10252" max="10252" width="14.5546875" style="47" customWidth="1"/>
    <col min="10253" max="10497" width="9.21875" style="47"/>
    <col min="10498" max="10498" width="5.77734375" style="47" customWidth="1"/>
    <col min="10499" max="10499" width="52" style="47" customWidth="1"/>
    <col min="10500" max="10500" width="6.5546875" style="47" customWidth="1"/>
    <col min="10501" max="10501" width="5" style="47" customWidth="1"/>
    <col min="10502" max="10502" width="15.44140625" style="47" customWidth="1"/>
    <col min="10503" max="10503" width="15.77734375" style="47" customWidth="1"/>
    <col min="10504" max="10507" width="9.21875" style="47"/>
    <col min="10508" max="10508" width="14.5546875" style="47" customWidth="1"/>
    <col min="10509" max="10753" width="9.21875" style="47"/>
    <col min="10754" max="10754" width="5.77734375" style="47" customWidth="1"/>
    <col min="10755" max="10755" width="52" style="47" customWidth="1"/>
    <col min="10756" max="10756" width="6.5546875" style="47" customWidth="1"/>
    <col min="10757" max="10757" width="5" style="47" customWidth="1"/>
    <col min="10758" max="10758" width="15.44140625" style="47" customWidth="1"/>
    <col min="10759" max="10759" width="15.77734375" style="47" customWidth="1"/>
    <col min="10760" max="10763" width="9.21875" style="47"/>
    <col min="10764" max="10764" width="14.5546875" style="47" customWidth="1"/>
    <col min="10765" max="11009" width="9.21875" style="47"/>
    <col min="11010" max="11010" width="5.77734375" style="47" customWidth="1"/>
    <col min="11011" max="11011" width="52" style="47" customWidth="1"/>
    <col min="11012" max="11012" width="6.5546875" style="47" customWidth="1"/>
    <col min="11013" max="11013" width="5" style="47" customWidth="1"/>
    <col min="11014" max="11014" width="15.44140625" style="47" customWidth="1"/>
    <col min="11015" max="11015" width="15.77734375" style="47" customWidth="1"/>
    <col min="11016" max="11019" width="9.21875" style="47"/>
    <col min="11020" max="11020" width="14.5546875" style="47" customWidth="1"/>
    <col min="11021" max="11265" width="9.21875" style="47"/>
    <col min="11266" max="11266" width="5.77734375" style="47" customWidth="1"/>
    <col min="11267" max="11267" width="52" style="47" customWidth="1"/>
    <col min="11268" max="11268" width="6.5546875" style="47" customWidth="1"/>
    <col min="11269" max="11269" width="5" style="47" customWidth="1"/>
    <col min="11270" max="11270" width="15.44140625" style="47" customWidth="1"/>
    <col min="11271" max="11271" width="15.77734375" style="47" customWidth="1"/>
    <col min="11272" max="11275" width="9.21875" style="47"/>
    <col min="11276" max="11276" width="14.5546875" style="47" customWidth="1"/>
    <col min="11277" max="11521" width="9.21875" style="47"/>
    <col min="11522" max="11522" width="5.77734375" style="47" customWidth="1"/>
    <col min="11523" max="11523" width="52" style="47" customWidth="1"/>
    <col min="11524" max="11524" width="6.5546875" style="47" customWidth="1"/>
    <col min="11525" max="11525" width="5" style="47" customWidth="1"/>
    <col min="11526" max="11526" width="15.44140625" style="47" customWidth="1"/>
    <col min="11527" max="11527" width="15.77734375" style="47" customWidth="1"/>
    <col min="11528" max="11531" width="9.21875" style="47"/>
    <col min="11532" max="11532" width="14.5546875" style="47" customWidth="1"/>
    <col min="11533" max="11777" width="9.21875" style="47"/>
    <col min="11778" max="11778" width="5.77734375" style="47" customWidth="1"/>
    <col min="11779" max="11779" width="52" style="47" customWidth="1"/>
    <col min="11780" max="11780" width="6.5546875" style="47" customWidth="1"/>
    <col min="11781" max="11781" width="5" style="47" customWidth="1"/>
    <col min="11782" max="11782" width="15.44140625" style="47" customWidth="1"/>
    <col min="11783" max="11783" width="15.77734375" style="47" customWidth="1"/>
    <col min="11784" max="11787" width="9.21875" style="47"/>
    <col min="11788" max="11788" width="14.5546875" style="47" customWidth="1"/>
    <col min="11789" max="12033" width="9.21875" style="47"/>
    <col min="12034" max="12034" width="5.77734375" style="47" customWidth="1"/>
    <col min="12035" max="12035" width="52" style="47" customWidth="1"/>
    <col min="12036" max="12036" width="6.5546875" style="47" customWidth="1"/>
    <col min="12037" max="12037" width="5" style="47" customWidth="1"/>
    <col min="12038" max="12038" width="15.44140625" style="47" customWidth="1"/>
    <col min="12039" max="12039" width="15.77734375" style="47" customWidth="1"/>
    <col min="12040" max="12043" width="9.21875" style="47"/>
    <col min="12044" max="12044" width="14.5546875" style="47" customWidth="1"/>
    <col min="12045" max="12289" width="9.21875" style="47"/>
    <col min="12290" max="12290" width="5.77734375" style="47" customWidth="1"/>
    <col min="12291" max="12291" width="52" style="47" customWidth="1"/>
    <col min="12292" max="12292" width="6.5546875" style="47" customWidth="1"/>
    <col min="12293" max="12293" width="5" style="47" customWidth="1"/>
    <col min="12294" max="12294" width="15.44140625" style="47" customWidth="1"/>
    <col min="12295" max="12295" width="15.77734375" style="47" customWidth="1"/>
    <col min="12296" max="12299" width="9.21875" style="47"/>
    <col min="12300" max="12300" width="14.5546875" style="47" customWidth="1"/>
    <col min="12301" max="12545" width="9.21875" style="47"/>
    <col min="12546" max="12546" width="5.77734375" style="47" customWidth="1"/>
    <col min="12547" max="12547" width="52" style="47" customWidth="1"/>
    <col min="12548" max="12548" width="6.5546875" style="47" customWidth="1"/>
    <col min="12549" max="12549" width="5" style="47" customWidth="1"/>
    <col min="12550" max="12550" width="15.44140625" style="47" customWidth="1"/>
    <col min="12551" max="12551" width="15.77734375" style="47" customWidth="1"/>
    <col min="12552" max="12555" width="9.21875" style="47"/>
    <col min="12556" max="12556" width="14.5546875" style="47" customWidth="1"/>
    <col min="12557" max="12801" width="9.21875" style="47"/>
    <col min="12802" max="12802" width="5.77734375" style="47" customWidth="1"/>
    <col min="12803" max="12803" width="52" style="47" customWidth="1"/>
    <col min="12804" max="12804" width="6.5546875" style="47" customWidth="1"/>
    <col min="12805" max="12805" width="5" style="47" customWidth="1"/>
    <col min="12806" max="12806" width="15.44140625" style="47" customWidth="1"/>
    <col min="12807" max="12807" width="15.77734375" style="47" customWidth="1"/>
    <col min="12808" max="12811" width="9.21875" style="47"/>
    <col min="12812" max="12812" width="14.5546875" style="47" customWidth="1"/>
    <col min="12813" max="13057" width="9.21875" style="47"/>
    <col min="13058" max="13058" width="5.77734375" style="47" customWidth="1"/>
    <col min="13059" max="13059" width="52" style="47" customWidth="1"/>
    <col min="13060" max="13060" width="6.5546875" style="47" customWidth="1"/>
    <col min="13061" max="13061" width="5" style="47" customWidth="1"/>
    <col min="13062" max="13062" width="15.44140625" style="47" customWidth="1"/>
    <col min="13063" max="13063" width="15.77734375" style="47" customWidth="1"/>
    <col min="13064" max="13067" width="9.21875" style="47"/>
    <col min="13068" max="13068" width="14.5546875" style="47" customWidth="1"/>
    <col min="13069" max="13313" width="9.21875" style="47"/>
    <col min="13314" max="13314" width="5.77734375" style="47" customWidth="1"/>
    <col min="13315" max="13315" width="52" style="47" customWidth="1"/>
    <col min="13316" max="13316" width="6.5546875" style="47" customWidth="1"/>
    <col min="13317" max="13317" width="5" style="47" customWidth="1"/>
    <col min="13318" max="13318" width="15.44140625" style="47" customWidth="1"/>
    <col min="13319" max="13319" width="15.77734375" style="47" customWidth="1"/>
    <col min="13320" max="13323" width="9.21875" style="47"/>
    <col min="13324" max="13324" width="14.5546875" style="47" customWidth="1"/>
    <col min="13325" max="13569" width="9.21875" style="47"/>
    <col min="13570" max="13570" width="5.77734375" style="47" customWidth="1"/>
    <col min="13571" max="13571" width="52" style="47" customWidth="1"/>
    <col min="13572" max="13572" width="6.5546875" style="47" customWidth="1"/>
    <col min="13573" max="13573" width="5" style="47" customWidth="1"/>
    <col min="13574" max="13574" width="15.44140625" style="47" customWidth="1"/>
    <col min="13575" max="13575" width="15.77734375" style="47" customWidth="1"/>
    <col min="13576" max="13579" width="9.21875" style="47"/>
    <col min="13580" max="13580" width="14.5546875" style="47" customWidth="1"/>
    <col min="13581" max="13825" width="9.21875" style="47"/>
    <col min="13826" max="13826" width="5.77734375" style="47" customWidth="1"/>
    <col min="13827" max="13827" width="52" style="47" customWidth="1"/>
    <col min="13828" max="13828" width="6.5546875" style="47" customWidth="1"/>
    <col min="13829" max="13829" width="5" style="47" customWidth="1"/>
    <col min="13830" max="13830" width="15.44140625" style="47" customWidth="1"/>
    <col min="13831" max="13831" width="15.77734375" style="47" customWidth="1"/>
    <col min="13832" max="13835" width="9.21875" style="47"/>
    <col min="13836" max="13836" width="14.5546875" style="47" customWidth="1"/>
    <col min="13837" max="14081" width="9.21875" style="47"/>
    <col min="14082" max="14082" width="5.77734375" style="47" customWidth="1"/>
    <col min="14083" max="14083" width="52" style="47" customWidth="1"/>
    <col min="14084" max="14084" width="6.5546875" style="47" customWidth="1"/>
    <col min="14085" max="14085" width="5" style="47" customWidth="1"/>
    <col min="14086" max="14086" width="15.44140625" style="47" customWidth="1"/>
    <col min="14087" max="14087" width="15.77734375" style="47" customWidth="1"/>
    <col min="14088" max="14091" width="9.21875" style="47"/>
    <col min="14092" max="14092" width="14.5546875" style="47" customWidth="1"/>
    <col min="14093" max="14337" width="9.21875" style="47"/>
    <col min="14338" max="14338" width="5.77734375" style="47" customWidth="1"/>
    <col min="14339" max="14339" width="52" style="47" customWidth="1"/>
    <col min="14340" max="14340" width="6.5546875" style="47" customWidth="1"/>
    <col min="14341" max="14341" width="5" style="47" customWidth="1"/>
    <col min="14342" max="14342" width="15.44140625" style="47" customWidth="1"/>
    <col min="14343" max="14343" width="15.77734375" style="47" customWidth="1"/>
    <col min="14344" max="14347" width="9.21875" style="47"/>
    <col min="14348" max="14348" width="14.5546875" style="47" customWidth="1"/>
    <col min="14349" max="14593" width="9.21875" style="47"/>
    <col min="14594" max="14594" width="5.77734375" style="47" customWidth="1"/>
    <col min="14595" max="14595" width="52" style="47" customWidth="1"/>
    <col min="14596" max="14596" width="6.5546875" style="47" customWidth="1"/>
    <col min="14597" max="14597" width="5" style="47" customWidth="1"/>
    <col min="14598" max="14598" width="15.44140625" style="47" customWidth="1"/>
    <col min="14599" max="14599" width="15.77734375" style="47" customWidth="1"/>
    <col min="14600" max="14603" width="9.21875" style="47"/>
    <col min="14604" max="14604" width="14.5546875" style="47" customWidth="1"/>
    <col min="14605" max="14849" width="9.21875" style="47"/>
    <col min="14850" max="14850" width="5.77734375" style="47" customWidth="1"/>
    <col min="14851" max="14851" width="52" style="47" customWidth="1"/>
    <col min="14852" max="14852" width="6.5546875" style="47" customWidth="1"/>
    <col min="14853" max="14853" width="5" style="47" customWidth="1"/>
    <col min="14854" max="14854" width="15.44140625" style="47" customWidth="1"/>
    <col min="14855" max="14855" width="15.77734375" style="47" customWidth="1"/>
    <col min="14856" max="14859" width="9.21875" style="47"/>
    <col min="14860" max="14860" width="14.5546875" style="47" customWidth="1"/>
    <col min="14861" max="15105" width="9.21875" style="47"/>
    <col min="15106" max="15106" width="5.77734375" style="47" customWidth="1"/>
    <col min="15107" max="15107" width="52" style="47" customWidth="1"/>
    <col min="15108" max="15108" width="6.5546875" style="47" customWidth="1"/>
    <col min="15109" max="15109" width="5" style="47" customWidth="1"/>
    <col min="15110" max="15110" width="15.44140625" style="47" customWidth="1"/>
    <col min="15111" max="15111" width="15.77734375" style="47" customWidth="1"/>
    <col min="15112" max="15115" width="9.21875" style="47"/>
    <col min="15116" max="15116" width="14.5546875" style="47" customWidth="1"/>
    <col min="15117" max="15361" width="9.21875" style="47"/>
    <col min="15362" max="15362" width="5.77734375" style="47" customWidth="1"/>
    <col min="15363" max="15363" width="52" style="47" customWidth="1"/>
    <col min="15364" max="15364" width="6.5546875" style="47" customWidth="1"/>
    <col min="15365" max="15365" width="5" style="47" customWidth="1"/>
    <col min="15366" max="15366" width="15.44140625" style="47" customWidth="1"/>
    <col min="15367" max="15367" width="15.77734375" style="47" customWidth="1"/>
    <col min="15368" max="15371" width="9.21875" style="47"/>
    <col min="15372" max="15372" width="14.5546875" style="47" customWidth="1"/>
    <col min="15373" max="15617" width="9.21875" style="47"/>
    <col min="15618" max="15618" width="5.77734375" style="47" customWidth="1"/>
    <col min="15619" max="15619" width="52" style="47" customWidth="1"/>
    <col min="15620" max="15620" width="6.5546875" style="47" customWidth="1"/>
    <col min="15621" max="15621" width="5" style="47" customWidth="1"/>
    <col min="15622" max="15622" width="15.44140625" style="47" customWidth="1"/>
    <col min="15623" max="15623" width="15.77734375" style="47" customWidth="1"/>
    <col min="15624" max="15627" width="9.21875" style="47"/>
    <col min="15628" max="15628" width="14.5546875" style="47" customWidth="1"/>
    <col min="15629" max="15873" width="9.21875" style="47"/>
    <col min="15874" max="15874" width="5.77734375" style="47" customWidth="1"/>
    <col min="15875" max="15875" width="52" style="47" customWidth="1"/>
    <col min="15876" max="15876" width="6.5546875" style="47" customWidth="1"/>
    <col min="15877" max="15877" width="5" style="47" customWidth="1"/>
    <col min="15878" max="15878" width="15.44140625" style="47" customWidth="1"/>
    <col min="15879" max="15879" width="15.77734375" style="47" customWidth="1"/>
    <col min="15880" max="15883" width="9.21875" style="47"/>
    <col min="15884" max="15884" width="14.5546875" style="47" customWidth="1"/>
    <col min="15885" max="16129" width="9.21875" style="47"/>
    <col min="16130" max="16130" width="5.77734375" style="47" customWidth="1"/>
    <col min="16131" max="16131" width="52" style="47" customWidth="1"/>
    <col min="16132" max="16132" width="6.5546875" style="47" customWidth="1"/>
    <col min="16133" max="16133" width="5" style="47" customWidth="1"/>
    <col min="16134" max="16134" width="15.44140625" style="47" customWidth="1"/>
    <col min="16135" max="16135" width="15.77734375" style="47" customWidth="1"/>
    <col min="16136" max="16139" width="9.21875" style="47"/>
    <col min="16140" max="16140" width="14.5546875" style="47" customWidth="1"/>
    <col min="16141" max="16383" width="9.21875" style="47"/>
    <col min="16384" max="16384" width="9.21875" style="47" customWidth="1"/>
  </cols>
  <sheetData>
    <row r="1" spans="1:7" s="57" customFormat="1">
      <c r="A1" s="399" t="s">
        <v>0</v>
      </c>
      <c r="B1" s="425"/>
      <c r="C1" s="304" t="s">
        <v>1</v>
      </c>
      <c r="D1" s="302" t="s">
        <v>2</v>
      </c>
      <c r="E1" s="302" t="s">
        <v>3</v>
      </c>
      <c r="F1" s="307" t="s">
        <v>4</v>
      </c>
      <c r="G1" s="342" t="s">
        <v>5</v>
      </c>
    </row>
    <row r="2" spans="1:7">
      <c r="A2" s="44"/>
      <c r="B2" s="41"/>
      <c r="C2" s="202"/>
      <c r="D2" s="44"/>
      <c r="E2" s="44"/>
      <c r="F2" s="69"/>
      <c r="G2" s="54"/>
    </row>
    <row r="3" spans="1:7">
      <c r="A3" s="44"/>
      <c r="B3" s="41"/>
      <c r="C3" s="226" t="s">
        <v>454</v>
      </c>
      <c r="D3" s="44"/>
      <c r="E3" s="44"/>
      <c r="F3" s="69"/>
      <c r="G3" s="54"/>
    </row>
    <row r="4" spans="1:7">
      <c r="A4" s="44"/>
      <c r="B4" s="41"/>
      <c r="C4" s="224"/>
      <c r="D4" s="44"/>
      <c r="E4" s="44"/>
      <c r="F4" s="69"/>
      <c r="G4" s="54"/>
    </row>
    <row r="5" spans="1:7" ht="19.5" customHeight="1">
      <c r="A5" s="44"/>
      <c r="B5" s="41"/>
      <c r="C5" s="226" t="s">
        <v>49</v>
      </c>
      <c r="D5" s="44"/>
      <c r="E5" s="44"/>
      <c r="F5" s="69"/>
      <c r="G5" s="54"/>
    </row>
    <row r="6" spans="1:7" ht="19.5" customHeight="1">
      <c r="A6" s="44"/>
      <c r="B6" s="41"/>
      <c r="C6" s="226"/>
      <c r="D6" s="44"/>
      <c r="E6" s="44"/>
      <c r="F6" s="69"/>
      <c r="G6" s="54"/>
    </row>
    <row r="7" spans="1:7" ht="15.45" customHeight="1">
      <c r="A7" s="44"/>
      <c r="B7" s="514" t="s">
        <v>100</v>
      </c>
      <c r="C7" s="515"/>
      <c r="D7" s="44"/>
      <c r="E7" s="44"/>
      <c r="F7" s="69"/>
      <c r="G7" s="54"/>
    </row>
    <row r="8" spans="1:7">
      <c r="A8" s="44"/>
      <c r="B8" s="41"/>
      <c r="C8" s="226"/>
      <c r="D8" s="44"/>
      <c r="E8" s="44"/>
      <c r="F8" s="69"/>
      <c r="G8" s="54"/>
    </row>
    <row r="9" spans="1:7">
      <c r="A9" s="44"/>
      <c r="B9" s="510" t="s">
        <v>101</v>
      </c>
      <c r="C9" s="511"/>
      <c r="D9" s="44"/>
      <c r="E9" s="44"/>
      <c r="F9" s="69"/>
      <c r="G9" s="54"/>
    </row>
    <row r="10" spans="1:7">
      <c r="A10" s="44"/>
      <c r="D10" s="44"/>
      <c r="E10" s="44"/>
      <c r="F10" s="69"/>
      <c r="G10" s="54"/>
    </row>
    <row r="11" spans="1:7">
      <c r="A11" s="44"/>
      <c r="B11" s="510" t="s">
        <v>102</v>
      </c>
      <c r="C11" s="511"/>
      <c r="D11" s="44"/>
      <c r="E11" s="44"/>
      <c r="F11" s="69"/>
      <c r="G11" s="54"/>
    </row>
    <row r="12" spans="1:7">
      <c r="A12" s="44"/>
      <c r="B12" s="41"/>
      <c r="C12" s="226"/>
      <c r="D12" s="44"/>
      <c r="E12" s="44"/>
      <c r="F12" s="69"/>
      <c r="G12" s="54"/>
    </row>
    <row r="13" spans="1:7" ht="46.8">
      <c r="A13" s="44" t="s">
        <v>8</v>
      </c>
      <c r="C13" s="46" t="s">
        <v>103</v>
      </c>
      <c r="D13" s="40">
        <v>14</v>
      </c>
      <c r="E13" s="44" t="s">
        <v>26</v>
      </c>
      <c r="F13" s="69"/>
      <c r="G13" s="54">
        <f>D13*F13</f>
        <v>0</v>
      </c>
    </row>
    <row r="14" spans="1:7">
      <c r="A14" s="44"/>
      <c r="B14" s="41"/>
      <c r="C14" s="224"/>
      <c r="D14" s="44"/>
      <c r="E14" s="44"/>
      <c r="F14" s="69"/>
      <c r="G14" s="54"/>
    </row>
    <row r="15" spans="1:7" ht="61.5" customHeight="1">
      <c r="A15" s="44"/>
      <c r="B15" s="512" t="s">
        <v>347</v>
      </c>
      <c r="C15" s="513"/>
      <c r="D15" s="44"/>
      <c r="E15" s="44"/>
      <c r="F15" s="69"/>
      <c r="G15" s="54"/>
    </row>
    <row r="16" spans="1:7" ht="15" customHeight="1">
      <c r="A16" s="44"/>
      <c r="B16" s="41"/>
      <c r="C16" s="220"/>
      <c r="D16" s="44"/>
      <c r="E16" s="44"/>
      <c r="F16" s="69"/>
      <c r="G16" s="54"/>
    </row>
    <row r="17" spans="1:7">
      <c r="A17" s="44"/>
      <c r="B17" s="510" t="s">
        <v>51</v>
      </c>
      <c r="C17" s="511"/>
      <c r="D17" s="44"/>
      <c r="E17" s="44"/>
      <c r="F17" s="69"/>
      <c r="G17" s="54"/>
    </row>
    <row r="18" spans="1:7" ht="11.25" customHeight="1">
      <c r="A18" s="44"/>
      <c r="B18" s="41"/>
      <c r="C18" s="232"/>
      <c r="D18" s="44"/>
      <c r="E18" s="44"/>
      <c r="F18" s="69"/>
      <c r="G18" s="54"/>
    </row>
    <row r="19" spans="1:7" ht="15" customHeight="1">
      <c r="A19" s="44" t="s">
        <v>11</v>
      </c>
      <c r="C19" s="47" t="s">
        <v>105</v>
      </c>
      <c r="D19" s="40">
        <v>17</v>
      </c>
      <c r="E19" s="44" t="s">
        <v>10</v>
      </c>
      <c r="F19" s="69"/>
      <c r="G19" s="54">
        <f>D19*F19</f>
        <v>0</v>
      </c>
    </row>
    <row r="20" spans="1:7">
      <c r="A20" s="44"/>
      <c r="D20" s="44"/>
      <c r="E20" s="44"/>
      <c r="F20" s="69"/>
      <c r="G20" s="231"/>
    </row>
    <row r="21" spans="1:7">
      <c r="A21" s="44" t="s">
        <v>13</v>
      </c>
      <c r="C21" s="47" t="s">
        <v>332</v>
      </c>
      <c r="D21" s="44">
        <v>88</v>
      </c>
      <c r="E21" s="44" t="s">
        <v>10</v>
      </c>
      <c r="F21" s="69"/>
      <c r="G21" s="231">
        <f>D21*F21</f>
        <v>0</v>
      </c>
    </row>
    <row r="22" spans="1:7">
      <c r="A22" s="44"/>
      <c r="D22" s="44"/>
      <c r="E22" s="44"/>
      <c r="F22" s="69"/>
      <c r="G22" s="231"/>
    </row>
    <row r="23" spans="1:7" ht="15" customHeight="1">
      <c r="A23" s="44"/>
      <c r="B23" s="517" t="s">
        <v>50</v>
      </c>
      <c r="C23" s="518"/>
      <c r="D23" s="44"/>
      <c r="E23" s="44"/>
      <c r="F23" s="69"/>
      <c r="G23" s="54"/>
    </row>
    <row r="24" spans="1:7" ht="15" customHeight="1">
      <c r="A24" s="44"/>
      <c r="B24" s="363"/>
      <c r="C24" s="364"/>
      <c r="D24" s="44"/>
      <c r="E24" s="44"/>
      <c r="F24" s="69"/>
      <c r="G24" s="54"/>
    </row>
    <row r="25" spans="1:7" ht="71.55" customHeight="1">
      <c r="A25" s="44"/>
      <c r="B25" s="512" t="s">
        <v>494</v>
      </c>
      <c r="C25" s="513"/>
      <c r="D25" s="44"/>
      <c r="E25" s="44"/>
      <c r="F25" s="69"/>
      <c r="G25" s="231"/>
    </row>
    <row r="26" spans="1:7">
      <c r="A26" s="44"/>
      <c r="B26" s="41"/>
      <c r="C26" s="220"/>
      <c r="D26" s="44"/>
      <c r="E26" s="44"/>
      <c r="F26" s="69"/>
      <c r="G26" s="231"/>
    </row>
    <row r="27" spans="1:7">
      <c r="A27" s="44" t="s">
        <v>15</v>
      </c>
      <c r="C27" s="46" t="s">
        <v>105</v>
      </c>
      <c r="D27" s="44">
        <v>306</v>
      </c>
      <c r="E27" s="44" t="s">
        <v>10</v>
      </c>
      <c r="F27" s="69"/>
      <c r="G27" s="231">
        <f>D27*F27</f>
        <v>0</v>
      </c>
    </row>
    <row r="28" spans="1:7">
      <c r="A28" s="44"/>
      <c r="C28" s="46"/>
      <c r="D28" s="44"/>
      <c r="E28" s="44"/>
      <c r="F28" s="69"/>
      <c r="G28" s="231"/>
    </row>
    <row r="29" spans="1:7">
      <c r="A29" s="44" t="s">
        <v>16</v>
      </c>
      <c r="C29" s="46" t="s">
        <v>332</v>
      </c>
      <c r="D29" s="44">
        <v>1275</v>
      </c>
      <c r="E29" s="44" t="s">
        <v>10</v>
      </c>
      <c r="F29" s="69"/>
      <c r="G29" s="231">
        <f>D29*F29</f>
        <v>0</v>
      </c>
    </row>
    <row r="30" spans="1:7">
      <c r="A30" s="44"/>
      <c r="C30" s="46"/>
      <c r="D30" s="44"/>
      <c r="E30" s="44"/>
      <c r="F30" s="69"/>
      <c r="G30" s="231"/>
    </row>
    <row r="31" spans="1:7" ht="31.2">
      <c r="A31" s="44" t="s">
        <v>17</v>
      </c>
      <c r="B31" s="41"/>
      <c r="C31" s="222" t="s">
        <v>495</v>
      </c>
      <c r="D31" s="44">
        <v>129</v>
      </c>
      <c r="E31" s="44" t="s">
        <v>10</v>
      </c>
      <c r="F31" s="69"/>
      <c r="G31" s="231">
        <f>D31*F31</f>
        <v>0</v>
      </c>
    </row>
    <row r="32" spans="1:7">
      <c r="A32" s="44"/>
      <c r="D32" s="44"/>
      <c r="E32" s="44"/>
      <c r="F32" s="69"/>
      <c r="G32" s="251"/>
    </row>
    <row r="33" spans="1:11" ht="51.45" customHeight="1">
      <c r="A33" s="44"/>
      <c r="B33" s="512" t="s">
        <v>430</v>
      </c>
      <c r="C33" s="513"/>
      <c r="D33" s="44"/>
      <c r="E33" s="44"/>
      <c r="F33" s="69"/>
      <c r="G33" s="231"/>
    </row>
    <row r="34" spans="1:11">
      <c r="A34" s="44"/>
      <c r="D34" s="44"/>
      <c r="E34" s="44"/>
      <c r="F34" s="69"/>
      <c r="G34" s="251"/>
    </row>
    <row r="35" spans="1:11">
      <c r="A35" s="44" t="s">
        <v>18</v>
      </c>
      <c r="B35" s="41"/>
      <c r="C35" s="202" t="s">
        <v>431</v>
      </c>
      <c r="D35" s="44">
        <v>129</v>
      </c>
      <c r="E35" s="44" t="s">
        <v>10</v>
      </c>
      <c r="F35" s="69"/>
      <c r="G35" s="231">
        <f>D35*F35</f>
        <v>0</v>
      </c>
    </row>
    <row r="36" spans="1:11">
      <c r="A36" s="44"/>
      <c r="D36" s="44"/>
      <c r="E36" s="44"/>
      <c r="F36" s="361"/>
      <c r="G36" s="251"/>
    </row>
    <row r="37" spans="1:11">
      <c r="A37" s="44"/>
      <c r="B37" s="41"/>
      <c r="C37" s="220"/>
      <c r="D37" s="44"/>
      <c r="E37" s="44"/>
      <c r="F37" s="383"/>
      <c r="G37" s="231"/>
    </row>
    <row r="38" spans="1:11">
      <c r="A38" s="44"/>
      <c r="B38" s="41"/>
      <c r="C38" s="220"/>
      <c r="D38" s="44"/>
      <c r="E38" s="44"/>
      <c r="F38" s="383"/>
      <c r="G38" s="231"/>
    </row>
    <row r="39" spans="1:11">
      <c r="A39" s="44"/>
      <c r="B39" s="41"/>
      <c r="C39" s="220"/>
      <c r="D39" s="44"/>
      <c r="E39" s="44"/>
      <c r="F39" s="383"/>
      <c r="G39" s="231"/>
    </row>
    <row r="40" spans="1:11">
      <c r="A40" s="44"/>
      <c r="B40" s="41"/>
      <c r="C40" s="220"/>
      <c r="D40" s="44"/>
      <c r="E40" s="44"/>
      <c r="F40" s="383"/>
      <c r="G40" s="231"/>
    </row>
    <row r="41" spans="1:11">
      <c r="A41" s="44"/>
      <c r="B41" s="41"/>
      <c r="C41" s="220"/>
      <c r="D41" s="44"/>
      <c r="E41" s="44"/>
      <c r="F41" s="383"/>
      <c r="G41" s="231"/>
    </row>
    <row r="42" spans="1:11" ht="13.8" customHeight="1">
      <c r="A42" s="44"/>
      <c r="B42" s="41"/>
      <c r="C42" s="202"/>
      <c r="D42" s="44"/>
      <c r="E42" s="44"/>
      <c r="F42" s="69"/>
      <c r="G42" s="54"/>
    </row>
    <row r="43" spans="1:11" ht="13.8" customHeight="1">
      <c r="A43" s="44"/>
      <c r="B43" s="41"/>
      <c r="C43" s="202"/>
      <c r="D43" s="44"/>
      <c r="E43" s="44"/>
      <c r="F43" s="69"/>
      <c r="G43" s="54"/>
    </row>
    <row r="44" spans="1:11" ht="13.8" customHeight="1">
      <c r="A44" s="44"/>
      <c r="B44" s="41"/>
      <c r="C44" s="202"/>
      <c r="D44" s="44"/>
      <c r="E44" s="44"/>
      <c r="F44" s="69"/>
      <c r="G44" s="54"/>
    </row>
    <row r="45" spans="1:11" ht="13.8" customHeight="1">
      <c r="A45" s="44"/>
      <c r="B45" s="41"/>
      <c r="C45" s="202"/>
      <c r="D45" s="44"/>
      <c r="E45" s="44"/>
      <c r="F45" s="69"/>
      <c r="G45" s="54"/>
    </row>
    <row r="46" spans="1:11" ht="13.8" customHeight="1">
      <c r="A46" s="44"/>
      <c r="B46" s="41"/>
      <c r="C46" s="202"/>
      <c r="D46" s="44"/>
      <c r="E46" s="44"/>
      <c r="F46" s="69"/>
      <c r="G46" s="54"/>
    </row>
    <row r="47" spans="1:11" ht="16.2" thickBot="1">
      <c r="A47" s="308"/>
      <c r="B47" s="309"/>
      <c r="C47" s="310" t="s">
        <v>52</v>
      </c>
      <c r="D47" s="308"/>
      <c r="E47" s="308"/>
      <c r="F47" s="398"/>
      <c r="G47" s="345">
        <f>SUM(G6:G46)</f>
        <v>0</v>
      </c>
      <c r="K47" s="246"/>
    </row>
  </sheetData>
  <mergeCells count="8">
    <mergeCell ref="B33:C33"/>
    <mergeCell ref="B25:C25"/>
    <mergeCell ref="B17:C17"/>
    <mergeCell ref="B9:C9"/>
    <mergeCell ref="B7:C7"/>
    <mergeCell ref="B11:C11"/>
    <mergeCell ref="B23:C23"/>
    <mergeCell ref="B15:C15"/>
  </mergeCells>
  <pageMargins left="0.5" right="0.25" top="0.75" bottom="0.75" header="0.5" footer="0.5"/>
  <pageSetup paperSize="9" scale="80" orientation="portrait" useFirstPageNumber="1" r:id="rId1"/>
  <headerFooter alignWithMargins="0">
    <oddHeader xml:space="preserve">&amp;L&amp;"Book Antiqua,Italic"&amp;8 120 students dormitory&amp;R&amp;"Book Antiqua,Italic"&amp;8Element No. 3: Walls </oddHeader>
    <oddFooter>&amp;C&amp;"Book Antiqua,Regular"3/3/&amp;P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S w i f t T o k e n s   x m l n s : x s d = " h t t p : / / w w w . w 3 . o r g / 2 0 0 1 / X M L S c h e m a "   x m l n s : x s i = " h t t p : / / w w w . w 3 . o r g / 2 0 0 1 / X M L S c h e m a - i n s t a n c e " > < T o k e n s / > < / S w i f t T o k e n s > 
</file>

<file path=customXml/item2.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b53c04f3480892c0778e5a38d6d6e088">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7b5682a17d769a0ab58bb9ea40972885"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TZA22003</TermName>
          <TermId xmlns="http://schemas.microsoft.com/office/infopath/2007/PartnerControls">b9b7ad52-de2d-4ba5-b069-0a68d8cec3ed</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cf76f155ced4ddcb4097134ff3c332f xmlns="85bf591c-2bb1-407e-a5a8-c84973aac0eb">
      <Terms xmlns="http://schemas.microsoft.com/office/infopath/2007/PartnerControls"/>
    </lcf76f155ced4ddcb4097134ff3c332f>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TZA22003-10262</TermName>
          <TermId xmlns="http://schemas.microsoft.com/office/infopath/2007/PartnerControls">48f1467e-9d7d-4140-a9bf-5e877212e9c8</TermId>
        </TermInfo>
      </Terms>
    </l9d65098618b4a8fbbe87718e7187e6b>
    <TaxCatchAll xmlns="3022d1cc-9911-4d86-8921-f1af51355b6a">
      <Value>97</Value>
      <Value>697</Value>
      <Value>3</Value>
      <Value>1</Value>
    </TaxCatchAll>
    <_dlc_DocId xmlns="508ba6eb-9e09-4fd5-92f2-2d9921329f2d">TZAENABEL-129756839-144241</_dlc_DocId>
    <_dlc_DocIdUrl xmlns="508ba6eb-9e09-4fd5-92f2-2d9921329f2d">
      <Url>https://enabelbe.sharepoint.com/sites/TZA/_layouts/15/DocIdRedir.aspx?ID=TZAENABEL-129756839-144241</Url>
      <Description>TZAENABEL-129756839-144241</Description>
    </_dlc_DocIdUrl>
  </documentManagement>
</p:properties>
</file>

<file path=customXml/itemProps1.xml><?xml version="1.0" encoding="utf-8"?>
<ds:datastoreItem xmlns:ds="http://schemas.openxmlformats.org/officeDocument/2006/customXml" ds:itemID="{935C3BE3-2C6E-4421-901B-031ACA45F1EC}">
  <ds:schemaRefs>
    <ds:schemaRef ds:uri="http://www.w3.org/2001/XMLSchema"/>
  </ds:schemaRefs>
</ds:datastoreItem>
</file>

<file path=customXml/itemProps2.xml><?xml version="1.0" encoding="utf-8"?>
<ds:datastoreItem xmlns:ds="http://schemas.openxmlformats.org/officeDocument/2006/customXml" ds:itemID="{F104496D-6B70-450E-9D1E-874DDFBA8762}"/>
</file>

<file path=customXml/itemProps3.xml><?xml version="1.0" encoding="utf-8"?>
<ds:datastoreItem xmlns:ds="http://schemas.openxmlformats.org/officeDocument/2006/customXml" ds:itemID="{35AC04FF-71E4-45E3-BCAB-F6FBD764D509}"/>
</file>

<file path=customXml/itemProps4.xml><?xml version="1.0" encoding="utf-8"?>
<ds:datastoreItem xmlns:ds="http://schemas.openxmlformats.org/officeDocument/2006/customXml" ds:itemID="{B3A2CC3F-5F82-4C33-BE2E-902102EA0C9D}"/>
</file>

<file path=customXml/itemProps5.xml><?xml version="1.0" encoding="utf-8"?>
<ds:datastoreItem xmlns:ds="http://schemas.openxmlformats.org/officeDocument/2006/customXml" ds:itemID="{7254F48F-EF7E-4442-BF7B-3D69FC62F81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21</vt:i4>
      </vt:variant>
      <vt:variant>
        <vt:lpstr>Named Ranges</vt:lpstr>
      </vt:variant>
      <vt:variant>
        <vt:i4>29</vt:i4>
      </vt:variant>
    </vt:vector>
  </HeadingPairs>
  <TitlesOfParts>
    <vt:vector size="50" baseType="lpstr">
      <vt:lpstr>COVER</vt:lpstr>
      <vt:lpstr>Sep. G.S</vt:lpstr>
      <vt:lpstr>GENERAL SUMMARY</vt:lpstr>
      <vt:lpstr>Sep. Bill No. 1</vt:lpstr>
      <vt:lpstr>PRELIMINARY</vt:lpstr>
      <vt:lpstr>Sep. Bill No. 3</vt:lpstr>
      <vt:lpstr>EL 1(SUBSTRUCTURE)</vt:lpstr>
      <vt:lpstr>EL 2(FRAME) </vt:lpstr>
      <vt:lpstr>EL 3(WALLS) </vt:lpstr>
      <vt:lpstr>EL 4(ROOF)</vt:lpstr>
      <vt:lpstr>EL 5(FINISHING) </vt:lpstr>
      <vt:lpstr>MEASUREMENT SHEET</vt:lpstr>
      <vt:lpstr>EL 6(DECORATION) </vt:lpstr>
      <vt:lpstr>EL 7(DOORS) </vt:lpstr>
      <vt:lpstr>EL 8(WINDOWS) </vt:lpstr>
      <vt:lpstr>EL 9(EXTERNAL WORKS) </vt:lpstr>
      <vt:lpstr>EL 10(MECHANICAL)</vt:lpstr>
      <vt:lpstr>ELECTRICAL </vt:lpstr>
      <vt:lpstr>EL-SUMMARY </vt:lpstr>
      <vt:lpstr>Sep. PC </vt:lpstr>
      <vt:lpstr>BILL Nr 4-PROVISIONAL SUMS</vt:lpstr>
      <vt:lpstr>'BILL Nr 4-PROVISIONAL SUMS'!Print_Area</vt:lpstr>
      <vt:lpstr>COVER!Print_Area</vt:lpstr>
      <vt:lpstr>'EL 1(SUBSTRUCTURE)'!Print_Area</vt:lpstr>
      <vt:lpstr>'EL 10(MECHANICAL)'!Print_Area</vt:lpstr>
      <vt:lpstr>'EL 2(FRAME) '!Print_Area</vt:lpstr>
      <vt:lpstr>'EL 3(WALLS) '!Print_Area</vt:lpstr>
      <vt:lpstr>'EL 4(ROOF)'!Print_Area</vt:lpstr>
      <vt:lpstr>'EL 5(FINISHING) '!Print_Area</vt:lpstr>
      <vt:lpstr>'EL 6(DECORATION) '!Print_Area</vt:lpstr>
      <vt:lpstr>'EL 7(DOORS) '!Print_Area</vt:lpstr>
      <vt:lpstr>'EL 8(WINDOWS) '!Print_Area</vt:lpstr>
      <vt:lpstr>'EL 9(EXTERNAL WORKS) '!Print_Area</vt:lpstr>
      <vt:lpstr>'EL-SUMMARY '!Print_Area</vt:lpstr>
      <vt:lpstr>'GENERAL SUMMARY'!Print_Area</vt:lpstr>
      <vt:lpstr>'MEASUREMENT SHEET'!Print_Area</vt:lpstr>
      <vt:lpstr>PRELIMINARY!Print_Area</vt:lpstr>
      <vt:lpstr>'Sep. Bill No. 1'!Print_Area</vt:lpstr>
      <vt:lpstr>'Sep. Bill No. 3'!Print_Area</vt:lpstr>
      <vt:lpstr>'Sep. G.S'!Print_Area</vt:lpstr>
      <vt:lpstr>'Sep. PC '!Print_Area</vt:lpstr>
      <vt:lpstr>'EL 1(SUBSTRUCTURE)'!Print_Titles</vt:lpstr>
      <vt:lpstr>'EL 10(MECHANICAL)'!Print_Titles</vt:lpstr>
      <vt:lpstr>'EL 4(ROOF)'!Print_Titles</vt:lpstr>
      <vt:lpstr>'EL 5(FINISHING) '!Print_Titles</vt:lpstr>
      <vt:lpstr>'EL 7(DOORS) '!Print_Titles</vt:lpstr>
      <vt:lpstr>'EL 8(WINDOWS) '!Print_Titles</vt:lpstr>
      <vt:lpstr>'EL 9(EXTERNAL WORKS) '!Print_Titles</vt:lpstr>
      <vt:lpstr>'ELECTRICAL '!Print_Titles</vt:lpstr>
      <vt:lpstr>PRELIMINARY!Print_Titles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Titus Frank</dc:creator>
  <cp:lastModifiedBy>MLAY, Oscar</cp:lastModifiedBy>
  <cp:lastPrinted>2026-03-26T09:50:45Z</cp:lastPrinted>
  <dcterms:created xsi:type="dcterms:W3CDTF">2025-06-13T20:22:56Z</dcterms:created>
  <dcterms:modified xsi:type="dcterms:W3CDTF">2026-06-22T19:56:43Z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{935C3BE3-2C6E-4421-901B-031ACA45F1EC}</vt:lpwstr>
  </property>
  <property fmtid="{D5CDD505-2E9C-101B-9397-08002B2CF9AE}" pid="5" name="ContentTypeId">
    <vt:lpwstr>0x0101002C34C447E6454A40A553EE97A6C4718600C0AD85A285FA8C4A8793D430BCEDAA0A</vt:lpwstr>
  </property>
  <property fmtid="{D5CDD505-2E9C-101B-9397-08002B2CF9AE}" pid="6" name="MediaServiceImageTags">
    <vt:lpwstr/>
  </property>
  <property fmtid="{D5CDD505-2E9C-101B-9397-08002B2CF9AE}" pid="7" name="Document_Language">
    <vt:lpwstr>3;#EN|eb0f068f-7d92-44c4-a2e1-052290512cff</vt:lpwstr>
  </property>
  <property fmtid="{D5CDD505-2E9C-101B-9397-08002B2CF9AE}" pid="8" name="Document_Type">
    <vt:lpwstr/>
  </property>
  <property fmtid="{D5CDD505-2E9C-101B-9397-08002B2CF9AE}" pid="9" name="Country">
    <vt:lpwstr>1;#TZA|dfb3e6fb-85a6-48a3-80f6-c11ba0fe6160</vt:lpwstr>
  </property>
  <property fmtid="{D5CDD505-2E9C-101B-9397-08002B2CF9AE}" pid="10" name="Document_Status">
    <vt:lpwstr/>
  </property>
  <property fmtid="{D5CDD505-2E9C-101B-9397-08002B2CF9AE}" pid="11" name="Contract_reference">
    <vt:lpwstr>697;#TZA22003-10262|48f1467e-9d7d-4140-a9bf-5e877212e9c8</vt:lpwstr>
  </property>
  <property fmtid="{D5CDD505-2E9C-101B-9397-08002B2CF9AE}" pid="12" name="Project_code">
    <vt:lpwstr>97;#TZA22003|b9b7ad52-de2d-4ba5-b069-0a68d8cec3ed</vt:lpwstr>
  </property>
  <property fmtid="{D5CDD505-2E9C-101B-9397-08002B2CF9AE}" pid="13" name="_dlc_DocIdItemGuid">
    <vt:lpwstr>b69d82ef-4387-48b3-885b-717e3e975a99</vt:lpwstr>
  </property>
  <property fmtid="{D5CDD505-2E9C-101B-9397-08002B2CF9AE}" pid="14" name="_docset_NoMedatataSyncRequired">
    <vt:lpwstr>False</vt:lpwstr>
  </property>
</Properties>
</file>