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mc:AlternateContent xmlns:mc="http://schemas.openxmlformats.org/markup-compatibility/2006">
    <mc:Choice Requires="x15">
      <x15ac:absPath xmlns:x15ac="http://schemas.microsoft.com/office/spreadsheetml/2010/11/ac" url="https://enabelbe.sharepoint.com/sites/TZA/Contracts/21_Public_Contracts/TZA22003_Wezesha-Binti/TZA22003-10820_construction of two girls' dormitories and seven WASH facilities in Selected Schools in Kasulu DC/2_CSC/BoQs/"/>
    </mc:Choice>
  </mc:AlternateContent>
  <xr:revisionPtr revIDLastSave="1228" documentId="8_{93ECEEB1-0EB5-41AC-8DA6-87B6485555D1}" xr6:coauthVersionLast="47" xr6:coauthVersionMax="47" xr10:uidLastSave="{910660C3-DBB0-4C6D-B064-B9CE0741213F}"/>
  <bookViews>
    <workbookView xWindow="28680" yWindow="-120" windowWidth="38640" windowHeight="21120" xr2:uid="{00000000-000D-0000-FFFF-FFFF00000000}"/>
  </bookViews>
  <sheets>
    <sheet name="SUMMARY " sheetId="22" r:id="rId1"/>
    <sheet name="120 Dormitory Ntamya " sheetId="46" r:id="rId2"/>
    <sheet name="NTAMYA WASH" sheetId="47" r:id="rId3"/>
    <sheet name="KIMENYI" sheetId="54" r:id="rId4"/>
  </sheets>
  <definedNames>
    <definedName name="_xlnm.Print_Area" localSheetId="1">'120 Dormitory Ntamya '!$B$1:$H$450</definedName>
    <definedName name="_xlnm.Print_Area" localSheetId="3">KIMENYI!$B$1:$G$249</definedName>
    <definedName name="_xlnm.Print_Area" localSheetId="2">'NTAMYA WASH'!$B$1:$G$220</definedName>
    <definedName name="_xlnm.Print_Area" localSheetId="0">'SUMMARY '!$A$1:$G$13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22" i="46" l="1"/>
  <c r="G379" i="46"/>
  <c r="G383" i="46"/>
  <c r="G382" i="46"/>
  <c r="G381" i="46"/>
  <c r="G380" i="46"/>
  <c r="E356" i="46"/>
  <c r="G356" i="46" s="1"/>
  <c r="E175" i="47"/>
  <c r="E199" i="54"/>
  <c r="G199" i="54"/>
  <c r="G200" i="54"/>
  <c r="G175" i="47"/>
  <c r="G33" i="46"/>
  <c r="G37" i="46"/>
  <c r="G44" i="46"/>
  <c r="G26" i="54"/>
  <c r="G21" i="47"/>
  <c r="G262" i="46"/>
  <c r="G261" i="46"/>
  <c r="G80" i="47"/>
  <c r="G79" i="47"/>
  <c r="G93" i="54"/>
  <c r="G94" i="54"/>
  <c r="G236" i="46"/>
  <c r="G154" i="46" l="1"/>
  <c r="G8" i="54"/>
  <c r="G9" i="54"/>
  <c r="G200" i="47"/>
  <c r="G417" i="46" l="1"/>
  <c r="G406" i="46"/>
  <c r="G412" i="46" s="1"/>
  <c r="G443" i="46" s="1"/>
  <c r="G17" i="46"/>
  <c r="G136" i="47"/>
  <c r="G248" i="54"/>
  <c r="G247" i="54"/>
  <c r="G246" i="54"/>
  <c r="G244" i="54"/>
  <c r="G243" i="54"/>
  <c r="C242" i="54"/>
  <c r="G241" i="54"/>
  <c r="C240" i="54"/>
  <c r="G239" i="54"/>
  <c r="C238" i="54"/>
  <c r="G237" i="54"/>
  <c r="G236" i="54"/>
  <c r="G231" i="54"/>
  <c r="G230" i="54"/>
  <c r="G229" i="54"/>
  <c r="G228" i="54"/>
  <c r="G227" i="54"/>
  <c r="G226" i="54"/>
  <c r="G225" i="54"/>
  <c r="G224" i="54"/>
  <c r="G223" i="54"/>
  <c r="E222" i="54"/>
  <c r="G222" i="54" s="1"/>
  <c r="G221" i="54"/>
  <c r="G214" i="54"/>
  <c r="G213" i="54"/>
  <c r="G212" i="54"/>
  <c r="G211" i="54"/>
  <c r="G210" i="54"/>
  <c r="G209" i="54"/>
  <c r="G208" i="54"/>
  <c r="G207" i="54"/>
  <c r="G206" i="54"/>
  <c r="G205" i="54"/>
  <c r="G204" i="54"/>
  <c r="G203" i="54"/>
  <c r="E202" i="54"/>
  <c r="G202" i="54" s="1"/>
  <c r="G201" i="54"/>
  <c r="G198" i="54"/>
  <c r="G194" i="54"/>
  <c r="C191" i="54"/>
  <c r="G174" i="54"/>
  <c r="G173" i="54"/>
  <c r="G169" i="54"/>
  <c r="G167" i="54"/>
  <c r="G166" i="54"/>
  <c r="G165" i="54"/>
  <c r="G164" i="54"/>
  <c r="G162" i="54"/>
  <c r="G161" i="54"/>
  <c r="G160" i="54"/>
  <c r="G159" i="54"/>
  <c r="G158" i="54"/>
  <c r="G157" i="54"/>
  <c r="G156" i="54"/>
  <c r="G155" i="54"/>
  <c r="G154" i="54"/>
  <c r="G153" i="54"/>
  <c r="G152" i="54"/>
  <c r="G151" i="54"/>
  <c r="G150" i="54"/>
  <c r="G149" i="54"/>
  <c r="G148" i="54"/>
  <c r="G147" i="54"/>
  <c r="G146" i="54"/>
  <c r="G145" i="54"/>
  <c r="G144" i="54"/>
  <c r="G143" i="54"/>
  <c r="G142" i="54"/>
  <c r="G141" i="54"/>
  <c r="G140" i="54"/>
  <c r="G139" i="54"/>
  <c r="G138" i="54"/>
  <c r="G137" i="54"/>
  <c r="G136" i="54"/>
  <c r="G135" i="54"/>
  <c r="G134" i="54"/>
  <c r="G133" i="54"/>
  <c r="G132" i="54"/>
  <c r="G131" i="54"/>
  <c r="G130" i="54"/>
  <c r="G129" i="54"/>
  <c r="G128" i="54"/>
  <c r="G127" i="54"/>
  <c r="G126" i="54"/>
  <c r="G125" i="54"/>
  <c r="G124" i="54"/>
  <c r="G123" i="54"/>
  <c r="G122" i="54"/>
  <c r="G121" i="54"/>
  <c r="G120" i="54"/>
  <c r="G119" i="54"/>
  <c r="G118" i="54"/>
  <c r="G117" i="54"/>
  <c r="G116" i="54"/>
  <c r="G115" i="54"/>
  <c r="G114" i="54"/>
  <c r="G113" i="54"/>
  <c r="G112" i="54"/>
  <c r="G111" i="54"/>
  <c r="G110" i="54"/>
  <c r="G109" i="54"/>
  <c r="G108" i="54"/>
  <c r="G107" i="54"/>
  <c r="G106" i="54"/>
  <c r="G105" i="54"/>
  <c r="G104" i="54"/>
  <c r="G103" i="54"/>
  <c r="G102" i="54"/>
  <c r="G92" i="54"/>
  <c r="G91" i="54"/>
  <c r="G90" i="54"/>
  <c r="G89" i="54"/>
  <c r="G86" i="54"/>
  <c r="G85" i="54"/>
  <c r="G81" i="54"/>
  <c r="G80" i="54"/>
  <c r="G79" i="54"/>
  <c r="G78" i="54"/>
  <c r="G77" i="54"/>
  <c r="G76" i="54"/>
  <c r="G75" i="54"/>
  <c r="G70" i="54"/>
  <c r="G67" i="54"/>
  <c r="G69" i="54" s="1"/>
  <c r="G187" i="54" s="1"/>
  <c r="G60" i="54"/>
  <c r="G59" i="54"/>
  <c r="G58" i="54"/>
  <c r="G57" i="54"/>
  <c r="G56" i="54"/>
  <c r="G55" i="54"/>
  <c r="G54" i="54"/>
  <c r="G53" i="54"/>
  <c r="G52" i="54"/>
  <c r="G47" i="54"/>
  <c r="G45" i="54"/>
  <c r="G42" i="54"/>
  <c r="G41" i="54"/>
  <c r="G40" i="54"/>
  <c r="G39" i="54"/>
  <c r="G38" i="54"/>
  <c r="G37" i="54"/>
  <c r="G31" i="54"/>
  <c r="G30" i="54"/>
  <c r="G29" i="54"/>
  <c r="G25" i="54"/>
  <c r="G24" i="54"/>
  <c r="G23" i="54"/>
  <c r="G22" i="54"/>
  <c r="G21" i="54"/>
  <c r="G20" i="54"/>
  <c r="G19" i="54"/>
  <c r="G18" i="54"/>
  <c r="G17" i="54"/>
  <c r="G16" i="54"/>
  <c r="G15" i="54"/>
  <c r="G14" i="54"/>
  <c r="G13" i="54"/>
  <c r="G12" i="54"/>
  <c r="G11" i="54"/>
  <c r="G10" i="54"/>
  <c r="G7" i="54"/>
  <c r="G6" i="54"/>
  <c r="G153" i="46"/>
  <c r="G155" i="46" s="1"/>
  <c r="C341" i="46"/>
  <c r="G62" i="54" l="1"/>
  <c r="G216" i="54"/>
  <c r="G240" i="54" s="1"/>
  <c r="G32" i="54"/>
  <c r="G179" i="54" s="1"/>
  <c r="G97" i="54"/>
  <c r="G171" i="54"/>
  <c r="G233" i="54"/>
  <c r="G242" i="54" s="1"/>
  <c r="G44" i="54"/>
  <c r="G175" i="54"/>
  <c r="G183" i="54" s="1"/>
  <c r="G189" i="54"/>
  <c r="G185" i="54"/>
  <c r="G191" i="54"/>
  <c r="G181" i="54"/>
  <c r="C163" i="47"/>
  <c r="C161" i="47"/>
  <c r="C345" i="46"/>
  <c r="C343" i="46"/>
  <c r="G193" i="54" l="1"/>
  <c r="G238" i="54"/>
  <c r="G171" i="47"/>
  <c r="G29" i="47"/>
  <c r="G149" i="47"/>
  <c r="G245" i="54" l="1"/>
  <c r="G249" i="54" s="1"/>
  <c r="F7" i="22" s="1"/>
  <c r="G205" i="47"/>
  <c r="G204" i="47"/>
  <c r="G203" i="47"/>
  <c r="G201" i="47"/>
  <c r="G199" i="47"/>
  <c r="G198" i="47"/>
  <c r="G197" i="47"/>
  <c r="G195" i="47"/>
  <c r="G190" i="47"/>
  <c r="G189" i="47"/>
  <c r="G188" i="47"/>
  <c r="G187" i="47"/>
  <c r="G186" i="47"/>
  <c r="G185" i="47"/>
  <c r="G184" i="47"/>
  <c r="G183" i="47"/>
  <c r="G182" i="47"/>
  <c r="G181" i="47"/>
  <c r="G180" i="47"/>
  <c r="G179" i="47"/>
  <c r="G177" i="47"/>
  <c r="G176" i="47"/>
  <c r="G174" i="47"/>
  <c r="G145" i="47"/>
  <c r="G140" i="47"/>
  <c r="G135" i="47"/>
  <c r="G134" i="47"/>
  <c r="G129" i="47"/>
  <c r="G128" i="47"/>
  <c r="G127" i="47"/>
  <c r="G126" i="47"/>
  <c r="G125" i="47"/>
  <c r="G124" i="47"/>
  <c r="G120" i="47"/>
  <c r="G119" i="47"/>
  <c r="G118" i="47"/>
  <c r="G117" i="47"/>
  <c r="G113" i="47"/>
  <c r="G112" i="47"/>
  <c r="G111" i="47"/>
  <c r="G110" i="47"/>
  <c r="G109" i="47"/>
  <c r="G108" i="47"/>
  <c r="G107" i="47"/>
  <c r="G106" i="47"/>
  <c r="G105" i="47"/>
  <c r="G104" i="47"/>
  <c r="G103" i="47"/>
  <c r="G102" i="47"/>
  <c r="G101" i="47"/>
  <c r="G100" i="47"/>
  <c r="G99" i="47"/>
  <c r="G98" i="47"/>
  <c r="G97" i="47"/>
  <c r="G96" i="47"/>
  <c r="G95" i="47"/>
  <c r="G91" i="47"/>
  <c r="G90" i="47"/>
  <c r="G89" i="47"/>
  <c r="G88" i="47"/>
  <c r="G87" i="47"/>
  <c r="G86" i="47"/>
  <c r="G85" i="47"/>
  <c r="G84" i="47"/>
  <c r="G78" i="47"/>
  <c r="G77" i="47"/>
  <c r="G76" i="47"/>
  <c r="G75" i="47"/>
  <c r="G72" i="47"/>
  <c r="G71" i="47"/>
  <c r="G67" i="47"/>
  <c r="G56" i="47"/>
  <c r="G58" i="47" s="1"/>
  <c r="G163" i="47" s="1"/>
  <c r="G66" i="47"/>
  <c r="G64" i="47"/>
  <c r="G65" i="47"/>
  <c r="G63" i="47"/>
  <c r="G62" i="47"/>
  <c r="G61" i="47"/>
  <c r="G52" i="47"/>
  <c r="G51" i="47"/>
  <c r="G50" i="47"/>
  <c r="G48" i="47"/>
  <c r="G47" i="47"/>
  <c r="G46" i="47"/>
  <c r="G45" i="47"/>
  <c r="G39" i="47"/>
  <c r="G41" i="47" s="1"/>
  <c r="G159" i="47" s="1"/>
  <c r="G34" i="47"/>
  <c r="G33" i="47"/>
  <c r="G32" i="47"/>
  <c r="G31" i="47"/>
  <c r="G30" i="47"/>
  <c r="G20" i="47"/>
  <c r="G16" i="47"/>
  <c r="G15" i="47"/>
  <c r="G14" i="47"/>
  <c r="G11" i="47"/>
  <c r="G8" i="47"/>
  <c r="G7" i="47"/>
  <c r="G6" i="47"/>
  <c r="G5" i="47"/>
  <c r="G231" i="46"/>
  <c r="G427" i="46"/>
  <c r="G426" i="46"/>
  <c r="G425" i="46"/>
  <c r="G424" i="46"/>
  <c r="G423" i="46"/>
  <c r="G421" i="46"/>
  <c r="G419" i="46"/>
  <c r="G420" i="46"/>
  <c r="G418" i="46"/>
  <c r="G416" i="46"/>
  <c r="G393" i="46"/>
  <c r="G394" i="46"/>
  <c r="G395" i="46"/>
  <c r="G396" i="46"/>
  <c r="G398" i="46"/>
  <c r="G397" i="46"/>
  <c r="G399" i="46"/>
  <c r="G400" i="46"/>
  <c r="G387" i="46"/>
  <c r="G386" i="46"/>
  <c r="G385" i="46"/>
  <c r="G377" i="46"/>
  <c r="G371" i="46"/>
  <c r="G370" i="46"/>
  <c r="G369" i="46"/>
  <c r="G368" i="46"/>
  <c r="G367" i="46"/>
  <c r="G366" i="46"/>
  <c r="G365" i="46"/>
  <c r="G364" i="46"/>
  <c r="G363" i="46"/>
  <c r="G362" i="46"/>
  <c r="G361" i="46"/>
  <c r="G360" i="46"/>
  <c r="G358" i="46"/>
  <c r="G357" i="46"/>
  <c r="G355" i="46"/>
  <c r="G260" i="46"/>
  <c r="G259" i="46"/>
  <c r="G258" i="46"/>
  <c r="G257" i="46"/>
  <c r="G254" i="46"/>
  <c r="G253" i="46"/>
  <c r="G211" i="46"/>
  <c r="G212" i="46"/>
  <c r="G213" i="46"/>
  <c r="G332" i="46"/>
  <c r="G328" i="46"/>
  <c r="G311" i="46"/>
  <c r="G310" i="46"/>
  <c r="G248" i="46"/>
  <c r="G247" i="46"/>
  <c r="G246" i="46"/>
  <c r="G245" i="46"/>
  <c r="G244" i="46"/>
  <c r="G243" i="46"/>
  <c r="G242" i="46"/>
  <c r="G237" i="46"/>
  <c r="G239" i="46" s="1"/>
  <c r="G232" i="46"/>
  <c r="G136" i="46"/>
  <c r="G135" i="46"/>
  <c r="G134" i="46"/>
  <c r="G133" i="46"/>
  <c r="G132" i="46"/>
  <c r="G131" i="46"/>
  <c r="G130" i="46"/>
  <c r="G129" i="46"/>
  <c r="G128" i="46"/>
  <c r="G127" i="46"/>
  <c r="G126" i="46"/>
  <c r="G125" i="46"/>
  <c r="G124" i="46"/>
  <c r="G123" i="46"/>
  <c r="G122" i="46"/>
  <c r="G121" i="46"/>
  <c r="G85" i="46"/>
  <c r="G84" i="46"/>
  <c r="G83" i="46"/>
  <c r="G82" i="46"/>
  <c r="G43" i="46"/>
  <c r="G42" i="46"/>
  <c r="G41" i="46"/>
  <c r="G96" i="46"/>
  <c r="G97" i="46"/>
  <c r="G98" i="46"/>
  <c r="G99" i="46"/>
  <c r="G100" i="46"/>
  <c r="G101" i="46"/>
  <c r="G102" i="46"/>
  <c r="G103" i="46"/>
  <c r="G104" i="46"/>
  <c r="G105" i="46"/>
  <c r="G106" i="46"/>
  <c r="G107" i="46"/>
  <c r="G108" i="46"/>
  <c r="G109" i="46"/>
  <c r="G110" i="46"/>
  <c r="G111" i="46"/>
  <c r="G112" i="46"/>
  <c r="G113" i="46"/>
  <c r="G114" i="46"/>
  <c r="C215" i="47"/>
  <c r="C213" i="47"/>
  <c r="G209" i="47"/>
  <c r="G25" i="47"/>
  <c r="G24" i="47"/>
  <c r="G23" i="47"/>
  <c r="G208" i="47"/>
  <c r="G206" i="47"/>
  <c r="E196" i="47"/>
  <c r="G196" i="47" s="1"/>
  <c r="G193" i="47"/>
  <c r="G191" i="47"/>
  <c r="E178" i="47"/>
  <c r="G178" i="47" s="1"/>
  <c r="G173" i="47"/>
  <c r="G172" i="47"/>
  <c r="G148" i="47"/>
  <c r="G144" i="47"/>
  <c r="E141" i="47"/>
  <c r="G141" i="47" s="1"/>
  <c r="E133" i="47"/>
  <c r="G133" i="47" s="1"/>
  <c r="G449" i="46"/>
  <c r="G448" i="46"/>
  <c r="G446" i="46"/>
  <c r="C445" i="46"/>
  <c r="G444" i="46"/>
  <c r="C443" i="46"/>
  <c r="G442" i="46"/>
  <c r="C441" i="46"/>
  <c r="G440" i="46"/>
  <c r="C439" i="46"/>
  <c r="G438" i="46"/>
  <c r="C437" i="46"/>
  <c r="G436" i="46"/>
  <c r="C435" i="46"/>
  <c r="G434" i="46"/>
  <c r="C433" i="46"/>
  <c r="G432" i="46"/>
  <c r="G431" i="46"/>
  <c r="E378" i="46"/>
  <c r="G378" i="46" s="1"/>
  <c r="E359" i="46"/>
  <c r="G359" i="46" s="1"/>
  <c r="G350" i="46"/>
  <c r="C349" i="46"/>
  <c r="G348" i="46"/>
  <c r="C347" i="46"/>
  <c r="G342" i="46"/>
  <c r="C339" i="46"/>
  <c r="G338" i="46"/>
  <c r="C337" i="46"/>
  <c r="G336" i="46"/>
  <c r="G335" i="46"/>
  <c r="G331" i="46"/>
  <c r="G327" i="46"/>
  <c r="G326" i="46"/>
  <c r="G325" i="46"/>
  <c r="G324" i="46"/>
  <c r="E323" i="46"/>
  <c r="G322" i="46"/>
  <c r="G321" i="46"/>
  <c r="G320" i="46"/>
  <c r="G319" i="46"/>
  <c r="G316" i="46"/>
  <c r="E315" i="46"/>
  <c r="G314" i="46"/>
  <c r="G313" i="46"/>
  <c r="G312" i="46"/>
  <c r="G309" i="46"/>
  <c r="G308" i="46"/>
  <c r="G307" i="46"/>
  <c r="G306" i="46"/>
  <c r="G305" i="46"/>
  <c r="G304" i="46"/>
  <c r="G303" i="46"/>
  <c r="G302" i="46"/>
  <c r="G301" i="46"/>
  <c r="G300" i="46"/>
  <c r="G299" i="46"/>
  <c r="G298" i="46"/>
  <c r="G297" i="46"/>
  <c r="G296" i="46"/>
  <c r="G295" i="46"/>
  <c r="G294" i="46"/>
  <c r="G293" i="46"/>
  <c r="G292" i="46"/>
  <c r="G291" i="46"/>
  <c r="G290" i="46"/>
  <c r="G289" i="46"/>
  <c r="G288" i="46"/>
  <c r="G285" i="46"/>
  <c r="G284" i="46"/>
  <c r="G283" i="46"/>
  <c r="G282" i="46"/>
  <c r="G281" i="46"/>
  <c r="G280" i="46"/>
  <c r="G279" i="46"/>
  <c r="G278" i="46"/>
  <c r="G277" i="46"/>
  <c r="G276" i="46"/>
  <c r="G275" i="46"/>
  <c r="G274" i="46"/>
  <c r="G273" i="46"/>
  <c r="G271" i="46"/>
  <c r="G270" i="46"/>
  <c r="G269" i="46"/>
  <c r="G267" i="46"/>
  <c r="G266" i="46"/>
  <c r="G230" i="46"/>
  <c r="G228" i="46"/>
  <c r="G227" i="46"/>
  <c r="G226" i="46"/>
  <c r="G225" i="46"/>
  <c r="G224" i="46"/>
  <c r="G223" i="46"/>
  <c r="G214" i="46"/>
  <c r="G210" i="46"/>
  <c r="G206" i="46"/>
  <c r="G202" i="46"/>
  <c r="G201" i="46"/>
  <c r="G200" i="46"/>
  <c r="G199" i="46"/>
  <c r="G198" i="46"/>
  <c r="G197" i="46"/>
  <c r="G196" i="46"/>
  <c r="G195" i="46"/>
  <c r="E191" i="46"/>
  <c r="C182" i="46"/>
  <c r="G181" i="46"/>
  <c r="C180" i="46"/>
  <c r="G179" i="46"/>
  <c r="C178" i="46"/>
  <c r="G177" i="46"/>
  <c r="G175" i="46"/>
  <c r="C174" i="46"/>
  <c r="G173" i="46"/>
  <c r="C172" i="46"/>
  <c r="G171" i="46"/>
  <c r="C170" i="46"/>
  <c r="G169" i="46"/>
  <c r="C168" i="46"/>
  <c r="G167" i="46"/>
  <c r="C166" i="46"/>
  <c r="G161" i="46"/>
  <c r="G160" i="46"/>
  <c r="G146" i="46"/>
  <c r="G145" i="46"/>
  <c r="G144" i="46"/>
  <c r="G143" i="46"/>
  <c r="G141" i="46"/>
  <c r="G89" i="46"/>
  <c r="G88" i="46"/>
  <c r="G87" i="46"/>
  <c r="G86" i="46"/>
  <c r="G81" i="46"/>
  <c r="G80" i="46"/>
  <c r="G79" i="46"/>
  <c r="G78" i="46"/>
  <c r="G70" i="46"/>
  <c r="G66" i="46"/>
  <c r="G64" i="46"/>
  <c r="G58" i="46"/>
  <c r="G54" i="46"/>
  <c r="G53" i="46"/>
  <c r="G38" i="46"/>
  <c r="G36" i="46"/>
  <c r="G25" i="46"/>
  <c r="G23" i="46"/>
  <c r="G21" i="46"/>
  <c r="G19" i="46"/>
  <c r="G16" i="46"/>
  <c r="G14" i="46"/>
  <c r="G12" i="46"/>
  <c r="G10" i="46"/>
  <c r="G192" i="47" l="1"/>
  <c r="G36" i="47"/>
  <c r="G373" i="46"/>
  <c r="G437" i="46" s="1"/>
  <c r="G207" i="47"/>
  <c r="G215" i="47" s="1"/>
  <c r="G81" i="47"/>
  <c r="G165" i="47" s="1"/>
  <c r="G27" i="47"/>
  <c r="G155" i="47" s="1"/>
  <c r="G151" i="47"/>
  <c r="G167" i="47" s="1"/>
  <c r="G213" i="47"/>
  <c r="G54" i="47"/>
  <c r="G161" i="47" s="1"/>
  <c r="G91" i="46"/>
  <c r="G172" i="46" s="1"/>
  <c r="G46" i="46"/>
  <c r="G168" i="46" s="1"/>
  <c r="G116" i="46"/>
  <c r="G389" i="46"/>
  <c r="G439" i="46" s="1"/>
  <c r="G137" i="46"/>
  <c r="G176" i="46" s="1"/>
  <c r="G27" i="46"/>
  <c r="G166" i="46" s="1"/>
  <c r="G162" i="46"/>
  <c r="G182" i="46" s="1"/>
  <c r="G264" i="46"/>
  <c r="G347" i="46" s="1"/>
  <c r="G402" i="46"/>
  <c r="G441" i="46" s="1"/>
  <c r="G428" i="46"/>
  <c r="G445" i="46" s="1"/>
  <c r="G157" i="47"/>
  <c r="G323" i="46"/>
  <c r="G345" i="46"/>
  <c r="G218" i="46"/>
  <c r="G286" i="46"/>
  <c r="G142" i="46"/>
  <c r="G194" i="46"/>
  <c r="G215" i="46"/>
  <c r="G192" i="46"/>
  <c r="G180" i="46"/>
  <c r="G229" i="46"/>
  <c r="G234" i="46" s="1"/>
  <c r="G318" i="46"/>
  <c r="G50" i="46"/>
  <c r="G71" i="46"/>
  <c r="G268" i="46"/>
  <c r="G272" i="46"/>
  <c r="G287" i="46"/>
  <c r="G315" i="46"/>
  <c r="G317" i="46"/>
  <c r="G170" i="47" l="1"/>
  <c r="G211" i="47" s="1"/>
  <c r="G217" i="47" s="1"/>
  <c r="G220" i="47" s="1"/>
  <c r="G334" i="46"/>
  <c r="G148" i="46"/>
  <c r="G178" i="46" s="1"/>
  <c r="G220" i="46"/>
  <c r="G341" i="46" s="1"/>
  <c r="G73" i="46"/>
  <c r="G216" i="46"/>
  <c r="G339" i="46" s="1"/>
  <c r="G343" i="46"/>
  <c r="G208" i="46"/>
  <c r="G337" i="46" s="1"/>
  <c r="G349" i="46"/>
  <c r="G170" i="46"/>
  <c r="G174" i="46"/>
  <c r="G184" i="46" l="1"/>
  <c r="G433" i="46" s="1"/>
  <c r="G351" i="46"/>
  <c r="G435" i="46" s="1"/>
  <c r="F8" i="22"/>
  <c r="G447" i="46" l="1"/>
  <c r="G450" i="46" s="1"/>
  <c r="F6" i="22" l="1"/>
  <c r="F9" i="22" s="1"/>
</calcChain>
</file>

<file path=xl/sharedStrings.xml><?xml version="1.0" encoding="utf-8"?>
<sst xmlns="http://schemas.openxmlformats.org/spreadsheetml/2006/main" count="1700" uniqueCount="446">
  <si>
    <t>LOT 2- Kasulu DC (2 WASH, 1 with dormitory)</t>
  </si>
  <si>
    <t xml:space="preserve">REVISED SUMMARY </t>
  </si>
  <si>
    <t>S/N</t>
  </si>
  <si>
    <t>Item</t>
  </si>
  <si>
    <t>Unit</t>
  </si>
  <si>
    <t>Qty</t>
  </si>
  <si>
    <t>Unit Cost (EUR)</t>
  </si>
  <si>
    <t>Completion of remaining works for a 120 Girls’ Dormitory at Ntamya Secondary School in Kasulu DC</t>
  </si>
  <si>
    <t>No</t>
  </si>
  <si>
    <t>Construction of WASH facility at Kimenyi Secondary School in Kasulu DC</t>
  </si>
  <si>
    <t>Completion of remaining works for the Construction of WASH facility at Ntamya Secondary School in Kasulu DC</t>
  </si>
  <si>
    <t xml:space="preserve">TOTAL(EURO) VAT EXCLUSIVE </t>
  </si>
  <si>
    <t>Bill of Quantities  For the Construction of  a 120 Capacity Girls' Dormitory at Ntamya Secondary School</t>
  </si>
  <si>
    <t xml:space="preserve">120 Girls Dorm - Preliminaries </t>
  </si>
  <si>
    <t>S/No</t>
  </si>
  <si>
    <t xml:space="preserve">Item </t>
  </si>
  <si>
    <t>Rate (EURO)</t>
  </si>
  <si>
    <t>Total (EURO)</t>
  </si>
  <si>
    <t>PRELIMINARIES AND GENERAL COST</t>
  </si>
  <si>
    <t>A</t>
  </si>
  <si>
    <t>The Contractor shall be deemed to have visited the site and satisfied himself as to:- The nature of the site, The amount of bush, rubbish or debris to be cleared away before commencement, access to the site, availability of materials and the like. All the cost is for contractor</t>
  </si>
  <si>
    <t> </t>
  </si>
  <si>
    <t>B</t>
  </si>
  <si>
    <t>Allowance for material testing</t>
  </si>
  <si>
    <t>C</t>
  </si>
  <si>
    <t>Secure performance bond and insurance</t>
  </si>
  <si>
    <t>D</t>
  </si>
  <si>
    <t>Preparation of as built drawings</t>
  </si>
  <si>
    <t>E</t>
  </si>
  <si>
    <t>Mobilization and demobilization of tools, materials, manpower, and equipment.</t>
  </si>
  <si>
    <t>E2</t>
  </si>
  <si>
    <t>Provide site food allowance for 10 VETA students undertaking practical industrial training on the project, including meals and welfare support during the training period. The Contractor shall facilitate skills development opportunities for trainees in relevant construction trades, with special encouragement for the participation of youth and female students, as directed by the Engineer. Will be sleeping at site as workers in a temporly on site shade. Payment to be made upon submission and acceptance of Students' attendance sheet</t>
  </si>
  <si>
    <t>Month</t>
  </si>
  <si>
    <t>F</t>
  </si>
  <si>
    <t>Signboard as per attached drawing and project registration</t>
  </si>
  <si>
    <t>G</t>
  </si>
  <si>
    <r>
      <t>Site Clearance: Removing bushes, shrubs, trees, etc.
Clearing the site carefully without exceeding damaging tree near the constuction site; grubbing up roots bushes, shrub, undergrowth or the like;</t>
    </r>
    <r>
      <rPr>
        <sz val="10"/>
        <rFont val="Aptos"/>
        <family val="2"/>
      </rPr>
      <t xml:space="preserve">  and removing all bushes surplus soil away keep clean for receiving materials</t>
    </r>
  </si>
  <si>
    <t>H</t>
  </si>
  <si>
    <r>
      <t xml:space="preserve">Water for the works: </t>
    </r>
    <r>
      <rPr>
        <sz val="10"/>
        <rFont val="Aptos"/>
        <family val="2"/>
      </rPr>
      <t>The contractor shall allow for all necessary clean fresh water for the works, including that required by sub-contractors and for any temporary plumbing meters and storage facilities and pay all charges in connection therewith and clear away on completion and make good works disturbed.</t>
    </r>
  </si>
  <si>
    <t>I</t>
  </si>
  <si>
    <r>
      <t>Store and engineers office</t>
    </r>
    <r>
      <rPr>
        <sz val="10"/>
        <rFont val="Aptos"/>
        <family val="2"/>
      </rPr>
      <t xml:space="preserve">
Supply and Construct temporary store for workers, engineer's office and materials to ensure proper storage of cement on raised floor with timbers and prevention of moisture is maintained . </t>
    </r>
  </si>
  <si>
    <t>LS</t>
  </si>
  <si>
    <t>SUB-TOTAL Element no 1: preliminaries</t>
  </si>
  <si>
    <t xml:space="preserve">120 Girls Dorm - Sub structure </t>
  </si>
  <si>
    <t>Qnt</t>
  </si>
  <si>
    <t>Rate</t>
  </si>
  <si>
    <t>Total</t>
  </si>
  <si>
    <t>Excavation</t>
  </si>
  <si>
    <t>Excavate foundation trenches to commencing walling</t>
  </si>
  <si>
    <t>m3</t>
  </si>
  <si>
    <t xml:space="preserve">Setting out and Foundation masonry </t>
  </si>
  <si>
    <t>Stone masonry Foundation
600mm stone masonry wall: Mortar mixing ratio is 1:3 use 42.5N/mm2 cement strength 
Use big stones at least 40cm, hard, roughed surface texture, non round stones. Put big regular stone at conners. 
All stones are laid flat, all courses must alternate (zig zag) to prevent straight joint. Chop out rust layer around stone and clean with brush and water. Sett all dimensions as per drawing. Apply mortar to all joints close gaps with small stones. (Includes stairs and ramps)</t>
  </si>
  <si>
    <t xml:space="preserve">Backfilling 
Fill excavated soil from foundation treches ,compact in layers of 0.15cm and consolidate around foundation to achieve 98% maximum dry density (M.D.D) </t>
  </si>
  <si>
    <t>J</t>
  </si>
  <si>
    <t>Supply and pour 100mm thick plain Oversite vibrated conrete slab grade 20 - including formworks and curing</t>
  </si>
  <si>
    <t>m2</t>
  </si>
  <si>
    <t xml:space="preserve">RAMPS and  STEPS (total of 7 ramps) </t>
  </si>
  <si>
    <t>K</t>
  </si>
  <si>
    <t>Foundation:
Construct a 400mm thick stone masonry  wall including backfilling</t>
  </si>
  <si>
    <t>L</t>
  </si>
  <si>
    <t xml:space="preserve">300 mm thick hard core </t>
  </si>
  <si>
    <t>M</t>
  </si>
  <si>
    <t>100 mm thick, Plain concrete slab grade 20 including formworks and curing</t>
  </si>
  <si>
    <t>N</t>
  </si>
  <si>
    <t>Supply and install steel guardrails cast into Grade 20 concrete, comprising 2" diameter vertical posts at 2.0 m c/c and three 1½" diameter horizontal rails (top, middle, and bottom), including all fittings. Apply 3 coats of red oxide primer and 3 coats of grey finishing paint.</t>
  </si>
  <si>
    <t>SUB-TOTAL ELEMEMNT No 2 - SUBSTRUCTURE</t>
  </si>
  <si>
    <t>120 Girls Dorm - Super Structure</t>
  </si>
  <si>
    <r>
      <rPr>
        <b/>
        <sz val="10"/>
        <rFont val="Aptos"/>
        <family val="2"/>
      </rPr>
      <t>DPC</t>
    </r>
    <r>
      <rPr>
        <sz val="10"/>
        <rFont val="Aptos"/>
        <family val="2"/>
      </rPr>
      <t xml:space="preserve">
350mm wide horizontal bituminous hessian base damp proof course laid on oversite concrete with 250mm laps beds ready to receive ISSB  walls.</t>
    </r>
  </si>
  <si>
    <t>m</t>
  </si>
  <si>
    <t>EXTERNAL AND INTERNAL WALLING</t>
  </si>
  <si>
    <r>
      <rPr>
        <b/>
        <sz val="10"/>
        <rFont val="Aptos"/>
        <family val="2"/>
      </rPr>
      <t xml:space="preserve">Solid </t>
    </r>
    <r>
      <rPr>
        <sz val="10"/>
        <rFont val="Aptos"/>
        <family val="2"/>
      </rPr>
      <t>230mm Thick ISSB walling external and internal walls, cost to include extraction and preparation of soil, block fabrication, curing and installation (with the strength of 3-5 MPa)</t>
    </r>
  </si>
  <si>
    <t>M2</t>
  </si>
  <si>
    <r>
      <rPr>
        <b/>
        <sz val="10"/>
        <rFont val="Aptos"/>
        <family val="2"/>
      </rPr>
      <t>750 mm high Perforated</t>
    </r>
    <r>
      <rPr>
        <sz val="10"/>
        <rFont val="Aptos"/>
        <family val="2"/>
      </rPr>
      <t xml:space="preserve"> bricks wall, 230mm Thick hydraform external walling. Cost to include extraction and preparation of soil, block fabrication, curing and installation (with the strength of 3-5 MPa)</t>
    </r>
  </si>
  <si>
    <t>CONCRETE WORK:</t>
  </si>
  <si>
    <t>Reinforced insitu concrete grade ‘15’ including vibrating around reinforcements.</t>
  </si>
  <si>
    <t>Horizontal beams ring beams</t>
  </si>
  <si>
    <t>M3</t>
  </si>
  <si>
    <t>REINFORCEMENTS</t>
  </si>
  <si>
    <t>High tensile steel bar reinforcement to BS 4449:1997, including cutting to length, bending, hoisting and fixing and all necessary tying wires and spacing blocks</t>
  </si>
  <si>
    <t>12mm diameter- 4Y12</t>
  </si>
  <si>
    <t>Kgs</t>
  </si>
  <si>
    <t>8mm diameter - Y8-200mm c/c</t>
  </si>
  <si>
    <t>FORMWORK TO INSITU CONCRETE</t>
  </si>
  <si>
    <t>Supply and install formwork, including all necessary tools and materials for preparation and installation, as well as removal of the formwork once completed.</t>
  </si>
  <si>
    <t>Supply and cast 75 mm diameter black steel pipe columns to support the veranda roof and roof at common social area, including cutting of existing oversite concrete to form 500 × 500 × 300 mm deep foundation pockets. Install welded 2Y12 crossing anchorage bars with 250 mm leg lengths, complete with all necessary C20 concrete works and reinstatement.</t>
  </si>
  <si>
    <t>TOTAL ELEMENT NO 3:  SUPERSTRUCTURE - Walls and Frames</t>
  </si>
  <si>
    <t>Roofing and water havesting</t>
  </si>
  <si>
    <t>120 Girls Dorm - Roof Structure</t>
  </si>
  <si>
    <t>Truss Fabrication, Installation and fixing purlins spaced  0.9m c/c along rafter of every truss. fix purlins with 5"nails then tie with core wire securing to rafer.
• Materials: Supply well-seasoned and  treated timber. Timber sections to be used:
Rafters: 50x150 mm. - eucaliptus
Tie beams: 50x150 mm. eucaliptus
Wall plates and struts: 50x100 mm.   eucaliptus
Purlins: 50x70 mm. - Pine soft wood timber
• Fabrication: Fabricate the trusses as per the provided drawings. Ensure the trusses are fabricated with a rafter slope of 8 degrees.
• Installation: Install the fabricated trusses on the ring beam with a spacing of 1.4 meters center-to-center (c/c). Anchor the trusses to the ring beam using core M6 steel bars casted in the ring beam. Use two bolts (12mm diameter) with nuts and 2inches diameter washers to secure the joints of rafters and tie beams.
• Overhangs:
o The external overhang is to be 1.5 meters long.
o The internal overhang at the hallway is to be 0.8 meters long.
• Additional Provisions:
o All tools, nails, and materials necessary for the truss fabrication and installation are to be included
Note:  Trusses spanning the entire width of the building will be counted. The shorter trusses will be estimated to form a complete large truss for payment calculation.</t>
  </si>
  <si>
    <t>Supply and fix 28-gauge IT5 profiled roofing sheets with a resin-coated finish, having a minimum Solar Reflectance Index (SRI) of 78, solar reflectance of not less than 70%, and thermal emittance of not less than 0.80, to reduce heat absorption and improve indoor thermal comfort. Roofing sheets shall be fixed to treated pine timber purlins using 3.5-inch roofing nails with neoprene/rubber washers, complete with all ridge caps, flashings, laps, fixings, sealants, and accessories necessary for a complete weatherproof roofing system, in accordance with the approved drawings and specifications.</t>
  </si>
  <si>
    <t>Supply and fix a Fascia board: use well seasoned and treated pine timber - 25x200mm. fix  brackets with screw of a lenght of 1.5 inches , fixed at 600mm c/c</t>
  </si>
  <si>
    <t>Supply and fix Valley cap, 450mm girth</t>
  </si>
  <si>
    <t>LM</t>
  </si>
  <si>
    <t>Ceiling- Brandering:
Supply and install 50x50 mm treated pine timber brandering- 600mm c/c</t>
  </si>
  <si>
    <t>Ceiling- gypsum board and cornics:
Supply and install 50x50 mm treated pine timber brandering, plain gypsum conices, and fix 9mm thick gypsum board as per Thailand or the like.</t>
  </si>
  <si>
    <t>Ceiling at eaves:
Provide and fix 75 × 75 mm treated timber brandering framework at 400 mm c/c, including timber backing supports between rafters, complete with galvanized chicken mesh (5–10 mm aperture), hardwood cornices, nails, and all necessary accessories. Apply three coats of approved white paint to timber before installation and two coats to mesh after installation, complete to approved finish.</t>
  </si>
  <si>
    <t>Supply a micro coffee mesh wire(5-10mm aperture) and fix it behind the perforated fill masonry wall on top of ring beam with timber cornices  to prevent dust from entering the top of the ceiling. Further instruction to e given by engineer on site.</t>
  </si>
  <si>
    <t>Water harvesting systeam</t>
  </si>
  <si>
    <t>Gutters
Supply and fix class B PVC gutter 150mm diameter by 75mm deep. Including 75mm downpipes, 500mm c/c brackets, plus all required fittings and glues.</t>
  </si>
  <si>
    <t>Tank Base:
Construct circular ground-supported stone masonry bases for each tank, 2.5 m external diameter and 600 mm high above ground level (height to vary depending on tank elevation requirements), built monolithically with two intersecting internal bracing walls. Foundation wall to be 700 mm deep and 500 mm thick, complete with gravel backfilling and 150 mm thick Grade 20 reinforced concrete slab reinforced with 6 mm BRC mesh.</t>
  </si>
  <si>
    <t>TOTAL ELEMENT No 4: ROOFING AND RAIN WATER HARVESTING</t>
  </si>
  <si>
    <t>120 Girls Dorm - Finishing</t>
  </si>
  <si>
    <t xml:space="preserve">Plastering </t>
  </si>
  <si>
    <t>External wall: foundation 
Pointing a stone masonry foundation wall 1:3 cement sand and apply three coats of black and white paint around the pointing strips only not to stones surfaces</t>
  </si>
  <si>
    <t xml:space="preserve">External wall: superstructure
 Plaster 1:4 cement sand, 25mm thick  0.8m high from DPC level </t>
  </si>
  <si>
    <t xml:space="preserve">Externally: apply a 25mm thick Plaster 1:4 cement sand to  all beams, and corners of the walls and around windows and door seal a strip of 300mm wide </t>
  </si>
  <si>
    <t>Internal walls finishing (1:4)</t>
  </si>
  <si>
    <t>Plastering 25mm thick to obtain a smooth finish then skim with lime.</t>
  </si>
  <si>
    <t xml:space="preserve">Floor finishing </t>
  </si>
  <si>
    <t xml:space="preserve">Terrazzo floor finish including 150mm high skirtings </t>
  </si>
  <si>
    <t>Painting and decoration works</t>
  </si>
  <si>
    <t>Externally</t>
  </si>
  <si>
    <t>Clean and apply three coat of seed oil or apply a varnish to all ISSB external walls as per final consultant directions</t>
  </si>
  <si>
    <r>
      <rPr>
        <sz val="10"/>
        <rFont val="Aptos"/>
        <family val="2"/>
      </rPr>
      <t>Supply and</t>
    </r>
    <r>
      <rPr>
        <b/>
        <sz val="10"/>
        <rFont val="Aptos"/>
        <family val="2"/>
      </rPr>
      <t xml:space="preserve"> </t>
    </r>
    <r>
      <rPr>
        <sz val="10"/>
        <rFont val="Aptos"/>
        <family val="2"/>
      </rPr>
      <t>Skimming to obtain a smooth finish, clean, prime and</t>
    </r>
    <r>
      <rPr>
        <b/>
        <sz val="10"/>
        <rFont val="Aptos"/>
        <family val="2"/>
      </rPr>
      <t xml:space="preserve">  </t>
    </r>
    <r>
      <rPr>
        <sz val="10"/>
        <rFont val="Aptos"/>
        <family val="2"/>
      </rPr>
      <t>Apply water-based weather guard paint to all plastered columns and beams, doors and windows seal</t>
    </r>
  </si>
  <si>
    <t>Internally: Supply, skim, clean  and apply</t>
  </si>
  <si>
    <t>Emulsion Painting to internal wall surfaces</t>
  </si>
  <si>
    <t>Emulsion Painting to Celling (rooms and verandah</t>
  </si>
  <si>
    <t>Oil-based painting fascia board, metal doors, grills and windows</t>
  </si>
  <si>
    <t>SUB-TOTAL ELEMENT No 5 - FINISHING</t>
  </si>
  <si>
    <t>120 Girls Dorm - Electrical Installation</t>
  </si>
  <si>
    <t>Electrical Installation works (Supply and Install)                 - Use pure copper wires</t>
  </si>
  <si>
    <t>TANESCO site survey</t>
  </si>
  <si>
    <t>Sum</t>
  </si>
  <si>
    <t>Supply and erection of TANESCO electrical poles</t>
  </si>
  <si>
    <t>Supply and installation of single-phase electric cable from existing TANESCO pole to service line, complete as per TANESCO specifications</t>
  </si>
  <si>
    <t>Supply and installation of TANESCO service meter including a separate LUKU token recharge meter</t>
  </si>
  <si>
    <t>Pcs</t>
  </si>
  <si>
    <t>Main distribution board, 12-way complete with circuit breakers, busbars, and accessories, fixed to wall as approved by consultant</t>
  </si>
  <si>
    <t>Lightning spike arrestor complete with accessories</t>
  </si>
  <si>
    <t>Installation of 16 mm diameter earth rod, 1.5 m long, complete with 4 kg stone salt, 0.1 m³ charcoal dust, and all necessary fittings</t>
  </si>
  <si>
    <t>Supply and installation of 6 mm² earth cable</t>
  </si>
  <si>
    <t>Supply and installation of 12 mm² tail wire from service meter to main switch (Live, Neutral, and Earth)</t>
  </si>
  <si>
    <t>Supply and installation of 1" PVC conduit pipes concealed in walls and ceilings, complete with accessories</t>
  </si>
  <si>
    <t>Wiring for lighting points using 1.5 mm² single-core pure copper wires (Live, Neutral, and Earth)</t>
  </si>
  <si>
    <t>Wiring for switch sockets using 2.5 mm² single-core pure copper wires (Live, Neutral, and Earth)</t>
  </si>
  <si>
    <t>Internal lighting points: supply and installation of lamp holders complete with 18 W energy-saving LED bulbs</t>
  </si>
  <si>
    <t>External lighting points: supply and installation of lamp holders complete with 25 W energy-saving LED bulbs</t>
  </si>
  <si>
    <t>P</t>
  </si>
  <si>
    <t>Lighting switches complete with cover plates, including two-way switches for corridors, sleeping rooms, washrooms, and external lighting</t>
  </si>
  <si>
    <t>Q</t>
  </si>
  <si>
    <t>Twin switch sockets complete with cover plates</t>
  </si>
  <si>
    <t>TOTAL ELEMENT No 6:  ELECTRICITY INSTALLATION</t>
  </si>
  <si>
    <t>120 Girls Dorm - Doors</t>
  </si>
  <si>
    <r>
      <t xml:space="preserve">Doors Shutter
Prime quality hardwood paneled doors mninga or other equal and approved hardwood
</t>
    </r>
    <r>
      <rPr>
        <sz val="10"/>
        <rFont val="Aptos"/>
        <family val="2"/>
      </rPr>
      <t xml:space="preserve">45mm Thick panelled single door Mahogany timber  finish, comprising of 45 x 150mm top and middle rails, 45 x 150mm stiles and 45 x 200 bottom rail, panels  filled in with and including 35mm thick moulded boarding tongued and grooved all round rails
Including Supply and fix the following "UNION" make or other equal and approved iron-mongery To softwood, hardwood or the like; fixing with screws ;-
3-Lever Mortise lock with furniture, Toiles and Bathroom lock with indicating bolt, 100mm Brass butt hinges
</t>
    </r>
  </si>
  <si>
    <t>Ditto  900 x 2100mm high.</t>
  </si>
  <si>
    <t>Supply and install Metal gates/doors</t>
  </si>
  <si>
    <t xml:space="preserve"> 1500x2100mm high ( for main exits gates)</t>
  </si>
  <si>
    <r>
      <rPr>
        <b/>
        <sz val="10"/>
        <rFont val="Aptos"/>
        <family val="2"/>
      </rPr>
      <t>Supply and fix Door frames: Hardwood mininga or other equal and approved hardwood.</t>
    </r>
    <r>
      <rPr>
        <sz val="10"/>
        <rFont val="Aptos"/>
        <family val="2"/>
      </rPr>
      <t xml:space="preserve">
Provide 16mm diameter burglar bars 150mm c/c , fix perforated 5mm thick clear sheet glass glazed to hardwood frame with glazing beads and fix a clear mosiquito wire net to prevent dust ant insects. 
</t>
    </r>
  </si>
  <si>
    <t>Ditto 950x2800mm high</t>
  </si>
  <si>
    <t xml:space="preserve">TOTAL ELEMENT NO 7: DOORS </t>
  </si>
  <si>
    <t>120 Girls Dorm - Windows</t>
  </si>
  <si>
    <t xml:space="preserve">
Supply, fabricate, and install aluminium sliding window units with a top-hung transom vent, designed to provide continuous natural ventilation and airflow to the room even when the main sliding panels are closed. The ventilated transom shall be fitted with an adjustable opening mechanism and appropriate insect screening.
Window frames and shutters shall be fabricated from extruded aluminium alloy 6063-T5/T6, comprising:
Main frame: 100 × 50 mm, minimum 1.8 mm thick
Sliding shutter sections: 26 × 50 mm, minimum 1.4 mm thick
Interlock sections: 26 × 50 mm, minimum 1.8 mm thick
Glazing shall consist of 5mm thick tinted float glass with machine-polished edges, securely fixed with EPDM rubber gaskets and glazing beads. The windows shall be supplied complete with an aluminium-framed Grade 316 stainless steel mosquito screen, friction stays, safety restrictors, locks, rollers, handles, weather strips, and all necessary ironmongery.
The work shall include all necessary mullions, transoms, glazing beads, fixing brackets, anchors, sealants, flashings, and accessories required for a complete installation. Windows shall be fixed into concrete or ISSB blockwork openings, accurately aligned, and sealed continuously around the perimeter with approved weatherproof sealant to ensure a watertight and airtight installation.
All works shall be carried out in accordance with the approved drawings, manufacturer's recommendations, and the Engineer's instructions.</t>
  </si>
  <si>
    <t>1500 X 2000mm high</t>
  </si>
  <si>
    <t>1800X2000mm high</t>
  </si>
  <si>
    <t>TOTAL ELEMENT NO 8: WINDOWS</t>
  </si>
  <si>
    <t>120 Girls Dorm - Fire fighting</t>
  </si>
  <si>
    <t>FIRE FIGHTING INSTALLATION</t>
  </si>
  <si>
    <t>Supply and install 9KG, dry powder as per consultant approval</t>
  </si>
  <si>
    <t>Stand-alone smoke detector complete with built-in alarm siren, rechargeable lithium battery, automatic charging system connected directly to the electrical grid, automatic cut-off when fully charged, automatic recharging when battery level is low, LED status indicator, mounting accessories, and compliant with approved fire safety standards. complete with wires and all its other componets</t>
  </si>
  <si>
    <t xml:space="preserve">TROTAL ELEMENT NO 9: FIRE FIGHITING EQUIPMENTS </t>
  </si>
  <si>
    <t>SUB SUMMARY DORMITORY ROOMS</t>
  </si>
  <si>
    <t>ELECTRICAL INSTALLATION</t>
  </si>
  <si>
    <t xml:space="preserve"> SUM FOR 120 GIRL'S DORMITORY  </t>
  </si>
  <si>
    <t>120 GIRLS DORM - TOILETS and LAUNDRY</t>
  </si>
  <si>
    <t xml:space="preserve">Site cleance and excavation of foundations </t>
  </si>
  <si>
    <t>NA</t>
  </si>
  <si>
    <t>Foundation masonry stone walls 1:3</t>
  </si>
  <si>
    <t>Plain Oversite conrete 1:3:6, DPM first</t>
  </si>
  <si>
    <t>Supply and cast 75mm diameter black pipe poles to suport roof at veranda. Use conrete grade 20 to cast it.</t>
  </si>
  <si>
    <t xml:space="preserve">Install DPC 250mm wide </t>
  </si>
  <si>
    <t>Walling using ISSB blocks,on DPC</t>
  </si>
  <si>
    <t xml:space="preserve">Concrete </t>
  </si>
  <si>
    <t>12mm diameter - fy 500</t>
  </si>
  <si>
    <t>8mm diameter (-fy 500)  including binding wire</t>
  </si>
  <si>
    <t xml:space="preserve">M6 bars for truss arnchoring, to be casted with ring beams and potrudes out of conrete by 400mm length </t>
  </si>
  <si>
    <t>Sides,Vertical or Battering</t>
  </si>
  <si>
    <t>Supply, fix formworks and formworks removal, including all tools and materials needed for preparation and installation</t>
  </si>
  <si>
    <t>(T&amp;L) TOTAL FOUNDATION AND WALLING</t>
  </si>
  <si>
    <t xml:space="preserve">Truss Fabrication, Installation and fixing purlins spaced  0.9m c/c along rafter of every truss. fix purlins with 5"nails then tie with core wire securing to rafer.
•	Materials: Supply well-seasoned and  treated timber. Timber sections to be used:
	Rafters: 50x150 mm. - eucaliptus
	Tie beams: 50x150 mm. eucaliptus
	Wall plates and struts: 50x100 mm.   eucaliptus
	Purlins: 50x70 mm. - Pine soft wood timber
•	Fabrication: Fabricate the trusses as per the provided drawings. Ensure the trusses are fabricated with a rafter slope of 8 degrees.
•	Installation: Install the fabricated trusses on the ring beam with a spacing of 1.4 meters center-to-center (c/c). Anchor the trusses to the ring beam using core M6 steel bars casted in the ring beam. Use two bolts (12mm diameter) with nuts and 2inches diameter washers to secure the joints of rafters and tie beams.
•	Overhangs:
o	The external overhang is to be 1.5 meters long.
o	The internal overhang at the hallway is to be 0.8 meters long.
•	Additional Provisions:
o	All tools, nails, and materials necessary for the truss fabrication and installation are to be included
</t>
  </si>
  <si>
    <t>Supply and fix 75mm diamater steel columns for roof shade covering incenerator room.</t>
  </si>
  <si>
    <t>Supply and fix  2"x4"treated soft wood tie beam joining shade columns at incinerator room, and fix 2"x4" rafters at 1.4m spacing. Fixed to column with 10mm bolt and nuts</t>
  </si>
  <si>
    <t>Fix 2"x3" treated wood- purlins use 5" nails and core wire tie with rafters</t>
  </si>
  <si>
    <t>(T&amp;L) TOTAL ROOFING</t>
  </si>
  <si>
    <t>RC Concrete dhobi sinks</t>
  </si>
  <si>
    <t>Construct a (1:2:4) 6mm BRC reinforced concrete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 . Apply Terrazzo finishing to all dhobi sinks</t>
  </si>
  <si>
    <t>(T&amp;L) TOTAL DHOBI SINKS</t>
  </si>
  <si>
    <t>DOORS</t>
  </si>
  <si>
    <t>Ditto  800 x 2000mm high. ( toilets and changing room)</t>
  </si>
  <si>
    <t>Supply and install a 1050 mm × 2000 mm high door for the Persons with Disabilities (PWD) toilet, complete with frame, ironmongery, and all necessary fixing accessories. The door shall be of solid construction, without ventilation openings, glazing, or burglar bars.
The door leaf shall be hung on 100mm long  three heavy-duty double-swing hinges, fixed at three equally spaced points to the frame, allowing the door to swing in both directions. The double-swing arrangement shall enable wheelchair users to open the door by pushing from either side, facilitating ease of access and compliance with accessibility requirements.
Installation shall include all locks, handles, door stops, and fittings required for a complete and functional door assembly, in accordance with the approved drawings, specifications, and the Engineer's instructions.</t>
  </si>
  <si>
    <t>Metal door 900x2000mm high ( at incinerator area)</t>
  </si>
  <si>
    <t>Nos</t>
  </si>
  <si>
    <t>Ditto 850x2800mm high (Changing room and insinerator)</t>
  </si>
  <si>
    <t>850x2000mm , high no vents, no glass, no buglar bars ( for Toilets)</t>
  </si>
  <si>
    <t>1050x2000mm high no vents, no glass, no buglar bars ( for Toilets-PWD)</t>
  </si>
  <si>
    <t>Metal door 1500x2000mm high (at incinerator area) - Use 1"x2" hallow steel section of 3mm thick. Use a plate of 3mm thick, rockeset for gates and bolts. Secure gate to its frame with three hinges each side of 3" long 12mm diameter. Frame should be fixed to walls by using 8mm diameter fisher bolts of 150mm long fix at four points for each door frame jambs.- as per consultant aproval</t>
  </si>
  <si>
    <t>Metal door 2000x2000mm high (at main entrance) - Use 1"x2" hallow steel section of 3mm thick. Use a plate of 3mm thick, rockeset for gates and bolts. Secure gate to its frame with three hinges of 3" long 10mm diameter- as per consultant aproval</t>
  </si>
  <si>
    <t xml:space="preserve">(T&amp;L) TOTAL DOORS </t>
  </si>
  <si>
    <t>Window grills 600x600 High ( Toilet) complete with galvanized wire mesh, including all necessary frames, fixings, painting/coating, and installation as specified</t>
  </si>
  <si>
    <t>Window grills 600x600 High ( Changing rooam and PWD toilet) complete with galvanized wire mesh, including all necessary frames, fixings, painting/coating, and installation as specified</t>
  </si>
  <si>
    <t>(T&amp;L) TOTAL WINDOW</t>
  </si>
  <si>
    <t>Finishing</t>
  </si>
  <si>
    <t xml:space="preserve">Plastering 25mm thick 1:3 cement sand to foundation  walls </t>
  </si>
  <si>
    <t>Plastering 25mm thick 1:4 cement sand to the external walls 0.8m high from floor level, o.3m wide to the window and door seal and 0.6m wide to the the walls corners.</t>
  </si>
  <si>
    <t xml:space="preserve">50mm thick Terrazzo floor finish including 150mm high skirtings </t>
  </si>
  <si>
    <t xml:space="preserve">50mm thick Terrazzo finishing  to Dhobi sinks </t>
  </si>
  <si>
    <t xml:space="preserve">50mm thick Terrazzo finishing to walls 0.6m high from top level of dhobi sinks </t>
  </si>
  <si>
    <t>Provide a 40 mm thick white terrazzo finish to internal washroom walls from floor level up to 1.5 m height, using white marble chippings and white-pigmented cement to achieve a bright, highly reflective surface that enhances visibility in areas with limited natural lighting. The finish shall be ground, polished, and completed to a smooth, durable, and easy-to-clean surface.
Provide and fix approved terrazzo divider strips around all concealed pipe penetrations, taps, valves, and service outlets to facilitate future maintenance and replacement without damaging the wall finish. Include all necessary preparation, joints, trims, curing, and finishing works, complete in accordance with the drawings and the Engineer's instructions.</t>
  </si>
  <si>
    <t>Optional: Internal plastering 25mm thick 1:4 cement sand to walls from window level to the roof. Note: plaster all wall surfaces at incenerator room. - to be directed by consultant on site.</t>
  </si>
  <si>
    <t>Supply and apply ;</t>
  </si>
  <si>
    <t xml:space="preserve">Externally </t>
  </si>
  <si>
    <t>Clean and apply three coat of seed oil or apply a varnish to all ISSB external walls ( walls at windows and doors sides) as per final approval from consultant</t>
  </si>
  <si>
    <t>Supply and Skimming to obtain a smooth finish, clean, prime and  Apply water-based weather guard paint to all plastered columns and beams, 0.8m skirting plaster around external wall and to the windows seal</t>
  </si>
  <si>
    <t>Internally walls: Supply, skim using wall putty, clean  and apply:-</t>
  </si>
  <si>
    <t>Skim and apply wheathergaurd painting to internal wall surfaces</t>
  </si>
  <si>
    <t>Emulsion Painting to roof trusess</t>
  </si>
  <si>
    <t>Oil-based painting to fascia board, metal doors, grills and windows</t>
  </si>
  <si>
    <t xml:space="preserve">Painting three coats of bituminous paint to foundation walls, Paint to internal walls and to beams, painting red oxide to  trusses and fascia board </t>
  </si>
  <si>
    <t xml:space="preserve">Painting three coats of burley brown bituminous paint  to  trusses and white color to fascia board </t>
  </si>
  <si>
    <t>Supply and fix 150 mm thick concrete coping (RC grade 20 including formwork  use 4Y12 and Y8-200c/c), weathered and throated, with bevelled fair-faced exposed surfaces, hoisted into position and bedded and pointed in 1:3 cement:sand mortar. The coping shall incorporate a 75 mm overhang on both sides of the wall and a 10 mm deep continuous drip groove beneath each overhang to prevent water from tracking onto the wall faces. The top surface shall be smooth and weathered with a minimum 0.5% cross fall to shed water away from the wall. All exposed surfaces shall be true, level, and free from defects, complete in accordance with the drawings and the Engineer's instructions.</t>
  </si>
  <si>
    <t>(T&amp;L) TOTAL FINISHING</t>
  </si>
  <si>
    <r>
      <t xml:space="preserve">
</t>
    </r>
    <r>
      <rPr>
        <b/>
        <sz val="10"/>
        <rFont val="Aptos"/>
        <family val="2"/>
      </rPr>
      <t>Wall-Hung Wash Hand Basin</t>
    </r>
    <r>
      <rPr>
        <sz val="10"/>
        <rFont val="Aptos"/>
        <family val="2"/>
      </rPr>
      <t xml:space="preserve">
Supply and install a 420 × 510 mm white vitreous china wall-hung wash hand basin, complete with 12 mm pillar taps, 32 mm chromium-plated chain waste, 32 mm plastic bottle trap, concealed brackets, fixing clamps, and all necessary accessories. Install in the changing/women's room and disabled toilet room as shown on the drawings.
The basin shall be securely fixed to the wall using approved brass screws and concealed supports, with no floor support. All plumbing pipework and fittings shall be enclosed within a neat casing to conceal them from view. The installation shall include all plumbing connections, sealing, testing, and commissioning, complete in accordance with the drawings and the Engineer's instructions.</t>
    </r>
  </si>
  <si>
    <t xml:space="preserve">Squatting -White vitreous asian type W.C suite comprising 9 litres capacity cistern with cover, 12mm BSS high pressure ball valve, plastic syphon fitting, side supply and overflow set. Castleware/Arrow brand or equivalent approved. </t>
  </si>
  <si>
    <t>Supply and install a complete disabled toilet suite, comprising an accessible floor-mounted vitreous china washdown WC pan with matching close-coupled or low-level cistern, a wash hand basin, 4 No. stainless steel grab rails, and 1 No. adjustable folding support rail, complete with all brackets, fixings, pipework connections, and accessories required for a complete installation.
The WC pan shall be specifically designed for disabled access applications, with a seat height of approximately 450-480 mm above finished floor level, complete with heavy-duty toilet seat and cover.
All grab rails and the folding support rail shall be manufactured from Grade SS304 stainless steel. The folding support rail shall extend at least 100 mm beyond the front edge of the WC pan to provide adequate support during transfer and use.
The suite shall be of RAK Ceramics manufacture or approved equivalent and shall include all necessary fittings, fixing accessories, testing, and commissioning. Installation shall comply with the approved drawings, accessibility requirements, manufacturer's recommendations, and the Engineer's instructions.</t>
  </si>
  <si>
    <t>80mm Diameter high quality plastic floor drain  trap built in concrete bed</t>
  </si>
  <si>
    <t>6mm silver mirror, lead backed, size 450 x600mm with arise edges fixed to wall with mirror screws</t>
  </si>
  <si>
    <t xml:space="preserve">20mmØ Chromium plated towel single rail, 600mm long </t>
  </si>
  <si>
    <t>100mm long soap holder (PVC), plugged and screwed to brick wall</t>
  </si>
  <si>
    <t>Shurtuff (Douche spray) 13mm diameter X 1000mm long flexible hose metal braided hose</t>
  </si>
  <si>
    <t>Pipes work in building</t>
  </si>
  <si>
    <t>A: Supply pipe PN 16</t>
  </si>
  <si>
    <t>25mmØ communication pipe HDPE to trench</t>
  </si>
  <si>
    <t>Ditto; tee</t>
  </si>
  <si>
    <t>Ditto; elbow</t>
  </si>
  <si>
    <t>O</t>
  </si>
  <si>
    <t>Ditto; male connector</t>
  </si>
  <si>
    <t>32mmØ pipe to trench</t>
  </si>
  <si>
    <t xml:space="preserve"> Ditto; elbow</t>
  </si>
  <si>
    <t>R</t>
  </si>
  <si>
    <t>Ditto; nipple MM</t>
  </si>
  <si>
    <t>S</t>
  </si>
  <si>
    <t>Ditto; nipple FF</t>
  </si>
  <si>
    <t>T</t>
  </si>
  <si>
    <t>Ditto; union</t>
  </si>
  <si>
    <t>U</t>
  </si>
  <si>
    <t>Ditto; reducing connector 32Ø × 25Ø</t>
  </si>
  <si>
    <t>V</t>
  </si>
  <si>
    <t>Ditto; reducing connector 25Ø × 19Ø</t>
  </si>
  <si>
    <t>W</t>
  </si>
  <si>
    <t>X</t>
  </si>
  <si>
    <t>Ditto; reducing connector 19Ø × 13Ø</t>
  </si>
  <si>
    <t>Y</t>
  </si>
  <si>
    <t xml:space="preserve">13mm diameter pipe in blockwall chase BS  1010 or 1212 </t>
  </si>
  <si>
    <t>Z</t>
  </si>
  <si>
    <t>AA</t>
  </si>
  <si>
    <t>Ditto; tee.</t>
  </si>
  <si>
    <t>AB</t>
  </si>
  <si>
    <t>Ditto: nipple MM</t>
  </si>
  <si>
    <t>AC</t>
  </si>
  <si>
    <t>Ditto: nipple FF</t>
  </si>
  <si>
    <t>AD</t>
  </si>
  <si>
    <t>Ditto: union</t>
  </si>
  <si>
    <t>B: WASTE AND VENT PIPES</t>
  </si>
  <si>
    <t>UPVC pipes: class 'C'</t>
  </si>
  <si>
    <t>AE</t>
  </si>
  <si>
    <t>38mmØ; chase in block in concrete slab.</t>
  </si>
  <si>
    <t>AF</t>
  </si>
  <si>
    <t xml:space="preserve">Ditto: Equal tee </t>
  </si>
  <si>
    <t>AG</t>
  </si>
  <si>
    <t xml:space="preserve">Ditto; plain elbow </t>
  </si>
  <si>
    <t>AH</t>
  </si>
  <si>
    <t>Ditto; plugged elbow</t>
  </si>
  <si>
    <t>AI</t>
  </si>
  <si>
    <t>C: SOIL AND PIPES</t>
  </si>
  <si>
    <t>AJ</t>
  </si>
  <si>
    <t>UPVC pipes and fittings: Class 'C'</t>
  </si>
  <si>
    <t>AK</t>
  </si>
  <si>
    <t>100mmØ pipe fixed to walls</t>
  </si>
  <si>
    <t>AL</t>
  </si>
  <si>
    <t>Ditto; laid in trenches.</t>
  </si>
  <si>
    <t>AM</t>
  </si>
  <si>
    <t>Ditto; plugged bend 90˚.</t>
  </si>
  <si>
    <t>AN</t>
  </si>
  <si>
    <t>Ditto; plain bend 90˚.</t>
  </si>
  <si>
    <t>Ditto: 4" P- Trap</t>
  </si>
  <si>
    <t>Ditto: 4" Gully Trap</t>
  </si>
  <si>
    <t>D: Ancillaries:</t>
  </si>
  <si>
    <t>Draw off taps; stop valves; copper alloy to BS 5154 or BS 1010</t>
  </si>
  <si>
    <t>AO</t>
  </si>
  <si>
    <t>13mmØ stop valve</t>
  </si>
  <si>
    <t>AP</t>
  </si>
  <si>
    <t>13mm Ø bib taps Chrome plated</t>
  </si>
  <si>
    <t>AQ</t>
  </si>
  <si>
    <t xml:space="preserve">13mm angle valves </t>
  </si>
  <si>
    <t>AR</t>
  </si>
  <si>
    <t>Provision for wastebin for waste collection in the MHM room</t>
  </si>
  <si>
    <t>FOUL WATER DRAINAGE</t>
  </si>
  <si>
    <t>MANHOLE AND GULLY TRAP</t>
  </si>
  <si>
    <t>AS</t>
  </si>
  <si>
    <t xml:space="preserve">Construct a masonry manhole size 600 x x600mm average depth 600mm  with fired bricks, mortar ratio 1:3  </t>
  </si>
  <si>
    <t>AT</t>
  </si>
  <si>
    <t xml:space="preserve">Construct a standard gully trap chambers with internal dimensions of 300x300mm by 300mm deep using burnt bricks </t>
  </si>
  <si>
    <t>Soak way pit</t>
  </si>
  <si>
    <t>AU</t>
  </si>
  <si>
    <t xml:space="preserve">Construct complete soak away pit, size 3m diam with 3.5m depth, including excavation, perforated brick wall, pipe 4" connection, vent pipe 4",Y12 150 C/C top and bottom face  reinforced concrete  slab 150mm thick, formwork, precast concrete cover 450 x 450mm </t>
  </si>
  <si>
    <t>Construct C20 concrete cover for manhole chamber 600mmx 600mm reinforced with 4mm BRC</t>
  </si>
  <si>
    <t>Septic Tank</t>
  </si>
  <si>
    <t>AV</t>
  </si>
  <si>
    <t xml:space="preserve">Allow for construction of faul water septic tank of internal dimension 5000Lx2000Wx3000D mm, of capacity 17,280Litres complete ,  Y12 150 c/c bottom face reinforced concrete grade 20 , formwork and other associated accessories </t>
  </si>
  <si>
    <t>(T&amp;L) TOTAL PLUMBING AND  SANITARY ISTALLATION</t>
  </si>
  <si>
    <t>SUB SUMMARY - TOILET</t>
  </si>
  <si>
    <t xml:space="preserve">SUM TOILET AND LAUNDRY </t>
  </si>
  <si>
    <t xml:space="preserve">120 GIRLS DORM - WATER TOWER </t>
  </si>
  <si>
    <t>Supply and cast RC concrete  base  mix ratio 1:2:4, 7Y16-200 c/c B1 and 7Y16-200 c/c B2- use cement 42.5Nmm2 , including formworks</t>
  </si>
  <si>
    <t>Fix formworks and cast six (6) reinforced concrete columns, column footings of 1.3mx1.3m,  having 4Y16 main bars, Y8-150mm c/c stirrups.</t>
  </si>
  <si>
    <t>400mm thick stone masonry foundation wall with average of 1.5m deep (depth may vary)</t>
  </si>
  <si>
    <t>Backfilling works</t>
  </si>
  <si>
    <t>Harcore works-20mm thick</t>
  </si>
  <si>
    <t xml:space="preserve">300mm thick Walling with fired bricks </t>
  </si>
  <si>
    <t xml:space="preserve">Supply and cast concrete grade 20 for 100mm thick oversite concrete- formworks and curing  inclusive </t>
  </si>
  <si>
    <t xml:space="preserve">RC concrete grade 20 beams 4Y12 main bars, Y8-200c/c stirups, formworks. Beams to be rested on brick walls-  formworks and curing  inclusive </t>
  </si>
  <si>
    <t>Supply, reinforce, and cast an RC roof slab using Grade 42.5N cement and 1:2:4 concrete mix, reinforced with Y12 bars at 175 mm c/c in both bottom (B1 &amp; B2) and top (T1 &amp; T2) directions. Provide a 300 mm wide overhanging canopy beyond the column edge to act as a coping and prevent rainwater from running down the walls. The work shall include all necessary formwork, materials,</t>
  </si>
  <si>
    <t>Plastering and skiming works ( Use white cement to skim)</t>
  </si>
  <si>
    <t>Painting- wheather guard</t>
  </si>
  <si>
    <t>Supply and install 2500x2500 mm metal door with all accessories including padlocks for the store.</t>
  </si>
  <si>
    <t>Guard rails: use 2" vertically rails spaced at 1.4m c/c- treated with red oxide</t>
  </si>
  <si>
    <t>Guard rails: use 1.5" horizontal rails fixed at top and mid, treated with red oxide</t>
  </si>
  <si>
    <t>Access radder: use 2" for two vertical member spaced at 0.6m and horizontal steps spaced at 300mm c/c, treated with red oxide. Bottom fixed at concrete grade 20.</t>
  </si>
  <si>
    <t xml:space="preserve">Supply and install a sim tanks of 10,000 litres </t>
  </si>
  <si>
    <t>TOTAL WATER TOWER</t>
  </si>
  <si>
    <t xml:space="preserve">120 GIRLS DORM - INCINERATOR </t>
  </si>
  <si>
    <t>Excavations</t>
  </si>
  <si>
    <t>Masonry stone foundation wall , motar 1:3 cement sand</t>
  </si>
  <si>
    <t>Supply and construct an incinerator using 150 mm thick fired brick masonry walls, with internal dimensions of 1100 mm wide × 1330 mm long, complete with a combustion chamber, ash chamber, chimney, foundations, and all associated works, in accordance with the approved drawings and the Engineer's instructions.
The combustion chamber and ash chamber shall be constructed using selected fired clay bricks laid in clay mortar, capable of withstanding high temperatures generated during operation.
All brickwork shall be properly bonded, plumb, and level, with joints fully filled and neatly finished. The Contractor shall provide all materials, labour, scaffolding, curing, and ancillary works necessary for the proper completion of the structure. All works shall comply with the specifications, approved drawings, and the Engineer's instructions.</t>
  </si>
  <si>
    <t>Slabs: concrete grade 20  reinforced with Y12-150mm c/c, formworks inlusive</t>
  </si>
  <si>
    <t>Beams: use conrete grade 20, with 4Y12 formworks inlusive</t>
  </si>
  <si>
    <t xml:space="preserve">supply and install Reinforcement Y16 -50mm c/c for burning platform </t>
  </si>
  <si>
    <t>Construct a 4.6 m high chimney using 150 mm thick fired brick masonry laid in 1:3 cement:sand mortar. The brickwork shall be properly bonded, plumb, and level, with all joints fully filled and neatly finished. The chimney shall be complete with all necessary supports, coping, finishing works, and weather protection details as indicated on the drawings. All works shall be carried out in accordance with the approved drawings, specifications, and the Engineer's instructions.</t>
  </si>
  <si>
    <t>Pointing works and Panting works to ring beam surface color to be directed by the clien</t>
  </si>
  <si>
    <t>Fabricate and install a 300 mm × 300 mm steel access door/window for the combustion chamber inlet, complete with frame, hinges, locking arrangement, and all necessary fittings. The frame shall be fabricated from 50 mm × 50 mm × 4 mm (2-inch) mild steel angle sections, securely fixed to the masonry. The door leaf shall consist of a 4 mm thick mild steel plate welded to the steel angle frame to form a rigid assembly. All welds shall be continuous and neatly finished, and the completed unit shall be cleaned, primed with an anti-corrosive metal primer, and painted as specified.</t>
  </si>
  <si>
    <t xml:space="preserve">Fabricate and install  400X400 Metal window for out let from ash collection chamber.  Use 2" angle line section of 4mm thick for door frame, and 4mm thick steel plate welded to a metal frame. </t>
  </si>
  <si>
    <t>TOTAL INCINERATOR</t>
  </si>
  <si>
    <t>120 GIRLS DORM - FENCE</t>
  </si>
  <si>
    <t>Excavations of foundation</t>
  </si>
  <si>
    <t>Construct a 400 mm thick stone masonry foundation wall using approved stone masonry laid in 1:3 cement:sand mortar, extending 500 mm above ground level. The foundation depth shall be as indicated on the approved drawings. All stones shall be sound, durable, and properly bedded, with joints fully filled with mortar and neatly finished. The wall shall be constructed plumb, level, and in true alignment.</t>
  </si>
  <si>
    <t xml:space="preserve">230mm thick ISSB walling on DPC </t>
  </si>
  <si>
    <t>Supply, place, and cast Grade 20 reinforced cement concrete ring beam at the top of the fence wall, positioned approximately 2.5 m above finished floor/ground level, complete with all necessary formwork, support, compaction, finishing, and curing. Reinforcement shall comprise 4Y12 longitudinal bars with Y8 stirrups at 200 mm centres, unless otherwise shown on the drawings.</t>
  </si>
  <si>
    <t>Supply and construct reinforced concrete coping slabs to the tops of fence walls using 1:2:4 cement:sand:12 mm (½ inch) aggregate concrete, reinforced with 6 mm BRC mesh, complete with all necessary formwork, reinforcement fixing, placing, compaction, finishing, curing, and all associated works.
The coping shall be formed to provide adequate weather protection to the wall and shall incorporate a 75 mm overhang on both sides of the wall. A 10 mm deep continuous drip groove (water check) shall be formed on the underside of each overhang to prevent rainwater from tracking back onto the wall faces.
The top surface of the coping shall be finished to a neat smooth profile with a minimum cross fall of 0.5% towards the outer edges to facilitate positive drainage and prevent ponding of water. All exposed surfaces shall be true to line and level, free from honeycombing, cracks, or other defects.
The same coping detail, materials, reinforcement, dimensions, workmanship, and drainage provisions shall be adopted for all exposed fence walls surrounding the incinerator area.</t>
  </si>
  <si>
    <t>Plaster ring beams and all wall surfaces exposed to rainwater runoff from the toilet roof using 1:3 cement:sand mortar. The work shall include surface preparation, application, finishing, and curing to provide a durable, crack-free, and watertight finish that protects the ISSB walling from dampness and moisture penetration.</t>
  </si>
  <si>
    <t>Skiming and painting works</t>
  </si>
  <si>
    <t>Vanish or seed oil to ISSB brocks</t>
  </si>
  <si>
    <t>TOTAL FENCE</t>
  </si>
  <si>
    <t>120 GIRLS DORM - STREET SOLAR LIGHTS</t>
  </si>
  <si>
    <t>Supply and install street Solar lighting as per drawings,1000 watts, Ingress Protection: IP65, Impact Resistance: IK08, Housing: Die-cast aluminium with corrosion-resistant coating and Lifetime: ≥ 50,000 hours. 10meters distance wireless remote control. Working time more than 1ohours, see picture attached. 
solar panel capacity: 300W high-efficiency monocrystalline solar panel with module efficiency not less than 21%, anodized aluminum frame, tempered glass front cover, and performance warranty of 25 years, complete with mounting brackets and all accessories required for charging a 12.8V, 80Ah LiFePO₄ battery through an MPPT charge controller</t>
  </si>
  <si>
    <t>Supply and install 12.8V, 80Ah Lithium Iron Phosphate (LiFePO₄) battery for solar street lighting applications, with a minimum nominal energy capacity of 1,024Wh. The battery shall be designed for deep-cycle solar energy storage and shall incorporate an integrated Battery Management System (BMS) for protection against overcharge, over-discharge, overload, short circuit, overcurrent, and over-temperature. The battery shall provide a minimum usable capacity of 80-90% of rated capacity, have a design life of not less than 10 years, and a cycle life of at least 3,000 cycles at 80% Depth of Discharge (DoD). The battery shall operate within an ambient temperature range of -20°C to +60°C, be maintenance-free, non-spillable, and suitable for outdoor solar lighting installations. The battery enclosure shall have a minimum protection rating of IP65 and be supplied complete with all necessary mounting accessories. 
The enclosure shall incorporate an efficient ventilation system to prevent excessive heat build-up while maintaining the specified protection rating. It shall also be supplied complete with all required interconnecting cables, terminals, and cable management accessories
All materials and workmanship shall comply with the approved drawings, manufacturer's recommendations, and the Engineer's instructions.</t>
  </si>
  <si>
    <t>Charge Controller: MPPT 80A-100A, 48V with remote monitoring capability</t>
  </si>
  <si>
    <t>9m height, Galvanization: Hot-dip galvanized, minimum 85 μm coating thickness steel post, 150mm diameter at bottom, 100mm diameter at top, Wind Resistance: ≥120 km/h. steel Post Wall Thickness: 3-4 mm, base plate 8mm thick welded to post and including shear stiffeners in four sides. Anchor J-Bolts: 4 No. galvanized M20 × 800 mm with nuts and washers</t>
  </si>
  <si>
    <t>Illumination Flux: 130,000-170,000 lumen</t>
  </si>
  <si>
    <t xml:space="preserve">TOTAL STREET SOLAR LIGHTINGS </t>
  </si>
  <si>
    <t>120 GIRLS DORM - LANDSCAPING</t>
  </si>
  <si>
    <r>
      <rPr>
        <b/>
        <sz val="10"/>
        <rFont val="Aptos"/>
        <family val="2"/>
      </rPr>
      <t>Around the building</t>
    </r>
    <r>
      <rPr>
        <sz val="10"/>
        <rFont val="Aptos"/>
        <family val="2"/>
      </rPr>
      <t xml:space="preserve">
Cut and trim soil to achieve the required levels within a 4 m offset from the foundation around the building, including the formation of a 45° back slope and grading from the foundation plinth. The finished cut ground level shall be maintained such that the foundation plinth remains 300 mm above the surrounding ground level, all in accordance with the Engineer’s instructions.</t>
    </r>
  </si>
  <si>
    <r>
      <rPr>
        <b/>
        <sz val="10"/>
        <rFont val="Aptos"/>
        <family val="2"/>
      </rPr>
      <t>Inside quartyard</t>
    </r>
    <r>
      <rPr>
        <sz val="10"/>
        <rFont val="Aptos"/>
        <family val="2"/>
      </rPr>
      <t xml:space="preserve">
Cut and trim soil to achieve the required levels within inside quartyard,  The finished cut ground level shall be maintained such that the foundation plinth remains 300 mm above the surrounding ground level, all in accordance with the Engineer’s instructions.</t>
    </r>
  </si>
  <si>
    <r>
      <rPr>
        <b/>
        <sz val="10"/>
        <rFont val="Aptos"/>
        <family val="2"/>
      </rPr>
      <t>Disposal of surplus excavated materials</t>
    </r>
    <r>
      <rPr>
        <sz val="10"/>
        <rFont val="Aptos"/>
        <family val="2"/>
      </rPr>
      <t xml:space="preserve">
Haul and dispose of surplus excavated material at an approved disposal area located approximately 200 m from the site. The material shall be spread to the required thickness without compaction, as directed by the Engineer. Where the excavated material is deemed suitable and approved by the Engineer, it shall be stockpiled and used for the production of Interlocking Stabilized Soil Blocks (ISSB).</t>
    </r>
  </si>
  <si>
    <t>Stone linging inside quartyard and at driying areas- use 1:4 cement sand mortar</t>
  </si>
  <si>
    <r>
      <rPr>
        <b/>
        <sz val="10"/>
        <rFont val="Aptos"/>
        <family val="2"/>
      </rPr>
      <t>Side drainage</t>
    </r>
    <r>
      <rPr>
        <sz val="10"/>
        <rFont val="Aptos"/>
        <family val="2"/>
      </rPr>
      <t xml:space="preserve">
Supply and construct stone masonry side drainage with 250 mm thick side walls and a 250 mm thick stone-lined floor, using 1:4 cement:sand mortar, in accordance with the approved drawings and specifications. The drain shall have an internal depth of 450 mm. All masonry joints shall be fully filled, properly finished, and rendered watertight. The finished surface shall receive flush pointing to all exposed masonry joints. The Contractor shall carry out proper curing of the masonry and pointing works for the specified period to ensure the required strength and durability. Use hard, durable igneous or sandstone rocks with a minimum compressive strength of 25 MPa. Soft or weathered stones shall not be used. All works shall be executed in accordance with the drawings, specifications, and the Engineer's instructions.</t>
    </r>
  </si>
  <si>
    <t>Supply and install precast or cast in-situ Grade 25 reinforced cement concrete cover slabs measuring 1500 mm wide × 1000 mm long × 200 mm thick for covering pedestrian walkways across side drainage channels, complete with all formwork, reinforcement, casting, finishing, curing, lifting, handling, and installation, in accordance with the approved drawings and the Engineer's instructions.
Reinforcement shall consist of A142 welded steel fabric mesh conforming to BS 4483/BS 4486 (or approved equivalent), centrally placed within the slab. Alternatively, reinforcement may comprise Y6 high-yield steel bars at 150 mm centres, both ways (Bottom Layer B1 &amp; B2 only), forming a single reinforcement mesh.
Concrete shall be properly compacted, finished to a smooth surface, and adequately cured to achieve the specified strength and durability. All works shall be completed in accordance with the drawings, specifications, and the Engineer's approval.</t>
  </si>
  <si>
    <r>
      <rPr>
        <b/>
        <sz val="11"/>
        <color rgb="FF000000"/>
        <rFont val="Aptos"/>
        <family val="2"/>
      </rPr>
      <t xml:space="preserve">Planting Grasses
</t>
    </r>
    <r>
      <rPr>
        <sz val="11"/>
        <color rgb="FF000000"/>
        <rFont val="Aptos"/>
        <family val="2"/>
      </rPr>
      <t xml:space="preserve">
Till the soil to a depth of 25 cm and thoroughly mix it with compost to a depth of 15 cm, maintaining a 1:1 ratio of soil to compost. Plant dense grass cover in the garden in accordance with the approved instructions and specifications. After planting, provide regular watering and maintenance for a period of one month to ensure proper establishment of the grass. Upon successful completion and establishment, the landscaped area shall be handed over to Enabel.</t>
    </r>
  </si>
  <si>
    <t>Excavate tree planting pits measuring 0.9 m × 0.9 m × 0.9 m deep at locations approved by the Engineer. Backfill each pit with a mixture of topsoil and well-decomposed organic manure to approximately two-thirds of its depth before planting.
Supply and plant approved fruit and ornamental trees, including mango, guava, and palm trees, around the dormitory buildings and along both sides of the walkways connecting the dormitories to the nearby classrooms, all in accordance with the Engineer's instructions and approved landscaping layout.
Planting works shall commence immediately upon completion of the walling works in the respective areas. The Contractor shall be responsible for watering, mulching, staking where necessary, replacing dead or damaged plants, weeding, and carrying out all maintenance required to ensure healthy establishment and growth of the trees until Taking Over/Handing Over of the Works. Any trees that fail to survive during the maintenance period shall be replaced at the Contractor's expense.</t>
  </si>
  <si>
    <t>Supply and construct decorative stone masonry seating benches around selected trees and at designated locations outside the buildings, as directed by the Engineer. The benches shall be constructed in semi-circular or square configurations using approved natural flat stones neatly laid and bonded with cement mortar.
Unless otherwise directed, the benches shall be approximately 1800 mm diameter (for circular benches) or equivalent dimensions for square benches, 300 mm seat width, 450 mm seat height above finished ground level, and founded on a 600 mm deep stone masonry base or as required to ensure stability.
Provide and cast a 100 mm thick C20 reinforced concrete seat slab over the stone masonry support, reinforced with 6 mm BRC mesh, complete with all necessary formwork, reinforcement fixing, concrete placing, compaction, finishing, and curing. The concrete seat surface shall be smooth, level, and neatly finished with rounded exposed edges.
The work shall include excavation, foundations, stone masonry, concrete works, backfilling, finishing, curing, and all incidental materials, labour, plant, and equipment necessary to complete the benches in accordance with the drawings and the Engineer's instructions. All completed benches shall be structurally sound, durable, and aesthetically finished.</t>
  </si>
  <si>
    <r>
      <rPr>
        <b/>
        <sz val="11"/>
        <color rgb="FF000000"/>
        <rFont val="Aptos"/>
        <family val="2"/>
      </rPr>
      <t xml:space="preserve">Planting flowers along walkways and around building
</t>
    </r>
    <r>
      <rPr>
        <sz val="11"/>
        <color rgb="FF000000"/>
        <rFont val="Aptos"/>
        <family val="2"/>
      </rPr>
      <t>Cultivate and prepare all designated landscaping areas, including areas along walkways and within internal courtyards, by clearing, loosening, and grading the soil to provide suitable planting conditions.
Supply and spread approved fertile topsoil/compost  to achieve a healthy growing medium. Supply and plant approved grass (lawn) and ornamental flowers in the locations indicated on the drawings or as directed by the Consultant/Client.
The work shall include soil preparation, planting, watering, fertilizing, edging, mulching where specified, and all other incidental works necessary to establish a healthy and uniform landscape. The Contractor shall maintain all planted areas, including watering, weeding, replacing failed plants, mowing, and general horticultural care, until the Works are handed over and accepted by the Client. Any grass or flowers that fail to establish during the maintenance period shall be replaced at the Contractor's expense.</t>
    </r>
  </si>
  <si>
    <t>Slope Protection: Provide 250 mm thick grouted stone pitching to all cut and exposed slopes using approved natural stones laid and fully grouted in 1:4 cement mortar to prevent erosion. Incorporate selected areas with dense ground cover and ornamental planting to soften the appearance and create a more natural, visually attractive finish rather than a continuous grey stone surface. The work shall include slope preparation, stone laying, grouting, landscaping, watering, and maintenance, complete as directed by the Engineer.</t>
  </si>
  <si>
    <r>
      <rPr>
        <b/>
        <sz val="10"/>
        <rFont val="Aptos"/>
        <family val="2"/>
      </rPr>
      <t>Stone Kerb Seating</t>
    </r>
    <r>
      <rPr>
        <sz val="10"/>
        <rFont val="Aptos"/>
        <family val="2"/>
      </rPr>
      <t xml:space="preserve">
Supply and construct decorative stone kerbs to serve as informal seating areas beneath tree shade along walkways, at locations shown on the drawings or as directed by the Engineer. The kerbs shall be built using approved flat-faced natural stones laid in 1:4 cement:sand mortar and neatly pointed to all exposed joints.
The kerb seating shall be 300 mm wide, 400 mm high above ground level, and founded to a minimum depth of 400 mm below finished ground level, or as required to ensure stability. Stones shall be carefully selected and arranged to provide a neat, durable, and aesthetically pleasing appearance that complements the surrounding landscape.
Expansion joints shall be provided at maximum 2.5 m intervals along the length of the stone kerb to accommodate movement and minimize cracking. The joints shall be approximately 10 mm wide and filled with an approved flexible sealant or compressible joint filler.
The work shall include excavation, foundation preparation, stone masonry construction, mortar bedding, joint pointing, provision of expansion joints, backfilling, finishing, curing, and all incidental materials, labour, tools, and equipment necessary to complete the works. The finished kerbs shall be structurally sound, comfortable for seating, and provide an attractive architectural feature along the pedestrian walkways.</t>
    </r>
  </si>
  <si>
    <t>TOTAL  LANDSCAPING</t>
  </si>
  <si>
    <t>GENERAL SUMMARY</t>
  </si>
  <si>
    <t>SUM</t>
  </si>
  <si>
    <t xml:space="preserve">GRAND SUM 120 Capacity GIRLS' DORMITORY </t>
  </si>
  <si>
    <t xml:space="preserve">Bill of Quantities For the Completion of Remaing Construction Works of the WASH facility at Ntamya Secondary School 
Note: Pre executed quantities will not be paid. </t>
  </si>
  <si>
    <t>NTAMYA WASH -Supply and build</t>
  </si>
  <si>
    <t>Plain Oversite conrete graden20 including formwork , DPM first and ant termite solution</t>
  </si>
  <si>
    <t xml:space="preserve">B </t>
  </si>
  <si>
    <t>Supply and cast 75mm diameter black pipe poles to suport roof at veranda including formwork. Use conrete grade 20 to cast it.</t>
  </si>
  <si>
    <t>Acess ramps with 4degree inlanation- size 1.5m wide</t>
  </si>
  <si>
    <t>Walling using 6" ISSB blocks,on DPC</t>
  </si>
  <si>
    <t>Reinforced insitu concrete grade ‘20’ including vibrating around reinforcements.</t>
  </si>
  <si>
    <t>Concrete works to  beams</t>
  </si>
  <si>
    <t>12mm diameter  ( 4Y12)</t>
  </si>
  <si>
    <t>8mm diameter  including binding wire ( Y8-200mm c/c)</t>
  </si>
  <si>
    <t xml:space="preserve">M6 bars for truss arnchoring, to be casted with ring beams and potrudes out of conrete by 600mm length </t>
  </si>
  <si>
    <t>RAMPS (total of 2 ramps)</t>
  </si>
  <si>
    <t>Foundation:
Construct a 300mm thick stone masonry  wall</t>
  </si>
  <si>
    <t xml:space="preserve">400 mm thick hard core </t>
  </si>
  <si>
    <t>100 mm thick, Plain concrete slab grade 15</t>
  </si>
  <si>
    <t xml:space="preserve">Doors Shutter
Prime quality hardwood paneled doors mninga or other equal and approved hardwood
45mm Thick panelled single door Mahogany timber  finish, comprising of 45 x 150mm top and middle rails, 45 x 150mm stiles and 45 x 200 bottom rail, panels  filled in with and including 35mm thick moulded boarding tongued and grooved all round railst. fix using heavy duty three hinges of 4" per door 
Including Supply and fix the following "UNION" make or other equal and approved iron-mongery To softwood, hardwood or the like; fixing with screws ;-
3-Lever Mortise lock with furniture, Toiles and Bathroom lock with indicating bolt, 100mm Brass butt hinges
</t>
  </si>
  <si>
    <t>Metal door 900x2000mm high (at incinerator area) - Use 1"x2" hallow steel section of 3mm thick. Use a plate of 3mm thick, rockeset for gates and bolts. Secure gate to its frame with three hinges each side of 3" long 12mm diameter. Frame should be fixed to walls by using 8mm diameter fisher bolts of 150mm long fix at four points for each door frame jambs.- as per consultant aproval</t>
  </si>
  <si>
    <t xml:space="preserve">Supply and fix Door frames: Hardwood mininga or other equal and approved hardwood.
Provide 16mm diameter burglar bars 150mm c/c , fix perforated 5mm thick clear sheet glass glazed to hardwood frame with glazing beads and fix a clear mosiquito wire net to prevent dust ant insects. Frame should be fixed to walls by using 8mm diameter fisher bolts of 150mm long fix at four points for each door frame jambs.
</t>
  </si>
  <si>
    <t>Supply and fix painted metal windows of 1 inch pipe sized for 1000x600 High ( Toilet) complete with galvanized wire mesh, including all necessary frames, fixings, painting/coating, and installation as specified</t>
  </si>
  <si>
    <t xml:space="preserve">50mm thick Terrazzo finishing to walls 0.6m high from top level of dgobhi sinks </t>
  </si>
  <si>
    <t>Skim and apply wheathergauard painting to internal wall surfaces</t>
  </si>
  <si>
    <t>Supply and fix ;</t>
  </si>
  <si>
    <r>
      <t xml:space="preserve">
</t>
    </r>
    <r>
      <rPr>
        <b/>
        <sz val="11"/>
        <rFont val="Aptos"/>
        <family val="2"/>
      </rPr>
      <t>Wall-Hung Wash Hand Basin</t>
    </r>
    <r>
      <rPr>
        <sz val="11"/>
        <rFont val="Aptos"/>
        <family val="2"/>
      </rPr>
      <t xml:space="preserve">
Supply and install a 420 × 510 mm white vitreous china wall-hung wash hand basin, complete with 12 mm pillar taps, 32 mm chromium-plated chain waste, 32 mm plastic bottle trap, concealed brackets, fixing clamps, and all necessary accessories. Install in the changing/women's room and disabled toilet room as shown on the drawings.
The basin shall be securely fixed to the wall using approved brass screws and concealed supports, with no floor support. All plumbing pipework and fittings shall be enclosed within a neat casing to conceal them from view. The installation shall include all plumbing connections, sealing, testing, and commissioning, complete in accordance with the drawings and the Engineer's instructions.</t>
    </r>
  </si>
  <si>
    <t xml:space="preserve">Squatting -White vitreous asian type W.C suite comprising 6 litres capacity cistern with cover, 12mm BSS high pressure ball valve, plastic syphon fitting, side supply, overflow set, down pipe and squating sink. Castleware/ Arrow brand or equivalent approved. </t>
  </si>
  <si>
    <t>100mm Diameter plastic floor drain  trap built in concrete bed</t>
  </si>
  <si>
    <t>38mmØ; chase in block in walls and concrete slab.</t>
  </si>
  <si>
    <t>100mmØ pipe fixed to concrete floor slab</t>
  </si>
  <si>
    <t>13mm angle valves to shattaffs, Flush tanks, and hand washing sinks</t>
  </si>
  <si>
    <t>TOTAL PLUMBING AND  SANITARY ISTALLATION</t>
  </si>
  <si>
    <t>TOTAL DHOBI SINK</t>
  </si>
  <si>
    <t>WATER TOWER/ TANK RISER</t>
  </si>
  <si>
    <t>Supply and cast concrete grade 20 for oversite concrete</t>
  </si>
  <si>
    <t xml:space="preserve">RC concrete beams 4Y12 main bars, Y8-200c/c stirups, formworks. Beams to be rested on brick walls- including formworks and curing </t>
  </si>
  <si>
    <t>Supply and install 1000x2500 metal door with all accessories including padlocks for the store.</t>
  </si>
  <si>
    <t>INCINERATOR</t>
  </si>
  <si>
    <t>Slabs: concrete grade 20 reinforced with Y12-150mm c/c, formworks inlusive</t>
  </si>
  <si>
    <t>TOTAL WASH WORKS</t>
  </si>
  <si>
    <t>GRAND SUM FOR THE WASH OF NTAMYA</t>
  </si>
  <si>
    <t>Bill of Quantities  For the Construction of  WASH facility at Kimenyi Secondary School - Kasulu DC
Note: Unexcuted quantities will not be paid</t>
  </si>
  <si>
    <t>TOILETS - supply and build</t>
  </si>
  <si>
    <t xml:space="preserve">Site clearance and excavation of foundations </t>
  </si>
  <si>
    <t>400 mm thick Foundation masonry stone walls 1:3- use hard stones 20Mpa min</t>
  </si>
  <si>
    <t>c</t>
  </si>
  <si>
    <t>Backfilling to Formation Level: Backfill with approved selected material in layers not exceeding 150 mm compacted thickness, maintaining the moisture content within ±2% of the Optimum Moisture Content (OMC). Compact each layer to achieve a minimum of 98% Modified Maximum Dry Density (MDD) and form the required levels for receiving the hardcore layer. The work shall include placing, spreading, moisture conditioning, compaction, testing, and all associated works complete to the Engineer's approval.</t>
  </si>
  <si>
    <t>200 mm thick hard core - use hard stones Mpa 20min</t>
  </si>
  <si>
    <t>Plain Concrete Oversite: 
Supply and cast 100 mm thick Grade 20 plain concrete oversite over a prepared hardcore. Lay approved 1000-gauge polyethylene DPM beneath the concrete, with joints properly lapped and sealed. The work shall include all necessary formwork, concrete placing, compaction, finishing, curing, and all ancillary works required for a complete and durable installation.</t>
  </si>
  <si>
    <t>Supply and cast 75mm diameter black pipe poles to suport roof at veranda. Use conrete grade 20 - formworks and curing inclusive</t>
  </si>
  <si>
    <t>12mm diameter</t>
  </si>
  <si>
    <t>8mm diameter  including binding wire</t>
  </si>
  <si>
    <t>TOTAL FOUNDATION AND WALLING</t>
  </si>
  <si>
    <t>Roof structure</t>
  </si>
  <si>
    <r>
      <rPr>
        <b/>
        <sz val="11"/>
        <color rgb="FF000000"/>
        <rFont val="Aptos"/>
        <family val="2"/>
      </rPr>
      <t xml:space="preserve">Truss Fabrication and Installation
</t>
    </r>
    <r>
      <rPr>
        <sz val="11"/>
        <color rgb="FF000000"/>
        <rFont val="Aptos"/>
        <family val="2"/>
      </rPr>
      <t xml:space="preserve">•	</t>
    </r>
    <r>
      <rPr>
        <b/>
        <sz val="11"/>
        <color rgb="FF000000"/>
        <rFont val="Aptos"/>
        <family val="2"/>
      </rPr>
      <t>Materials:</t>
    </r>
    <r>
      <rPr>
        <sz val="11"/>
        <color rgb="FF000000"/>
        <rFont val="Aptos"/>
        <family val="2"/>
      </rPr>
      <t xml:space="preserve"> Supply well-seasoned and  treated timber. Timber sections to be used:
	Rafters: 50x150 mm. - eucaliptus
	Tie beams: 50x150 mm. eucaliptus
	Wall plates and struts: 50x100 mm.   eucaliptus
	Purlins: 50x70 mm. - Pine soft wood timber
•	</t>
    </r>
    <r>
      <rPr>
        <b/>
        <sz val="11"/>
        <color rgb="FF000000"/>
        <rFont val="Aptos"/>
        <family val="2"/>
      </rPr>
      <t>Fabrication:</t>
    </r>
    <r>
      <rPr>
        <sz val="11"/>
        <color rgb="FF000000"/>
        <rFont val="Aptos"/>
        <family val="2"/>
      </rPr>
      <t xml:space="preserve"> Fabricate the trusses as per the provided drawings. Ensure the trusses are fabricated with a rafter slope of 8 degrees.
•	</t>
    </r>
    <r>
      <rPr>
        <b/>
        <sz val="11"/>
        <color rgb="FF000000"/>
        <rFont val="Aptos"/>
        <family val="2"/>
      </rPr>
      <t>Installation</t>
    </r>
    <r>
      <rPr>
        <sz val="11"/>
        <color rgb="FF000000"/>
        <rFont val="Aptos"/>
        <family val="2"/>
      </rPr>
      <t xml:space="preserve">: Install the fabricated trusses on the ring beam with a spacing of 1.4 meters center-to-center (c/c). Anchor the trusses to the ring beam using core M6 steel bars casted in the ring beam. Use two bolts (12mm diameter) with nuts and 2inches diameter washers to secure the joints of rafters and tie beams.
•	</t>
    </r>
    <r>
      <rPr>
        <b/>
        <sz val="11"/>
        <color rgb="FF000000"/>
        <rFont val="Aptos"/>
        <family val="2"/>
      </rPr>
      <t>Overhangs</t>
    </r>
    <r>
      <rPr>
        <sz val="11"/>
        <color rgb="FF000000"/>
        <rFont val="Aptos"/>
        <family val="2"/>
      </rPr>
      <t xml:space="preserve">:
o	The external overhang is to be 1.5 meters long.
o	The internal overhang at the hallway is to be 0.8 meters long.
•	</t>
    </r>
    <r>
      <rPr>
        <b/>
        <sz val="11"/>
        <color rgb="FF000000"/>
        <rFont val="Aptos"/>
        <family val="2"/>
      </rPr>
      <t xml:space="preserve">Additional Provisions:
</t>
    </r>
    <r>
      <rPr>
        <sz val="11"/>
        <color rgb="FF000000"/>
        <rFont val="Aptos"/>
        <family val="2"/>
      </rPr>
      <t xml:space="preserve">o	All tools, nails, and materials necessary for the truss fabrication and installation are to be included
</t>
    </r>
  </si>
  <si>
    <t>TOTAL ROOFING</t>
  </si>
  <si>
    <r>
      <t xml:space="preserve">Doors Shutter
Prime quality hardwood paneled doors mninga or other equal and approved hardwood
</t>
    </r>
    <r>
      <rPr>
        <sz val="11"/>
        <color theme="1"/>
        <rFont val="Aptos"/>
        <family val="2"/>
      </rPr>
      <t>45mm Thick panelled single door Mahogany timber  finish, comprising of 45 x 150mm top and middle rails, 45 x 150mm stiles and 45 x 200 bottom rail, panels  filled in with and including 35mm thick moulded boarding tongued and grooved all round rails
Including Supply and fix the following "UNION" make or other equal and approved iron-mongery To softwood, hardwood or the like; fixing with screws ;-
3-Lever Mortise lock with furniture, Toiles and Bathroom lock with indicating bolt, 100mm Brass butt hinges</t>
    </r>
  </si>
  <si>
    <r>
      <rPr>
        <b/>
        <sz val="11"/>
        <color theme="1"/>
        <rFont val="Aptos"/>
        <family val="2"/>
      </rPr>
      <t>Supply and fix Door frames: Hardwood mininga or other equal and approved hardwood.</t>
    </r>
    <r>
      <rPr>
        <sz val="11"/>
        <color theme="1"/>
        <rFont val="Aptos"/>
        <family val="2"/>
      </rPr>
      <t xml:space="preserve">
Provide 16mm diameter burglar bars 150mm c/c , fix perforated 5mm thick clear sheet glass glazed to hardwood frame with glazing beads and fix a clear mosiquito wire net to prevent dust ant insects. </t>
    </r>
  </si>
  <si>
    <t>Ditto 850x2800mm high (Changing room and incinerator)</t>
  </si>
  <si>
    <t xml:space="preserve">TOTAL DOORS </t>
  </si>
  <si>
    <t>WINDOWS</t>
  </si>
  <si>
    <t>TOTAL WINDOW</t>
  </si>
  <si>
    <t>FINISHING</t>
  </si>
  <si>
    <t xml:space="preserve">Painting three coats of burley brown paint  to  trusses and white color to fascia board </t>
  </si>
  <si>
    <t>TOTAL FINISHING</t>
  </si>
  <si>
    <t xml:space="preserve">Supply and install and test ; Plumbing </t>
  </si>
  <si>
    <t>Ditto 4': P-trap</t>
  </si>
  <si>
    <t>Ditto 4': Gully-trap</t>
  </si>
  <si>
    <t>Construct a (1:2:4) 6mm BRC reinforced concrete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t>
  </si>
  <si>
    <t>Total Dhobi Sinks</t>
  </si>
  <si>
    <t>WATER TOWER</t>
  </si>
  <si>
    <t>Fix formworks and cast six (6) reinforced concrete columns, column footings of 1.3mx1.3m,  having 6Y16 main bars, Y8-150mm c/c stirrups. total height of collumns from base to roof slab is 6.5m(it may vary), from ground level to roof level height is 5m</t>
  </si>
  <si>
    <t>GRAND SUM GIRLS' WASH AT KIMENYI SEC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</si>
</sst>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0.00_);_(* \(#,##0.00\);_(* &quot;-&quot;??_);_(@_)"/>
    <numFmt numFmtId="165" formatCode="_-* #,##0.00_-;\-* #,##0.00_-;_-* &quot;-&quot;??_-;_-@_-"/>
    <numFmt numFmtId="166" formatCode="_-* #,##0.00_-;\-* #,##0.00_-;_-* &quot;-&quot;??_-;_-@"/>
    <numFmt numFmtId="167" formatCode="_-* #,##0.0_-;\-* #,##0.0_-;_-* &quot;-&quot;??_-;_-@"/>
    <numFmt numFmtId="168" formatCode="_(* #,##0_);_(* \(#,##0\);_(* &quot;-&quot;??_);_(@_)"/>
    <numFmt numFmtId="169" formatCode="_-* #,##0.0_-;\-* #,##0.0_-;_-* &quot;-&quot;??_-;_-@_-"/>
    <numFmt numFmtId="170" formatCode="_-* #,##0_-;\-* #,##0_-;_-* &quot;-&quot;??_-;_-@_-"/>
  </numFmts>
  <fonts count="5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1"/>
      <name val="Calibri"/>
      <family val="2"/>
    </font>
    <font>
      <b/>
      <sz val="12"/>
      <color theme="1"/>
      <name val="Calibri"/>
      <family val="2"/>
    </font>
    <font>
      <sz val="12"/>
      <color theme="1"/>
      <name val="Calibri"/>
      <family val="2"/>
    </font>
    <font>
      <b/>
      <sz val="11"/>
      <color theme="1"/>
      <name val="Cambria"/>
      <family val="1"/>
    </font>
    <font>
      <sz val="11"/>
      <color theme="1"/>
      <name val="Cambria"/>
      <family val="1"/>
    </font>
    <font>
      <sz val="11"/>
      <color theme="0"/>
      <name val="Cambria"/>
      <family val="1"/>
    </font>
    <font>
      <b/>
      <sz val="11"/>
      <color theme="0"/>
      <name val="Cambria"/>
      <family val="1"/>
    </font>
    <font>
      <sz val="11"/>
      <color theme="1"/>
      <name val="Garamond"/>
      <family val="1"/>
    </font>
    <font>
      <sz val="11"/>
      <color theme="1"/>
      <name val="Calibri"/>
      <family val="2"/>
      <scheme val="minor"/>
    </font>
    <font>
      <sz val="10"/>
      <name val="Arial"/>
      <family val="2"/>
    </font>
    <font>
      <sz val="8"/>
      <name val="Calibri"/>
      <family val="2"/>
      <scheme val="minor"/>
    </font>
    <font>
      <b/>
      <sz val="11"/>
      <name val="Garamond"/>
      <family val="1"/>
    </font>
    <font>
      <sz val="11"/>
      <name val="Garamond"/>
      <family val="1"/>
    </font>
    <font>
      <sz val="11"/>
      <name val="Calibri"/>
      <family val="2"/>
      <scheme val="minor"/>
    </font>
    <font>
      <b/>
      <sz val="11"/>
      <name val="Calibri"/>
      <family val="2"/>
    </font>
    <font>
      <sz val="11"/>
      <name val="Cambria"/>
      <family val="1"/>
    </font>
    <font>
      <sz val="11"/>
      <name val="Georgia"/>
      <family val="1"/>
    </font>
    <font>
      <b/>
      <sz val="11"/>
      <color theme="1"/>
      <name val="Aptos"/>
      <family val="2"/>
    </font>
    <font>
      <sz val="11"/>
      <color theme="1"/>
      <name val="Aptos"/>
      <family val="2"/>
    </font>
    <font>
      <sz val="12"/>
      <color theme="1"/>
      <name val="Aptos"/>
      <family val="2"/>
    </font>
    <font>
      <sz val="11"/>
      <name val="Aptos"/>
      <family val="2"/>
    </font>
    <font>
      <b/>
      <sz val="12"/>
      <name val="Aptos"/>
      <family val="2"/>
    </font>
    <font>
      <b/>
      <sz val="11"/>
      <name val="Aptos"/>
      <family val="2"/>
    </font>
    <font>
      <sz val="11"/>
      <color rgb="FFFFFFFF"/>
      <name val="Aptos"/>
      <family val="2"/>
    </font>
    <font>
      <b/>
      <sz val="12"/>
      <color theme="1"/>
      <name val="Aptos"/>
      <family val="2"/>
    </font>
    <font>
      <b/>
      <u/>
      <sz val="12"/>
      <color theme="1"/>
      <name val="Aptos"/>
      <family val="2"/>
    </font>
    <font>
      <sz val="11"/>
      <color theme="0"/>
      <name val="Aptos"/>
      <family val="2"/>
    </font>
    <font>
      <b/>
      <sz val="11"/>
      <color theme="0"/>
      <name val="Aptos"/>
      <family val="2"/>
    </font>
    <font>
      <sz val="11"/>
      <color rgb="FF000000"/>
      <name val="Aptos"/>
      <family val="2"/>
    </font>
    <font>
      <b/>
      <sz val="11"/>
      <color rgb="FF000000"/>
      <name val="Aptos"/>
      <family val="2"/>
    </font>
    <font>
      <sz val="10"/>
      <name val="Aptos"/>
      <family val="2"/>
    </font>
    <font>
      <sz val="10"/>
      <name val="Calibri"/>
      <family val="2"/>
    </font>
    <font>
      <sz val="10"/>
      <name val="Calibri"/>
      <family val="2"/>
      <scheme val="minor"/>
    </font>
    <font>
      <b/>
      <sz val="10"/>
      <name val="Calibri"/>
      <family val="2"/>
    </font>
    <font>
      <b/>
      <sz val="10"/>
      <name val="Aptos"/>
      <family val="2"/>
    </font>
    <font>
      <b/>
      <sz val="10"/>
      <name val="Cambria"/>
      <family val="1"/>
    </font>
    <font>
      <sz val="10"/>
      <name val="Cambria"/>
      <family val="1"/>
    </font>
    <font>
      <sz val="10"/>
      <name val="Garamond"/>
      <family val="1"/>
    </font>
    <font>
      <b/>
      <u/>
      <sz val="10"/>
      <name val="Aptos"/>
      <family val="2"/>
    </font>
    <font>
      <sz val="10"/>
      <color theme="1"/>
      <name val="Aptos"/>
      <family val="2"/>
    </font>
    <font>
      <sz val="10"/>
      <name val="Georgia"/>
      <family val="1"/>
    </font>
    <font>
      <b/>
      <sz val="10"/>
      <name val="Georgia"/>
      <family val="1"/>
    </font>
  </fonts>
  <fills count="11">
    <fill>
      <patternFill patternType="none"/>
    </fill>
    <fill>
      <patternFill patternType="gray125"/>
    </fill>
    <fill>
      <patternFill patternType="solid">
        <fgColor rgb="FF000000"/>
        <bgColor rgb="FF000000"/>
      </patternFill>
    </fill>
    <fill>
      <patternFill patternType="solid">
        <fgColor rgb="FFA4C2F4"/>
        <bgColor rgb="FFA4C2F4"/>
      </patternFill>
    </fill>
    <fill>
      <patternFill patternType="solid">
        <fgColor rgb="FF6D9EEB"/>
        <bgColor rgb="FF6D9EEB"/>
      </patternFill>
    </fill>
    <fill>
      <patternFill patternType="solid">
        <fgColor theme="0"/>
        <bgColor indexed="64"/>
      </patternFill>
    </fill>
    <fill>
      <patternFill patternType="solid">
        <fgColor theme="8" tint="0.59999389629810485"/>
        <bgColor indexed="64"/>
      </patternFill>
    </fill>
    <fill>
      <patternFill patternType="solid">
        <fgColor theme="4"/>
        <bgColor rgb="FF000000"/>
      </patternFill>
    </fill>
    <fill>
      <patternFill patternType="solid">
        <fgColor theme="8" tint="0.39997558519241921"/>
        <bgColor indexed="64"/>
      </patternFill>
    </fill>
    <fill>
      <patternFill patternType="solid">
        <fgColor theme="0" tint="-0.14999847407452621"/>
        <bgColor rgb="FF93C47D"/>
      </patternFill>
    </fill>
    <fill>
      <patternFill patternType="solid">
        <fgColor theme="4" tint="0.39997558519241921"/>
        <bgColor indexed="64"/>
      </patternFill>
    </fill>
  </fills>
  <borders count="39">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diagonal/>
    </border>
    <border>
      <left/>
      <right style="medium">
        <color rgb="FF000000"/>
      </right>
      <top/>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indexed="64"/>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indexed="64"/>
      </right>
      <top style="thin">
        <color rgb="FF000000"/>
      </top>
      <bottom style="medium">
        <color rgb="FF000000"/>
      </bottom>
      <diagonal/>
    </border>
    <border>
      <left style="thin">
        <color indexed="64"/>
      </left>
      <right style="thin">
        <color indexed="64"/>
      </right>
      <top/>
      <bottom style="thin">
        <color rgb="FF000000"/>
      </bottom>
      <diagonal/>
    </border>
    <border>
      <left style="thin">
        <color rgb="FF000000"/>
      </left>
      <right style="thin">
        <color rgb="FF000000"/>
      </right>
      <top/>
      <bottom style="thin">
        <color indexed="64"/>
      </bottom>
      <diagonal/>
    </border>
  </borders>
  <cellStyleXfs count="17">
    <xf numFmtId="0" fontId="0" fillId="0" borderId="0"/>
    <xf numFmtId="0" fontId="5" fillId="0" borderId="0"/>
    <xf numFmtId="0" fontId="4" fillId="0" borderId="0"/>
    <xf numFmtId="165" fontId="16" fillId="0" borderId="0" applyFont="0" applyFill="0" applyBorder="0" applyAlignment="0" applyProtection="0"/>
    <xf numFmtId="0" fontId="17" fillId="0" borderId="0"/>
    <xf numFmtId="164" fontId="17" fillId="0" borderId="0" applyFont="0" applyFill="0" applyBorder="0" applyAlignment="0" applyProtection="0"/>
    <xf numFmtId="164" fontId="17" fillId="0" borderId="0" applyFont="0" applyFill="0" applyBorder="0" applyAlignment="0" applyProtection="0"/>
    <xf numFmtId="0" fontId="3" fillId="0" borderId="0"/>
    <xf numFmtId="165" fontId="2" fillId="0" borderId="0" applyFont="0" applyFill="0" applyBorder="0" applyAlignment="0" applyProtection="0"/>
    <xf numFmtId="0" fontId="2"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cellStyleXfs>
  <cellXfs count="398">
    <xf numFmtId="0" fontId="0" fillId="0" borderId="0" xfId="0"/>
    <xf numFmtId="0" fontId="4" fillId="0" borderId="0" xfId="2"/>
    <xf numFmtId="0" fontId="7" fillId="0" borderId="0" xfId="2" applyFont="1"/>
    <xf numFmtId="0" fontId="6" fillId="0" borderId="0" xfId="2" applyFont="1" applyAlignment="1">
      <alignment wrapText="1"/>
    </xf>
    <xf numFmtId="4" fontId="6" fillId="0" borderId="0" xfId="2" applyNumberFormat="1" applyFont="1"/>
    <xf numFmtId="0" fontId="10" fillId="0" borderId="0" xfId="2" applyFont="1"/>
    <xf numFmtId="0" fontId="9" fillId="0" borderId="0" xfId="2" applyFont="1"/>
    <xf numFmtId="4" fontId="7" fillId="0" borderId="0" xfId="2" applyNumberFormat="1" applyFont="1"/>
    <xf numFmtId="0" fontId="9" fillId="0" borderId="0" xfId="2" applyFont="1" applyAlignment="1">
      <alignment horizontal="center" vertical="center"/>
    </xf>
    <xf numFmtId="0" fontId="20" fillId="0" borderId="0" xfId="0" applyFont="1" applyAlignment="1">
      <alignment vertical="center"/>
    </xf>
    <xf numFmtId="0" fontId="19" fillId="0" borderId="0" xfId="0" applyFont="1" applyAlignment="1">
      <alignment vertical="center"/>
    </xf>
    <xf numFmtId="165" fontId="20" fillId="0" borderId="0" xfId="0" applyNumberFormat="1" applyFont="1" applyAlignment="1">
      <alignment vertical="center"/>
    </xf>
    <xf numFmtId="0" fontId="22" fillId="0" borderId="0" xfId="9" applyFont="1" applyAlignment="1">
      <alignment vertical="center" wrapText="1"/>
    </xf>
    <xf numFmtId="0" fontId="21" fillId="0" borderId="0" xfId="9" applyFont="1" applyAlignment="1">
      <alignment vertical="center"/>
    </xf>
    <xf numFmtId="0" fontId="8" fillId="0" borderId="0" xfId="9" applyFont="1" applyAlignment="1">
      <alignment vertical="center" wrapText="1"/>
    </xf>
    <xf numFmtId="0" fontId="8" fillId="0" borderId="0" xfId="9" applyFont="1" applyAlignment="1">
      <alignment horizontal="center" vertical="center" wrapText="1"/>
    </xf>
    <xf numFmtId="166" fontId="8" fillId="0" borderId="0" xfId="9" applyNumberFormat="1" applyFont="1" applyAlignment="1">
      <alignment vertical="center" wrapText="1"/>
    </xf>
    <xf numFmtId="0" fontId="24" fillId="0" borderId="0" xfId="9" applyFont="1" applyAlignment="1">
      <alignment vertical="center"/>
    </xf>
    <xf numFmtId="0" fontId="23" fillId="0" borderId="0" xfId="9" applyFont="1" applyAlignment="1">
      <alignment horizontal="center" vertical="center" wrapText="1"/>
    </xf>
    <xf numFmtId="0" fontId="23" fillId="0" borderId="0" xfId="9" applyFont="1" applyAlignment="1">
      <alignment horizontal="left" vertical="center" wrapText="1"/>
    </xf>
    <xf numFmtId="167" fontId="23" fillId="0" borderId="0" xfId="9" applyNumberFormat="1" applyFont="1" applyAlignment="1">
      <alignment horizontal="center" vertical="center" wrapText="1"/>
    </xf>
    <xf numFmtId="167" fontId="8" fillId="0" borderId="0" xfId="9" applyNumberFormat="1" applyFont="1" applyAlignment="1">
      <alignment horizontal="center" vertical="center" wrapText="1"/>
    </xf>
    <xf numFmtId="165" fontId="21" fillId="0" borderId="0" xfId="3" applyFont="1" applyAlignment="1">
      <alignment vertical="center"/>
    </xf>
    <xf numFmtId="165" fontId="8" fillId="0" borderId="0" xfId="3" applyFont="1" applyAlignment="1">
      <alignment vertical="center" wrapText="1"/>
    </xf>
    <xf numFmtId="0" fontId="12" fillId="0" borderId="0" xfId="9" applyFont="1" applyAlignment="1">
      <alignment vertical="center" wrapText="1"/>
    </xf>
    <xf numFmtId="0" fontId="12" fillId="0" borderId="0" xfId="9" applyFont="1" applyAlignment="1">
      <alignment horizontal="center" vertical="center" wrapText="1"/>
    </xf>
    <xf numFmtId="166" fontId="12" fillId="0" borderId="0" xfId="9" applyNumberFormat="1" applyFont="1" applyAlignment="1">
      <alignment vertical="center" wrapText="1"/>
    </xf>
    <xf numFmtId="0" fontId="12" fillId="0" borderId="0" xfId="9" applyFont="1" applyAlignment="1">
      <alignment vertical="center"/>
    </xf>
    <xf numFmtId="0" fontId="11" fillId="0" borderId="0" xfId="9" applyFont="1" applyAlignment="1">
      <alignment vertical="center" wrapText="1"/>
    </xf>
    <xf numFmtId="0" fontId="13" fillId="0" borderId="0" xfId="9" applyFont="1" applyAlignment="1">
      <alignment vertical="center" wrapText="1"/>
    </xf>
    <xf numFmtId="0" fontId="14" fillId="0" borderId="0" xfId="9" applyFont="1" applyAlignment="1">
      <alignment vertical="center" wrapText="1"/>
    </xf>
    <xf numFmtId="0" fontId="12" fillId="0" borderId="0" xfId="9" applyFont="1" applyAlignment="1">
      <alignment horizontal="center" vertical="center"/>
    </xf>
    <xf numFmtId="0" fontId="12" fillId="0" borderId="0" xfId="9" applyFont="1" applyAlignment="1">
      <alignment horizontal="left" vertical="center" wrapText="1"/>
    </xf>
    <xf numFmtId="167" fontId="12" fillId="0" borderId="0" xfId="9" applyNumberFormat="1" applyFont="1" applyAlignment="1">
      <alignment horizontal="center" vertical="center" wrapText="1"/>
    </xf>
    <xf numFmtId="0" fontId="21" fillId="0" borderId="0" xfId="9" applyFont="1" applyAlignment="1">
      <alignment horizontal="center" vertical="center"/>
    </xf>
    <xf numFmtId="165" fontId="12" fillId="0" borderId="0" xfId="3" applyFont="1" applyAlignment="1">
      <alignment vertical="center" wrapText="1"/>
    </xf>
    <xf numFmtId="165" fontId="12" fillId="0" borderId="0" xfId="3" applyFont="1" applyAlignment="1">
      <alignment vertical="center"/>
    </xf>
    <xf numFmtId="0" fontId="25" fillId="9" borderId="1" xfId="2" applyFont="1" applyFill="1" applyBorder="1" applyAlignment="1">
      <alignment horizontal="center"/>
    </xf>
    <xf numFmtId="0" fontId="25" fillId="9" borderId="1" xfId="2" applyFont="1" applyFill="1" applyBorder="1" applyAlignment="1">
      <alignment horizontal="center" wrapText="1"/>
    </xf>
    <xf numFmtId="4" fontId="25" fillId="9" borderId="1" xfId="2" applyNumberFormat="1" applyFont="1" applyFill="1" applyBorder="1" applyAlignment="1">
      <alignment horizontal="center"/>
    </xf>
    <xf numFmtId="0" fontId="25" fillId="0" borderId="1" xfId="2" applyFont="1" applyBorder="1" applyAlignment="1">
      <alignment horizontal="center"/>
    </xf>
    <xf numFmtId="0" fontId="26" fillId="0" borderId="1" xfId="2" applyFont="1" applyBorder="1" applyAlignment="1">
      <alignment wrapText="1"/>
    </xf>
    <xf numFmtId="0" fontId="26" fillId="0" borderId="1" xfId="2" applyFont="1" applyBorder="1" applyAlignment="1">
      <alignment horizontal="center"/>
    </xf>
    <xf numFmtId="4" fontId="27" fillId="0" borderId="1" xfId="2" applyNumberFormat="1" applyFont="1" applyBorder="1" applyAlignment="1">
      <alignment horizontal="center"/>
    </xf>
    <xf numFmtId="4" fontId="25" fillId="0" borderId="27" xfId="2" applyNumberFormat="1" applyFont="1" applyBorder="1"/>
    <xf numFmtId="165" fontId="28" fillId="0" borderId="1" xfId="3" applyFont="1" applyBorder="1" applyAlignment="1">
      <alignment horizontal="center" vertical="center" wrapText="1"/>
    </xf>
    <xf numFmtId="0" fontId="28" fillId="0" borderId="21" xfId="0" applyFont="1" applyBorder="1" applyAlignment="1">
      <alignment horizontal="center" vertical="center"/>
    </xf>
    <xf numFmtId="0" fontId="30" fillId="0" borderId="21" xfId="0" applyFont="1" applyBorder="1" applyAlignment="1">
      <alignment vertical="center" wrapText="1"/>
    </xf>
    <xf numFmtId="2" fontId="28" fillId="0" borderId="21" xfId="0" applyNumberFormat="1" applyFont="1" applyBorder="1" applyAlignment="1">
      <alignment horizontal="center" vertical="center"/>
    </xf>
    <xf numFmtId="0" fontId="28" fillId="0" borderId="21" xfId="0" applyFont="1" applyBorder="1" applyAlignment="1">
      <alignment vertical="center" wrapText="1"/>
    </xf>
    <xf numFmtId="165" fontId="28" fillId="0" borderId="21" xfId="3" applyFont="1" applyBorder="1" applyAlignment="1">
      <alignment horizontal="center" vertical="center"/>
    </xf>
    <xf numFmtId="0" fontId="30" fillId="0" borderId="1" xfId="9" applyFont="1" applyBorder="1" applyAlignment="1">
      <alignment horizontal="center" vertical="center" wrapText="1"/>
    </xf>
    <xf numFmtId="0" fontId="28" fillId="0" borderId="1" xfId="9" applyFont="1" applyBorder="1" applyAlignment="1">
      <alignment horizontal="left" vertical="center" wrapText="1"/>
    </xf>
    <xf numFmtId="0" fontId="28" fillId="0" borderId="1" xfId="9" applyFont="1" applyBorder="1" applyAlignment="1">
      <alignment horizontal="center" vertical="center"/>
    </xf>
    <xf numFmtId="2" fontId="28" fillId="0" borderId="21" xfId="0" applyNumberFormat="1" applyFont="1" applyBorder="1" applyAlignment="1">
      <alignment vertical="center"/>
    </xf>
    <xf numFmtId="0" fontId="28" fillId="0" borderId="0" xfId="0" applyFont="1" applyAlignment="1">
      <alignment vertical="center"/>
    </xf>
    <xf numFmtId="0" fontId="28" fillId="0" borderId="17" xfId="9" applyFont="1" applyBorder="1" applyAlignment="1">
      <alignment vertical="center"/>
    </xf>
    <xf numFmtId="0" fontId="30" fillId="0" borderId="1" xfId="9" applyFont="1" applyBorder="1" applyAlignment="1">
      <alignment horizontal="left" vertical="center" wrapText="1"/>
    </xf>
    <xf numFmtId="166" fontId="30" fillId="0" borderId="1" xfId="9" applyNumberFormat="1" applyFont="1" applyBorder="1" applyAlignment="1">
      <alignment horizontal="left" vertical="center" wrapText="1"/>
    </xf>
    <xf numFmtId="165" fontId="30" fillId="0" borderId="1" xfId="3" applyFont="1" applyBorder="1" applyAlignment="1">
      <alignment vertical="center" wrapText="1"/>
    </xf>
    <xf numFmtId="0" fontId="30" fillId="7" borderId="1" xfId="9" applyFont="1" applyFill="1" applyBorder="1" applyAlignment="1">
      <alignment horizontal="center" vertical="center" wrapText="1"/>
    </xf>
    <xf numFmtId="0" fontId="30" fillId="7" borderId="1" xfId="9" applyFont="1" applyFill="1" applyBorder="1" applyAlignment="1">
      <alignment horizontal="left" vertical="center" wrapText="1"/>
    </xf>
    <xf numFmtId="167" fontId="30" fillId="7" borderId="1" xfId="9" applyNumberFormat="1" applyFont="1" applyFill="1" applyBorder="1" applyAlignment="1">
      <alignment horizontal="right" vertical="center" wrapText="1"/>
    </xf>
    <xf numFmtId="165" fontId="30" fillId="7" borderId="1" xfId="3" applyFont="1" applyFill="1" applyBorder="1" applyAlignment="1">
      <alignment horizontal="left" vertical="center" wrapText="1"/>
    </xf>
    <xf numFmtId="165" fontId="28" fillId="0" borderId="21" xfId="3" applyFont="1" applyBorder="1" applyAlignment="1">
      <alignment vertical="center"/>
    </xf>
    <xf numFmtId="0" fontId="28" fillId="6" borderId="21" xfId="0" applyFont="1" applyFill="1" applyBorder="1" applyAlignment="1">
      <alignment horizontal="center" vertical="center"/>
    </xf>
    <xf numFmtId="0" fontId="28" fillId="6" borderId="21" xfId="0" applyFont="1" applyFill="1" applyBorder="1" applyAlignment="1">
      <alignment vertical="center" wrapText="1"/>
    </xf>
    <xf numFmtId="2" fontId="28" fillId="6" borderId="21" xfId="0" applyNumberFormat="1" applyFont="1" applyFill="1" applyBorder="1" applyAlignment="1">
      <alignment vertical="center"/>
    </xf>
    <xf numFmtId="165" fontId="28" fillId="6" borderId="21" xfId="3" applyFont="1" applyFill="1" applyBorder="1" applyAlignment="1">
      <alignment vertical="center"/>
    </xf>
    <xf numFmtId="165" fontId="28" fillId="0" borderId="21" xfId="3" applyFont="1" applyFill="1" applyBorder="1" applyAlignment="1">
      <alignment vertical="center"/>
    </xf>
    <xf numFmtId="0" fontId="30" fillId="0" borderId="21" xfId="0" applyFont="1" applyBorder="1" applyAlignment="1">
      <alignment horizontal="center" vertical="center"/>
    </xf>
    <xf numFmtId="2" fontId="30" fillId="0" borderId="21" xfId="0" applyNumberFormat="1" applyFont="1" applyBorder="1" applyAlignment="1">
      <alignment vertical="center"/>
    </xf>
    <xf numFmtId="165" fontId="30" fillId="0" borderId="21" xfId="3" applyFont="1" applyBorder="1" applyAlignment="1">
      <alignment vertical="center"/>
    </xf>
    <xf numFmtId="169" fontId="28" fillId="0" borderId="21" xfId="8" applyNumberFormat="1" applyFont="1" applyBorder="1" applyAlignment="1">
      <alignment horizontal="right" vertical="center" wrapText="1"/>
    </xf>
    <xf numFmtId="165" fontId="28" fillId="0" borderId="1" xfId="3" applyFont="1" applyBorder="1" applyAlignment="1">
      <alignment horizontal="left" vertical="center" wrapText="1"/>
    </xf>
    <xf numFmtId="0" fontId="25" fillId="0" borderId="1" xfId="9" applyFont="1" applyBorder="1" applyAlignment="1">
      <alignment horizontal="center" vertical="center" wrapText="1"/>
    </xf>
    <xf numFmtId="0" fontId="26" fillId="0" borderId="1" xfId="9" applyFont="1" applyBorder="1" applyAlignment="1">
      <alignment horizontal="left" vertical="center" wrapText="1"/>
    </xf>
    <xf numFmtId="0" fontId="26" fillId="0" borderId="1" xfId="9" applyFont="1" applyBorder="1" applyAlignment="1">
      <alignment horizontal="center" vertical="center"/>
    </xf>
    <xf numFmtId="167" fontId="26" fillId="0" borderId="1" xfId="9" applyNumberFormat="1" applyFont="1" applyBorder="1" applyAlignment="1">
      <alignment horizontal="right" vertical="center" wrapText="1"/>
    </xf>
    <xf numFmtId="165" fontId="26" fillId="0" borderId="1" xfId="3" applyFont="1" applyBorder="1" applyAlignment="1">
      <alignment horizontal="left" vertical="center" wrapText="1"/>
    </xf>
    <xf numFmtId="167" fontId="28" fillId="0" borderId="1" xfId="9" applyNumberFormat="1" applyFont="1" applyBorder="1" applyAlignment="1">
      <alignment horizontal="right" vertical="center" wrapText="1"/>
    </xf>
    <xf numFmtId="0" fontId="30" fillId="6" borderId="21" xfId="0" applyFont="1" applyFill="1" applyBorder="1" applyAlignment="1">
      <alignment horizontal="center" vertical="center"/>
    </xf>
    <xf numFmtId="0" fontId="30" fillId="6" borderId="21" xfId="0" applyFont="1" applyFill="1" applyBorder="1" applyAlignment="1">
      <alignment vertical="center" wrapText="1"/>
    </xf>
    <xf numFmtId="2" fontId="30" fillId="6" borderId="21" xfId="0" applyNumberFormat="1" applyFont="1" applyFill="1" applyBorder="1" applyAlignment="1">
      <alignment vertical="center"/>
    </xf>
    <xf numFmtId="165" fontId="30" fillId="6" borderId="21" xfId="3" applyFont="1" applyFill="1" applyBorder="1" applyAlignment="1">
      <alignment vertical="center"/>
    </xf>
    <xf numFmtId="0" fontId="30" fillId="4" borderId="1" xfId="9" applyFont="1" applyFill="1" applyBorder="1" applyAlignment="1">
      <alignment horizontal="center" vertical="center" wrapText="1"/>
    </xf>
    <xf numFmtId="0" fontId="30" fillId="4" borderId="1" xfId="9" applyFont="1" applyFill="1" applyBorder="1" applyAlignment="1">
      <alignment horizontal="left" vertical="center" wrapText="1"/>
    </xf>
    <xf numFmtId="0" fontId="30" fillId="4" borderId="1" xfId="9" applyFont="1" applyFill="1" applyBorder="1" applyAlignment="1">
      <alignment horizontal="center" vertical="center"/>
    </xf>
    <xf numFmtId="167" fontId="30" fillId="4" borderId="1" xfId="9" applyNumberFormat="1" applyFont="1" applyFill="1" applyBorder="1" applyAlignment="1">
      <alignment horizontal="right" vertical="center" wrapText="1"/>
    </xf>
    <xf numFmtId="165" fontId="30" fillId="4" borderId="1" xfId="3" applyFont="1" applyFill="1" applyBorder="1" applyAlignment="1">
      <alignment horizontal="left" vertical="center" wrapText="1"/>
    </xf>
    <xf numFmtId="0" fontId="30" fillId="0" borderId="1" xfId="9" applyFont="1" applyBorder="1" applyAlignment="1">
      <alignment horizontal="center" vertical="center"/>
    </xf>
    <xf numFmtId="167" fontId="30" fillId="0" borderId="1" xfId="9" applyNumberFormat="1" applyFont="1" applyBorder="1" applyAlignment="1">
      <alignment horizontal="right" vertical="center" wrapText="1"/>
    </xf>
    <xf numFmtId="165" fontId="30" fillId="0" borderId="1" xfId="3" applyFont="1" applyBorder="1" applyAlignment="1">
      <alignment horizontal="left" vertical="center" wrapText="1"/>
    </xf>
    <xf numFmtId="0" fontId="28" fillId="0" borderId="1" xfId="9" applyFont="1" applyBorder="1" applyAlignment="1">
      <alignment horizontal="center" vertical="center" wrapText="1"/>
    </xf>
    <xf numFmtId="167" fontId="28" fillId="0" borderId="1" xfId="9" applyNumberFormat="1" applyFont="1" applyBorder="1" applyAlignment="1">
      <alignment horizontal="right" vertical="center"/>
    </xf>
    <xf numFmtId="0" fontId="28" fillId="0" borderId="0" xfId="9" applyFont="1" applyAlignment="1">
      <alignment horizontal="center" vertical="center"/>
    </xf>
    <xf numFmtId="0" fontId="30" fillId="0" borderId="15" xfId="9" applyFont="1" applyBorder="1" applyAlignment="1">
      <alignment vertical="center" wrapText="1"/>
    </xf>
    <xf numFmtId="165" fontId="28" fillId="0" borderId="17" xfId="3" applyFont="1" applyBorder="1" applyAlignment="1">
      <alignment vertical="center"/>
    </xf>
    <xf numFmtId="0" fontId="28" fillId="4" borderId="1" xfId="9" applyFont="1" applyFill="1" applyBorder="1" applyAlignment="1">
      <alignment horizontal="center" vertical="center"/>
    </xf>
    <xf numFmtId="167" fontId="28" fillId="4" borderId="1" xfId="9" applyNumberFormat="1" applyFont="1" applyFill="1" applyBorder="1" applyAlignment="1">
      <alignment horizontal="right" vertical="center"/>
    </xf>
    <xf numFmtId="165" fontId="30" fillId="4" borderId="1" xfId="3" applyFont="1" applyFill="1" applyBorder="1" applyAlignment="1">
      <alignment horizontal="left" vertical="center"/>
    </xf>
    <xf numFmtId="165" fontId="30" fillId="4" borderId="28" xfId="3" applyFont="1" applyFill="1" applyBorder="1" applyAlignment="1">
      <alignment horizontal="left" vertical="center"/>
    </xf>
    <xf numFmtId="0" fontId="28" fillId="0" borderId="29" xfId="9" applyFont="1" applyBorder="1" applyAlignment="1">
      <alignment horizontal="left" vertical="center" wrapText="1"/>
    </xf>
    <xf numFmtId="0" fontId="28" fillId="0" borderId="29" xfId="9" applyFont="1" applyBorder="1" applyAlignment="1">
      <alignment horizontal="center" vertical="center"/>
    </xf>
    <xf numFmtId="167" fontId="28" fillId="0" borderId="25" xfId="9" applyNumberFormat="1" applyFont="1" applyBorder="1" applyAlignment="1">
      <alignment horizontal="right" vertical="center"/>
    </xf>
    <xf numFmtId="165" fontId="28" fillId="0" borderId="0" xfId="3" applyFont="1" applyAlignment="1">
      <alignment horizontal="left" vertical="center" wrapText="1"/>
    </xf>
    <xf numFmtId="165" fontId="28" fillId="0" borderId="22" xfId="3" applyFont="1" applyBorder="1" applyAlignment="1">
      <alignment horizontal="left" vertical="center" wrapText="1"/>
    </xf>
    <xf numFmtId="0" fontId="28" fillId="0" borderId="2" xfId="9" applyFont="1" applyBorder="1" applyAlignment="1">
      <alignment horizontal="center" vertical="center" wrapText="1"/>
    </xf>
    <xf numFmtId="0" fontId="30" fillId="0" borderId="33" xfId="9" applyFont="1" applyBorder="1" applyAlignment="1">
      <alignment horizontal="left" vertical="center" wrapText="1"/>
    </xf>
    <xf numFmtId="0" fontId="28" fillId="0" borderId="33" xfId="9" applyFont="1" applyBorder="1" applyAlignment="1">
      <alignment horizontal="center" vertical="center" wrapText="1"/>
    </xf>
    <xf numFmtId="167" fontId="28" fillId="0" borderId="33" xfId="9" applyNumberFormat="1" applyFont="1" applyBorder="1" applyAlignment="1">
      <alignment horizontal="right" vertical="center" wrapText="1"/>
    </xf>
    <xf numFmtId="165" fontId="28" fillId="0" borderId="33" xfId="3" applyFont="1" applyBorder="1" applyAlignment="1">
      <alignment horizontal="left" vertical="center" wrapText="1"/>
    </xf>
    <xf numFmtId="165" fontId="28" fillId="0" borderId="34" xfId="3" applyFont="1" applyBorder="1" applyAlignment="1">
      <alignment horizontal="left" vertical="center" wrapText="1"/>
    </xf>
    <xf numFmtId="0" fontId="28" fillId="0" borderId="3" xfId="9" applyFont="1" applyBorder="1" applyAlignment="1">
      <alignment horizontal="center" vertical="center" wrapText="1"/>
    </xf>
    <xf numFmtId="165" fontId="28" fillId="0" borderId="28" xfId="3" applyFont="1" applyBorder="1" applyAlignment="1">
      <alignment horizontal="left" vertical="center" wrapText="1"/>
    </xf>
    <xf numFmtId="0" fontId="30" fillId="0" borderId="5" xfId="9" applyFont="1" applyBorder="1" applyAlignment="1">
      <alignment horizontal="center" vertical="center" wrapText="1"/>
    </xf>
    <xf numFmtId="0" fontId="30" fillId="0" borderId="35" xfId="9" applyFont="1" applyBorder="1" applyAlignment="1">
      <alignment horizontal="left" vertical="center" wrapText="1"/>
    </xf>
    <xf numFmtId="0" fontId="30" fillId="0" borderId="35" xfId="9" applyFont="1" applyBorder="1" applyAlignment="1">
      <alignment horizontal="center" vertical="center" wrapText="1"/>
    </xf>
    <xf numFmtId="167" fontId="30" fillId="0" borderId="35" xfId="9" applyNumberFormat="1" applyFont="1" applyBorder="1" applyAlignment="1">
      <alignment horizontal="right" vertical="center" wrapText="1"/>
    </xf>
    <xf numFmtId="165" fontId="30" fillId="0" borderId="35" xfId="3" applyFont="1" applyBorder="1" applyAlignment="1">
      <alignment horizontal="left" vertical="center" wrapText="1"/>
    </xf>
    <xf numFmtId="165" fontId="30" fillId="0" borderId="36" xfId="3" applyFont="1" applyBorder="1" applyAlignment="1">
      <alignment horizontal="left" vertical="center" wrapText="1"/>
    </xf>
    <xf numFmtId="0" fontId="28" fillId="0" borderId="17" xfId="9" applyFont="1" applyBorder="1" applyAlignment="1">
      <alignment horizontal="center" vertical="center"/>
    </xf>
    <xf numFmtId="0" fontId="25" fillId="0" borderId="1" xfId="9" applyFont="1" applyBorder="1" applyAlignment="1">
      <alignment horizontal="left" vertical="center" wrapText="1"/>
    </xf>
    <xf numFmtId="166" fontId="25" fillId="0" borderId="1" xfId="9" applyNumberFormat="1" applyFont="1" applyBorder="1" applyAlignment="1">
      <alignment horizontal="left" vertical="center" wrapText="1"/>
    </xf>
    <xf numFmtId="165" fontId="25" fillId="0" borderId="1" xfId="3" applyFont="1" applyBorder="1" applyAlignment="1">
      <alignment vertical="center" wrapText="1"/>
    </xf>
    <xf numFmtId="0" fontId="26" fillId="0" borderId="1" xfId="9" applyFont="1" applyBorder="1" applyAlignment="1">
      <alignment horizontal="center" vertical="center" wrapText="1"/>
    </xf>
    <xf numFmtId="0" fontId="27" fillId="0" borderId="1" xfId="9" applyFont="1" applyBorder="1" applyAlignment="1">
      <alignment horizontal="center" vertical="center" wrapText="1"/>
    </xf>
    <xf numFmtId="0" fontId="33" fillId="0" borderId="1" xfId="9" applyFont="1" applyBorder="1" applyAlignment="1">
      <alignment horizontal="left" vertical="center" wrapText="1"/>
    </xf>
    <xf numFmtId="168" fontId="27" fillId="0" borderId="1" xfId="9" applyNumberFormat="1" applyFont="1" applyBorder="1" applyAlignment="1">
      <alignment horizontal="center" vertical="center" wrapText="1"/>
    </xf>
    <xf numFmtId="167" fontId="27" fillId="0" borderId="1" xfId="9" applyNumberFormat="1" applyFont="1" applyBorder="1" applyAlignment="1">
      <alignment horizontal="right" vertical="center" wrapText="1"/>
    </xf>
    <xf numFmtId="0" fontId="27" fillId="0" borderId="1" xfId="9" applyFont="1" applyBorder="1" applyAlignment="1">
      <alignment horizontal="center" vertical="center"/>
    </xf>
    <xf numFmtId="0" fontId="27" fillId="0" borderId="1" xfId="9" applyFont="1" applyBorder="1" applyAlignment="1">
      <alignment horizontal="left" vertical="center" wrapText="1"/>
    </xf>
    <xf numFmtId="1" fontId="27" fillId="0" borderId="1" xfId="9" applyNumberFormat="1" applyFont="1" applyBorder="1" applyAlignment="1">
      <alignment horizontal="center" vertical="center"/>
    </xf>
    <xf numFmtId="167" fontId="27" fillId="0" borderId="1" xfId="9" applyNumberFormat="1" applyFont="1" applyBorder="1" applyAlignment="1">
      <alignment horizontal="right" vertical="center"/>
    </xf>
    <xf numFmtId="167" fontId="27" fillId="0" borderId="1" xfId="9" applyNumberFormat="1" applyFont="1" applyBorder="1" applyAlignment="1">
      <alignment horizontal="left" vertical="center"/>
    </xf>
    <xf numFmtId="1" fontId="32" fillId="0" borderId="1" xfId="9" applyNumberFormat="1" applyFont="1" applyBorder="1" applyAlignment="1">
      <alignment horizontal="center" vertical="center"/>
    </xf>
    <xf numFmtId="167" fontId="32" fillId="0" borderId="1" xfId="9" applyNumberFormat="1" applyFont="1" applyBorder="1" applyAlignment="1">
      <alignment horizontal="right" vertical="center"/>
    </xf>
    <xf numFmtId="167" fontId="25" fillId="0" borderId="1" xfId="9" applyNumberFormat="1" applyFont="1" applyBorder="1" applyAlignment="1">
      <alignment horizontal="right" vertical="center" wrapText="1"/>
    </xf>
    <xf numFmtId="0" fontId="26" fillId="0" borderId="21" xfId="0" applyFont="1" applyBorder="1" applyAlignment="1">
      <alignment horizontal="center" vertical="center"/>
    </xf>
    <xf numFmtId="0" fontId="25" fillId="0" borderId="21" xfId="0" applyFont="1" applyBorder="1" applyAlignment="1">
      <alignment vertical="center" wrapText="1"/>
    </xf>
    <xf numFmtId="2" fontId="26" fillId="0" borderId="21" xfId="0" applyNumberFormat="1" applyFont="1" applyBorder="1" applyAlignment="1">
      <alignment vertical="center"/>
    </xf>
    <xf numFmtId="165" fontId="26" fillId="0" borderId="21" xfId="3" applyFont="1" applyBorder="1" applyAlignment="1">
      <alignment horizontal="center" vertical="center"/>
    </xf>
    <xf numFmtId="0" fontId="26" fillId="0" borderId="21" xfId="0" applyFont="1" applyBorder="1" applyAlignment="1">
      <alignment vertical="center" wrapText="1"/>
    </xf>
    <xf numFmtId="0" fontId="25" fillId="4" borderId="1" xfId="9" applyFont="1" applyFill="1" applyBorder="1" applyAlignment="1">
      <alignment horizontal="center" vertical="center" wrapText="1"/>
    </xf>
    <xf numFmtId="0" fontId="25" fillId="4" borderId="1" xfId="9" applyFont="1" applyFill="1" applyBorder="1" applyAlignment="1">
      <alignment horizontal="left" vertical="center" wrapText="1"/>
    </xf>
    <xf numFmtId="0" fontId="25" fillId="4" borderId="1" xfId="9" applyFont="1" applyFill="1" applyBorder="1" applyAlignment="1">
      <alignment horizontal="center" vertical="center"/>
    </xf>
    <xf numFmtId="167" fontId="25" fillId="4" borderId="1" xfId="9" applyNumberFormat="1" applyFont="1" applyFill="1" applyBorder="1" applyAlignment="1">
      <alignment horizontal="right" vertical="center" wrapText="1"/>
    </xf>
    <xf numFmtId="165" fontId="25" fillId="4" borderId="1" xfId="3" applyFont="1" applyFill="1" applyBorder="1" applyAlignment="1">
      <alignment horizontal="left" vertical="center" wrapText="1"/>
    </xf>
    <xf numFmtId="0" fontId="34" fillId="0" borderId="1" xfId="9" applyFont="1" applyBorder="1" applyAlignment="1">
      <alignment horizontal="center" vertical="center" wrapText="1"/>
    </xf>
    <xf numFmtId="0" fontId="35" fillId="0" borderId="1" xfId="9" applyFont="1" applyBorder="1" applyAlignment="1">
      <alignment horizontal="left" vertical="center" wrapText="1"/>
    </xf>
    <xf numFmtId="167" fontId="34" fillId="0" borderId="1" xfId="9" applyNumberFormat="1" applyFont="1" applyBorder="1" applyAlignment="1">
      <alignment horizontal="right" vertical="center" wrapText="1"/>
    </xf>
    <xf numFmtId="0" fontId="36" fillId="0" borderId="1" xfId="9" applyFont="1" applyBorder="1" applyAlignment="1">
      <alignment horizontal="left" vertical="center" wrapText="1"/>
    </xf>
    <xf numFmtId="167" fontId="26" fillId="0" borderId="1" xfId="9" applyNumberFormat="1" applyFont="1" applyBorder="1" applyAlignment="1">
      <alignment horizontal="right" vertical="center"/>
    </xf>
    <xf numFmtId="165" fontId="25" fillId="4" borderId="1" xfId="3" applyFont="1" applyFill="1" applyBorder="1" applyAlignment="1">
      <alignment horizontal="left" vertical="center"/>
    </xf>
    <xf numFmtId="0" fontId="35" fillId="0" borderId="1" xfId="9" applyFont="1" applyBorder="1" applyAlignment="1">
      <alignment horizontal="center" vertical="center" wrapText="1"/>
    </xf>
    <xf numFmtId="0" fontId="34" fillId="0" borderId="1" xfId="9" applyFont="1" applyBorder="1" applyAlignment="1">
      <alignment horizontal="center" vertical="center"/>
    </xf>
    <xf numFmtId="167" fontId="35" fillId="0" borderId="1" xfId="9" applyNumberFormat="1" applyFont="1" applyBorder="1" applyAlignment="1">
      <alignment horizontal="right" vertical="center" wrapText="1"/>
    </xf>
    <xf numFmtId="0" fontId="25" fillId="0" borderId="1" xfId="9" applyFont="1" applyBorder="1" applyAlignment="1">
      <alignment horizontal="center" vertical="center"/>
    </xf>
    <xf numFmtId="165" fontId="25" fillId="0" borderId="1" xfId="3" applyFont="1" applyFill="1" applyBorder="1" applyAlignment="1">
      <alignment horizontal="left" vertical="center" wrapText="1"/>
    </xf>
    <xf numFmtId="166" fontId="26" fillId="0" borderId="1" xfId="9" applyNumberFormat="1" applyFont="1" applyBorder="1" applyAlignment="1">
      <alignment horizontal="left" vertical="center" wrapText="1"/>
    </xf>
    <xf numFmtId="0" fontId="25" fillId="8" borderId="1" xfId="9" applyFont="1" applyFill="1" applyBorder="1" applyAlignment="1">
      <alignment horizontal="center" vertical="center" wrapText="1"/>
    </xf>
    <xf numFmtId="0" fontId="25" fillId="8" borderId="1" xfId="9" applyFont="1" applyFill="1" applyBorder="1" applyAlignment="1">
      <alignment horizontal="left" vertical="center" wrapText="1"/>
    </xf>
    <xf numFmtId="0" fontId="25" fillId="8" borderId="1" xfId="9" applyFont="1" applyFill="1" applyBorder="1" applyAlignment="1">
      <alignment horizontal="center" vertical="center"/>
    </xf>
    <xf numFmtId="166" fontId="25" fillId="8" borderId="1" xfId="9" applyNumberFormat="1" applyFont="1" applyFill="1" applyBorder="1" applyAlignment="1">
      <alignment horizontal="left" vertical="center" wrapText="1"/>
    </xf>
    <xf numFmtId="165" fontId="25" fillId="8" borderId="1" xfId="3" applyFont="1" applyFill="1" applyBorder="1" applyAlignment="1">
      <alignment horizontal="left" vertical="center"/>
    </xf>
    <xf numFmtId="0" fontId="25" fillId="0" borderId="1" xfId="2" applyFont="1" applyBorder="1" applyAlignment="1">
      <alignment horizontal="center" vertical="center" wrapText="1"/>
    </xf>
    <xf numFmtId="0" fontId="26" fillId="0" borderId="1" xfId="2" applyFont="1" applyBorder="1" applyAlignment="1">
      <alignment horizontal="left" vertical="center" wrapText="1"/>
    </xf>
    <xf numFmtId="0" fontId="26" fillId="0" borderId="1" xfId="2" applyFont="1" applyBorder="1" applyAlignment="1">
      <alignment horizontal="center" vertical="center"/>
    </xf>
    <xf numFmtId="166" fontId="26" fillId="0" borderId="1" xfId="2" applyNumberFormat="1" applyFont="1" applyBorder="1" applyAlignment="1">
      <alignment horizontal="left" vertical="center" wrapText="1"/>
    </xf>
    <xf numFmtId="165" fontId="26" fillId="0" borderId="1" xfId="3" applyFont="1" applyBorder="1" applyAlignment="1">
      <alignment horizontal="center" vertical="center" wrapText="1"/>
    </xf>
    <xf numFmtId="0" fontId="26" fillId="4" borderId="1" xfId="9" applyFont="1" applyFill="1" applyBorder="1" applyAlignment="1">
      <alignment horizontal="center" vertical="center"/>
    </xf>
    <xf numFmtId="167" fontId="26" fillId="4" borderId="1" xfId="9" applyNumberFormat="1" applyFont="1" applyFill="1" applyBorder="1" applyAlignment="1">
      <alignment horizontal="right" vertical="center"/>
    </xf>
    <xf numFmtId="0" fontId="26" fillId="0" borderId="0" xfId="9" applyFont="1" applyAlignment="1">
      <alignment horizontal="center" vertical="center"/>
    </xf>
    <xf numFmtId="0" fontId="26" fillId="0" borderId="0" xfId="9" applyFont="1" applyAlignment="1">
      <alignment horizontal="left" vertical="center" wrapText="1"/>
    </xf>
    <xf numFmtId="167" fontId="26" fillId="0" borderId="0" xfId="9" applyNumberFormat="1" applyFont="1" applyAlignment="1">
      <alignment horizontal="right" vertical="center"/>
    </xf>
    <xf numFmtId="165" fontId="26" fillId="0" borderId="0" xfId="3" applyFont="1" applyAlignment="1">
      <alignment horizontal="left" vertical="center" wrapText="1"/>
    </xf>
    <xf numFmtId="0" fontId="26" fillId="0" borderId="0" xfId="9" applyFont="1" applyAlignment="1">
      <alignment horizontal="center" vertical="center" wrapText="1"/>
    </xf>
    <xf numFmtId="167" fontId="26" fillId="0" borderId="0" xfId="9" applyNumberFormat="1" applyFont="1" applyAlignment="1">
      <alignment horizontal="right" vertical="center" wrapText="1"/>
    </xf>
    <xf numFmtId="0" fontId="26" fillId="0" borderId="6" xfId="9" applyFont="1" applyBorder="1" applyAlignment="1">
      <alignment horizontal="center" vertical="center" wrapText="1"/>
    </xf>
    <xf numFmtId="0" fontId="25" fillId="0" borderId="18" xfId="9" applyFont="1" applyBorder="1" applyAlignment="1">
      <alignment horizontal="left" vertical="center" wrapText="1"/>
    </xf>
    <xf numFmtId="0" fontId="26" fillId="0" borderId="18" xfId="9" applyFont="1" applyBorder="1" applyAlignment="1">
      <alignment horizontal="center" vertical="center" wrapText="1"/>
    </xf>
    <xf numFmtId="167" fontId="26" fillId="0" borderId="18" xfId="9" applyNumberFormat="1" applyFont="1" applyBorder="1" applyAlignment="1">
      <alignment horizontal="right" vertical="center" wrapText="1"/>
    </xf>
    <xf numFmtId="165" fontId="26" fillId="0" borderId="18" xfId="3" applyFont="1" applyBorder="1" applyAlignment="1">
      <alignment horizontal="left" vertical="center" wrapText="1"/>
    </xf>
    <xf numFmtId="0" fontId="26" fillId="0" borderId="4" xfId="9" applyFont="1" applyBorder="1" applyAlignment="1">
      <alignment horizontal="center" vertical="center" wrapText="1"/>
    </xf>
    <xf numFmtId="0" fontId="25" fillId="0" borderId="8" xfId="9" applyFont="1" applyBorder="1" applyAlignment="1">
      <alignment horizontal="center" vertical="center" wrapText="1"/>
    </xf>
    <xf numFmtId="0" fontId="25" fillId="0" borderId="20" xfId="9" applyFont="1" applyBorder="1" applyAlignment="1">
      <alignment horizontal="left" vertical="center" wrapText="1"/>
    </xf>
    <xf numFmtId="0" fontId="25" fillId="0" borderId="20" xfId="9" applyFont="1" applyBorder="1" applyAlignment="1">
      <alignment horizontal="center" vertical="center" wrapText="1"/>
    </xf>
    <xf numFmtId="167" fontId="25" fillId="0" borderId="20" xfId="9" applyNumberFormat="1" applyFont="1" applyBorder="1" applyAlignment="1">
      <alignment horizontal="right" vertical="center" wrapText="1"/>
    </xf>
    <xf numFmtId="165" fontId="25" fillId="0" borderId="20" xfId="3" applyFont="1" applyBorder="1" applyAlignment="1">
      <alignment horizontal="left" vertical="center" wrapText="1"/>
    </xf>
    <xf numFmtId="0" fontId="31" fillId="0" borderId="1" xfId="9" applyFont="1" applyBorder="1" applyAlignment="1">
      <alignment horizontal="center" vertical="center" wrapText="1"/>
    </xf>
    <xf numFmtId="167" fontId="31" fillId="0" borderId="1" xfId="9" applyNumberFormat="1" applyFont="1" applyBorder="1" applyAlignment="1">
      <alignment horizontal="right" vertical="center" wrapText="1"/>
    </xf>
    <xf numFmtId="165" fontId="31" fillId="0" borderId="1" xfId="3" applyFont="1" applyFill="1" applyBorder="1" applyAlignment="1">
      <alignment horizontal="left" vertical="center" wrapText="1"/>
    </xf>
    <xf numFmtId="0" fontId="28" fillId="0" borderId="0" xfId="9" applyFont="1" applyAlignment="1">
      <alignment horizontal="left" vertical="center" wrapText="1"/>
    </xf>
    <xf numFmtId="0" fontId="28" fillId="0" borderId="31" xfId="0" applyFont="1" applyBorder="1" applyAlignment="1">
      <alignment horizontal="center" vertical="center"/>
    </xf>
    <xf numFmtId="0" fontId="28" fillId="0" borderId="27" xfId="0" applyFont="1" applyBorder="1" applyAlignment="1">
      <alignment vertical="center" wrapText="1"/>
    </xf>
    <xf numFmtId="0" fontId="28" fillId="0" borderId="1" xfId="0" applyFont="1" applyBorder="1" applyAlignment="1">
      <alignment horizontal="center" vertical="center"/>
    </xf>
    <xf numFmtId="0" fontId="28" fillId="0" borderId="31" xfId="0" applyFont="1" applyBorder="1" applyAlignment="1">
      <alignment vertical="center" wrapText="1"/>
    </xf>
    <xf numFmtId="2" fontId="28" fillId="0" borderId="1" xfId="0" applyNumberFormat="1" applyFont="1" applyBorder="1" applyAlignment="1">
      <alignment vertical="center"/>
    </xf>
    <xf numFmtId="165" fontId="28" fillId="0" borderId="1" xfId="3" applyFont="1" applyBorder="1" applyAlignment="1">
      <alignment vertical="center"/>
    </xf>
    <xf numFmtId="2" fontId="28" fillId="0" borderId="31" xfId="0" applyNumberFormat="1" applyFont="1" applyBorder="1" applyAlignment="1">
      <alignment vertical="center"/>
    </xf>
    <xf numFmtId="165" fontId="28" fillId="0" borderId="31" xfId="3" applyFont="1" applyBorder="1" applyAlignment="1">
      <alignment vertical="center"/>
    </xf>
    <xf numFmtId="0" fontId="26" fillId="0" borderId="13" xfId="9" applyFont="1" applyBorder="1" applyAlignment="1">
      <alignment horizontal="center" vertical="center" wrapText="1"/>
    </xf>
    <xf numFmtId="0" fontId="28" fillId="0" borderId="38" xfId="0" applyFont="1" applyBorder="1" applyAlignment="1">
      <alignment vertical="center" wrapText="1"/>
    </xf>
    <xf numFmtId="0" fontId="26" fillId="0" borderId="13" xfId="9" applyFont="1" applyBorder="1" applyAlignment="1">
      <alignment horizontal="center" vertical="center"/>
    </xf>
    <xf numFmtId="167" fontId="26" fillId="0" borderId="13" xfId="9" applyNumberFormat="1" applyFont="1" applyBorder="1" applyAlignment="1">
      <alignment horizontal="right" vertical="center" wrapText="1"/>
    </xf>
    <xf numFmtId="165" fontId="26" fillId="0" borderId="13" xfId="3" applyFont="1" applyBorder="1" applyAlignment="1">
      <alignment horizontal="left" vertical="center" wrapText="1"/>
    </xf>
    <xf numFmtId="165" fontId="26" fillId="0" borderId="7" xfId="3" applyFont="1" applyBorder="1" applyAlignment="1">
      <alignment horizontal="left" vertical="center" wrapText="1"/>
    </xf>
    <xf numFmtId="165" fontId="26" fillId="0" borderId="0" xfId="3" applyFont="1" applyBorder="1" applyAlignment="1">
      <alignment horizontal="left" vertical="center" wrapText="1"/>
    </xf>
    <xf numFmtId="165" fontId="26" fillId="0" borderId="19" xfId="3" applyFont="1" applyBorder="1" applyAlignment="1">
      <alignment horizontal="left" vertical="center" wrapText="1"/>
    </xf>
    <xf numFmtId="165" fontId="25" fillId="0" borderId="9" xfId="3" applyFont="1" applyBorder="1" applyAlignment="1">
      <alignment horizontal="left" vertical="center" wrapText="1"/>
    </xf>
    <xf numFmtId="0" fontId="38" fillId="0" borderId="21" xfId="0" applyFont="1" applyBorder="1" applyAlignment="1">
      <alignment vertical="center" wrapText="1"/>
    </xf>
    <xf numFmtId="0" fontId="39" fillId="0" borderId="0" xfId="0" applyFont="1" applyAlignment="1">
      <alignment vertical="top" wrapText="1"/>
    </xf>
    <xf numFmtId="0" fontId="38" fillId="0" borderId="0" xfId="0" applyFont="1" applyAlignment="1">
      <alignment horizontal="center" vertical="center" wrapText="1"/>
    </xf>
    <xf numFmtId="0" fontId="38" fillId="0" borderId="0" xfId="0" applyFont="1" applyAlignment="1">
      <alignment vertical="center" wrapText="1"/>
    </xf>
    <xf numFmtId="167" fontId="38" fillId="0" borderId="0" xfId="0" applyNumberFormat="1" applyFont="1" applyAlignment="1">
      <alignment horizontal="center" vertical="center" wrapText="1"/>
    </xf>
    <xf numFmtId="2" fontId="38" fillId="0" borderId="0" xfId="0" applyNumberFormat="1" applyFont="1" applyAlignment="1">
      <alignment horizontal="center" vertical="center" wrapText="1"/>
    </xf>
    <xf numFmtId="165" fontId="38" fillId="0" borderId="0" xfId="3" applyFont="1" applyAlignment="1">
      <alignment horizontal="center" vertical="center" wrapText="1"/>
    </xf>
    <xf numFmtId="166" fontId="39" fillId="0" borderId="0" xfId="0" applyNumberFormat="1" applyFont="1" applyAlignment="1">
      <alignment vertical="top" wrapText="1"/>
    </xf>
    <xf numFmtId="0" fontId="40" fillId="0" borderId="0" xfId="0" applyFont="1"/>
    <xf numFmtId="0" fontId="41" fillId="0" borderId="0" xfId="0" applyFont="1" applyAlignment="1">
      <alignment vertical="top" wrapText="1"/>
    </xf>
    <xf numFmtId="0" fontId="42" fillId="0" borderId="0" xfId="0" applyFont="1" applyAlignment="1">
      <alignment horizontal="left" vertical="center" wrapText="1"/>
    </xf>
    <xf numFmtId="0" fontId="43" fillId="0" borderId="0" xfId="0" applyFont="1" applyAlignment="1">
      <alignment horizontal="left" vertical="center" wrapText="1"/>
    </xf>
    <xf numFmtId="0" fontId="42" fillId="0" borderId="0" xfId="0" applyFont="1" applyAlignment="1">
      <alignment horizontal="center" vertical="center" wrapText="1"/>
    </xf>
    <xf numFmtId="166" fontId="43" fillId="0" borderId="0" xfId="0" applyNumberFormat="1" applyFont="1" applyAlignment="1">
      <alignment horizontal="left" vertical="center" wrapText="1"/>
    </xf>
    <xf numFmtId="0" fontId="42" fillId="2" borderId="1" xfId="0" applyFont="1" applyFill="1" applyBorder="1" applyAlignment="1">
      <alignment horizontal="center" vertical="center" wrapText="1"/>
    </xf>
    <xf numFmtId="0" fontId="42" fillId="2" borderId="1" xfId="0" applyFont="1" applyFill="1" applyBorder="1" applyAlignment="1">
      <alignment horizontal="left" vertical="center" wrapText="1"/>
    </xf>
    <xf numFmtId="167" fontId="42" fillId="2" borderId="1" xfId="0" applyNumberFormat="1" applyFont="1" applyFill="1" applyBorder="1" applyAlignment="1">
      <alignment horizontal="center" vertical="center" wrapText="1"/>
    </xf>
    <xf numFmtId="166" fontId="43" fillId="5" borderId="0" xfId="0" applyNumberFormat="1" applyFont="1" applyFill="1" applyAlignment="1">
      <alignment horizontal="left" vertical="center" wrapText="1"/>
    </xf>
    <xf numFmtId="166" fontId="44" fillId="0" borderId="0" xfId="0" applyNumberFormat="1" applyFont="1" applyAlignment="1">
      <alignment horizontal="left" vertical="center" wrapText="1"/>
    </xf>
    <xf numFmtId="166" fontId="44" fillId="5" borderId="0" xfId="0" applyNumberFormat="1" applyFont="1" applyFill="1" applyAlignment="1">
      <alignment horizontal="left" vertical="center" wrapText="1"/>
    </xf>
    <xf numFmtId="1" fontId="38" fillId="0" borderId="1" xfId="0" applyNumberFormat="1" applyFont="1" applyBorder="1" applyAlignment="1">
      <alignment horizontal="center" vertical="center" wrapText="1"/>
    </xf>
    <xf numFmtId="0" fontId="42" fillId="0" borderId="1" xfId="0" applyFont="1" applyBorder="1" applyAlignment="1">
      <alignment horizontal="left" vertical="center" wrapText="1"/>
    </xf>
    <xf numFmtId="166" fontId="38" fillId="0" borderId="1" xfId="0" applyNumberFormat="1" applyFont="1" applyBorder="1" applyAlignment="1">
      <alignment horizontal="center" vertical="center" wrapText="1"/>
    </xf>
    <xf numFmtId="167" fontId="38" fillId="0" borderId="1" xfId="0" applyNumberFormat="1" applyFont="1" applyBorder="1" applyAlignment="1">
      <alignment horizontal="center" vertical="center" wrapText="1"/>
    </xf>
    <xf numFmtId="2" fontId="38" fillId="0" borderId="1" xfId="0" applyNumberFormat="1" applyFont="1" applyBorder="1" applyAlignment="1">
      <alignment horizontal="center" vertical="center" wrapText="1"/>
    </xf>
    <xf numFmtId="165" fontId="38" fillId="0" borderId="1" xfId="3"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0" xfId="0" applyFont="1" applyAlignment="1">
      <alignment wrapText="1"/>
    </xf>
    <xf numFmtId="0" fontId="38" fillId="0" borderId="1" xfId="0" applyFont="1" applyBorder="1" applyAlignment="1">
      <alignment vertical="center" wrapText="1"/>
    </xf>
    <xf numFmtId="0" fontId="44" fillId="0" borderId="0" xfId="0" applyFont="1" applyAlignment="1">
      <alignment wrapText="1"/>
    </xf>
    <xf numFmtId="0" fontId="42" fillId="0" borderId="1" xfId="0" applyFont="1" applyBorder="1" applyAlignment="1">
      <alignment vertical="center" wrapText="1"/>
    </xf>
    <xf numFmtId="43" fontId="44" fillId="0" borderId="0" xfId="0" applyNumberFormat="1" applyFont="1" applyAlignment="1">
      <alignment wrapText="1"/>
    </xf>
    <xf numFmtId="0" fontId="38" fillId="3" borderId="1" xfId="0" applyFont="1" applyFill="1" applyBorder="1" applyAlignment="1">
      <alignment horizontal="center" vertical="center" wrapText="1"/>
    </xf>
    <xf numFmtId="0" fontId="42" fillId="3" borderId="1" xfId="0" applyFont="1" applyFill="1" applyBorder="1" applyAlignment="1">
      <alignment horizontal="left" vertical="center" wrapText="1"/>
    </xf>
    <xf numFmtId="167" fontId="38" fillId="3" borderId="1" xfId="0" applyNumberFormat="1" applyFont="1" applyFill="1" applyBorder="1" applyAlignment="1">
      <alignment horizontal="center" vertical="center" wrapText="1"/>
    </xf>
    <xf numFmtId="2" fontId="42" fillId="3" borderId="1" xfId="0" applyNumberFormat="1" applyFont="1" applyFill="1" applyBorder="1" applyAlignment="1">
      <alignment horizontal="center" vertical="center" wrapText="1"/>
    </xf>
    <xf numFmtId="165" fontId="42" fillId="3" borderId="1" xfId="3" applyFont="1" applyFill="1" applyBorder="1" applyAlignment="1">
      <alignment horizontal="center" vertical="center" wrapText="1"/>
    </xf>
    <xf numFmtId="0" fontId="38" fillId="0" borderId="0" xfId="0" applyFont="1" applyAlignment="1">
      <alignment horizontal="left" vertical="center" wrapText="1"/>
    </xf>
    <xf numFmtId="2" fontId="42" fillId="2" borderId="1" xfId="0" applyNumberFormat="1" applyFont="1" applyFill="1" applyBorder="1" applyAlignment="1">
      <alignment horizontal="center" wrapText="1"/>
    </xf>
    <xf numFmtId="165" fontId="42" fillId="2" borderId="1" xfId="3" applyFont="1" applyFill="1" applyBorder="1" applyAlignment="1">
      <alignment horizontal="center" wrapText="1"/>
    </xf>
    <xf numFmtId="0" fontId="45" fillId="0" borderId="0" xfId="0" applyFont="1" applyAlignment="1">
      <alignment vertical="center"/>
    </xf>
    <xf numFmtId="0" fontId="38" fillId="0" borderId="21" xfId="0" applyFont="1" applyBorder="1" applyAlignment="1">
      <alignment horizontal="center" vertical="center"/>
    </xf>
    <xf numFmtId="0" fontId="42" fillId="0" borderId="21" xfId="0" applyFont="1" applyBorder="1" applyAlignment="1">
      <alignment vertical="center" wrapText="1"/>
    </xf>
    <xf numFmtId="2" fontId="38" fillId="0" borderId="21" xfId="0" applyNumberFormat="1" applyFont="1" applyBorder="1" applyAlignment="1">
      <alignment horizontal="center" vertical="center"/>
    </xf>
    <xf numFmtId="2" fontId="38" fillId="0" borderId="1" xfId="0" applyNumberFormat="1" applyFont="1" applyBorder="1" applyAlignment="1">
      <alignment horizontal="center" vertical="center"/>
    </xf>
    <xf numFmtId="165" fontId="38" fillId="0" borderId="1" xfId="3" applyFont="1" applyBorder="1" applyAlignment="1">
      <alignment horizontal="center" vertical="center"/>
    </xf>
    <xf numFmtId="0" fontId="38" fillId="0" borderId="31" xfId="0" applyFont="1" applyBorder="1" applyAlignment="1">
      <alignment horizontal="center" vertical="center"/>
    </xf>
    <xf numFmtId="0" fontId="38" fillId="0" borderId="31" xfId="0" applyFont="1" applyBorder="1" applyAlignment="1">
      <alignment vertical="center" wrapText="1"/>
    </xf>
    <xf numFmtId="2" fontId="38" fillId="0" borderId="31" xfId="0" applyNumberFormat="1" applyFont="1" applyBorder="1" applyAlignment="1">
      <alignment horizontal="center" vertical="center"/>
    </xf>
    <xf numFmtId="2" fontId="38" fillId="0" borderId="10" xfId="0" applyNumberFormat="1" applyFont="1" applyBorder="1" applyAlignment="1">
      <alignment horizontal="center" vertical="center"/>
    </xf>
    <xf numFmtId="165" fontId="38" fillId="0" borderId="10" xfId="3" applyFont="1" applyBorder="1" applyAlignment="1">
      <alignment horizontal="center" vertical="center"/>
    </xf>
    <xf numFmtId="0" fontId="38" fillId="0" borderId="1" xfId="0" applyFont="1" applyBorder="1" applyAlignment="1">
      <alignment horizontal="center" vertical="center"/>
    </xf>
    <xf numFmtId="0" fontId="38" fillId="0" borderId="13" xfId="0" applyFont="1" applyBorder="1" applyAlignment="1">
      <alignment horizontal="center" vertical="center" wrapText="1"/>
    </xf>
    <xf numFmtId="0" fontId="38" fillId="0" borderId="13" xfId="0" applyFont="1" applyBorder="1" applyAlignment="1">
      <alignment horizontal="left" vertical="center" wrapText="1"/>
    </xf>
    <xf numFmtId="167" fontId="38" fillId="0" borderId="13" xfId="0" applyNumberFormat="1" applyFont="1" applyBorder="1" applyAlignment="1">
      <alignment horizontal="center" vertical="center" wrapText="1"/>
    </xf>
    <xf numFmtId="2" fontId="38" fillId="0" borderId="13" xfId="0" applyNumberFormat="1" applyFont="1" applyBorder="1" applyAlignment="1">
      <alignment horizontal="center" vertical="center" wrapText="1"/>
    </xf>
    <xf numFmtId="165" fontId="38" fillId="0" borderId="13" xfId="3" applyFont="1" applyBorder="1" applyAlignment="1">
      <alignment horizontal="center" vertical="center" wrapText="1"/>
    </xf>
    <xf numFmtId="0" fontId="42" fillId="2" borderId="10" xfId="0" applyFont="1" applyFill="1" applyBorder="1" applyAlignment="1">
      <alignment horizontal="center" vertical="center" wrapText="1"/>
    </xf>
    <xf numFmtId="0" fontId="42" fillId="2" borderId="10" xfId="0" applyFont="1" applyFill="1" applyBorder="1" applyAlignment="1">
      <alignment horizontal="left" vertical="center" wrapText="1"/>
    </xf>
    <xf numFmtId="167" fontId="42" fillId="2" borderId="10" xfId="0" applyNumberFormat="1" applyFont="1" applyFill="1" applyBorder="1" applyAlignment="1">
      <alignment horizontal="center" vertical="center" wrapText="1"/>
    </xf>
    <xf numFmtId="2" fontId="42" fillId="2" borderId="10" xfId="0" applyNumberFormat="1" applyFont="1" applyFill="1" applyBorder="1" applyAlignment="1">
      <alignment horizontal="center" wrapText="1"/>
    </xf>
    <xf numFmtId="165" fontId="42" fillId="2" borderId="10" xfId="3" applyFont="1" applyFill="1" applyBorder="1" applyAlignment="1">
      <alignment horizontal="center" wrapText="1"/>
    </xf>
    <xf numFmtId="0" fontId="46" fillId="0" borderId="1" xfId="0" applyFont="1" applyBorder="1" applyAlignment="1">
      <alignment horizontal="left" vertical="center" wrapText="1"/>
    </xf>
    <xf numFmtId="168" fontId="38" fillId="0" borderId="1" xfId="0" applyNumberFormat="1" applyFont="1" applyBorder="1" applyAlignment="1">
      <alignment horizontal="center" vertical="center" wrapText="1"/>
    </xf>
    <xf numFmtId="168" fontId="44" fillId="0" borderId="0" xfId="0" applyNumberFormat="1" applyFont="1" applyAlignment="1">
      <alignment horizontal="left" vertical="center" wrapText="1"/>
    </xf>
    <xf numFmtId="168" fontId="44" fillId="0" borderId="0" xfId="0" applyNumberFormat="1" applyFont="1" applyAlignment="1">
      <alignment horizontal="left" vertical="center"/>
    </xf>
    <xf numFmtId="0" fontId="42" fillId="3" borderId="1" xfId="0" applyFont="1" applyFill="1" applyBorder="1" applyAlignment="1">
      <alignment horizontal="center" vertical="center" wrapText="1"/>
    </xf>
    <xf numFmtId="167" fontId="42" fillId="3" borderId="1" xfId="0" applyNumberFormat="1" applyFont="1" applyFill="1" applyBorder="1" applyAlignment="1">
      <alignment horizontal="center" vertical="center" wrapText="1"/>
    </xf>
    <xf numFmtId="0" fontId="39" fillId="0" borderId="0" xfId="0" applyFont="1"/>
    <xf numFmtId="166" fontId="44" fillId="0" borderId="0" xfId="0" applyNumberFormat="1" applyFont="1" applyAlignment="1">
      <alignment horizontal="left" vertical="center"/>
    </xf>
    <xf numFmtId="2" fontId="38" fillId="0" borderId="10" xfId="0" applyNumberFormat="1" applyFont="1" applyBorder="1" applyAlignment="1">
      <alignment horizontal="center" vertical="center" wrapText="1"/>
    </xf>
    <xf numFmtId="165" fontId="38" fillId="0" borderId="26" xfId="3" applyFont="1" applyBorder="1" applyAlignment="1">
      <alignment horizontal="center" vertical="center"/>
    </xf>
    <xf numFmtId="165" fontId="38" fillId="0" borderId="21" xfId="3" applyFont="1" applyBorder="1" applyAlignment="1">
      <alignment horizontal="center" vertical="center"/>
    </xf>
    <xf numFmtId="165" fontId="38" fillId="0" borderId="30" xfId="3" applyFont="1" applyBorder="1" applyAlignment="1">
      <alignment horizontal="center" vertical="center"/>
    </xf>
    <xf numFmtId="0" fontId="38" fillId="0" borderId="1" xfId="0" applyFont="1" applyBorder="1" applyAlignment="1">
      <alignment wrapText="1"/>
    </xf>
    <xf numFmtId="0" fontId="38" fillId="0" borderId="21" xfId="0" applyFont="1" applyBorder="1" applyAlignment="1">
      <alignment horizontal="center" vertical="center" wrapText="1"/>
    </xf>
    <xf numFmtId="2" fontId="42" fillId="3" borderId="13" xfId="0" applyNumberFormat="1" applyFont="1" applyFill="1" applyBorder="1" applyAlignment="1">
      <alignment horizontal="center" vertical="center" wrapText="1"/>
    </xf>
    <xf numFmtId="0" fontId="40" fillId="0" borderId="0" xfId="0" applyFont="1" applyAlignment="1">
      <alignment horizontal="center"/>
    </xf>
    <xf numFmtId="0" fontId="38" fillId="0" borderId="21" xfId="10" applyFont="1" applyBorder="1" applyAlignment="1">
      <alignment vertical="center" wrapText="1"/>
    </xf>
    <xf numFmtId="167" fontId="42" fillId="0" borderId="0" xfId="0" applyNumberFormat="1" applyFont="1" applyAlignment="1">
      <alignment horizontal="center" vertical="center" wrapText="1"/>
    </xf>
    <xf numFmtId="0" fontId="42" fillId="0" borderId="1" xfId="0" applyFont="1" applyBorder="1" applyAlignment="1">
      <alignment horizontal="center" vertical="center" wrapText="1"/>
    </xf>
    <xf numFmtId="167" fontId="42" fillId="0" borderId="1" xfId="0" applyNumberFormat="1" applyFont="1" applyBorder="1" applyAlignment="1">
      <alignment horizontal="center" vertical="center" wrapText="1"/>
    </xf>
    <xf numFmtId="0" fontId="44" fillId="0" borderId="0" xfId="0" applyFont="1" applyAlignment="1">
      <alignment horizontal="left" vertical="center" wrapText="1"/>
    </xf>
    <xf numFmtId="166" fontId="38" fillId="0" borderId="1" xfId="0" applyNumberFormat="1" applyFont="1" applyBorder="1" applyAlignment="1">
      <alignment horizontal="left" vertical="center" wrapText="1"/>
    </xf>
    <xf numFmtId="1" fontId="42" fillId="0" borderId="1" xfId="0" applyNumberFormat="1" applyFont="1" applyBorder="1" applyAlignment="1">
      <alignment horizontal="center" vertical="center" wrapText="1"/>
    </xf>
    <xf numFmtId="2" fontId="42" fillId="0" borderId="1" xfId="0" applyNumberFormat="1" applyFont="1" applyBorder="1" applyAlignment="1">
      <alignment horizontal="center" vertical="center" wrapText="1"/>
    </xf>
    <xf numFmtId="165" fontId="42" fillId="0" borderId="1" xfId="3" applyFont="1" applyBorder="1" applyAlignment="1">
      <alignment horizontal="center" vertical="center" wrapText="1"/>
    </xf>
    <xf numFmtId="43" fontId="39" fillId="0" borderId="0" xfId="0" applyNumberFormat="1" applyFont="1"/>
    <xf numFmtId="0" fontId="38" fillId="0" borderId="0" xfId="0" applyFont="1" applyAlignment="1">
      <alignment horizontal="center" vertical="center"/>
    </xf>
    <xf numFmtId="166" fontId="43" fillId="0" borderId="0" xfId="0" applyNumberFormat="1" applyFont="1" applyAlignment="1">
      <alignment horizontal="left" vertical="center"/>
    </xf>
    <xf numFmtId="0" fontId="47" fillId="0" borderId="21" xfId="0" applyFont="1" applyBorder="1" applyAlignment="1">
      <alignment vertical="center" wrapText="1"/>
    </xf>
    <xf numFmtId="2" fontId="38" fillId="0" borderId="31" xfId="0" applyNumberFormat="1" applyFont="1" applyBorder="1" applyAlignment="1">
      <alignment horizontal="center" vertical="center" wrapText="1"/>
    </xf>
    <xf numFmtId="165" fontId="38" fillId="0" borderId="12" xfId="3" applyFont="1" applyBorder="1" applyAlignment="1">
      <alignment horizontal="center" vertical="center" wrapText="1"/>
    </xf>
    <xf numFmtId="169" fontId="38" fillId="0" borderId="21" xfId="8" applyNumberFormat="1" applyFont="1" applyBorder="1" applyAlignment="1">
      <alignment horizontal="center" vertical="center" wrapText="1"/>
    </xf>
    <xf numFmtId="0" fontId="47" fillId="0" borderId="1" xfId="2" applyFont="1" applyBorder="1" applyAlignment="1">
      <alignment horizontal="left" vertical="center" wrapText="1"/>
    </xf>
    <xf numFmtId="0" fontId="38" fillId="0" borderId="27" xfId="0" applyFont="1" applyBorder="1" applyAlignment="1">
      <alignment vertical="center" wrapText="1"/>
    </xf>
    <xf numFmtId="0" fontId="42" fillId="3" borderId="32" xfId="0" applyFont="1" applyFill="1" applyBorder="1" applyAlignment="1">
      <alignment horizontal="center" vertical="center" wrapText="1"/>
    </xf>
    <xf numFmtId="0" fontId="42" fillId="3" borderId="32" xfId="0" applyFont="1" applyFill="1" applyBorder="1" applyAlignment="1">
      <alignment horizontal="left" vertical="center" wrapText="1"/>
    </xf>
    <xf numFmtId="167" fontId="42" fillId="3" borderId="32" xfId="0" applyNumberFormat="1" applyFont="1" applyFill="1" applyBorder="1" applyAlignment="1">
      <alignment horizontal="center" vertical="center" wrapText="1"/>
    </xf>
    <xf numFmtId="2" fontId="42" fillId="3" borderId="32" xfId="0" applyNumberFormat="1" applyFont="1" applyFill="1" applyBorder="1" applyAlignment="1">
      <alignment horizontal="center" vertical="center" wrapText="1"/>
    </xf>
    <xf numFmtId="165" fontId="42" fillId="3" borderId="32" xfId="3" applyFont="1" applyFill="1" applyBorder="1" applyAlignment="1">
      <alignment horizontal="center" vertical="center" wrapText="1"/>
    </xf>
    <xf numFmtId="0" fontId="42" fillId="0" borderId="13" xfId="0" applyFont="1" applyBorder="1" applyAlignment="1">
      <alignment horizontal="center" vertical="center" wrapText="1"/>
    </xf>
    <xf numFmtId="0" fontId="42" fillId="0" borderId="13" xfId="0" applyFont="1" applyBorder="1" applyAlignment="1">
      <alignment horizontal="left" vertical="center" wrapText="1"/>
    </xf>
    <xf numFmtId="167" fontId="42" fillId="0" borderId="13" xfId="0" applyNumberFormat="1" applyFont="1" applyBorder="1" applyAlignment="1">
      <alignment horizontal="center" vertical="center" wrapText="1"/>
    </xf>
    <xf numFmtId="165" fontId="42" fillId="0" borderId="13" xfId="3" applyFont="1" applyFill="1" applyBorder="1" applyAlignment="1">
      <alignment horizontal="center" vertical="center" wrapText="1"/>
    </xf>
    <xf numFmtId="0" fontId="41" fillId="0" borderId="0" xfId="9" applyFont="1" applyAlignment="1">
      <alignment vertical="center" wrapText="1"/>
    </xf>
    <xf numFmtId="0" fontId="42" fillId="0" borderId="1" xfId="9" applyFont="1" applyBorder="1" applyAlignment="1">
      <alignment horizontal="center" vertical="center" wrapText="1"/>
    </xf>
    <xf numFmtId="0" fontId="38" fillId="0" borderId="1" xfId="9" applyFont="1" applyBorder="1" applyAlignment="1">
      <alignment horizontal="left" vertical="center" wrapText="1"/>
    </xf>
    <xf numFmtId="0" fontId="38" fillId="0" borderId="1" xfId="9" applyFont="1" applyBorder="1" applyAlignment="1">
      <alignment horizontal="center" vertical="center"/>
    </xf>
    <xf numFmtId="167" fontId="38" fillId="0" borderId="1" xfId="9" applyNumberFormat="1" applyFont="1" applyBorder="1" applyAlignment="1">
      <alignment horizontal="center" vertical="center" wrapText="1"/>
    </xf>
    <xf numFmtId="2" fontId="42" fillId="0" borderId="1" xfId="9" applyNumberFormat="1" applyFont="1" applyBorder="1" applyAlignment="1">
      <alignment horizontal="center" vertical="center" wrapText="1"/>
    </xf>
    <xf numFmtId="0" fontId="40" fillId="0" borderId="0" xfId="9" applyFont="1" applyAlignment="1">
      <alignment vertical="center"/>
    </xf>
    <xf numFmtId="0" fontId="48" fillId="0" borderId="0" xfId="0" applyFont="1"/>
    <xf numFmtId="165" fontId="38" fillId="0" borderId="21" xfId="3" applyFont="1" applyBorder="1" applyAlignment="1">
      <alignment vertical="center"/>
    </xf>
    <xf numFmtId="0" fontId="49" fillId="0" borderId="0" xfId="0" applyFont="1"/>
    <xf numFmtId="0" fontId="42" fillId="4" borderId="1" xfId="0" applyFont="1" applyFill="1" applyBorder="1" applyAlignment="1">
      <alignment horizontal="left" vertical="center" wrapText="1"/>
    </xf>
    <xf numFmtId="0" fontId="42" fillId="4" borderId="1" xfId="0" applyFont="1" applyFill="1" applyBorder="1" applyAlignment="1">
      <alignment horizontal="center" vertical="center" wrapText="1"/>
    </xf>
    <xf numFmtId="167" fontId="42" fillId="4" borderId="1" xfId="0" applyNumberFormat="1" applyFont="1" applyFill="1" applyBorder="1" applyAlignment="1">
      <alignment horizontal="center" vertical="center" wrapText="1"/>
    </xf>
    <xf numFmtId="2" fontId="42" fillId="4" borderId="1" xfId="0" applyNumberFormat="1" applyFont="1" applyFill="1" applyBorder="1" applyAlignment="1">
      <alignment horizontal="center" vertical="center" wrapText="1"/>
    </xf>
    <xf numFmtId="165" fontId="42" fillId="4" borderId="1" xfId="3" applyFont="1" applyFill="1" applyBorder="1" applyAlignment="1">
      <alignment horizontal="center" vertical="center" wrapText="1"/>
    </xf>
    <xf numFmtId="0" fontId="44" fillId="0" borderId="0" xfId="0" applyFont="1" applyAlignment="1">
      <alignment horizontal="center" vertical="center" wrapText="1"/>
    </xf>
    <xf numFmtId="167" fontId="44" fillId="0" borderId="0" xfId="0" applyNumberFormat="1" applyFont="1" applyAlignment="1">
      <alignment horizontal="center" vertical="center" wrapText="1"/>
    </xf>
    <xf numFmtId="2" fontId="44" fillId="0" borderId="0" xfId="0" applyNumberFormat="1" applyFont="1" applyAlignment="1">
      <alignment horizontal="center" vertical="center" wrapText="1"/>
    </xf>
    <xf numFmtId="165" fontId="44" fillId="0" borderId="0" xfId="3" applyFont="1" applyAlignment="1">
      <alignment horizontal="center" vertical="center" wrapText="1"/>
    </xf>
    <xf numFmtId="0" fontId="40" fillId="0" borderId="0" xfId="0" applyFont="1" applyAlignment="1">
      <alignment horizontal="center" vertical="center"/>
    </xf>
    <xf numFmtId="2" fontId="40" fillId="0" borderId="0" xfId="0" applyNumberFormat="1" applyFont="1" applyAlignment="1">
      <alignment horizontal="center"/>
    </xf>
    <xf numFmtId="165" fontId="40" fillId="0" borderId="0" xfId="3" applyFont="1" applyAlignment="1">
      <alignment horizontal="center"/>
    </xf>
    <xf numFmtId="170" fontId="39" fillId="0" borderId="0" xfId="3" applyNumberFormat="1" applyFont="1" applyAlignment="1">
      <alignment vertical="top" wrapText="1"/>
    </xf>
    <xf numFmtId="170" fontId="43" fillId="0" borderId="0" xfId="3" applyNumberFormat="1" applyFont="1" applyAlignment="1">
      <alignment horizontal="left" vertical="center" wrapText="1"/>
    </xf>
    <xf numFmtId="170" fontId="44" fillId="0" borderId="0" xfId="3" applyNumberFormat="1" applyFont="1" applyAlignment="1">
      <alignment horizontal="left" vertical="center" wrapText="1"/>
    </xf>
    <xf numFmtId="170" fontId="44" fillId="0" borderId="0" xfId="3" applyNumberFormat="1" applyFont="1" applyAlignment="1">
      <alignment wrapText="1"/>
    </xf>
    <xf numFmtId="170" fontId="44" fillId="0" borderId="0" xfId="3" applyNumberFormat="1" applyFont="1" applyAlignment="1">
      <alignment horizontal="left" vertical="center"/>
    </xf>
    <xf numFmtId="170" fontId="45" fillId="0" borderId="0" xfId="3" applyNumberFormat="1" applyFont="1" applyAlignment="1">
      <alignment vertical="center"/>
    </xf>
    <xf numFmtId="170" fontId="43" fillId="0" borderId="0" xfId="3" applyNumberFormat="1" applyFont="1" applyAlignment="1">
      <alignment horizontal="left" vertical="center"/>
    </xf>
    <xf numFmtId="170" fontId="40" fillId="0" borderId="0" xfId="3" applyNumberFormat="1" applyFont="1" applyAlignment="1">
      <alignment vertical="center"/>
    </xf>
    <xf numFmtId="170" fontId="40" fillId="0" borderId="0" xfId="3" applyNumberFormat="1" applyFont="1"/>
    <xf numFmtId="2" fontId="26" fillId="0" borderId="21" xfId="0" applyNumberFormat="1" applyFont="1" applyBorder="1" applyAlignment="1">
      <alignment horizontal="center" vertical="center"/>
    </xf>
    <xf numFmtId="165" fontId="26" fillId="0" borderId="21" xfId="3" applyFont="1" applyBorder="1" applyAlignment="1">
      <alignment vertical="center"/>
    </xf>
    <xf numFmtId="0" fontId="15" fillId="0" borderId="0" xfId="0" applyFont="1" applyAlignment="1">
      <alignment vertical="center"/>
    </xf>
    <xf numFmtId="165" fontId="47" fillId="0" borderId="21" xfId="3" applyFont="1" applyBorder="1" applyAlignment="1">
      <alignment vertical="center"/>
    </xf>
    <xf numFmtId="165" fontId="15" fillId="0" borderId="0" xfId="0" applyNumberFormat="1" applyFont="1" applyAlignment="1">
      <alignment vertical="center"/>
    </xf>
    <xf numFmtId="0" fontId="36" fillId="0" borderId="21" xfId="0" applyFont="1" applyBorder="1" applyAlignment="1">
      <alignment vertical="center" wrapText="1"/>
    </xf>
    <xf numFmtId="0" fontId="25" fillId="0" borderId="27" xfId="2" applyFont="1" applyBorder="1" applyAlignment="1">
      <alignment horizontal="left"/>
    </xf>
    <xf numFmtId="0" fontId="28" fillId="0" borderId="27" xfId="2" applyFont="1" applyBorder="1" applyAlignment="1">
      <alignment horizontal="left"/>
    </xf>
    <xf numFmtId="0" fontId="25" fillId="0" borderId="15" xfId="2" applyFont="1" applyBorder="1" applyAlignment="1">
      <alignment horizontal="center" wrapText="1"/>
    </xf>
    <xf numFmtId="0" fontId="25" fillId="0" borderId="17" xfId="2" applyFont="1" applyBorder="1" applyAlignment="1">
      <alignment horizontal="center" wrapText="1"/>
    </xf>
    <xf numFmtId="0" fontId="25" fillId="0" borderId="15" xfId="2" applyFont="1" applyBorder="1" applyAlignment="1">
      <alignment horizontal="left" wrapText="1"/>
    </xf>
    <xf numFmtId="0" fontId="25" fillId="0" borderId="17" xfId="2" applyFont="1" applyBorder="1" applyAlignment="1">
      <alignment horizontal="left" wrapText="1"/>
    </xf>
    <xf numFmtId="0" fontId="25" fillId="0" borderId="11" xfId="2" applyFont="1" applyBorder="1" applyAlignment="1">
      <alignment horizontal="left" wrapText="1"/>
    </xf>
    <xf numFmtId="0" fontId="25" fillId="0" borderId="14" xfId="2" applyFont="1" applyBorder="1" applyAlignment="1">
      <alignment horizontal="left" wrapText="1"/>
    </xf>
    <xf numFmtId="0" fontId="25" fillId="0" borderId="15" xfId="2" applyFont="1" applyBorder="1" applyAlignment="1">
      <alignment horizontal="left"/>
    </xf>
    <xf numFmtId="0" fontId="25" fillId="0" borderId="17" xfId="2" applyFont="1" applyBorder="1" applyAlignment="1">
      <alignment horizontal="left"/>
    </xf>
    <xf numFmtId="0" fontId="38" fillId="0" borderId="15" xfId="0" applyFont="1" applyBorder="1" applyAlignment="1">
      <alignment horizontal="left" vertical="center" wrapText="1"/>
    </xf>
    <xf numFmtId="0" fontId="42" fillId="0" borderId="15" xfId="0" applyFont="1" applyBorder="1" applyAlignment="1">
      <alignment horizontal="left" vertical="center" wrapText="1"/>
    </xf>
    <xf numFmtId="0" fontId="42" fillId="0" borderId="0" xfId="0" applyFont="1" applyAlignment="1">
      <alignment horizontal="center" vertical="center" wrapText="1"/>
    </xf>
    <xf numFmtId="0" fontId="38" fillId="0" borderId="31" xfId="0" applyFont="1" applyBorder="1" applyAlignment="1">
      <alignment horizontal="center" vertical="center"/>
    </xf>
    <xf numFmtId="0" fontId="38" fillId="0" borderId="23" xfId="0" applyFont="1" applyBorder="1" applyAlignment="1">
      <alignment horizontal="center" vertical="center"/>
    </xf>
    <xf numFmtId="0" fontId="38" fillId="0" borderId="24" xfId="0" applyFont="1" applyBorder="1" applyAlignment="1">
      <alignment horizontal="center" vertical="center"/>
    </xf>
    <xf numFmtId="2" fontId="38" fillId="0" borderId="31" xfId="0" applyNumberFormat="1" applyFont="1" applyBorder="1" applyAlignment="1">
      <alignment horizontal="center" vertical="center"/>
    </xf>
    <xf numFmtId="2" fontId="38" fillId="0" borderId="23" xfId="0" applyNumberFormat="1" applyFont="1" applyBorder="1" applyAlignment="1">
      <alignment horizontal="center" vertical="center"/>
    </xf>
    <xf numFmtId="2" fontId="38" fillId="0" borderId="24" xfId="0" applyNumberFormat="1" applyFont="1" applyBorder="1" applyAlignment="1">
      <alignment horizontal="center" vertical="center"/>
    </xf>
    <xf numFmtId="165" fontId="38" fillId="0" borderId="31" xfId="3" applyFont="1" applyBorder="1" applyAlignment="1">
      <alignment horizontal="center" vertical="center"/>
    </xf>
    <xf numFmtId="165" fontId="38" fillId="0" borderId="23" xfId="3" applyFont="1" applyBorder="1" applyAlignment="1">
      <alignment horizontal="center" vertical="center"/>
    </xf>
    <xf numFmtId="165" fontId="38" fillId="0" borderId="24" xfId="3" applyFont="1" applyBorder="1" applyAlignment="1">
      <alignment horizontal="center" vertical="center"/>
    </xf>
    <xf numFmtId="165" fontId="38" fillId="0" borderId="25" xfId="3" applyFont="1" applyBorder="1" applyAlignment="1">
      <alignment horizontal="center" vertical="center"/>
    </xf>
    <xf numFmtId="165" fontId="38" fillId="0" borderId="37" xfId="3" applyFont="1" applyBorder="1" applyAlignment="1">
      <alignment horizontal="center" vertical="center"/>
    </xf>
    <xf numFmtId="0" fontId="42" fillId="0" borderId="0" xfId="0" applyFont="1" applyAlignment="1">
      <alignment horizontal="left" vertical="center" wrapText="1"/>
    </xf>
    <xf numFmtId="0" fontId="42" fillId="0" borderId="0" xfId="0" applyFont="1" applyAlignment="1">
      <alignment horizontal="center" wrapText="1"/>
    </xf>
    <xf numFmtId="0" fontId="29" fillId="0" borderId="15" xfId="9" applyFont="1" applyBorder="1" applyAlignment="1">
      <alignment horizontal="left" vertical="center" wrapText="1"/>
    </xf>
    <xf numFmtId="0" fontId="28" fillId="0" borderId="17" xfId="9" applyFont="1" applyBorder="1" applyAlignment="1">
      <alignment vertical="center"/>
    </xf>
    <xf numFmtId="0" fontId="28" fillId="0" borderId="16" xfId="9" applyFont="1" applyBorder="1" applyAlignment="1">
      <alignment vertical="center"/>
    </xf>
    <xf numFmtId="0" fontId="32" fillId="0" borderId="15" xfId="9" applyFont="1" applyBorder="1" applyAlignment="1">
      <alignment horizontal="left" vertical="center" wrapText="1"/>
    </xf>
    <xf numFmtId="0" fontId="37" fillId="0" borderId="15" xfId="9" applyFont="1" applyBorder="1" applyAlignment="1">
      <alignment horizontal="center" vertical="center" wrapText="1"/>
    </xf>
    <xf numFmtId="0" fontId="37" fillId="0" borderId="17" xfId="9" applyFont="1" applyBorder="1" applyAlignment="1">
      <alignment horizontal="center"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horizontal="left" vertical="center" wrapText="1"/>
    </xf>
    <xf numFmtId="167" fontId="38" fillId="0" borderId="1" xfId="0" applyNumberFormat="1" applyFont="1" applyFill="1" applyBorder="1" applyAlignment="1">
      <alignment horizontal="center" vertical="center" wrapText="1"/>
    </xf>
    <xf numFmtId="2" fontId="38" fillId="0" borderId="1" xfId="0" applyNumberFormat="1" applyFont="1" applyFill="1" applyBorder="1" applyAlignment="1">
      <alignment horizontal="center" vertical="center" wrapText="1"/>
    </xf>
    <xf numFmtId="165" fontId="38" fillId="0" borderId="1" xfId="3" applyFont="1" applyFill="1" applyBorder="1" applyAlignment="1">
      <alignment horizontal="center" vertical="center" wrapText="1"/>
    </xf>
    <xf numFmtId="0" fontId="42" fillId="10" borderId="1" xfId="0" applyFont="1" applyFill="1" applyBorder="1" applyAlignment="1">
      <alignment horizontal="center" vertical="center" wrapText="1"/>
    </xf>
    <xf numFmtId="0" fontId="42" fillId="10" borderId="1" xfId="0" applyFont="1" applyFill="1" applyBorder="1" applyAlignment="1">
      <alignment horizontal="left" vertical="center" wrapText="1"/>
    </xf>
    <xf numFmtId="167" fontId="42" fillId="10" borderId="1" xfId="0" applyNumberFormat="1" applyFont="1" applyFill="1" applyBorder="1" applyAlignment="1">
      <alignment horizontal="center" vertical="center" wrapText="1"/>
    </xf>
    <xf numFmtId="2" fontId="42" fillId="10" borderId="1" xfId="0" applyNumberFormat="1" applyFont="1" applyFill="1" applyBorder="1" applyAlignment="1">
      <alignment horizontal="center" vertical="center" wrapText="1"/>
    </xf>
    <xf numFmtId="165" fontId="42" fillId="10" borderId="1" xfId="3" applyFont="1" applyFill="1" applyBorder="1" applyAlignment="1">
      <alignment horizontal="center" vertical="center" wrapText="1"/>
    </xf>
    <xf numFmtId="0" fontId="38" fillId="0" borderId="0" xfId="0" applyFont="1" applyAlignment="1"/>
    <xf numFmtId="0" fontId="38" fillId="0" borderId="17" xfId="0" applyFont="1" applyBorder="1" applyAlignment="1"/>
    <xf numFmtId="0" fontId="38" fillId="0" borderId="16" xfId="0" applyFont="1" applyBorder="1" applyAlignment="1"/>
  </cellXfs>
  <cellStyles count="17">
    <cellStyle name="Comma" xfId="3" builtinId="3"/>
    <cellStyle name="Comma 10 2" xfId="5" xr:uid="{EEB19921-E98B-400F-9B28-80718969EACE}"/>
    <cellStyle name="Comma 2" xfId="8" xr:uid="{977DB7C6-79CA-4F3C-B01F-F763A7B5B448}"/>
    <cellStyle name="Comma 2 2" xfId="15" xr:uid="{6C569074-6827-4CB6-9A9D-08AACF58932A}"/>
    <cellStyle name="Comma 3" xfId="13" xr:uid="{2C66691E-4DF1-493D-8340-FEE99AA2632D}"/>
    <cellStyle name="Comma 4 5" xfId="6" xr:uid="{7BF66480-A994-4CBA-AFF8-41EF53A21623}"/>
    <cellStyle name="Normal" xfId="0" builtinId="0"/>
    <cellStyle name="Normal 10" xfId="4" xr:uid="{4C67E017-83D9-4BC9-B501-8242178D4F0D}"/>
    <cellStyle name="Normal 2" xfId="1" xr:uid="{00000000-0005-0000-0000-000001000000}"/>
    <cellStyle name="Normal 2 2" xfId="11" xr:uid="{9CB17A5B-1806-4FFC-B8DC-DA2DA772BA43}"/>
    <cellStyle name="Normal 3" xfId="2" xr:uid="{6F966DAC-B506-4087-BE0B-6D2D357FDA18}"/>
    <cellStyle name="Normal 3 2" xfId="9" xr:uid="{BD27F133-65C4-4893-B288-14C5C3FA8AA7}"/>
    <cellStyle name="Normal 3 2 2" xfId="16" xr:uid="{DECAD84C-124F-4E74-A6A0-03B675470FC8}"/>
    <cellStyle name="Normal 3 3" xfId="12" xr:uid="{47433C3B-BAF9-4FF9-8F6B-F714EDFF23F1}"/>
    <cellStyle name="Normal 4" xfId="7" xr:uid="{7509D763-CD28-444F-A423-A91E4571A3BD}"/>
    <cellStyle name="Normal 4 2" xfId="14" xr:uid="{3B9D4461-0511-4C75-B51E-57F58B0CFD79}"/>
    <cellStyle name="Normal 5" xfId="10" xr:uid="{A5D07140-6285-4F79-86BA-FC3E3389EE79}"/>
  </cellStyles>
  <dxfs count="8">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s>
  <tableStyles count="0" defaultTableStyle="TableStyleMedium2" defaultPivotStyle="PivotStyleLight16"/>
  <colors>
    <mruColors>
      <color rgb="FF009A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74083</xdr:colOff>
      <xdr:row>267</xdr:row>
      <xdr:rowOff>0</xdr:rowOff>
    </xdr:from>
    <xdr:to>
      <xdr:col>10</xdr:col>
      <xdr:colOff>208279</xdr:colOff>
      <xdr:row>267</xdr:row>
      <xdr:rowOff>2819400</xdr:rowOff>
    </xdr:to>
    <xdr:pic>
      <xdr:nvPicPr>
        <xdr:cNvPr id="3" name="Picture 2">
          <a:extLst>
            <a:ext uri="{FF2B5EF4-FFF2-40B4-BE49-F238E27FC236}">
              <a16:creationId xmlns:a16="http://schemas.microsoft.com/office/drawing/2014/main" id="{CEC78980-9314-C4F8-6CF7-B7307BCB2A87}"/>
            </a:ext>
          </a:extLst>
        </xdr:cNvPr>
        <xdr:cNvPicPr>
          <a:picLocks noChangeAspect="1"/>
        </xdr:cNvPicPr>
      </xdr:nvPicPr>
      <xdr:blipFill>
        <a:blip xmlns:r="http://schemas.openxmlformats.org/officeDocument/2006/relationships" r:embed="rId1"/>
        <a:stretch>
          <a:fillRect/>
        </a:stretch>
      </xdr:blipFill>
      <xdr:spPr>
        <a:xfrm>
          <a:off x="10361083" y="109071833"/>
          <a:ext cx="2554816" cy="2819400"/>
        </a:xfrm>
        <a:prstGeom prst="rect">
          <a:avLst/>
        </a:prstGeom>
      </xdr:spPr>
    </xdr:pic>
    <xdr:clientData/>
  </xdr:twoCellAnchor>
  <xdr:twoCellAnchor editAs="oneCell">
    <xdr:from>
      <xdr:col>7</xdr:col>
      <xdr:colOff>1123950</xdr:colOff>
      <xdr:row>151</xdr:row>
      <xdr:rowOff>1</xdr:rowOff>
    </xdr:from>
    <xdr:to>
      <xdr:col>14</xdr:col>
      <xdr:colOff>98243</xdr:colOff>
      <xdr:row>160</xdr:row>
      <xdr:rowOff>245055</xdr:rowOff>
    </xdr:to>
    <xdr:pic>
      <xdr:nvPicPr>
        <xdr:cNvPr id="2" name="Picture 1">
          <a:extLst>
            <a:ext uri="{FF2B5EF4-FFF2-40B4-BE49-F238E27FC236}">
              <a16:creationId xmlns:a16="http://schemas.microsoft.com/office/drawing/2014/main" id="{FAEBCFD8-0E1B-45E8-919B-3D5649A6215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8955" b="29074"/>
        <a:stretch>
          <a:fillRect/>
        </a:stretch>
      </xdr:blipFill>
      <xdr:spPr bwMode="auto">
        <a:xfrm>
          <a:off x="10563225" y="62007751"/>
          <a:ext cx="5666558" cy="5493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223</xdr:row>
      <xdr:rowOff>0</xdr:rowOff>
    </xdr:from>
    <xdr:to>
      <xdr:col>9</xdr:col>
      <xdr:colOff>399183</xdr:colOff>
      <xdr:row>226</xdr:row>
      <xdr:rowOff>800525</xdr:rowOff>
    </xdr:to>
    <xdr:pic>
      <xdr:nvPicPr>
        <xdr:cNvPr id="4" name="Picture 3">
          <a:extLst>
            <a:ext uri="{FF2B5EF4-FFF2-40B4-BE49-F238E27FC236}">
              <a16:creationId xmlns:a16="http://schemas.microsoft.com/office/drawing/2014/main" id="{FD8F6C24-9119-457E-A3A7-4CD1DC052B76}"/>
            </a:ext>
          </a:extLst>
        </xdr:cNvPr>
        <xdr:cNvPicPr>
          <a:picLocks noChangeAspect="1"/>
        </xdr:cNvPicPr>
      </xdr:nvPicPr>
      <xdr:blipFill>
        <a:blip xmlns:r="http://schemas.openxmlformats.org/officeDocument/2006/relationships" r:embed="rId3"/>
        <a:stretch>
          <a:fillRect/>
        </a:stretch>
      </xdr:blipFill>
      <xdr:spPr>
        <a:xfrm>
          <a:off x="8848725" y="91306650"/>
          <a:ext cx="2367048" cy="3174155"/>
        </a:xfrm>
        <a:prstGeom prst="rect">
          <a:avLst/>
        </a:prstGeom>
      </xdr:spPr>
    </xdr:pic>
    <xdr:clientData/>
  </xdr:twoCellAnchor>
  <xdr:twoCellAnchor editAs="oneCell">
    <xdr:from>
      <xdr:col>8</xdr:col>
      <xdr:colOff>149648</xdr:colOff>
      <xdr:row>264</xdr:row>
      <xdr:rowOff>2964</xdr:rowOff>
    </xdr:from>
    <xdr:to>
      <xdr:col>9</xdr:col>
      <xdr:colOff>875453</xdr:colOff>
      <xdr:row>267</xdr:row>
      <xdr:rowOff>191809</xdr:rowOff>
    </xdr:to>
    <xdr:pic>
      <xdr:nvPicPr>
        <xdr:cNvPr id="5" name="Picture 4">
          <a:extLst>
            <a:ext uri="{FF2B5EF4-FFF2-40B4-BE49-F238E27FC236}">
              <a16:creationId xmlns:a16="http://schemas.microsoft.com/office/drawing/2014/main" id="{8618E62E-7403-46A0-B2F1-D0F13BAF1A50}"/>
            </a:ext>
          </a:extLst>
        </xdr:cNvPr>
        <xdr:cNvPicPr>
          <a:picLocks noChangeAspect="1"/>
        </xdr:cNvPicPr>
      </xdr:nvPicPr>
      <xdr:blipFill rotWithShape="1">
        <a:blip xmlns:r="http://schemas.openxmlformats.org/officeDocument/2006/relationships" r:embed="rId1"/>
        <a:srcRect r="56173"/>
        <a:stretch>
          <a:fillRect/>
        </a:stretch>
      </xdr:blipFill>
      <xdr:spPr>
        <a:xfrm>
          <a:off x="10436648" y="105539964"/>
          <a:ext cx="1932305" cy="3344795"/>
        </a:xfrm>
        <a:prstGeom prst="rect">
          <a:avLst/>
        </a:prstGeom>
      </xdr:spPr>
    </xdr:pic>
    <xdr:clientData/>
  </xdr:twoCellAnchor>
  <xdr:twoCellAnchor editAs="oneCell">
    <xdr:from>
      <xdr:col>7</xdr:col>
      <xdr:colOff>238844</xdr:colOff>
      <xdr:row>405</xdr:row>
      <xdr:rowOff>1120357</xdr:rowOff>
    </xdr:from>
    <xdr:to>
      <xdr:col>9</xdr:col>
      <xdr:colOff>1005840</xdr:colOff>
      <xdr:row>406</xdr:row>
      <xdr:rowOff>1847852</xdr:rowOff>
    </xdr:to>
    <xdr:pic>
      <xdr:nvPicPr>
        <xdr:cNvPr id="6" name="Picture 5">
          <a:extLst>
            <a:ext uri="{FF2B5EF4-FFF2-40B4-BE49-F238E27FC236}">
              <a16:creationId xmlns:a16="http://schemas.microsoft.com/office/drawing/2014/main" id="{CCE3BC41-F6AB-40D9-9ECA-D13B17326816}"/>
            </a:ext>
          </a:extLst>
        </xdr:cNvPr>
        <xdr:cNvPicPr>
          <a:picLocks noChangeAspect="1"/>
        </xdr:cNvPicPr>
      </xdr:nvPicPr>
      <xdr:blipFill>
        <a:blip xmlns:r="http://schemas.openxmlformats.org/officeDocument/2006/relationships" r:embed="rId4"/>
        <a:stretch>
          <a:fillRect/>
        </a:stretch>
      </xdr:blipFill>
      <xdr:spPr>
        <a:xfrm>
          <a:off x="9087569" y="159225832"/>
          <a:ext cx="2729146" cy="2937294"/>
        </a:xfrm>
        <a:prstGeom prst="rect">
          <a:avLst/>
        </a:prstGeom>
      </xdr:spPr>
    </xdr:pic>
    <xdr:clientData/>
  </xdr:twoCellAnchor>
  <xdr:twoCellAnchor editAs="oneCell">
    <xdr:from>
      <xdr:col>9</xdr:col>
      <xdr:colOff>45782</xdr:colOff>
      <xdr:row>406</xdr:row>
      <xdr:rowOff>345440</xdr:rowOff>
    </xdr:from>
    <xdr:to>
      <xdr:col>10</xdr:col>
      <xdr:colOff>1009847</xdr:colOff>
      <xdr:row>406</xdr:row>
      <xdr:rowOff>1885950</xdr:rowOff>
    </xdr:to>
    <xdr:pic>
      <xdr:nvPicPr>
        <xdr:cNvPr id="7" name="Picture 6">
          <a:extLst>
            <a:ext uri="{FF2B5EF4-FFF2-40B4-BE49-F238E27FC236}">
              <a16:creationId xmlns:a16="http://schemas.microsoft.com/office/drawing/2014/main" id="{834C3D05-D989-42A5-9FCE-F83002905560}"/>
            </a:ext>
          </a:extLst>
        </xdr:cNvPr>
        <xdr:cNvPicPr>
          <a:picLocks noChangeAspect="1"/>
        </xdr:cNvPicPr>
      </xdr:nvPicPr>
      <xdr:blipFill>
        <a:blip xmlns:r="http://schemas.openxmlformats.org/officeDocument/2006/relationships" r:embed="rId5"/>
        <a:stretch>
          <a:fillRect/>
        </a:stretch>
      </xdr:blipFill>
      <xdr:spPr>
        <a:xfrm>
          <a:off x="11932982" y="160660715"/>
          <a:ext cx="2169930" cy="1530985"/>
        </a:xfrm>
        <a:prstGeom prst="rect">
          <a:avLst/>
        </a:prstGeom>
      </xdr:spPr>
    </xdr:pic>
    <xdr:clientData/>
  </xdr:twoCellAnchor>
  <xdr:twoCellAnchor editAs="oneCell">
    <xdr:from>
      <xdr:col>7</xdr:col>
      <xdr:colOff>0</xdr:colOff>
      <xdr:row>246</xdr:row>
      <xdr:rowOff>0</xdr:rowOff>
    </xdr:from>
    <xdr:to>
      <xdr:col>9</xdr:col>
      <xdr:colOff>631553</xdr:colOff>
      <xdr:row>251</xdr:row>
      <xdr:rowOff>122538</xdr:rowOff>
    </xdr:to>
    <xdr:pic>
      <xdr:nvPicPr>
        <xdr:cNvPr id="8" name="Picture 7">
          <a:extLst>
            <a:ext uri="{FF2B5EF4-FFF2-40B4-BE49-F238E27FC236}">
              <a16:creationId xmlns:a16="http://schemas.microsoft.com/office/drawing/2014/main" id="{DE78B879-DB47-424D-9E89-A2AE8643E5E7}"/>
            </a:ext>
            <a:ext uri="{147F2762-F138-4A5C-976F-8EAC2B608ADB}">
              <a16:predDERef xmlns:a16="http://schemas.microsoft.com/office/drawing/2014/main" pred="{834C3D05-D989-42A5-9FCE-F83002905560}"/>
            </a:ext>
          </a:extLst>
        </xdr:cNvPr>
        <xdr:cNvPicPr>
          <a:picLocks noChangeAspect="1"/>
        </xdr:cNvPicPr>
      </xdr:nvPicPr>
      <xdr:blipFill rotWithShape="1">
        <a:blip xmlns:r="http://schemas.openxmlformats.org/officeDocument/2006/relationships" r:embed="rId6"/>
        <a:srcRect r="6540"/>
        <a:stretch>
          <a:fillRect/>
        </a:stretch>
      </xdr:blipFill>
      <xdr:spPr>
        <a:xfrm>
          <a:off x="9191625" y="103070025"/>
          <a:ext cx="2565128" cy="26847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201114</xdr:colOff>
      <xdr:row>85</xdr:row>
      <xdr:rowOff>658583</xdr:rowOff>
    </xdr:from>
    <xdr:to>
      <xdr:col>9</xdr:col>
      <xdr:colOff>248466</xdr:colOff>
      <xdr:row>85</xdr:row>
      <xdr:rowOff>2838890</xdr:rowOff>
    </xdr:to>
    <xdr:pic>
      <xdr:nvPicPr>
        <xdr:cNvPr id="2" name="Picture 1">
          <a:extLst>
            <a:ext uri="{FF2B5EF4-FFF2-40B4-BE49-F238E27FC236}">
              <a16:creationId xmlns:a16="http://schemas.microsoft.com/office/drawing/2014/main" id="{7D360798-6A50-AC34-B328-D4B402509EF6}"/>
            </a:ext>
          </a:extLst>
        </xdr:cNvPr>
        <xdr:cNvPicPr>
          <a:picLocks noChangeAspect="1"/>
        </xdr:cNvPicPr>
      </xdr:nvPicPr>
      <xdr:blipFill>
        <a:blip xmlns:r="http://schemas.openxmlformats.org/officeDocument/2006/relationships" r:embed="rId1"/>
        <a:stretch>
          <a:fillRect/>
        </a:stretch>
      </xdr:blipFill>
      <xdr:spPr>
        <a:xfrm>
          <a:off x="7106739" y="48664583"/>
          <a:ext cx="2345327" cy="2172687"/>
        </a:xfrm>
        <a:prstGeom prst="rect">
          <a:avLst/>
        </a:prstGeom>
      </xdr:spPr>
    </xdr:pic>
    <xdr:clientData/>
  </xdr:twoCellAnchor>
  <xdr:twoCellAnchor editAs="oneCell">
    <xdr:from>
      <xdr:col>7</xdr:col>
      <xdr:colOff>0</xdr:colOff>
      <xdr:row>44</xdr:row>
      <xdr:rowOff>183696</xdr:rowOff>
    </xdr:from>
    <xdr:to>
      <xdr:col>8</xdr:col>
      <xdr:colOff>479424</xdr:colOff>
      <xdr:row>45</xdr:row>
      <xdr:rowOff>2955426</xdr:rowOff>
    </xdr:to>
    <xdr:pic>
      <xdr:nvPicPr>
        <xdr:cNvPr id="3" name="Picture 2">
          <a:extLst>
            <a:ext uri="{FF2B5EF4-FFF2-40B4-BE49-F238E27FC236}">
              <a16:creationId xmlns:a16="http://schemas.microsoft.com/office/drawing/2014/main" id="{6C0EECE2-3475-4CE0-984A-0EF2D2110B89}"/>
            </a:ext>
          </a:extLst>
        </xdr:cNvPr>
        <xdr:cNvPicPr>
          <a:picLocks noChangeAspect="1"/>
        </xdr:cNvPicPr>
      </xdr:nvPicPr>
      <xdr:blipFill>
        <a:blip xmlns:r="http://schemas.openxmlformats.org/officeDocument/2006/relationships" r:embed="rId2"/>
        <a:stretch>
          <a:fillRect/>
        </a:stretch>
      </xdr:blipFill>
      <xdr:spPr>
        <a:xfrm>
          <a:off x="6902450" y="23316746"/>
          <a:ext cx="2209800" cy="2961595"/>
        </a:xfrm>
        <a:prstGeom prst="rect">
          <a:avLst/>
        </a:prstGeom>
      </xdr:spPr>
    </xdr:pic>
    <xdr:clientData/>
  </xdr:twoCellAnchor>
  <xdr:twoCellAnchor editAs="oneCell">
    <xdr:from>
      <xdr:col>7</xdr:col>
      <xdr:colOff>406400</xdr:colOff>
      <xdr:row>64</xdr:row>
      <xdr:rowOff>170089</xdr:rowOff>
    </xdr:from>
    <xdr:to>
      <xdr:col>10</xdr:col>
      <xdr:colOff>133077</xdr:colOff>
      <xdr:row>65</xdr:row>
      <xdr:rowOff>2492902</xdr:rowOff>
    </xdr:to>
    <xdr:pic>
      <xdr:nvPicPr>
        <xdr:cNvPr id="5" name="Picture 4">
          <a:extLst>
            <a:ext uri="{FF2B5EF4-FFF2-40B4-BE49-F238E27FC236}">
              <a16:creationId xmlns:a16="http://schemas.microsoft.com/office/drawing/2014/main" id="{A123A816-23B5-EC99-15E4-48E46863E821}"/>
            </a:ext>
          </a:extLst>
        </xdr:cNvPr>
        <xdr:cNvPicPr>
          <a:picLocks noChangeAspect="1"/>
        </xdr:cNvPicPr>
      </xdr:nvPicPr>
      <xdr:blipFill rotWithShape="1">
        <a:blip xmlns:r="http://schemas.openxmlformats.org/officeDocument/2006/relationships" r:embed="rId3"/>
        <a:srcRect r="6540"/>
        <a:stretch>
          <a:fillRect/>
        </a:stretch>
      </xdr:blipFill>
      <xdr:spPr>
        <a:xfrm>
          <a:off x="7308850" y="34866489"/>
          <a:ext cx="2641328" cy="2691113"/>
        </a:xfrm>
        <a:prstGeom prst="rect">
          <a:avLst/>
        </a:prstGeom>
      </xdr:spPr>
    </xdr:pic>
    <xdr:clientData/>
  </xdr:twoCellAnchor>
  <xdr:twoCellAnchor editAs="oneCell">
    <xdr:from>
      <xdr:col>7</xdr:col>
      <xdr:colOff>0</xdr:colOff>
      <xdr:row>83</xdr:row>
      <xdr:rowOff>0</xdr:rowOff>
    </xdr:from>
    <xdr:to>
      <xdr:col>8</xdr:col>
      <xdr:colOff>403005</xdr:colOff>
      <xdr:row>84</xdr:row>
      <xdr:rowOff>58253</xdr:rowOff>
    </xdr:to>
    <xdr:pic>
      <xdr:nvPicPr>
        <xdr:cNvPr id="6" name="Picture 5">
          <a:extLst>
            <a:ext uri="{FF2B5EF4-FFF2-40B4-BE49-F238E27FC236}">
              <a16:creationId xmlns:a16="http://schemas.microsoft.com/office/drawing/2014/main" id="{90164D63-9CD4-4F7B-ADFE-A62661CAB67B}"/>
            </a:ext>
          </a:extLst>
        </xdr:cNvPr>
        <xdr:cNvPicPr>
          <a:picLocks noChangeAspect="1"/>
        </xdr:cNvPicPr>
      </xdr:nvPicPr>
      <xdr:blipFill rotWithShape="1">
        <a:blip xmlns:r="http://schemas.openxmlformats.org/officeDocument/2006/relationships" r:embed="rId1"/>
        <a:srcRect r="56173"/>
        <a:stretch>
          <a:fillRect/>
        </a:stretch>
      </xdr:blipFill>
      <xdr:spPr>
        <a:xfrm>
          <a:off x="6905625" y="43461214"/>
          <a:ext cx="2131930" cy="35253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62865</xdr:colOff>
      <xdr:row>103</xdr:row>
      <xdr:rowOff>571499</xdr:rowOff>
    </xdr:from>
    <xdr:to>
      <xdr:col>10</xdr:col>
      <xdr:colOff>397373</xdr:colOff>
      <xdr:row>103</xdr:row>
      <xdr:rowOff>3373754</xdr:rowOff>
    </xdr:to>
    <xdr:pic>
      <xdr:nvPicPr>
        <xdr:cNvPr id="2" name="Picture 1">
          <a:extLst>
            <a:ext uri="{FF2B5EF4-FFF2-40B4-BE49-F238E27FC236}">
              <a16:creationId xmlns:a16="http://schemas.microsoft.com/office/drawing/2014/main" id="{C061F07A-A29A-DD01-B214-C75F571636D4}"/>
            </a:ext>
          </a:extLst>
        </xdr:cNvPr>
        <xdr:cNvPicPr>
          <a:picLocks noChangeAspect="1"/>
        </xdr:cNvPicPr>
      </xdr:nvPicPr>
      <xdr:blipFill>
        <a:blip xmlns:r="http://schemas.openxmlformats.org/officeDocument/2006/relationships" r:embed="rId1"/>
        <a:stretch>
          <a:fillRect/>
        </a:stretch>
      </xdr:blipFill>
      <xdr:spPr>
        <a:xfrm>
          <a:off x="8968740" y="52568474"/>
          <a:ext cx="3662543" cy="2794635"/>
        </a:xfrm>
        <a:prstGeom prst="rect">
          <a:avLst/>
        </a:prstGeom>
      </xdr:spPr>
    </xdr:pic>
    <xdr:clientData/>
  </xdr:twoCellAnchor>
  <xdr:twoCellAnchor editAs="oneCell">
    <xdr:from>
      <xdr:col>7</xdr:col>
      <xdr:colOff>171450</xdr:colOff>
      <xdr:row>52</xdr:row>
      <xdr:rowOff>0</xdr:rowOff>
    </xdr:from>
    <xdr:to>
      <xdr:col>8</xdr:col>
      <xdr:colOff>207662</xdr:colOff>
      <xdr:row>53</xdr:row>
      <xdr:rowOff>134198</xdr:rowOff>
    </xdr:to>
    <xdr:pic>
      <xdr:nvPicPr>
        <xdr:cNvPr id="3" name="Picture 2">
          <a:extLst>
            <a:ext uri="{FF2B5EF4-FFF2-40B4-BE49-F238E27FC236}">
              <a16:creationId xmlns:a16="http://schemas.microsoft.com/office/drawing/2014/main" id="{212B9001-A06C-430F-9639-F38669D89878}"/>
            </a:ext>
          </a:extLst>
        </xdr:cNvPr>
        <xdr:cNvPicPr>
          <a:picLocks noChangeAspect="1"/>
        </xdr:cNvPicPr>
      </xdr:nvPicPr>
      <xdr:blipFill>
        <a:blip xmlns:r="http://schemas.openxmlformats.org/officeDocument/2006/relationships" r:embed="rId2"/>
        <a:stretch>
          <a:fillRect/>
        </a:stretch>
      </xdr:blipFill>
      <xdr:spPr>
        <a:xfrm>
          <a:off x="9077325" y="26022300"/>
          <a:ext cx="2196482" cy="3163148"/>
        </a:xfrm>
        <a:prstGeom prst="rect">
          <a:avLst/>
        </a:prstGeom>
      </xdr:spPr>
    </xdr:pic>
    <xdr:clientData/>
  </xdr:twoCellAnchor>
  <xdr:twoCellAnchor editAs="oneCell">
    <xdr:from>
      <xdr:col>7</xdr:col>
      <xdr:colOff>171450</xdr:colOff>
      <xdr:row>78</xdr:row>
      <xdr:rowOff>348615</xdr:rowOff>
    </xdr:from>
    <xdr:to>
      <xdr:col>9</xdr:col>
      <xdr:colOff>245525</xdr:colOff>
      <xdr:row>80</xdr:row>
      <xdr:rowOff>130920</xdr:rowOff>
    </xdr:to>
    <xdr:pic>
      <xdr:nvPicPr>
        <xdr:cNvPr id="4" name="Picture 3">
          <a:extLst>
            <a:ext uri="{FF2B5EF4-FFF2-40B4-BE49-F238E27FC236}">
              <a16:creationId xmlns:a16="http://schemas.microsoft.com/office/drawing/2014/main" id="{96F1D6D2-8FE4-4B2F-B542-CF661F4B2538}"/>
            </a:ext>
          </a:extLst>
        </xdr:cNvPr>
        <xdr:cNvPicPr>
          <a:picLocks noChangeAspect="1"/>
        </xdr:cNvPicPr>
      </xdr:nvPicPr>
      <xdr:blipFill rotWithShape="1">
        <a:blip xmlns:r="http://schemas.openxmlformats.org/officeDocument/2006/relationships" r:embed="rId3"/>
        <a:srcRect r="6963"/>
        <a:stretch>
          <a:fillRect/>
        </a:stretch>
      </xdr:blipFill>
      <xdr:spPr>
        <a:xfrm>
          <a:off x="9077325" y="38953440"/>
          <a:ext cx="2809655" cy="2855070"/>
        </a:xfrm>
        <a:prstGeom prst="rect">
          <a:avLst/>
        </a:prstGeom>
      </xdr:spPr>
    </xdr:pic>
    <xdr:clientData/>
  </xdr:twoCellAnchor>
  <xdr:twoCellAnchor editAs="oneCell">
    <xdr:from>
      <xdr:col>7</xdr:col>
      <xdr:colOff>114300</xdr:colOff>
      <xdr:row>99</xdr:row>
      <xdr:rowOff>104775</xdr:rowOff>
    </xdr:from>
    <xdr:to>
      <xdr:col>8</xdr:col>
      <xdr:colOff>97390</xdr:colOff>
      <xdr:row>102</xdr:row>
      <xdr:rowOff>701909</xdr:rowOff>
    </xdr:to>
    <xdr:pic>
      <xdr:nvPicPr>
        <xdr:cNvPr id="5" name="Picture 4">
          <a:extLst>
            <a:ext uri="{FF2B5EF4-FFF2-40B4-BE49-F238E27FC236}">
              <a16:creationId xmlns:a16="http://schemas.microsoft.com/office/drawing/2014/main" id="{DA29727A-5FF9-411E-B4A3-D204B7DBF27F}"/>
            </a:ext>
          </a:extLst>
        </xdr:cNvPr>
        <xdr:cNvPicPr>
          <a:picLocks noChangeAspect="1"/>
        </xdr:cNvPicPr>
      </xdr:nvPicPr>
      <xdr:blipFill rotWithShape="1">
        <a:blip xmlns:r="http://schemas.openxmlformats.org/officeDocument/2006/relationships" r:embed="rId1"/>
        <a:srcRect r="56173"/>
        <a:stretch>
          <a:fillRect/>
        </a:stretch>
      </xdr:blipFill>
      <xdr:spPr>
        <a:xfrm>
          <a:off x="9020175" y="48101250"/>
          <a:ext cx="2139550" cy="352321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C8517-BB5D-4351-9D1B-4C6C2C7F3BEA}">
  <sheetPr>
    <pageSetUpPr fitToPage="1"/>
  </sheetPr>
  <dimension ref="A1:L992"/>
  <sheetViews>
    <sheetView tabSelected="1" view="pageBreakPreview" zoomScaleNormal="70" zoomScaleSheetLayoutView="100" workbookViewId="0">
      <pane xSplit="6" ySplit="4" topLeftCell="M5" activePane="bottomRight" state="frozen"/>
      <selection pane="bottomRight" activeCell="F7" sqref="F7"/>
      <selection pane="bottomLeft" activeCell="A5" sqref="A5"/>
      <selection pane="topRight" activeCell="J1" sqref="J1"/>
    </sheetView>
  </sheetViews>
  <sheetFormatPr defaultColWidth="14.42578125" defaultRowHeight="15" customHeight="1"/>
  <cols>
    <col min="1" max="1" width="8.7109375" style="1" customWidth="1"/>
    <col min="2" max="2" width="5" style="1" customWidth="1"/>
    <col min="3" max="3" width="37.7109375" style="1" customWidth="1"/>
    <col min="4" max="4" width="5.42578125" style="1" customWidth="1"/>
    <col min="5" max="5" width="5.7109375" style="1" customWidth="1"/>
    <col min="6" max="6" width="15" style="1" customWidth="1"/>
    <col min="7" max="7" width="15.42578125" style="1" customWidth="1"/>
    <col min="8" max="12" width="8.7109375" style="1" customWidth="1"/>
    <col min="13" max="16384" width="14.42578125" style="1"/>
  </cols>
  <sheetData>
    <row r="1" spans="1:12" ht="15.75">
      <c r="A1" s="5"/>
      <c r="B1" s="355" t="s">
        <v>0</v>
      </c>
      <c r="C1" s="356"/>
      <c r="D1" s="356"/>
      <c r="E1" s="356"/>
      <c r="F1" s="356"/>
      <c r="G1" s="5"/>
      <c r="H1" s="5"/>
      <c r="I1" s="5"/>
      <c r="J1" s="5"/>
      <c r="K1" s="5"/>
      <c r="L1" s="5"/>
    </row>
    <row r="2" spans="1:12" ht="15.75" customHeight="1">
      <c r="A2" s="5"/>
      <c r="B2" s="357"/>
      <c r="C2" s="358"/>
      <c r="D2" s="358"/>
      <c r="E2" s="358"/>
      <c r="F2" s="358"/>
      <c r="G2" s="5"/>
      <c r="H2" s="5"/>
      <c r="I2" s="5"/>
      <c r="J2" s="5"/>
      <c r="K2" s="5"/>
      <c r="L2" s="5"/>
    </row>
    <row r="3" spans="1:12" ht="16.149999999999999" customHeight="1">
      <c r="A3" s="5"/>
      <c r="B3" s="359" t="s">
        <v>1</v>
      </c>
      <c r="C3" s="360"/>
      <c r="D3" s="360"/>
      <c r="E3" s="360"/>
      <c r="F3" s="360"/>
      <c r="G3" s="5"/>
      <c r="H3" s="5"/>
      <c r="I3" s="5"/>
      <c r="J3" s="5"/>
      <c r="K3" s="5"/>
      <c r="L3" s="5"/>
    </row>
    <row r="4" spans="1:12" ht="15.75">
      <c r="A4" s="5"/>
      <c r="B4" s="361"/>
      <c r="C4" s="362"/>
      <c r="D4" s="362"/>
      <c r="E4" s="362"/>
      <c r="F4" s="362"/>
      <c r="G4" s="5"/>
      <c r="H4" s="5"/>
      <c r="I4" s="5"/>
      <c r="J4" s="5"/>
      <c r="K4" s="5"/>
      <c r="L4" s="5"/>
    </row>
    <row r="5" spans="1:12" ht="15.75">
      <c r="A5" s="6"/>
      <c r="B5" s="37" t="s">
        <v>2</v>
      </c>
      <c r="C5" s="38" t="s">
        <v>3</v>
      </c>
      <c r="D5" s="37" t="s">
        <v>4</v>
      </c>
      <c r="E5" s="37" t="s">
        <v>5</v>
      </c>
      <c r="F5" s="39" t="s">
        <v>6</v>
      </c>
      <c r="G5" s="6"/>
      <c r="H5" s="6"/>
      <c r="I5" s="6"/>
      <c r="J5" s="6"/>
      <c r="K5" s="6"/>
      <c r="L5" s="6"/>
    </row>
    <row r="6" spans="1:12" ht="43.5">
      <c r="A6" s="5"/>
      <c r="B6" s="40">
        <v>1</v>
      </c>
      <c r="C6" s="41" t="s">
        <v>7</v>
      </c>
      <c r="D6" s="42" t="s">
        <v>8</v>
      </c>
      <c r="E6" s="42">
        <v>1</v>
      </c>
      <c r="F6" s="43">
        <f>'120 Dormitory Ntamya '!G450</f>
        <v>0</v>
      </c>
      <c r="G6" s="5"/>
      <c r="H6" s="5"/>
      <c r="I6" s="5"/>
      <c r="J6" s="5"/>
      <c r="K6" s="5"/>
      <c r="L6" s="5"/>
    </row>
    <row r="7" spans="1:12" ht="29.25">
      <c r="A7" s="5"/>
      <c r="B7" s="40">
        <v>2</v>
      </c>
      <c r="C7" s="41" t="s">
        <v>9</v>
      </c>
      <c r="D7" s="42" t="s">
        <v>8</v>
      </c>
      <c r="E7" s="42">
        <v>1</v>
      </c>
      <c r="F7" s="43">
        <f>KIMENYI!G249</f>
        <v>0</v>
      </c>
      <c r="G7" s="5"/>
      <c r="H7" s="5"/>
      <c r="I7" s="5"/>
      <c r="J7" s="5"/>
      <c r="K7" s="5"/>
      <c r="L7" s="5"/>
    </row>
    <row r="8" spans="1:12" ht="43.5">
      <c r="A8" s="5"/>
      <c r="B8" s="40">
        <v>3</v>
      </c>
      <c r="C8" s="41" t="s">
        <v>10</v>
      </c>
      <c r="D8" s="42" t="s">
        <v>8</v>
      </c>
      <c r="E8" s="42">
        <v>1</v>
      </c>
      <c r="F8" s="43">
        <f>'NTAMYA WASH'!G220</f>
        <v>0</v>
      </c>
      <c r="G8" s="5"/>
      <c r="H8" s="5"/>
      <c r="I8" s="5"/>
      <c r="J8" s="5"/>
      <c r="K8" s="5"/>
      <c r="L8" s="5"/>
    </row>
    <row r="9" spans="1:12" ht="15.75">
      <c r="A9" s="5"/>
      <c r="B9" s="353" t="s">
        <v>11</v>
      </c>
      <c r="C9" s="354"/>
      <c r="D9" s="354"/>
      <c r="E9" s="354"/>
      <c r="F9" s="44">
        <f>SUM(F6:F8)</f>
        <v>0</v>
      </c>
      <c r="G9" s="8"/>
      <c r="H9" s="5"/>
      <c r="I9" s="5"/>
      <c r="J9" s="5"/>
      <c r="K9" s="5"/>
      <c r="L9" s="5"/>
    </row>
    <row r="10" spans="1:12">
      <c r="B10" s="2"/>
      <c r="C10" s="3"/>
      <c r="F10" s="7"/>
    </row>
    <row r="11" spans="1:12">
      <c r="B11" s="2"/>
      <c r="C11" s="3"/>
      <c r="F11" s="4"/>
    </row>
    <row r="12" spans="1:12">
      <c r="B12" s="2"/>
      <c r="C12" s="3"/>
      <c r="F12" s="4"/>
    </row>
    <row r="13" spans="1:12">
      <c r="B13" s="2"/>
      <c r="C13" s="3"/>
      <c r="F13" s="4"/>
    </row>
    <row r="14" spans="1:12">
      <c r="B14" s="2"/>
      <c r="C14" s="3"/>
      <c r="F14" s="4"/>
    </row>
    <row r="15" spans="1:12">
      <c r="B15" s="2"/>
      <c r="C15" s="3"/>
      <c r="F15" s="4"/>
    </row>
    <row r="16" spans="1:12">
      <c r="B16" s="2"/>
      <c r="C16" s="3"/>
      <c r="F16" s="4"/>
    </row>
    <row r="17" spans="2:6">
      <c r="B17" s="2"/>
      <c r="C17" s="3"/>
      <c r="F17" s="4"/>
    </row>
    <row r="18" spans="2:6">
      <c r="B18" s="2"/>
      <c r="C18" s="3"/>
      <c r="F18" s="4"/>
    </row>
    <row r="19" spans="2:6">
      <c r="B19" s="2"/>
      <c r="C19" s="3"/>
      <c r="F19" s="4"/>
    </row>
    <row r="20" spans="2:6">
      <c r="B20" s="2"/>
      <c r="C20" s="3"/>
      <c r="F20" s="4"/>
    </row>
    <row r="21" spans="2:6">
      <c r="B21" s="2"/>
      <c r="C21" s="3"/>
      <c r="F21" s="4"/>
    </row>
    <row r="22" spans="2:6">
      <c r="B22" s="2"/>
      <c r="C22" s="3"/>
      <c r="F22" s="4"/>
    </row>
    <row r="23" spans="2:6">
      <c r="B23" s="2"/>
      <c r="C23" s="3"/>
      <c r="F23" s="4"/>
    </row>
    <row r="24" spans="2:6">
      <c r="B24" s="2"/>
      <c r="C24" s="3"/>
      <c r="F24" s="4"/>
    </row>
    <row r="25" spans="2:6">
      <c r="B25" s="2"/>
      <c r="C25" s="3"/>
      <c r="F25" s="4"/>
    </row>
    <row r="26" spans="2:6">
      <c r="B26" s="2"/>
      <c r="C26" s="3"/>
      <c r="F26" s="4"/>
    </row>
    <row r="27" spans="2:6">
      <c r="B27" s="2"/>
      <c r="C27" s="3"/>
      <c r="F27" s="4"/>
    </row>
    <row r="28" spans="2:6">
      <c r="B28" s="2"/>
      <c r="C28" s="3"/>
      <c r="F28" s="4"/>
    </row>
    <row r="29" spans="2:6">
      <c r="B29" s="2"/>
      <c r="C29" s="3"/>
      <c r="F29" s="4"/>
    </row>
    <row r="30" spans="2:6">
      <c r="B30" s="2"/>
      <c r="C30" s="3"/>
      <c r="F30" s="4"/>
    </row>
    <row r="31" spans="2:6">
      <c r="B31" s="2"/>
      <c r="C31" s="3"/>
      <c r="F31" s="4"/>
    </row>
    <row r="32" spans="2:6">
      <c r="B32" s="2"/>
      <c r="C32" s="3"/>
      <c r="F32" s="4"/>
    </row>
    <row r="33" spans="2:6">
      <c r="B33" s="2"/>
      <c r="C33" s="3"/>
      <c r="F33" s="4"/>
    </row>
    <row r="34" spans="2:6">
      <c r="B34" s="2"/>
      <c r="C34" s="3"/>
      <c r="F34" s="4"/>
    </row>
    <row r="35" spans="2:6">
      <c r="B35" s="2"/>
      <c r="C35" s="3"/>
      <c r="F35" s="4"/>
    </row>
    <row r="36" spans="2:6">
      <c r="B36" s="2"/>
      <c r="C36" s="3"/>
      <c r="F36" s="4"/>
    </row>
    <row r="37" spans="2:6">
      <c r="B37" s="2"/>
      <c r="C37" s="3"/>
      <c r="F37" s="4"/>
    </row>
    <row r="38" spans="2:6">
      <c r="B38" s="2"/>
      <c r="C38" s="3"/>
      <c r="F38" s="4"/>
    </row>
    <row r="39" spans="2:6">
      <c r="B39" s="2"/>
      <c r="C39" s="3"/>
      <c r="F39" s="4"/>
    </row>
    <row r="40" spans="2:6">
      <c r="B40" s="2"/>
      <c r="C40" s="3"/>
      <c r="F40" s="4"/>
    </row>
    <row r="41" spans="2:6">
      <c r="B41" s="2"/>
      <c r="C41" s="3"/>
      <c r="F41" s="4"/>
    </row>
    <row r="42" spans="2:6">
      <c r="B42" s="2"/>
      <c r="C42" s="3"/>
      <c r="F42" s="4"/>
    </row>
    <row r="43" spans="2:6">
      <c r="B43" s="2"/>
      <c r="C43" s="3"/>
      <c r="F43" s="4"/>
    </row>
    <row r="44" spans="2:6">
      <c r="B44" s="2"/>
      <c r="C44" s="3"/>
      <c r="F44" s="4"/>
    </row>
    <row r="45" spans="2:6">
      <c r="B45" s="2"/>
      <c r="C45" s="3"/>
      <c r="F45" s="4"/>
    </row>
    <row r="46" spans="2:6">
      <c r="B46" s="2"/>
      <c r="C46" s="3"/>
      <c r="F46" s="4"/>
    </row>
    <row r="47" spans="2:6">
      <c r="B47" s="2"/>
      <c r="C47" s="3"/>
      <c r="F47" s="4"/>
    </row>
    <row r="48" spans="2:6">
      <c r="B48" s="2"/>
      <c r="C48" s="3"/>
      <c r="F48" s="4"/>
    </row>
    <row r="49" spans="2:6">
      <c r="B49" s="2"/>
      <c r="C49" s="3"/>
      <c r="F49" s="4"/>
    </row>
    <row r="50" spans="2:6">
      <c r="B50" s="2"/>
      <c r="C50" s="3"/>
      <c r="F50" s="4"/>
    </row>
    <row r="51" spans="2:6">
      <c r="B51" s="2"/>
      <c r="C51" s="3"/>
      <c r="F51" s="4"/>
    </row>
    <row r="52" spans="2:6">
      <c r="B52" s="2"/>
      <c r="C52" s="3"/>
      <c r="F52" s="4"/>
    </row>
    <row r="53" spans="2:6">
      <c r="B53" s="2"/>
      <c r="C53" s="3"/>
      <c r="F53" s="4"/>
    </row>
    <row r="54" spans="2:6">
      <c r="B54" s="2"/>
      <c r="C54" s="3"/>
      <c r="F54" s="4"/>
    </row>
    <row r="55" spans="2:6">
      <c r="B55" s="2"/>
      <c r="C55" s="3"/>
      <c r="F55" s="4"/>
    </row>
    <row r="56" spans="2:6">
      <c r="B56" s="2"/>
      <c r="C56" s="3"/>
      <c r="F56" s="4"/>
    </row>
    <row r="57" spans="2:6">
      <c r="B57" s="2"/>
      <c r="C57" s="3"/>
      <c r="F57" s="4"/>
    </row>
    <row r="58" spans="2:6">
      <c r="B58" s="2"/>
      <c r="C58" s="3"/>
      <c r="F58" s="4"/>
    </row>
    <row r="59" spans="2:6">
      <c r="B59" s="2"/>
      <c r="C59" s="3"/>
      <c r="F59" s="4"/>
    </row>
    <row r="60" spans="2:6">
      <c r="B60" s="2"/>
      <c r="C60" s="3"/>
      <c r="F60" s="4"/>
    </row>
    <row r="61" spans="2:6">
      <c r="B61" s="2"/>
      <c r="C61" s="3"/>
      <c r="F61" s="4"/>
    </row>
    <row r="62" spans="2:6">
      <c r="B62" s="2"/>
      <c r="C62" s="3"/>
      <c r="F62" s="4"/>
    </row>
    <row r="63" spans="2:6">
      <c r="B63" s="2"/>
      <c r="C63" s="3"/>
      <c r="F63" s="4"/>
    </row>
    <row r="64" spans="2:6">
      <c r="B64" s="2"/>
      <c r="C64" s="3"/>
      <c r="F64" s="4"/>
    </row>
    <row r="65" spans="2:6">
      <c r="B65" s="2"/>
      <c r="C65" s="3"/>
      <c r="F65" s="4"/>
    </row>
    <row r="66" spans="2:6">
      <c r="B66" s="2"/>
      <c r="C66" s="3"/>
      <c r="F66" s="4"/>
    </row>
    <row r="67" spans="2:6">
      <c r="B67" s="2"/>
      <c r="C67" s="3"/>
      <c r="F67" s="4"/>
    </row>
    <row r="68" spans="2:6">
      <c r="B68" s="2"/>
      <c r="C68" s="3"/>
      <c r="F68" s="4"/>
    </row>
    <row r="69" spans="2:6">
      <c r="B69" s="2"/>
      <c r="C69" s="3"/>
      <c r="F69" s="4"/>
    </row>
    <row r="70" spans="2:6">
      <c r="B70" s="2"/>
      <c r="C70" s="3"/>
      <c r="F70" s="4"/>
    </row>
    <row r="71" spans="2:6">
      <c r="B71" s="2"/>
      <c r="C71" s="3"/>
      <c r="F71" s="4"/>
    </row>
    <row r="72" spans="2:6">
      <c r="B72" s="2"/>
      <c r="C72" s="3"/>
      <c r="F72" s="4"/>
    </row>
    <row r="73" spans="2:6">
      <c r="B73" s="2"/>
      <c r="C73" s="3"/>
      <c r="F73" s="4"/>
    </row>
    <row r="74" spans="2:6">
      <c r="B74" s="2"/>
      <c r="C74" s="3"/>
      <c r="F74" s="4"/>
    </row>
    <row r="75" spans="2:6">
      <c r="B75" s="2"/>
      <c r="C75" s="3"/>
      <c r="F75" s="4"/>
    </row>
    <row r="76" spans="2:6">
      <c r="B76" s="2"/>
      <c r="C76" s="3"/>
      <c r="F76" s="4"/>
    </row>
    <row r="77" spans="2:6">
      <c r="B77" s="2"/>
      <c r="C77" s="3"/>
      <c r="F77" s="4"/>
    </row>
    <row r="78" spans="2:6">
      <c r="B78" s="2"/>
      <c r="C78" s="3"/>
      <c r="F78" s="4"/>
    </row>
    <row r="79" spans="2:6">
      <c r="B79" s="2"/>
      <c r="C79" s="3"/>
      <c r="F79" s="4"/>
    </row>
    <row r="80" spans="2:6">
      <c r="B80" s="2"/>
      <c r="C80" s="3"/>
      <c r="F80" s="4"/>
    </row>
    <row r="81" spans="2:6">
      <c r="B81" s="2"/>
      <c r="C81" s="3"/>
      <c r="F81" s="4"/>
    </row>
    <row r="82" spans="2:6">
      <c r="B82" s="2"/>
      <c r="C82" s="3"/>
      <c r="F82" s="4"/>
    </row>
    <row r="83" spans="2:6">
      <c r="B83" s="2"/>
      <c r="C83" s="3"/>
      <c r="F83" s="4"/>
    </row>
    <row r="84" spans="2:6">
      <c r="B84" s="2"/>
      <c r="C84" s="3"/>
      <c r="F84" s="4"/>
    </row>
    <row r="85" spans="2:6">
      <c r="B85" s="2"/>
      <c r="C85" s="3"/>
      <c r="F85" s="4"/>
    </row>
    <row r="86" spans="2:6">
      <c r="B86" s="2"/>
      <c r="C86" s="3"/>
      <c r="F86" s="4"/>
    </row>
    <row r="87" spans="2:6">
      <c r="B87" s="2"/>
      <c r="C87" s="3"/>
      <c r="F87" s="4"/>
    </row>
    <row r="88" spans="2:6">
      <c r="B88" s="2"/>
      <c r="C88" s="3"/>
      <c r="F88" s="4"/>
    </row>
    <row r="89" spans="2:6">
      <c r="B89" s="2"/>
      <c r="C89" s="3"/>
      <c r="F89" s="4"/>
    </row>
    <row r="90" spans="2:6">
      <c r="B90" s="2"/>
      <c r="C90" s="3"/>
      <c r="F90" s="4"/>
    </row>
    <row r="91" spans="2:6">
      <c r="B91" s="2"/>
      <c r="C91" s="3"/>
      <c r="F91" s="4"/>
    </row>
    <row r="92" spans="2:6">
      <c r="B92" s="2"/>
      <c r="C92" s="3"/>
      <c r="F92" s="4"/>
    </row>
    <row r="93" spans="2:6">
      <c r="B93" s="2"/>
      <c r="C93" s="3"/>
      <c r="F93" s="4"/>
    </row>
    <row r="94" spans="2:6">
      <c r="B94" s="2"/>
      <c r="C94" s="3"/>
      <c r="F94" s="4"/>
    </row>
    <row r="95" spans="2:6">
      <c r="B95" s="2"/>
      <c r="C95" s="3"/>
      <c r="F95" s="4"/>
    </row>
    <row r="96" spans="2:6">
      <c r="B96" s="2"/>
      <c r="C96" s="3"/>
      <c r="F96" s="4"/>
    </row>
    <row r="97" spans="2:6">
      <c r="B97" s="2"/>
      <c r="C97" s="3"/>
      <c r="F97" s="4"/>
    </row>
    <row r="98" spans="2:6">
      <c r="B98" s="2"/>
      <c r="C98" s="3"/>
      <c r="F98" s="4"/>
    </row>
    <row r="99" spans="2:6">
      <c r="B99" s="2"/>
      <c r="C99" s="3"/>
      <c r="F99" s="4"/>
    </row>
    <row r="100" spans="2:6">
      <c r="B100" s="2"/>
      <c r="C100" s="3"/>
      <c r="F100" s="4"/>
    </row>
    <row r="101" spans="2:6">
      <c r="B101" s="2"/>
      <c r="C101" s="3"/>
      <c r="F101" s="4"/>
    </row>
    <row r="102" spans="2:6">
      <c r="B102" s="2"/>
      <c r="C102" s="3"/>
      <c r="F102" s="4"/>
    </row>
    <row r="103" spans="2:6">
      <c r="B103" s="2"/>
      <c r="C103" s="3"/>
      <c r="F103" s="4"/>
    </row>
    <row r="104" spans="2:6">
      <c r="B104" s="2"/>
      <c r="C104" s="3"/>
      <c r="F104" s="4"/>
    </row>
    <row r="105" spans="2:6">
      <c r="B105" s="2"/>
      <c r="C105" s="3"/>
      <c r="F105" s="4"/>
    </row>
    <row r="106" spans="2:6">
      <c r="B106" s="2"/>
      <c r="C106" s="3"/>
      <c r="F106" s="4"/>
    </row>
    <row r="107" spans="2:6">
      <c r="B107" s="2"/>
      <c r="C107" s="3"/>
      <c r="F107" s="4"/>
    </row>
    <row r="108" spans="2:6">
      <c r="B108" s="2"/>
      <c r="C108" s="3"/>
      <c r="F108" s="4"/>
    </row>
    <row r="109" spans="2:6">
      <c r="B109" s="2"/>
      <c r="C109" s="3"/>
      <c r="F109" s="4"/>
    </row>
    <row r="110" spans="2:6">
      <c r="B110" s="2"/>
      <c r="C110" s="3"/>
      <c r="F110" s="4"/>
    </row>
    <row r="111" spans="2:6">
      <c r="B111" s="2"/>
      <c r="C111" s="3"/>
      <c r="F111" s="4"/>
    </row>
    <row r="112" spans="2:6">
      <c r="B112" s="2"/>
      <c r="C112" s="3"/>
      <c r="F112" s="4"/>
    </row>
    <row r="113" spans="2:6">
      <c r="B113" s="2"/>
      <c r="C113" s="3"/>
      <c r="F113" s="4"/>
    </row>
    <row r="114" spans="2:6">
      <c r="B114" s="2"/>
      <c r="C114" s="3"/>
      <c r="F114" s="4"/>
    </row>
    <row r="115" spans="2:6">
      <c r="B115" s="2"/>
      <c r="C115" s="3"/>
      <c r="F115" s="4"/>
    </row>
    <row r="116" spans="2:6">
      <c r="B116" s="2"/>
      <c r="C116" s="3"/>
      <c r="F116" s="4"/>
    </row>
    <row r="117" spans="2:6">
      <c r="B117" s="2"/>
      <c r="C117" s="3"/>
      <c r="F117" s="4"/>
    </row>
    <row r="118" spans="2:6">
      <c r="B118" s="2"/>
      <c r="C118" s="3"/>
      <c r="F118" s="4"/>
    </row>
    <row r="119" spans="2:6">
      <c r="B119" s="2"/>
      <c r="C119" s="3"/>
      <c r="F119" s="4"/>
    </row>
    <row r="120" spans="2:6">
      <c r="B120" s="2"/>
      <c r="C120" s="3"/>
      <c r="F120" s="4"/>
    </row>
    <row r="121" spans="2:6">
      <c r="B121" s="2"/>
      <c r="C121" s="3"/>
      <c r="F121" s="4"/>
    </row>
    <row r="122" spans="2:6">
      <c r="B122" s="2"/>
      <c r="C122" s="3"/>
      <c r="F122" s="4"/>
    </row>
    <row r="123" spans="2:6">
      <c r="B123" s="2"/>
      <c r="C123" s="3"/>
      <c r="F123" s="4"/>
    </row>
    <row r="124" spans="2:6">
      <c r="B124" s="2"/>
      <c r="C124" s="3"/>
      <c r="F124" s="4"/>
    </row>
    <row r="125" spans="2:6">
      <c r="B125" s="2"/>
      <c r="C125" s="3"/>
      <c r="F125" s="4"/>
    </row>
    <row r="126" spans="2:6">
      <c r="B126" s="2"/>
      <c r="C126" s="3"/>
      <c r="F126" s="4"/>
    </row>
    <row r="127" spans="2:6">
      <c r="B127" s="2"/>
      <c r="C127" s="3"/>
      <c r="F127" s="4"/>
    </row>
    <row r="128" spans="2:6">
      <c r="B128" s="2"/>
      <c r="C128" s="3"/>
      <c r="F128" s="4"/>
    </row>
    <row r="129" spans="2:6">
      <c r="B129" s="2"/>
      <c r="C129" s="3"/>
      <c r="F129" s="4"/>
    </row>
    <row r="130" spans="2:6">
      <c r="B130" s="2"/>
      <c r="C130" s="3"/>
      <c r="F130" s="4"/>
    </row>
    <row r="131" spans="2:6">
      <c r="B131" s="2"/>
      <c r="C131" s="3"/>
      <c r="F131" s="4"/>
    </row>
    <row r="132" spans="2:6">
      <c r="B132" s="2"/>
      <c r="C132" s="3"/>
      <c r="F132" s="4"/>
    </row>
    <row r="133" spans="2:6">
      <c r="B133" s="2"/>
      <c r="C133" s="3"/>
      <c r="F133" s="4"/>
    </row>
    <row r="134" spans="2:6">
      <c r="B134" s="2"/>
      <c r="C134" s="3"/>
      <c r="F134" s="4"/>
    </row>
    <row r="135" spans="2:6">
      <c r="B135" s="2"/>
      <c r="C135" s="3"/>
      <c r="F135" s="4"/>
    </row>
    <row r="136" spans="2:6">
      <c r="B136" s="2"/>
      <c r="C136" s="3"/>
      <c r="F136" s="4"/>
    </row>
    <row r="137" spans="2:6">
      <c r="B137" s="2"/>
      <c r="C137" s="3"/>
      <c r="F137" s="4"/>
    </row>
    <row r="138" spans="2:6">
      <c r="B138" s="2"/>
      <c r="C138" s="3"/>
      <c r="F138" s="4"/>
    </row>
    <row r="139" spans="2:6">
      <c r="B139" s="2"/>
      <c r="C139" s="3"/>
      <c r="F139" s="4"/>
    </row>
    <row r="140" spans="2:6">
      <c r="B140" s="2"/>
      <c r="C140" s="3"/>
      <c r="F140" s="4"/>
    </row>
    <row r="141" spans="2:6">
      <c r="B141" s="2"/>
      <c r="C141" s="3"/>
      <c r="F141" s="4"/>
    </row>
    <row r="142" spans="2:6">
      <c r="B142" s="2"/>
      <c r="C142" s="3"/>
      <c r="F142" s="4"/>
    </row>
    <row r="143" spans="2:6">
      <c r="B143" s="2"/>
      <c r="C143" s="3"/>
      <c r="F143" s="4"/>
    </row>
    <row r="144" spans="2:6">
      <c r="B144" s="2"/>
      <c r="C144" s="3"/>
      <c r="F144" s="4"/>
    </row>
    <row r="145" spans="2:6">
      <c r="B145" s="2"/>
      <c r="C145" s="3"/>
      <c r="F145" s="4"/>
    </row>
    <row r="146" spans="2:6">
      <c r="B146" s="2"/>
      <c r="C146" s="3"/>
      <c r="F146" s="4"/>
    </row>
    <row r="147" spans="2:6">
      <c r="B147" s="2"/>
      <c r="C147" s="3"/>
      <c r="F147" s="4"/>
    </row>
    <row r="148" spans="2:6">
      <c r="B148" s="2"/>
      <c r="C148" s="3"/>
      <c r="F148" s="4"/>
    </row>
    <row r="149" spans="2:6">
      <c r="B149" s="2"/>
      <c r="C149" s="3"/>
      <c r="F149" s="4"/>
    </row>
    <row r="150" spans="2:6">
      <c r="B150" s="2"/>
      <c r="C150" s="3"/>
      <c r="F150" s="4"/>
    </row>
    <row r="151" spans="2:6">
      <c r="B151" s="2"/>
      <c r="C151" s="3"/>
      <c r="F151" s="4"/>
    </row>
    <row r="152" spans="2:6">
      <c r="B152" s="2"/>
      <c r="C152" s="3"/>
      <c r="F152" s="4"/>
    </row>
    <row r="153" spans="2:6">
      <c r="B153" s="2"/>
      <c r="C153" s="3"/>
      <c r="F153" s="4"/>
    </row>
    <row r="154" spans="2:6">
      <c r="B154" s="2"/>
      <c r="C154" s="3"/>
      <c r="F154" s="4"/>
    </row>
    <row r="155" spans="2:6">
      <c r="B155" s="2"/>
      <c r="C155" s="3"/>
      <c r="F155" s="4"/>
    </row>
    <row r="156" spans="2:6">
      <c r="B156" s="2"/>
      <c r="C156" s="3"/>
      <c r="F156" s="4"/>
    </row>
    <row r="157" spans="2:6">
      <c r="B157" s="2"/>
      <c r="C157" s="3"/>
      <c r="F157" s="4"/>
    </row>
    <row r="158" spans="2:6">
      <c r="B158" s="2"/>
      <c r="C158" s="3"/>
      <c r="F158" s="4"/>
    </row>
    <row r="159" spans="2:6">
      <c r="B159" s="2"/>
      <c r="C159" s="3"/>
      <c r="F159" s="4"/>
    </row>
    <row r="160" spans="2:6">
      <c r="B160" s="2"/>
      <c r="C160" s="3"/>
      <c r="F160" s="4"/>
    </row>
    <row r="161" spans="2:6">
      <c r="B161" s="2"/>
      <c r="C161" s="3"/>
      <c r="F161" s="4"/>
    </row>
    <row r="162" spans="2:6">
      <c r="B162" s="2"/>
      <c r="C162" s="3"/>
      <c r="F162" s="4"/>
    </row>
    <row r="163" spans="2:6">
      <c r="B163" s="2"/>
      <c r="C163" s="3"/>
      <c r="F163" s="4"/>
    </row>
    <row r="164" spans="2:6">
      <c r="B164" s="2"/>
      <c r="C164" s="3"/>
      <c r="F164" s="4"/>
    </row>
    <row r="165" spans="2:6">
      <c r="B165" s="2"/>
      <c r="C165" s="3"/>
      <c r="F165" s="4"/>
    </row>
    <row r="166" spans="2:6">
      <c r="B166" s="2"/>
      <c r="C166" s="3"/>
      <c r="F166" s="4"/>
    </row>
    <row r="167" spans="2:6">
      <c r="B167" s="2"/>
      <c r="C167" s="3"/>
      <c r="F167" s="4"/>
    </row>
    <row r="168" spans="2:6">
      <c r="B168" s="2"/>
      <c r="C168" s="3"/>
      <c r="F168" s="4"/>
    </row>
    <row r="169" spans="2:6">
      <c r="B169" s="2"/>
      <c r="C169" s="3"/>
      <c r="F169" s="4"/>
    </row>
    <row r="170" spans="2:6">
      <c r="B170" s="2"/>
      <c r="C170" s="3"/>
      <c r="F170" s="4"/>
    </row>
    <row r="171" spans="2:6">
      <c r="B171" s="2"/>
      <c r="C171" s="3"/>
      <c r="F171" s="4"/>
    </row>
    <row r="172" spans="2:6">
      <c r="B172" s="2"/>
      <c r="C172" s="3"/>
      <c r="F172" s="4"/>
    </row>
    <row r="173" spans="2:6">
      <c r="B173" s="2"/>
      <c r="C173" s="3"/>
      <c r="F173" s="4"/>
    </row>
    <row r="174" spans="2:6">
      <c r="B174" s="2"/>
      <c r="C174" s="3"/>
      <c r="F174" s="4"/>
    </row>
    <row r="175" spans="2:6">
      <c r="B175" s="2"/>
      <c r="C175" s="3"/>
      <c r="F175" s="4"/>
    </row>
    <row r="176" spans="2:6">
      <c r="B176" s="2"/>
      <c r="C176" s="3"/>
      <c r="F176" s="4"/>
    </row>
    <row r="177" spans="2:6">
      <c r="B177" s="2"/>
      <c r="C177" s="3"/>
      <c r="F177" s="4"/>
    </row>
    <row r="178" spans="2:6">
      <c r="B178" s="2"/>
      <c r="C178" s="3"/>
      <c r="F178" s="4"/>
    </row>
    <row r="179" spans="2:6">
      <c r="B179" s="2"/>
      <c r="C179" s="3"/>
      <c r="F179" s="4"/>
    </row>
    <row r="180" spans="2:6">
      <c r="B180" s="2"/>
      <c r="C180" s="3"/>
      <c r="F180" s="4"/>
    </row>
    <row r="181" spans="2:6">
      <c r="B181" s="2"/>
      <c r="C181" s="3"/>
      <c r="F181" s="4"/>
    </row>
    <row r="182" spans="2:6">
      <c r="B182" s="2"/>
      <c r="C182" s="3"/>
      <c r="F182" s="4"/>
    </row>
    <row r="183" spans="2:6">
      <c r="B183" s="2"/>
      <c r="C183" s="3"/>
      <c r="F183" s="4"/>
    </row>
    <row r="184" spans="2:6">
      <c r="B184" s="2"/>
      <c r="C184" s="3"/>
      <c r="F184" s="4"/>
    </row>
    <row r="185" spans="2:6">
      <c r="B185" s="2"/>
      <c r="C185" s="3"/>
      <c r="F185" s="4"/>
    </row>
    <row r="186" spans="2:6">
      <c r="B186" s="2"/>
      <c r="C186" s="3"/>
      <c r="F186" s="4"/>
    </row>
    <row r="187" spans="2:6">
      <c r="B187" s="2"/>
      <c r="C187" s="3"/>
      <c r="F187" s="4"/>
    </row>
    <row r="188" spans="2:6">
      <c r="B188" s="2"/>
      <c r="C188" s="3"/>
      <c r="F188" s="4"/>
    </row>
    <row r="189" spans="2:6">
      <c r="B189" s="2"/>
      <c r="C189" s="3"/>
      <c r="F189" s="4"/>
    </row>
    <row r="190" spans="2:6">
      <c r="B190" s="2"/>
      <c r="C190" s="3"/>
      <c r="F190" s="4"/>
    </row>
    <row r="191" spans="2:6">
      <c r="B191" s="2"/>
      <c r="C191" s="3"/>
      <c r="F191" s="4"/>
    </row>
    <row r="192" spans="2:6">
      <c r="B192" s="2"/>
      <c r="C192" s="3"/>
      <c r="F192" s="4"/>
    </row>
    <row r="193" spans="2:6">
      <c r="B193" s="2"/>
      <c r="C193" s="3"/>
      <c r="F193" s="4"/>
    </row>
    <row r="194" spans="2:6">
      <c r="B194" s="2"/>
      <c r="C194" s="3"/>
      <c r="F194" s="4"/>
    </row>
    <row r="195" spans="2:6">
      <c r="B195" s="2"/>
      <c r="C195" s="3"/>
      <c r="F195" s="4"/>
    </row>
    <row r="196" spans="2:6">
      <c r="B196" s="2"/>
      <c r="C196" s="3"/>
      <c r="F196" s="4"/>
    </row>
    <row r="197" spans="2:6">
      <c r="B197" s="2"/>
      <c r="C197" s="3"/>
      <c r="F197" s="4"/>
    </row>
    <row r="198" spans="2:6">
      <c r="B198" s="2"/>
      <c r="C198" s="3"/>
      <c r="F198" s="4"/>
    </row>
    <row r="199" spans="2:6">
      <c r="B199" s="2"/>
      <c r="C199" s="3"/>
      <c r="F199" s="4"/>
    </row>
    <row r="200" spans="2:6">
      <c r="B200" s="2"/>
      <c r="C200" s="3"/>
      <c r="F200" s="4"/>
    </row>
    <row r="201" spans="2:6">
      <c r="B201" s="2"/>
      <c r="C201" s="3"/>
      <c r="F201" s="4"/>
    </row>
    <row r="202" spans="2:6">
      <c r="B202" s="2"/>
      <c r="C202" s="3"/>
      <c r="F202" s="4"/>
    </row>
    <row r="203" spans="2:6">
      <c r="B203" s="2"/>
      <c r="C203" s="3"/>
      <c r="F203" s="4"/>
    </row>
    <row r="204" spans="2:6">
      <c r="B204" s="2"/>
      <c r="C204" s="3"/>
      <c r="F204" s="4"/>
    </row>
    <row r="205" spans="2:6">
      <c r="B205" s="2"/>
      <c r="C205" s="3"/>
      <c r="F205" s="4"/>
    </row>
    <row r="206" spans="2:6">
      <c r="B206" s="2"/>
      <c r="C206" s="3"/>
      <c r="F206" s="4"/>
    </row>
    <row r="207" spans="2:6">
      <c r="B207" s="2"/>
      <c r="C207" s="3"/>
      <c r="F207" s="4"/>
    </row>
    <row r="208" spans="2:6">
      <c r="B208" s="2"/>
      <c r="C208" s="3"/>
      <c r="F208" s="4"/>
    </row>
    <row r="209" spans="2:6">
      <c r="B209" s="2"/>
      <c r="C209" s="3"/>
      <c r="F209" s="4"/>
    </row>
    <row r="210" spans="2:6">
      <c r="B210" s="2"/>
      <c r="C210" s="3"/>
      <c r="F210" s="4"/>
    </row>
    <row r="211" spans="2:6">
      <c r="B211" s="2"/>
      <c r="C211" s="3"/>
      <c r="F211" s="4"/>
    </row>
    <row r="212" spans="2:6">
      <c r="B212" s="2"/>
      <c r="C212" s="3"/>
      <c r="F212" s="4"/>
    </row>
    <row r="213" spans="2:6">
      <c r="B213" s="2"/>
      <c r="C213" s="3"/>
      <c r="F213" s="4"/>
    </row>
    <row r="214" spans="2:6">
      <c r="B214" s="2"/>
      <c r="C214" s="3"/>
      <c r="F214" s="4"/>
    </row>
    <row r="215" spans="2:6">
      <c r="B215" s="2"/>
      <c r="C215" s="3"/>
      <c r="F215" s="4"/>
    </row>
    <row r="216" spans="2:6">
      <c r="B216" s="2"/>
      <c r="C216" s="3"/>
      <c r="F216" s="4"/>
    </row>
    <row r="217" spans="2:6">
      <c r="B217" s="2"/>
      <c r="C217" s="3"/>
      <c r="F217" s="4"/>
    </row>
    <row r="218" spans="2:6">
      <c r="B218" s="2"/>
      <c r="C218" s="3"/>
      <c r="F218" s="4"/>
    </row>
    <row r="219" spans="2:6">
      <c r="B219" s="2"/>
      <c r="C219" s="3"/>
      <c r="F219" s="4"/>
    </row>
    <row r="220" spans="2:6">
      <c r="B220" s="2"/>
      <c r="C220" s="3"/>
      <c r="F220" s="4"/>
    </row>
    <row r="221" spans="2:6">
      <c r="B221" s="2"/>
      <c r="C221" s="3"/>
      <c r="F221" s="4"/>
    </row>
    <row r="222" spans="2:6">
      <c r="B222" s="2"/>
      <c r="C222" s="3"/>
      <c r="F222" s="4"/>
    </row>
    <row r="223" spans="2:6">
      <c r="B223" s="2"/>
      <c r="C223" s="3"/>
      <c r="F223" s="4"/>
    </row>
    <row r="224" spans="2:6">
      <c r="B224" s="2"/>
      <c r="C224" s="3"/>
      <c r="F224" s="4"/>
    </row>
    <row r="225" spans="2:6">
      <c r="B225" s="2"/>
      <c r="C225" s="3"/>
      <c r="F225" s="4"/>
    </row>
    <row r="226" spans="2:6">
      <c r="B226" s="2"/>
      <c r="C226" s="3"/>
      <c r="F226" s="4"/>
    </row>
    <row r="227" spans="2:6">
      <c r="B227" s="2"/>
      <c r="C227" s="3"/>
      <c r="F227" s="4"/>
    </row>
    <row r="228" spans="2:6">
      <c r="B228" s="2"/>
      <c r="C228" s="3"/>
      <c r="F228" s="4"/>
    </row>
    <row r="229" spans="2:6">
      <c r="B229" s="2"/>
      <c r="C229" s="3"/>
      <c r="F229" s="4"/>
    </row>
    <row r="230" spans="2:6">
      <c r="B230" s="2"/>
      <c r="C230" s="3"/>
      <c r="F230" s="4"/>
    </row>
    <row r="231" spans="2:6">
      <c r="B231" s="2"/>
      <c r="C231" s="3"/>
      <c r="F231" s="4"/>
    </row>
    <row r="232" spans="2:6">
      <c r="B232" s="2"/>
      <c r="C232" s="3"/>
      <c r="F232" s="4"/>
    </row>
    <row r="233" spans="2:6">
      <c r="B233" s="2"/>
      <c r="C233" s="3"/>
      <c r="F233" s="4"/>
    </row>
    <row r="234" spans="2:6">
      <c r="B234" s="2"/>
      <c r="C234" s="3"/>
      <c r="F234" s="4"/>
    </row>
    <row r="235" spans="2:6">
      <c r="B235" s="2"/>
      <c r="C235" s="3"/>
      <c r="F235" s="4"/>
    </row>
    <row r="236" spans="2:6">
      <c r="B236" s="2"/>
      <c r="C236" s="3"/>
      <c r="F236" s="4"/>
    </row>
    <row r="237" spans="2:6">
      <c r="B237" s="2"/>
      <c r="C237" s="3"/>
      <c r="F237" s="4"/>
    </row>
    <row r="238" spans="2:6">
      <c r="B238" s="2"/>
      <c r="C238" s="3"/>
      <c r="F238" s="4"/>
    </row>
    <row r="239" spans="2:6">
      <c r="B239" s="2"/>
      <c r="C239" s="3"/>
      <c r="F239" s="4"/>
    </row>
    <row r="240" spans="2:6">
      <c r="B240" s="2"/>
      <c r="C240" s="3"/>
      <c r="F240" s="4"/>
    </row>
    <row r="241" spans="2:6">
      <c r="B241" s="2"/>
      <c r="C241" s="3"/>
      <c r="F241" s="4"/>
    </row>
    <row r="242" spans="2:6">
      <c r="B242" s="2"/>
      <c r="C242" s="3"/>
      <c r="F242" s="4"/>
    </row>
    <row r="243" spans="2:6">
      <c r="B243" s="2"/>
      <c r="C243" s="3"/>
      <c r="F243" s="4"/>
    </row>
    <row r="244" spans="2:6">
      <c r="B244" s="2"/>
      <c r="C244" s="3"/>
      <c r="F244" s="4"/>
    </row>
    <row r="245" spans="2:6">
      <c r="B245" s="2"/>
      <c r="C245" s="3"/>
      <c r="F245" s="4"/>
    </row>
    <row r="246" spans="2:6">
      <c r="B246" s="2"/>
      <c r="C246" s="3"/>
      <c r="F246" s="4"/>
    </row>
    <row r="247" spans="2:6">
      <c r="B247" s="2"/>
      <c r="C247" s="3"/>
      <c r="F247" s="4"/>
    </row>
    <row r="248" spans="2:6">
      <c r="B248" s="2"/>
      <c r="C248" s="3"/>
      <c r="F248" s="4"/>
    </row>
    <row r="249" spans="2:6">
      <c r="B249" s="2"/>
      <c r="C249" s="3"/>
      <c r="F249" s="4"/>
    </row>
    <row r="250" spans="2:6">
      <c r="B250" s="2"/>
      <c r="C250" s="3"/>
      <c r="F250" s="4"/>
    </row>
    <row r="251" spans="2:6">
      <c r="B251" s="2"/>
      <c r="C251" s="3"/>
      <c r="F251" s="4"/>
    </row>
    <row r="252" spans="2:6">
      <c r="B252" s="2"/>
      <c r="C252" s="3"/>
      <c r="F252" s="4"/>
    </row>
    <row r="253" spans="2:6">
      <c r="B253" s="2"/>
      <c r="C253" s="3"/>
      <c r="F253" s="4"/>
    </row>
    <row r="254" spans="2:6">
      <c r="B254" s="2"/>
      <c r="C254" s="3"/>
      <c r="F254" s="4"/>
    </row>
    <row r="255" spans="2:6">
      <c r="B255" s="2"/>
      <c r="C255" s="3"/>
      <c r="F255" s="4"/>
    </row>
    <row r="256" spans="2:6">
      <c r="B256" s="2"/>
      <c r="C256" s="3"/>
      <c r="F256" s="4"/>
    </row>
    <row r="257" spans="2:6">
      <c r="B257" s="2"/>
      <c r="C257" s="3"/>
      <c r="F257" s="4"/>
    </row>
    <row r="258" spans="2:6">
      <c r="B258" s="2"/>
      <c r="C258" s="3"/>
      <c r="F258" s="4"/>
    </row>
    <row r="259" spans="2:6">
      <c r="B259" s="2"/>
      <c r="C259" s="3"/>
      <c r="F259" s="4"/>
    </row>
    <row r="260" spans="2:6">
      <c r="B260" s="2"/>
      <c r="C260" s="3"/>
      <c r="F260" s="4"/>
    </row>
    <row r="261" spans="2:6">
      <c r="B261" s="2"/>
      <c r="C261" s="3"/>
      <c r="F261" s="4"/>
    </row>
    <row r="262" spans="2:6">
      <c r="B262" s="2"/>
      <c r="C262" s="3"/>
      <c r="F262" s="4"/>
    </row>
    <row r="263" spans="2:6">
      <c r="B263" s="2"/>
      <c r="C263" s="3"/>
      <c r="F263" s="4"/>
    </row>
    <row r="264" spans="2:6">
      <c r="B264" s="2"/>
      <c r="C264" s="3"/>
      <c r="F264" s="4"/>
    </row>
    <row r="265" spans="2:6">
      <c r="B265" s="2"/>
      <c r="C265" s="3"/>
      <c r="F265" s="4"/>
    </row>
    <row r="266" spans="2:6">
      <c r="B266" s="2"/>
      <c r="C266" s="3"/>
      <c r="F266" s="4"/>
    </row>
    <row r="267" spans="2:6">
      <c r="B267" s="2"/>
      <c r="C267" s="3"/>
      <c r="F267" s="4"/>
    </row>
    <row r="268" spans="2:6">
      <c r="B268" s="2"/>
      <c r="C268" s="3"/>
      <c r="F268" s="4"/>
    </row>
    <row r="269" spans="2:6">
      <c r="B269" s="2"/>
      <c r="C269" s="3"/>
      <c r="F269" s="4"/>
    </row>
    <row r="270" spans="2:6">
      <c r="B270" s="2"/>
      <c r="C270" s="3"/>
      <c r="F270" s="4"/>
    </row>
    <row r="271" spans="2:6">
      <c r="B271" s="2"/>
      <c r="C271" s="3"/>
      <c r="F271" s="4"/>
    </row>
    <row r="272" spans="2:6">
      <c r="B272" s="2"/>
      <c r="C272" s="3"/>
      <c r="F272" s="4"/>
    </row>
    <row r="273" spans="2:6">
      <c r="B273" s="2"/>
      <c r="C273" s="3"/>
      <c r="F273" s="4"/>
    </row>
    <row r="274" spans="2:6">
      <c r="B274" s="2"/>
      <c r="C274" s="3"/>
      <c r="F274" s="4"/>
    </row>
    <row r="275" spans="2:6">
      <c r="B275" s="2"/>
      <c r="C275" s="3"/>
      <c r="F275" s="4"/>
    </row>
    <row r="276" spans="2:6">
      <c r="B276" s="2"/>
      <c r="C276" s="3"/>
      <c r="F276" s="4"/>
    </row>
    <row r="277" spans="2:6">
      <c r="B277" s="2"/>
      <c r="C277" s="3"/>
      <c r="F277" s="4"/>
    </row>
    <row r="278" spans="2:6">
      <c r="B278" s="2"/>
      <c r="C278" s="3"/>
      <c r="F278" s="4"/>
    </row>
    <row r="279" spans="2:6">
      <c r="B279" s="2"/>
      <c r="C279" s="3"/>
      <c r="F279" s="4"/>
    </row>
    <row r="280" spans="2:6">
      <c r="B280" s="2"/>
      <c r="C280" s="3"/>
      <c r="F280" s="4"/>
    </row>
    <row r="281" spans="2:6">
      <c r="B281" s="2"/>
      <c r="C281" s="3"/>
      <c r="F281" s="4"/>
    </row>
    <row r="282" spans="2:6">
      <c r="B282" s="2"/>
      <c r="C282" s="3"/>
      <c r="F282" s="4"/>
    </row>
    <row r="283" spans="2:6">
      <c r="B283" s="2"/>
      <c r="C283" s="3"/>
      <c r="F283" s="4"/>
    </row>
    <row r="284" spans="2:6">
      <c r="B284" s="2"/>
      <c r="C284" s="3"/>
      <c r="F284" s="4"/>
    </row>
    <row r="285" spans="2:6">
      <c r="B285" s="2"/>
      <c r="C285" s="3"/>
      <c r="F285" s="4"/>
    </row>
    <row r="286" spans="2:6">
      <c r="B286" s="2"/>
      <c r="C286" s="3"/>
      <c r="F286" s="4"/>
    </row>
    <row r="287" spans="2:6">
      <c r="B287" s="2"/>
      <c r="C287" s="3"/>
      <c r="F287" s="4"/>
    </row>
    <row r="288" spans="2:6">
      <c r="B288" s="2"/>
      <c r="C288" s="3"/>
      <c r="F288" s="4"/>
    </row>
    <row r="289" spans="2:6">
      <c r="B289" s="2"/>
      <c r="C289" s="3"/>
      <c r="F289" s="4"/>
    </row>
    <row r="290" spans="2:6">
      <c r="B290" s="2"/>
      <c r="C290" s="3"/>
      <c r="F290" s="4"/>
    </row>
    <row r="291" spans="2:6">
      <c r="B291" s="2"/>
      <c r="C291" s="3"/>
      <c r="F291" s="4"/>
    </row>
    <row r="292" spans="2:6">
      <c r="B292" s="2"/>
      <c r="C292" s="3"/>
      <c r="F292" s="4"/>
    </row>
    <row r="293" spans="2:6">
      <c r="B293" s="2"/>
      <c r="C293" s="3"/>
      <c r="F293" s="4"/>
    </row>
    <row r="294" spans="2:6">
      <c r="B294" s="2"/>
      <c r="C294" s="3"/>
      <c r="F294" s="4"/>
    </row>
    <row r="295" spans="2:6">
      <c r="B295" s="2"/>
      <c r="C295" s="3"/>
      <c r="F295" s="4"/>
    </row>
    <row r="296" spans="2:6">
      <c r="B296" s="2"/>
      <c r="C296" s="3"/>
      <c r="F296" s="4"/>
    </row>
    <row r="297" spans="2:6">
      <c r="B297" s="2"/>
      <c r="C297" s="3"/>
      <c r="F297" s="4"/>
    </row>
    <row r="298" spans="2:6">
      <c r="B298" s="2"/>
      <c r="C298" s="3"/>
      <c r="F298" s="4"/>
    </row>
    <row r="299" spans="2:6">
      <c r="B299" s="2"/>
      <c r="C299" s="3"/>
      <c r="F299" s="4"/>
    </row>
    <row r="300" spans="2:6">
      <c r="B300" s="2"/>
      <c r="C300" s="3"/>
      <c r="F300" s="4"/>
    </row>
    <row r="301" spans="2:6">
      <c r="B301" s="2"/>
      <c r="C301" s="3"/>
      <c r="F301" s="4"/>
    </row>
    <row r="302" spans="2:6">
      <c r="B302" s="2"/>
      <c r="C302" s="3"/>
      <c r="F302" s="4"/>
    </row>
    <row r="303" spans="2:6">
      <c r="B303" s="2"/>
      <c r="C303" s="3"/>
      <c r="F303" s="4"/>
    </row>
    <row r="304" spans="2:6">
      <c r="B304" s="2"/>
      <c r="C304" s="3"/>
      <c r="F304" s="4"/>
    </row>
    <row r="305" spans="2:6">
      <c r="B305" s="2"/>
      <c r="C305" s="3"/>
      <c r="F305" s="4"/>
    </row>
    <row r="306" spans="2:6">
      <c r="B306" s="2"/>
      <c r="C306" s="3"/>
      <c r="F306" s="4"/>
    </row>
    <row r="307" spans="2:6">
      <c r="B307" s="2"/>
      <c r="C307" s="3"/>
      <c r="F307" s="4"/>
    </row>
    <row r="308" spans="2:6">
      <c r="B308" s="2"/>
      <c r="C308" s="3"/>
      <c r="F308" s="4"/>
    </row>
    <row r="309" spans="2:6">
      <c r="B309" s="2"/>
      <c r="C309" s="3"/>
      <c r="F309" s="4"/>
    </row>
    <row r="310" spans="2:6">
      <c r="B310" s="2"/>
      <c r="C310" s="3"/>
      <c r="F310" s="4"/>
    </row>
    <row r="311" spans="2:6">
      <c r="B311" s="2"/>
      <c r="C311" s="3"/>
      <c r="F311" s="4"/>
    </row>
    <row r="312" spans="2:6">
      <c r="B312" s="2"/>
      <c r="C312" s="3"/>
      <c r="F312" s="4"/>
    </row>
    <row r="313" spans="2:6">
      <c r="B313" s="2"/>
      <c r="C313" s="3"/>
      <c r="F313" s="4"/>
    </row>
    <row r="314" spans="2:6">
      <c r="B314" s="2"/>
      <c r="C314" s="3"/>
      <c r="F314" s="4"/>
    </row>
    <row r="315" spans="2:6">
      <c r="B315" s="2"/>
      <c r="C315" s="3"/>
      <c r="F315" s="4"/>
    </row>
    <row r="316" spans="2:6">
      <c r="B316" s="2"/>
      <c r="C316" s="3"/>
      <c r="F316" s="4"/>
    </row>
    <row r="317" spans="2:6">
      <c r="B317" s="2"/>
      <c r="C317" s="3"/>
      <c r="F317" s="4"/>
    </row>
    <row r="318" spans="2:6">
      <c r="B318" s="2"/>
      <c r="C318" s="3"/>
      <c r="F318" s="4"/>
    </row>
    <row r="319" spans="2:6">
      <c r="B319" s="2"/>
      <c r="C319" s="3"/>
      <c r="F319" s="4"/>
    </row>
    <row r="320" spans="2:6">
      <c r="B320" s="2"/>
      <c r="C320" s="3"/>
      <c r="F320" s="4"/>
    </row>
    <row r="321" spans="2:6">
      <c r="B321" s="2"/>
      <c r="C321" s="3"/>
      <c r="F321" s="4"/>
    </row>
    <row r="322" spans="2:6">
      <c r="B322" s="2"/>
      <c r="C322" s="3"/>
      <c r="F322" s="4"/>
    </row>
    <row r="323" spans="2:6">
      <c r="B323" s="2"/>
      <c r="C323" s="3"/>
      <c r="F323" s="4"/>
    </row>
    <row r="324" spans="2:6">
      <c r="B324" s="2"/>
      <c r="C324" s="3"/>
      <c r="F324" s="4"/>
    </row>
    <row r="325" spans="2:6">
      <c r="B325" s="2"/>
      <c r="C325" s="3"/>
      <c r="F325" s="4"/>
    </row>
    <row r="326" spans="2:6">
      <c r="B326" s="2"/>
      <c r="C326" s="3"/>
      <c r="F326" s="4"/>
    </row>
    <row r="327" spans="2:6">
      <c r="B327" s="2"/>
      <c r="C327" s="3"/>
      <c r="F327" s="4"/>
    </row>
    <row r="328" spans="2:6">
      <c r="B328" s="2"/>
      <c r="C328" s="3"/>
      <c r="F328" s="4"/>
    </row>
    <row r="329" spans="2:6">
      <c r="B329" s="2"/>
      <c r="C329" s="3"/>
      <c r="F329" s="4"/>
    </row>
    <row r="330" spans="2:6">
      <c r="B330" s="2"/>
      <c r="C330" s="3"/>
      <c r="F330" s="4"/>
    </row>
    <row r="331" spans="2:6">
      <c r="B331" s="2"/>
      <c r="C331" s="3"/>
      <c r="F331" s="4"/>
    </row>
    <row r="332" spans="2:6">
      <c r="B332" s="2"/>
      <c r="C332" s="3"/>
      <c r="F332" s="4"/>
    </row>
    <row r="333" spans="2:6">
      <c r="B333" s="2"/>
      <c r="C333" s="3"/>
      <c r="F333" s="4"/>
    </row>
    <row r="334" spans="2:6">
      <c r="B334" s="2"/>
      <c r="C334" s="3"/>
      <c r="F334" s="4"/>
    </row>
    <row r="335" spans="2:6">
      <c r="B335" s="2"/>
      <c r="C335" s="3"/>
      <c r="F335" s="4"/>
    </row>
    <row r="336" spans="2:6">
      <c r="B336" s="2"/>
      <c r="C336" s="3"/>
      <c r="F336" s="4"/>
    </row>
    <row r="337" spans="2:6">
      <c r="B337" s="2"/>
      <c r="C337" s="3"/>
      <c r="F337" s="4"/>
    </row>
    <row r="338" spans="2:6">
      <c r="B338" s="2"/>
      <c r="C338" s="3"/>
      <c r="F338" s="4"/>
    </row>
    <row r="339" spans="2:6">
      <c r="B339" s="2"/>
      <c r="C339" s="3"/>
      <c r="F339" s="4"/>
    </row>
    <row r="340" spans="2:6">
      <c r="B340" s="2"/>
      <c r="C340" s="3"/>
      <c r="F340" s="4"/>
    </row>
    <row r="341" spans="2:6">
      <c r="B341" s="2"/>
      <c r="C341" s="3"/>
      <c r="F341" s="4"/>
    </row>
    <row r="342" spans="2:6">
      <c r="B342" s="2"/>
      <c r="C342" s="3"/>
      <c r="F342" s="4"/>
    </row>
    <row r="343" spans="2:6">
      <c r="B343" s="2"/>
      <c r="C343" s="3"/>
      <c r="F343" s="4"/>
    </row>
    <row r="344" spans="2:6">
      <c r="B344" s="2"/>
      <c r="C344" s="3"/>
      <c r="F344" s="4"/>
    </row>
    <row r="345" spans="2:6">
      <c r="B345" s="2"/>
      <c r="C345" s="3"/>
      <c r="F345" s="4"/>
    </row>
    <row r="346" spans="2:6">
      <c r="B346" s="2"/>
      <c r="C346" s="3"/>
      <c r="F346" s="4"/>
    </row>
    <row r="347" spans="2:6">
      <c r="B347" s="2"/>
      <c r="C347" s="3"/>
      <c r="F347" s="4"/>
    </row>
    <row r="348" spans="2:6">
      <c r="B348" s="2"/>
      <c r="C348" s="3"/>
      <c r="F348" s="4"/>
    </row>
    <row r="349" spans="2:6">
      <c r="B349" s="2"/>
      <c r="C349" s="3"/>
      <c r="F349" s="4"/>
    </row>
    <row r="350" spans="2:6">
      <c r="B350" s="2"/>
      <c r="C350" s="3"/>
      <c r="F350" s="4"/>
    </row>
    <row r="351" spans="2:6">
      <c r="B351" s="2"/>
      <c r="C351" s="3"/>
      <c r="F351" s="4"/>
    </row>
    <row r="352" spans="2:6">
      <c r="B352" s="2"/>
      <c r="C352" s="3"/>
      <c r="F352" s="4"/>
    </row>
    <row r="353" spans="2:6">
      <c r="B353" s="2"/>
      <c r="C353" s="3"/>
      <c r="F353" s="4"/>
    </row>
    <row r="354" spans="2:6">
      <c r="B354" s="2"/>
      <c r="C354" s="3"/>
      <c r="F354" s="4"/>
    </row>
    <row r="355" spans="2:6">
      <c r="B355" s="2"/>
      <c r="C355" s="3"/>
      <c r="F355" s="4"/>
    </row>
    <row r="356" spans="2:6">
      <c r="B356" s="2"/>
      <c r="C356" s="3"/>
      <c r="F356" s="4"/>
    </row>
    <row r="357" spans="2:6">
      <c r="B357" s="2"/>
      <c r="C357" s="3"/>
      <c r="F357" s="4"/>
    </row>
    <row r="358" spans="2:6">
      <c r="B358" s="2"/>
      <c r="C358" s="3"/>
      <c r="F358" s="4"/>
    </row>
    <row r="359" spans="2:6">
      <c r="B359" s="2"/>
      <c r="C359" s="3"/>
      <c r="F359" s="4"/>
    </row>
    <row r="360" spans="2:6">
      <c r="B360" s="2"/>
      <c r="C360" s="3"/>
      <c r="F360" s="4"/>
    </row>
    <row r="361" spans="2:6">
      <c r="B361" s="2"/>
      <c r="C361" s="3"/>
      <c r="F361" s="4"/>
    </row>
    <row r="362" spans="2:6">
      <c r="B362" s="2"/>
      <c r="C362" s="3"/>
      <c r="F362" s="4"/>
    </row>
    <row r="363" spans="2:6">
      <c r="B363" s="2"/>
      <c r="C363" s="3"/>
      <c r="F363" s="4"/>
    </row>
    <row r="364" spans="2:6">
      <c r="B364" s="2"/>
      <c r="C364" s="3"/>
      <c r="F364" s="4"/>
    </row>
    <row r="365" spans="2:6">
      <c r="B365" s="2"/>
      <c r="C365" s="3"/>
      <c r="F365" s="4"/>
    </row>
    <row r="366" spans="2:6">
      <c r="B366" s="2"/>
      <c r="C366" s="3"/>
      <c r="F366" s="4"/>
    </row>
    <row r="367" spans="2:6">
      <c r="B367" s="2"/>
      <c r="C367" s="3"/>
      <c r="F367" s="4"/>
    </row>
    <row r="368" spans="2:6">
      <c r="B368" s="2"/>
      <c r="C368" s="3"/>
      <c r="F368" s="4"/>
    </row>
    <row r="369" spans="2:6">
      <c r="B369" s="2"/>
      <c r="C369" s="3"/>
      <c r="F369" s="4"/>
    </row>
    <row r="370" spans="2:6">
      <c r="B370" s="2"/>
      <c r="C370" s="3"/>
      <c r="F370" s="4"/>
    </row>
    <row r="371" spans="2:6">
      <c r="B371" s="2"/>
      <c r="C371" s="3"/>
      <c r="F371" s="4"/>
    </row>
    <row r="372" spans="2:6">
      <c r="B372" s="2"/>
      <c r="C372" s="3"/>
      <c r="F372" s="4"/>
    </row>
    <row r="373" spans="2:6">
      <c r="B373" s="2"/>
      <c r="C373" s="3"/>
      <c r="F373" s="4"/>
    </row>
    <row r="374" spans="2:6">
      <c r="B374" s="2"/>
      <c r="C374" s="3"/>
      <c r="F374" s="4"/>
    </row>
    <row r="375" spans="2:6">
      <c r="B375" s="2"/>
      <c r="C375" s="3"/>
      <c r="F375" s="4"/>
    </row>
    <row r="376" spans="2:6">
      <c r="B376" s="2"/>
      <c r="C376" s="3"/>
      <c r="F376" s="4"/>
    </row>
    <row r="377" spans="2:6">
      <c r="B377" s="2"/>
      <c r="C377" s="3"/>
      <c r="F377" s="4"/>
    </row>
    <row r="378" spans="2:6">
      <c r="B378" s="2"/>
      <c r="C378" s="3"/>
      <c r="F378" s="4"/>
    </row>
    <row r="379" spans="2:6">
      <c r="B379" s="2"/>
      <c r="C379" s="3"/>
      <c r="F379" s="4"/>
    </row>
    <row r="380" spans="2:6">
      <c r="B380" s="2"/>
      <c r="C380" s="3"/>
      <c r="F380" s="4"/>
    </row>
    <row r="381" spans="2:6">
      <c r="B381" s="2"/>
      <c r="C381" s="3"/>
      <c r="F381" s="4"/>
    </row>
    <row r="382" spans="2:6">
      <c r="B382" s="2"/>
      <c r="C382" s="3"/>
      <c r="F382" s="4"/>
    </row>
    <row r="383" spans="2:6">
      <c r="B383" s="2"/>
      <c r="C383" s="3"/>
      <c r="F383" s="4"/>
    </row>
    <row r="384" spans="2:6">
      <c r="B384" s="2"/>
      <c r="C384" s="3"/>
      <c r="F384" s="4"/>
    </row>
    <row r="385" spans="2:6">
      <c r="B385" s="2"/>
      <c r="C385" s="3"/>
      <c r="F385" s="4"/>
    </row>
    <row r="386" spans="2:6">
      <c r="B386" s="2"/>
      <c r="C386" s="3"/>
      <c r="F386" s="4"/>
    </row>
    <row r="387" spans="2:6">
      <c r="B387" s="2"/>
      <c r="C387" s="3"/>
      <c r="F387" s="4"/>
    </row>
    <row r="388" spans="2:6">
      <c r="B388" s="2"/>
      <c r="C388" s="3"/>
      <c r="F388" s="4"/>
    </row>
    <row r="389" spans="2:6">
      <c r="B389" s="2"/>
      <c r="C389" s="3"/>
      <c r="F389" s="4"/>
    </row>
    <row r="390" spans="2:6">
      <c r="B390" s="2"/>
      <c r="C390" s="3"/>
      <c r="F390" s="4"/>
    </row>
    <row r="391" spans="2:6">
      <c r="B391" s="2"/>
      <c r="C391" s="3"/>
      <c r="F391" s="4"/>
    </row>
    <row r="392" spans="2:6">
      <c r="B392" s="2"/>
      <c r="C392" s="3"/>
      <c r="F392" s="4"/>
    </row>
    <row r="393" spans="2:6">
      <c r="B393" s="2"/>
      <c r="C393" s="3"/>
      <c r="F393" s="4"/>
    </row>
    <row r="394" spans="2:6">
      <c r="B394" s="2"/>
      <c r="C394" s="3"/>
      <c r="F394" s="4"/>
    </row>
    <row r="395" spans="2:6">
      <c r="B395" s="2"/>
      <c r="C395" s="3"/>
      <c r="F395" s="4"/>
    </row>
    <row r="396" spans="2:6">
      <c r="B396" s="2"/>
      <c r="C396" s="3"/>
      <c r="F396" s="4"/>
    </row>
    <row r="397" spans="2:6">
      <c r="B397" s="2"/>
      <c r="C397" s="3"/>
      <c r="F397" s="4"/>
    </row>
    <row r="398" spans="2:6">
      <c r="B398" s="2"/>
      <c r="C398" s="3"/>
      <c r="F398" s="4"/>
    </row>
    <row r="399" spans="2:6">
      <c r="B399" s="2"/>
      <c r="C399" s="3"/>
      <c r="F399" s="4"/>
    </row>
    <row r="400" spans="2:6">
      <c r="B400" s="2"/>
      <c r="C400" s="3"/>
      <c r="F400" s="4"/>
    </row>
    <row r="401" spans="2:6">
      <c r="B401" s="2"/>
      <c r="C401" s="3"/>
      <c r="F401" s="4"/>
    </row>
    <row r="402" spans="2:6">
      <c r="B402" s="2"/>
      <c r="C402" s="3"/>
      <c r="F402" s="4"/>
    </row>
    <row r="403" spans="2:6">
      <c r="B403" s="2"/>
      <c r="C403" s="3"/>
      <c r="F403" s="4"/>
    </row>
    <row r="404" spans="2:6">
      <c r="B404" s="2"/>
      <c r="C404" s="3"/>
      <c r="F404" s="4"/>
    </row>
    <row r="405" spans="2:6">
      <c r="B405" s="2"/>
      <c r="C405" s="3"/>
      <c r="F405" s="4"/>
    </row>
    <row r="406" spans="2:6">
      <c r="B406" s="2"/>
      <c r="C406" s="3"/>
      <c r="F406" s="4"/>
    </row>
    <row r="407" spans="2:6">
      <c r="B407" s="2"/>
      <c r="C407" s="3"/>
      <c r="F407" s="4"/>
    </row>
    <row r="408" spans="2:6">
      <c r="B408" s="2"/>
      <c r="C408" s="3"/>
      <c r="F408" s="4"/>
    </row>
    <row r="409" spans="2:6">
      <c r="B409" s="2"/>
      <c r="C409" s="3"/>
      <c r="F409" s="4"/>
    </row>
    <row r="410" spans="2:6">
      <c r="B410" s="2"/>
      <c r="C410" s="3"/>
      <c r="F410" s="4"/>
    </row>
    <row r="411" spans="2:6">
      <c r="B411" s="2"/>
      <c r="C411" s="3"/>
      <c r="F411" s="4"/>
    </row>
    <row r="412" spans="2:6">
      <c r="B412" s="2"/>
      <c r="C412" s="3"/>
      <c r="F412" s="4"/>
    </row>
    <row r="413" spans="2:6">
      <c r="B413" s="2"/>
      <c r="C413" s="3"/>
      <c r="F413" s="4"/>
    </row>
    <row r="414" spans="2:6">
      <c r="B414" s="2"/>
      <c r="C414" s="3"/>
      <c r="F414" s="4"/>
    </row>
    <row r="415" spans="2:6">
      <c r="B415" s="2"/>
      <c r="C415" s="3"/>
      <c r="F415" s="4"/>
    </row>
    <row r="416" spans="2:6">
      <c r="B416" s="2"/>
      <c r="C416" s="3"/>
      <c r="F416" s="4"/>
    </row>
    <row r="417" spans="2:6">
      <c r="B417" s="2"/>
      <c r="C417" s="3"/>
      <c r="F417" s="4"/>
    </row>
    <row r="418" spans="2:6">
      <c r="B418" s="2"/>
      <c r="C418" s="3"/>
      <c r="F418" s="4"/>
    </row>
    <row r="419" spans="2:6">
      <c r="B419" s="2"/>
      <c r="C419" s="3"/>
      <c r="F419" s="4"/>
    </row>
    <row r="420" spans="2:6">
      <c r="B420" s="2"/>
      <c r="C420" s="3"/>
      <c r="F420" s="4"/>
    </row>
    <row r="421" spans="2:6">
      <c r="B421" s="2"/>
      <c r="C421" s="3"/>
      <c r="F421" s="4"/>
    </row>
    <row r="422" spans="2:6">
      <c r="B422" s="2"/>
      <c r="C422" s="3"/>
      <c r="F422" s="4"/>
    </row>
    <row r="423" spans="2:6">
      <c r="B423" s="2"/>
      <c r="C423" s="3"/>
      <c r="F423" s="4"/>
    </row>
    <row r="424" spans="2:6">
      <c r="B424" s="2"/>
      <c r="C424" s="3"/>
      <c r="F424" s="4"/>
    </row>
    <row r="425" spans="2:6">
      <c r="B425" s="2"/>
      <c r="C425" s="3"/>
      <c r="F425" s="4"/>
    </row>
    <row r="426" spans="2:6">
      <c r="B426" s="2"/>
      <c r="C426" s="3"/>
      <c r="F426" s="4"/>
    </row>
    <row r="427" spans="2:6">
      <c r="B427" s="2"/>
      <c r="C427" s="3"/>
      <c r="F427" s="4"/>
    </row>
    <row r="428" spans="2:6">
      <c r="B428" s="2"/>
      <c r="C428" s="3"/>
      <c r="F428" s="4"/>
    </row>
    <row r="429" spans="2:6">
      <c r="B429" s="2"/>
      <c r="C429" s="3"/>
      <c r="F429" s="4"/>
    </row>
    <row r="430" spans="2:6">
      <c r="B430" s="2"/>
      <c r="C430" s="3"/>
      <c r="F430" s="4"/>
    </row>
    <row r="431" spans="2:6">
      <c r="B431" s="2"/>
      <c r="C431" s="3"/>
      <c r="F431" s="4"/>
    </row>
    <row r="432" spans="2:6">
      <c r="B432" s="2"/>
      <c r="C432" s="3"/>
      <c r="F432" s="4"/>
    </row>
    <row r="433" spans="2:6">
      <c r="B433" s="2"/>
      <c r="C433" s="3"/>
      <c r="F433" s="4"/>
    </row>
    <row r="434" spans="2:6">
      <c r="B434" s="2"/>
      <c r="C434" s="3"/>
      <c r="F434" s="4"/>
    </row>
    <row r="435" spans="2:6">
      <c r="B435" s="2"/>
      <c r="C435" s="3"/>
      <c r="F435" s="4"/>
    </row>
    <row r="436" spans="2:6">
      <c r="B436" s="2"/>
      <c r="C436" s="3"/>
      <c r="F436" s="4"/>
    </row>
    <row r="437" spans="2:6">
      <c r="B437" s="2"/>
      <c r="C437" s="3"/>
      <c r="F437" s="4"/>
    </row>
    <row r="438" spans="2:6">
      <c r="B438" s="2"/>
      <c r="C438" s="3"/>
      <c r="F438" s="4"/>
    </row>
    <row r="439" spans="2:6">
      <c r="B439" s="2"/>
      <c r="C439" s="3"/>
      <c r="F439" s="4"/>
    </row>
    <row r="440" spans="2:6">
      <c r="B440" s="2"/>
      <c r="C440" s="3"/>
      <c r="F440" s="4"/>
    </row>
    <row r="441" spans="2:6">
      <c r="B441" s="2"/>
      <c r="C441" s="3"/>
      <c r="F441" s="4"/>
    </row>
    <row r="442" spans="2:6">
      <c r="B442" s="2"/>
      <c r="C442" s="3"/>
      <c r="F442" s="4"/>
    </row>
    <row r="443" spans="2:6">
      <c r="B443" s="2"/>
      <c r="C443" s="3"/>
      <c r="F443" s="4"/>
    </row>
    <row r="444" spans="2:6">
      <c r="B444" s="2"/>
      <c r="C444" s="3"/>
      <c r="F444" s="4"/>
    </row>
    <row r="445" spans="2:6">
      <c r="B445" s="2"/>
      <c r="C445" s="3"/>
      <c r="F445" s="4"/>
    </row>
    <row r="446" spans="2:6">
      <c r="B446" s="2"/>
      <c r="C446" s="3"/>
      <c r="F446" s="4"/>
    </row>
    <row r="447" spans="2:6">
      <c r="B447" s="2"/>
      <c r="C447" s="3"/>
      <c r="F447" s="4"/>
    </row>
    <row r="448" spans="2:6">
      <c r="B448" s="2"/>
      <c r="C448" s="3"/>
      <c r="F448" s="4"/>
    </row>
    <row r="449" spans="2:6">
      <c r="B449" s="2"/>
      <c r="C449" s="3"/>
      <c r="F449" s="4"/>
    </row>
    <row r="450" spans="2:6">
      <c r="B450" s="2"/>
      <c r="C450" s="3"/>
      <c r="F450" s="4"/>
    </row>
    <row r="451" spans="2:6">
      <c r="B451" s="2"/>
      <c r="C451" s="3"/>
      <c r="F451" s="4"/>
    </row>
    <row r="452" spans="2:6">
      <c r="B452" s="2"/>
      <c r="C452" s="3"/>
      <c r="F452" s="4"/>
    </row>
    <row r="453" spans="2:6">
      <c r="B453" s="2"/>
      <c r="C453" s="3"/>
      <c r="F453" s="4"/>
    </row>
    <row r="454" spans="2:6">
      <c r="B454" s="2"/>
      <c r="C454" s="3"/>
      <c r="F454" s="4"/>
    </row>
    <row r="455" spans="2:6">
      <c r="B455" s="2"/>
      <c r="C455" s="3"/>
      <c r="F455" s="4"/>
    </row>
    <row r="456" spans="2:6">
      <c r="B456" s="2"/>
      <c r="C456" s="3"/>
      <c r="F456" s="4"/>
    </row>
    <row r="457" spans="2:6">
      <c r="B457" s="2"/>
      <c r="C457" s="3"/>
      <c r="F457" s="4"/>
    </row>
    <row r="458" spans="2:6">
      <c r="B458" s="2"/>
      <c r="C458" s="3"/>
      <c r="F458" s="4"/>
    </row>
    <row r="459" spans="2:6">
      <c r="B459" s="2"/>
      <c r="C459" s="3"/>
      <c r="F459" s="4"/>
    </row>
    <row r="460" spans="2:6">
      <c r="B460" s="2"/>
      <c r="C460" s="3"/>
      <c r="F460" s="4"/>
    </row>
    <row r="461" spans="2:6">
      <c r="B461" s="2"/>
      <c r="C461" s="3"/>
      <c r="F461" s="4"/>
    </row>
    <row r="462" spans="2:6">
      <c r="B462" s="2"/>
      <c r="C462" s="3"/>
      <c r="F462" s="4"/>
    </row>
    <row r="463" spans="2:6">
      <c r="B463" s="2"/>
      <c r="C463" s="3"/>
      <c r="F463" s="4"/>
    </row>
    <row r="464" spans="2:6">
      <c r="B464" s="2"/>
      <c r="C464" s="3"/>
      <c r="F464" s="4"/>
    </row>
    <row r="465" spans="2:6">
      <c r="B465" s="2"/>
      <c r="C465" s="3"/>
      <c r="F465" s="4"/>
    </row>
    <row r="466" spans="2:6">
      <c r="B466" s="2"/>
      <c r="C466" s="3"/>
      <c r="F466" s="4"/>
    </row>
    <row r="467" spans="2:6">
      <c r="B467" s="2"/>
      <c r="C467" s="3"/>
      <c r="F467" s="4"/>
    </row>
    <row r="468" spans="2:6">
      <c r="B468" s="2"/>
      <c r="C468" s="3"/>
      <c r="F468" s="4"/>
    </row>
    <row r="469" spans="2:6">
      <c r="B469" s="2"/>
      <c r="C469" s="3"/>
      <c r="F469" s="4"/>
    </row>
    <row r="470" spans="2:6">
      <c r="B470" s="2"/>
      <c r="C470" s="3"/>
      <c r="F470" s="4"/>
    </row>
    <row r="471" spans="2:6">
      <c r="B471" s="2"/>
      <c r="C471" s="3"/>
      <c r="F471" s="4"/>
    </row>
    <row r="472" spans="2:6">
      <c r="B472" s="2"/>
      <c r="C472" s="3"/>
      <c r="F472" s="4"/>
    </row>
    <row r="473" spans="2:6">
      <c r="B473" s="2"/>
      <c r="C473" s="3"/>
      <c r="F473" s="4"/>
    </row>
    <row r="474" spans="2:6">
      <c r="B474" s="2"/>
      <c r="C474" s="3"/>
      <c r="F474" s="4"/>
    </row>
    <row r="475" spans="2:6">
      <c r="B475" s="2"/>
      <c r="C475" s="3"/>
      <c r="F475" s="4"/>
    </row>
    <row r="476" spans="2:6">
      <c r="B476" s="2"/>
      <c r="C476" s="3"/>
      <c r="F476" s="4"/>
    </row>
    <row r="477" spans="2:6">
      <c r="B477" s="2"/>
      <c r="C477" s="3"/>
      <c r="F477" s="4"/>
    </row>
    <row r="478" spans="2:6">
      <c r="B478" s="2"/>
      <c r="C478" s="3"/>
      <c r="F478" s="4"/>
    </row>
    <row r="479" spans="2:6">
      <c r="B479" s="2"/>
      <c r="C479" s="3"/>
      <c r="F479" s="4"/>
    </row>
    <row r="480" spans="2:6">
      <c r="B480" s="2"/>
      <c r="C480" s="3"/>
      <c r="F480" s="4"/>
    </row>
    <row r="481" spans="2:6">
      <c r="B481" s="2"/>
      <c r="C481" s="3"/>
      <c r="F481" s="4"/>
    </row>
    <row r="482" spans="2:6">
      <c r="B482" s="2"/>
      <c r="C482" s="3"/>
      <c r="F482" s="4"/>
    </row>
    <row r="483" spans="2:6">
      <c r="B483" s="2"/>
      <c r="C483" s="3"/>
      <c r="F483" s="4"/>
    </row>
    <row r="484" spans="2:6">
      <c r="B484" s="2"/>
      <c r="C484" s="3"/>
      <c r="F484" s="4"/>
    </row>
    <row r="485" spans="2:6">
      <c r="B485" s="2"/>
      <c r="C485" s="3"/>
      <c r="F485" s="4"/>
    </row>
    <row r="486" spans="2:6">
      <c r="B486" s="2"/>
      <c r="C486" s="3"/>
      <c r="F486" s="4"/>
    </row>
    <row r="487" spans="2:6">
      <c r="B487" s="2"/>
      <c r="C487" s="3"/>
      <c r="F487" s="4"/>
    </row>
    <row r="488" spans="2:6">
      <c r="B488" s="2"/>
      <c r="C488" s="3"/>
      <c r="F488" s="4"/>
    </row>
    <row r="489" spans="2:6">
      <c r="B489" s="2"/>
      <c r="C489" s="3"/>
      <c r="F489" s="4"/>
    </row>
    <row r="490" spans="2:6">
      <c r="B490" s="2"/>
      <c r="C490" s="3"/>
      <c r="F490" s="4"/>
    </row>
    <row r="491" spans="2:6">
      <c r="B491" s="2"/>
      <c r="C491" s="3"/>
      <c r="F491" s="4"/>
    </row>
    <row r="492" spans="2:6">
      <c r="B492" s="2"/>
      <c r="C492" s="3"/>
      <c r="F492" s="4"/>
    </row>
    <row r="493" spans="2:6">
      <c r="B493" s="2"/>
      <c r="C493" s="3"/>
      <c r="F493" s="4"/>
    </row>
    <row r="494" spans="2:6">
      <c r="B494" s="2"/>
      <c r="C494" s="3"/>
      <c r="F494" s="4"/>
    </row>
    <row r="495" spans="2:6">
      <c r="B495" s="2"/>
      <c r="C495" s="3"/>
      <c r="F495" s="4"/>
    </row>
    <row r="496" spans="2:6">
      <c r="B496" s="2"/>
      <c r="C496" s="3"/>
      <c r="F496" s="4"/>
    </row>
    <row r="497" spans="2:6">
      <c r="B497" s="2"/>
      <c r="C497" s="3"/>
      <c r="F497" s="4"/>
    </row>
    <row r="498" spans="2:6">
      <c r="B498" s="2"/>
      <c r="C498" s="3"/>
      <c r="F498" s="4"/>
    </row>
    <row r="499" spans="2:6">
      <c r="B499" s="2"/>
      <c r="C499" s="3"/>
      <c r="F499" s="4"/>
    </row>
    <row r="500" spans="2:6">
      <c r="B500" s="2"/>
      <c r="C500" s="3"/>
      <c r="F500" s="4"/>
    </row>
    <row r="501" spans="2:6">
      <c r="B501" s="2"/>
      <c r="C501" s="3"/>
      <c r="F501" s="4"/>
    </row>
    <row r="502" spans="2:6">
      <c r="B502" s="2"/>
      <c r="C502" s="3"/>
      <c r="F502" s="4"/>
    </row>
    <row r="503" spans="2:6">
      <c r="B503" s="2"/>
      <c r="C503" s="3"/>
      <c r="F503" s="4"/>
    </row>
    <row r="504" spans="2:6">
      <c r="B504" s="2"/>
      <c r="C504" s="3"/>
      <c r="F504" s="4"/>
    </row>
    <row r="505" spans="2:6">
      <c r="B505" s="2"/>
      <c r="C505" s="3"/>
      <c r="F505" s="4"/>
    </row>
    <row r="506" spans="2:6">
      <c r="B506" s="2"/>
      <c r="C506" s="3"/>
      <c r="F506" s="4"/>
    </row>
    <row r="507" spans="2:6">
      <c r="B507" s="2"/>
      <c r="C507" s="3"/>
      <c r="F507" s="4"/>
    </row>
    <row r="508" spans="2:6">
      <c r="B508" s="2"/>
      <c r="C508" s="3"/>
      <c r="F508" s="4"/>
    </row>
    <row r="509" spans="2:6">
      <c r="B509" s="2"/>
      <c r="C509" s="3"/>
      <c r="F509" s="4"/>
    </row>
    <row r="510" spans="2:6">
      <c r="B510" s="2"/>
      <c r="C510" s="3"/>
      <c r="F510" s="4"/>
    </row>
    <row r="511" spans="2:6">
      <c r="B511" s="2"/>
      <c r="C511" s="3"/>
      <c r="F511" s="4"/>
    </row>
    <row r="512" spans="2:6">
      <c r="B512" s="2"/>
      <c r="C512" s="3"/>
      <c r="F512" s="4"/>
    </row>
    <row r="513" spans="2:6">
      <c r="B513" s="2"/>
      <c r="C513" s="3"/>
      <c r="F513" s="4"/>
    </row>
    <row r="514" spans="2:6">
      <c r="B514" s="2"/>
      <c r="C514" s="3"/>
      <c r="F514" s="4"/>
    </row>
    <row r="515" spans="2:6">
      <c r="B515" s="2"/>
      <c r="C515" s="3"/>
      <c r="F515" s="4"/>
    </row>
    <row r="516" spans="2:6">
      <c r="B516" s="2"/>
      <c r="C516" s="3"/>
      <c r="F516" s="4"/>
    </row>
    <row r="517" spans="2:6">
      <c r="B517" s="2"/>
      <c r="C517" s="3"/>
      <c r="F517" s="4"/>
    </row>
    <row r="518" spans="2:6">
      <c r="B518" s="2"/>
      <c r="C518" s="3"/>
      <c r="F518" s="4"/>
    </row>
    <row r="519" spans="2:6">
      <c r="B519" s="2"/>
      <c r="C519" s="3"/>
      <c r="F519" s="4"/>
    </row>
    <row r="520" spans="2:6">
      <c r="B520" s="2"/>
      <c r="C520" s="3"/>
      <c r="F520" s="4"/>
    </row>
    <row r="521" spans="2:6">
      <c r="B521" s="2"/>
      <c r="C521" s="3"/>
      <c r="F521" s="4"/>
    </row>
    <row r="522" spans="2:6">
      <c r="B522" s="2"/>
      <c r="C522" s="3"/>
      <c r="F522" s="4"/>
    </row>
    <row r="523" spans="2:6">
      <c r="B523" s="2"/>
      <c r="C523" s="3"/>
      <c r="F523" s="4"/>
    </row>
    <row r="524" spans="2:6">
      <c r="B524" s="2"/>
      <c r="C524" s="3"/>
      <c r="F524" s="4"/>
    </row>
    <row r="525" spans="2:6">
      <c r="B525" s="2"/>
      <c r="C525" s="3"/>
      <c r="F525" s="4"/>
    </row>
    <row r="526" spans="2:6">
      <c r="B526" s="2"/>
      <c r="C526" s="3"/>
      <c r="F526" s="4"/>
    </row>
    <row r="527" spans="2:6">
      <c r="B527" s="2"/>
      <c r="C527" s="3"/>
      <c r="F527" s="4"/>
    </row>
    <row r="528" spans="2:6">
      <c r="B528" s="2"/>
      <c r="C528" s="3"/>
      <c r="F528" s="4"/>
    </row>
    <row r="529" spans="2:6">
      <c r="B529" s="2"/>
      <c r="C529" s="3"/>
      <c r="F529" s="4"/>
    </row>
    <row r="530" spans="2:6">
      <c r="B530" s="2"/>
      <c r="C530" s="3"/>
      <c r="F530" s="4"/>
    </row>
    <row r="531" spans="2:6">
      <c r="B531" s="2"/>
      <c r="C531" s="3"/>
      <c r="F531" s="4"/>
    </row>
    <row r="532" spans="2:6">
      <c r="B532" s="2"/>
      <c r="C532" s="3"/>
      <c r="F532" s="4"/>
    </row>
    <row r="533" spans="2:6">
      <c r="B533" s="2"/>
      <c r="C533" s="3"/>
      <c r="F533" s="4"/>
    </row>
    <row r="534" spans="2:6">
      <c r="B534" s="2"/>
      <c r="C534" s="3"/>
      <c r="F534" s="4"/>
    </row>
    <row r="535" spans="2:6">
      <c r="B535" s="2"/>
      <c r="C535" s="3"/>
      <c r="F535" s="4"/>
    </row>
    <row r="536" spans="2:6">
      <c r="B536" s="2"/>
      <c r="C536" s="3"/>
      <c r="F536" s="4"/>
    </row>
    <row r="537" spans="2:6">
      <c r="B537" s="2"/>
      <c r="C537" s="3"/>
      <c r="F537" s="4"/>
    </row>
    <row r="538" spans="2:6">
      <c r="B538" s="2"/>
      <c r="C538" s="3"/>
      <c r="F538" s="4"/>
    </row>
    <row r="539" spans="2:6">
      <c r="B539" s="2"/>
      <c r="C539" s="3"/>
      <c r="F539" s="4"/>
    </row>
    <row r="540" spans="2:6">
      <c r="B540" s="2"/>
      <c r="C540" s="3"/>
      <c r="F540" s="4"/>
    </row>
    <row r="541" spans="2:6">
      <c r="B541" s="2"/>
      <c r="C541" s="3"/>
      <c r="F541" s="4"/>
    </row>
    <row r="542" spans="2:6">
      <c r="B542" s="2"/>
      <c r="C542" s="3"/>
      <c r="F542" s="4"/>
    </row>
    <row r="543" spans="2:6">
      <c r="B543" s="2"/>
      <c r="C543" s="3"/>
      <c r="F543" s="4"/>
    </row>
    <row r="544" spans="2:6">
      <c r="B544" s="2"/>
      <c r="C544" s="3"/>
      <c r="F544" s="4"/>
    </row>
    <row r="545" spans="2:6">
      <c r="B545" s="2"/>
      <c r="C545" s="3"/>
      <c r="F545" s="4"/>
    </row>
    <row r="546" spans="2:6">
      <c r="B546" s="2"/>
      <c r="C546" s="3"/>
      <c r="F546" s="4"/>
    </row>
    <row r="547" spans="2:6">
      <c r="B547" s="2"/>
      <c r="C547" s="3"/>
      <c r="F547" s="4"/>
    </row>
    <row r="548" spans="2:6">
      <c r="B548" s="2"/>
      <c r="C548" s="3"/>
      <c r="F548" s="4"/>
    </row>
    <row r="549" spans="2:6">
      <c r="B549" s="2"/>
      <c r="C549" s="3"/>
      <c r="F549" s="4"/>
    </row>
    <row r="550" spans="2:6">
      <c r="B550" s="2"/>
      <c r="C550" s="3"/>
      <c r="F550" s="4"/>
    </row>
    <row r="551" spans="2:6">
      <c r="B551" s="2"/>
      <c r="C551" s="3"/>
      <c r="F551" s="4"/>
    </row>
    <row r="552" spans="2:6">
      <c r="B552" s="2"/>
      <c r="C552" s="3"/>
      <c r="F552" s="4"/>
    </row>
    <row r="553" spans="2:6">
      <c r="B553" s="2"/>
      <c r="C553" s="3"/>
      <c r="F553" s="4"/>
    </row>
    <row r="554" spans="2:6">
      <c r="B554" s="2"/>
      <c r="C554" s="3"/>
      <c r="F554" s="4"/>
    </row>
    <row r="555" spans="2:6">
      <c r="B555" s="2"/>
      <c r="C555" s="3"/>
      <c r="F555" s="4"/>
    </row>
    <row r="556" spans="2:6">
      <c r="B556" s="2"/>
      <c r="C556" s="3"/>
      <c r="F556" s="4"/>
    </row>
    <row r="557" spans="2:6">
      <c r="B557" s="2"/>
      <c r="C557" s="3"/>
      <c r="F557" s="4"/>
    </row>
    <row r="558" spans="2:6">
      <c r="B558" s="2"/>
      <c r="C558" s="3"/>
      <c r="F558" s="4"/>
    </row>
    <row r="559" spans="2:6">
      <c r="B559" s="2"/>
      <c r="C559" s="3"/>
      <c r="F559" s="4"/>
    </row>
    <row r="560" spans="2:6">
      <c r="B560" s="2"/>
      <c r="C560" s="3"/>
      <c r="F560" s="4"/>
    </row>
    <row r="561" spans="2:6">
      <c r="B561" s="2"/>
      <c r="C561" s="3"/>
      <c r="F561" s="4"/>
    </row>
    <row r="562" spans="2:6">
      <c r="B562" s="2"/>
      <c r="C562" s="3"/>
      <c r="F562" s="4"/>
    </row>
    <row r="563" spans="2:6">
      <c r="B563" s="2"/>
      <c r="C563" s="3"/>
      <c r="F563" s="4"/>
    </row>
    <row r="564" spans="2:6">
      <c r="B564" s="2"/>
      <c r="C564" s="3"/>
      <c r="F564" s="4"/>
    </row>
    <row r="565" spans="2:6">
      <c r="B565" s="2"/>
      <c r="C565" s="3"/>
      <c r="F565" s="4"/>
    </row>
    <row r="566" spans="2:6">
      <c r="B566" s="2"/>
      <c r="C566" s="3"/>
      <c r="F566" s="4"/>
    </row>
    <row r="567" spans="2:6">
      <c r="B567" s="2"/>
      <c r="C567" s="3"/>
      <c r="F567" s="4"/>
    </row>
    <row r="568" spans="2:6">
      <c r="B568" s="2"/>
      <c r="C568" s="3"/>
      <c r="F568" s="4"/>
    </row>
    <row r="569" spans="2:6">
      <c r="B569" s="2"/>
      <c r="C569" s="3"/>
      <c r="F569" s="4"/>
    </row>
    <row r="570" spans="2:6">
      <c r="B570" s="2"/>
      <c r="C570" s="3"/>
      <c r="F570" s="4"/>
    </row>
    <row r="571" spans="2:6">
      <c r="B571" s="2"/>
      <c r="C571" s="3"/>
      <c r="F571" s="4"/>
    </row>
    <row r="572" spans="2:6">
      <c r="B572" s="2"/>
      <c r="C572" s="3"/>
      <c r="F572" s="4"/>
    </row>
    <row r="573" spans="2:6">
      <c r="B573" s="2"/>
      <c r="C573" s="3"/>
      <c r="F573" s="4"/>
    </row>
    <row r="574" spans="2:6">
      <c r="B574" s="2"/>
      <c r="C574" s="3"/>
      <c r="F574" s="4"/>
    </row>
    <row r="575" spans="2:6">
      <c r="B575" s="2"/>
      <c r="C575" s="3"/>
      <c r="F575" s="4"/>
    </row>
    <row r="576" spans="2:6">
      <c r="B576" s="2"/>
      <c r="C576" s="3"/>
      <c r="F576" s="4"/>
    </row>
    <row r="577" spans="2:6">
      <c r="B577" s="2"/>
      <c r="C577" s="3"/>
      <c r="F577" s="4"/>
    </row>
    <row r="578" spans="2:6">
      <c r="B578" s="2"/>
      <c r="C578" s="3"/>
      <c r="F578" s="4"/>
    </row>
    <row r="579" spans="2:6">
      <c r="B579" s="2"/>
      <c r="C579" s="3"/>
      <c r="F579" s="4"/>
    </row>
    <row r="580" spans="2:6">
      <c r="B580" s="2"/>
      <c r="C580" s="3"/>
      <c r="F580" s="4"/>
    </row>
    <row r="581" spans="2:6">
      <c r="B581" s="2"/>
      <c r="C581" s="3"/>
      <c r="F581" s="4"/>
    </row>
    <row r="582" spans="2:6">
      <c r="B582" s="2"/>
      <c r="C582" s="3"/>
      <c r="F582" s="4"/>
    </row>
    <row r="583" spans="2:6">
      <c r="B583" s="2"/>
      <c r="C583" s="3"/>
      <c r="F583" s="4"/>
    </row>
    <row r="584" spans="2:6">
      <c r="B584" s="2"/>
      <c r="C584" s="3"/>
      <c r="F584" s="4"/>
    </row>
    <row r="585" spans="2:6">
      <c r="B585" s="2"/>
      <c r="C585" s="3"/>
      <c r="F585" s="4"/>
    </row>
    <row r="586" spans="2:6">
      <c r="B586" s="2"/>
      <c r="C586" s="3"/>
      <c r="F586" s="4"/>
    </row>
    <row r="587" spans="2:6">
      <c r="B587" s="2"/>
      <c r="C587" s="3"/>
      <c r="F587" s="4"/>
    </row>
    <row r="588" spans="2:6">
      <c r="B588" s="2"/>
      <c r="C588" s="3"/>
      <c r="F588" s="4"/>
    </row>
    <row r="589" spans="2:6">
      <c r="B589" s="2"/>
      <c r="C589" s="3"/>
      <c r="F589" s="4"/>
    </row>
    <row r="590" spans="2:6">
      <c r="B590" s="2"/>
      <c r="C590" s="3"/>
      <c r="F590" s="4"/>
    </row>
    <row r="591" spans="2:6">
      <c r="B591" s="2"/>
      <c r="C591" s="3"/>
      <c r="F591" s="4"/>
    </row>
    <row r="592" spans="2:6">
      <c r="B592" s="2"/>
      <c r="C592" s="3"/>
      <c r="F592" s="4"/>
    </row>
    <row r="593" spans="2:6">
      <c r="B593" s="2"/>
      <c r="C593" s="3"/>
      <c r="F593" s="4"/>
    </row>
    <row r="594" spans="2:6">
      <c r="B594" s="2"/>
      <c r="C594" s="3"/>
      <c r="F594" s="4"/>
    </row>
    <row r="595" spans="2:6">
      <c r="B595" s="2"/>
      <c r="C595" s="3"/>
      <c r="F595" s="4"/>
    </row>
    <row r="596" spans="2:6">
      <c r="B596" s="2"/>
      <c r="C596" s="3"/>
      <c r="F596" s="4"/>
    </row>
    <row r="597" spans="2:6">
      <c r="B597" s="2"/>
      <c r="C597" s="3"/>
      <c r="F597" s="4"/>
    </row>
    <row r="598" spans="2:6">
      <c r="B598" s="2"/>
      <c r="C598" s="3"/>
      <c r="F598" s="4"/>
    </row>
    <row r="599" spans="2:6">
      <c r="B599" s="2"/>
      <c r="C599" s="3"/>
      <c r="F599" s="4"/>
    </row>
    <row r="600" spans="2:6">
      <c r="B600" s="2"/>
      <c r="C600" s="3"/>
      <c r="F600" s="4"/>
    </row>
    <row r="601" spans="2:6">
      <c r="B601" s="2"/>
      <c r="C601" s="3"/>
      <c r="F601" s="4"/>
    </row>
    <row r="602" spans="2:6">
      <c r="B602" s="2"/>
      <c r="C602" s="3"/>
      <c r="F602" s="4"/>
    </row>
    <row r="603" spans="2:6">
      <c r="B603" s="2"/>
      <c r="C603" s="3"/>
      <c r="F603" s="4"/>
    </row>
    <row r="604" spans="2:6">
      <c r="B604" s="2"/>
      <c r="C604" s="3"/>
      <c r="F604" s="4"/>
    </row>
    <row r="605" spans="2:6">
      <c r="B605" s="2"/>
      <c r="C605" s="3"/>
      <c r="F605" s="4"/>
    </row>
    <row r="606" spans="2:6">
      <c r="B606" s="2"/>
      <c r="C606" s="3"/>
      <c r="F606" s="4"/>
    </row>
    <row r="607" spans="2:6">
      <c r="B607" s="2"/>
      <c r="C607" s="3"/>
      <c r="F607" s="4"/>
    </row>
    <row r="608" spans="2:6">
      <c r="B608" s="2"/>
      <c r="C608" s="3"/>
      <c r="F608" s="4"/>
    </row>
    <row r="609" spans="2:6">
      <c r="B609" s="2"/>
      <c r="C609" s="3"/>
      <c r="F609" s="4"/>
    </row>
    <row r="610" spans="2:6">
      <c r="B610" s="2"/>
      <c r="C610" s="3"/>
      <c r="F610" s="4"/>
    </row>
    <row r="611" spans="2:6">
      <c r="B611" s="2"/>
      <c r="C611" s="3"/>
      <c r="F611" s="4"/>
    </row>
    <row r="612" spans="2:6">
      <c r="B612" s="2"/>
      <c r="C612" s="3"/>
      <c r="F612" s="4"/>
    </row>
    <row r="613" spans="2:6">
      <c r="B613" s="2"/>
      <c r="C613" s="3"/>
      <c r="F613" s="4"/>
    </row>
    <row r="614" spans="2:6">
      <c r="B614" s="2"/>
      <c r="C614" s="3"/>
      <c r="F614" s="4"/>
    </row>
    <row r="615" spans="2:6">
      <c r="B615" s="2"/>
      <c r="C615" s="3"/>
      <c r="F615" s="4"/>
    </row>
    <row r="616" spans="2:6">
      <c r="B616" s="2"/>
      <c r="C616" s="3"/>
      <c r="F616" s="4"/>
    </row>
    <row r="617" spans="2:6">
      <c r="B617" s="2"/>
      <c r="C617" s="3"/>
      <c r="F617" s="4"/>
    </row>
    <row r="618" spans="2:6">
      <c r="B618" s="2"/>
      <c r="C618" s="3"/>
      <c r="F618" s="4"/>
    </row>
    <row r="619" spans="2:6">
      <c r="B619" s="2"/>
      <c r="C619" s="3"/>
      <c r="F619" s="4"/>
    </row>
    <row r="620" spans="2:6">
      <c r="B620" s="2"/>
      <c r="C620" s="3"/>
      <c r="F620" s="4"/>
    </row>
    <row r="621" spans="2:6">
      <c r="B621" s="2"/>
      <c r="C621" s="3"/>
      <c r="F621" s="4"/>
    </row>
    <row r="622" spans="2:6">
      <c r="B622" s="2"/>
      <c r="C622" s="3"/>
      <c r="F622" s="4"/>
    </row>
    <row r="623" spans="2:6">
      <c r="B623" s="2"/>
      <c r="C623" s="3"/>
      <c r="F623" s="4"/>
    </row>
    <row r="624" spans="2:6">
      <c r="B624" s="2"/>
      <c r="C624" s="3"/>
      <c r="F624" s="4"/>
    </row>
    <row r="625" spans="2:6">
      <c r="B625" s="2"/>
      <c r="C625" s="3"/>
      <c r="F625" s="4"/>
    </row>
    <row r="626" spans="2:6">
      <c r="B626" s="2"/>
      <c r="C626" s="3"/>
      <c r="F626" s="4"/>
    </row>
    <row r="627" spans="2:6">
      <c r="B627" s="2"/>
      <c r="C627" s="3"/>
      <c r="F627" s="4"/>
    </row>
    <row r="628" spans="2:6">
      <c r="B628" s="2"/>
      <c r="C628" s="3"/>
      <c r="F628" s="4"/>
    </row>
    <row r="629" spans="2:6">
      <c r="B629" s="2"/>
      <c r="C629" s="3"/>
      <c r="F629" s="4"/>
    </row>
    <row r="630" spans="2:6">
      <c r="B630" s="2"/>
      <c r="C630" s="3"/>
      <c r="F630" s="4"/>
    </row>
    <row r="631" spans="2:6">
      <c r="B631" s="2"/>
      <c r="C631" s="3"/>
      <c r="F631" s="4"/>
    </row>
    <row r="632" spans="2:6">
      <c r="B632" s="2"/>
      <c r="C632" s="3"/>
      <c r="F632" s="4"/>
    </row>
    <row r="633" spans="2:6">
      <c r="B633" s="2"/>
      <c r="C633" s="3"/>
      <c r="F633" s="4"/>
    </row>
    <row r="634" spans="2:6">
      <c r="B634" s="2"/>
      <c r="C634" s="3"/>
      <c r="F634" s="4"/>
    </row>
    <row r="635" spans="2:6">
      <c r="B635" s="2"/>
      <c r="C635" s="3"/>
      <c r="F635" s="4"/>
    </row>
    <row r="636" spans="2:6">
      <c r="B636" s="2"/>
      <c r="C636" s="3"/>
      <c r="F636" s="4"/>
    </row>
    <row r="637" spans="2:6">
      <c r="B637" s="2"/>
      <c r="C637" s="3"/>
      <c r="F637" s="4"/>
    </row>
    <row r="638" spans="2:6">
      <c r="B638" s="2"/>
      <c r="C638" s="3"/>
      <c r="F638" s="4"/>
    </row>
    <row r="639" spans="2:6">
      <c r="B639" s="2"/>
      <c r="C639" s="3"/>
      <c r="F639" s="4"/>
    </row>
    <row r="640" spans="2:6">
      <c r="B640" s="2"/>
      <c r="C640" s="3"/>
      <c r="F640" s="4"/>
    </row>
    <row r="641" spans="2:6">
      <c r="B641" s="2"/>
      <c r="C641" s="3"/>
      <c r="F641" s="4"/>
    </row>
    <row r="642" spans="2:6">
      <c r="B642" s="2"/>
      <c r="C642" s="3"/>
      <c r="F642" s="4"/>
    </row>
    <row r="643" spans="2:6">
      <c r="B643" s="2"/>
      <c r="C643" s="3"/>
      <c r="F643" s="4"/>
    </row>
    <row r="644" spans="2:6">
      <c r="B644" s="2"/>
      <c r="C644" s="3"/>
      <c r="F644" s="4"/>
    </row>
    <row r="645" spans="2:6">
      <c r="B645" s="2"/>
      <c r="C645" s="3"/>
      <c r="F645" s="4"/>
    </row>
    <row r="646" spans="2:6">
      <c r="B646" s="2"/>
      <c r="C646" s="3"/>
      <c r="F646" s="4"/>
    </row>
    <row r="647" spans="2:6">
      <c r="B647" s="2"/>
      <c r="C647" s="3"/>
      <c r="F647" s="4"/>
    </row>
    <row r="648" spans="2:6">
      <c r="B648" s="2"/>
      <c r="C648" s="3"/>
      <c r="F648" s="4"/>
    </row>
    <row r="649" spans="2:6">
      <c r="B649" s="2"/>
      <c r="C649" s="3"/>
      <c r="F649" s="4"/>
    </row>
    <row r="650" spans="2:6">
      <c r="B650" s="2"/>
      <c r="C650" s="3"/>
      <c r="F650" s="4"/>
    </row>
    <row r="651" spans="2:6">
      <c r="B651" s="2"/>
      <c r="C651" s="3"/>
      <c r="F651" s="4"/>
    </row>
    <row r="652" spans="2:6">
      <c r="B652" s="2"/>
      <c r="C652" s="3"/>
      <c r="F652" s="4"/>
    </row>
    <row r="653" spans="2:6">
      <c r="B653" s="2"/>
      <c r="C653" s="3"/>
      <c r="F653" s="4"/>
    </row>
    <row r="654" spans="2:6">
      <c r="B654" s="2"/>
      <c r="C654" s="3"/>
      <c r="F654" s="4"/>
    </row>
    <row r="655" spans="2:6">
      <c r="B655" s="2"/>
      <c r="C655" s="3"/>
      <c r="F655" s="4"/>
    </row>
    <row r="656" spans="2:6">
      <c r="B656" s="2"/>
      <c r="C656" s="3"/>
      <c r="F656" s="4"/>
    </row>
    <row r="657" spans="2:6">
      <c r="B657" s="2"/>
      <c r="C657" s="3"/>
      <c r="F657" s="4"/>
    </row>
    <row r="658" spans="2:6">
      <c r="B658" s="2"/>
      <c r="C658" s="3"/>
      <c r="F658" s="4"/>
    </row>
    <row r="659" spans="2:6">
      <c r="B659" s="2"/>
      <c r="C659" s="3"/>
      <c r="F659" s="4"/>
    </row>
    <row r="660" spans="2:6">
      <c r="B660" s="2"/>
      <c r="C660" s="3"/>
      <c r="F660" s="4"/>
    </row>
    <row r="661" spans="2:6">
      <c r="B661" s="2"/>
      <c r="C661" s="3"/>
      <c r="F661" s="4"/>
    </row>
    <row r="662" spans="2:6">
      <c r="B662" s="2"/>
      <c r="C662" s="3"/>
      <c r="F662" s="4"/>
    </row>
    <row r="663" spans="2:6">
      <c r="B663" s="2"/>
      <c r="C663" s="3"/>
      <c r="F663" s="4"/>
    </row>
    <row r="664" spans="2:6">
      <c r="B664" s="2"/>
      <c r="C664" s="3"/>
      <c r="F664" s="4"/>
    </row>
    <row r="665" spans="2:6">
      <c r="B665" s="2"/>
      <c r="C665" s="3"/>
      <c r="F665" s="4"/>
    </row>
    <row r="666" spans="2:6">
      <c r="B666" s="2"/>
      <c r="C666" s="3"/>
      <c r="F666" s="4"/>
    </row>
    <row r="667" spans="2:6">
      <c r="B667" s="2"/>
      <c r="C667" s="3"/>
      <c r="F667" s="4"/>
    </row>
    <row r="668" spans="2:6">
      <c r="B668" s="2"/>
      <c r="C668" s="3"/>
      <c r="F668" s="4"/>
    </row>
    <row r="669" spans="2:6">
      <c r="B669" s="2"/>
      <c r="C669" s="3"/>
      <c r="F669" s="4"/>
    </row>
    <row r="670" spans="2:6">
      <c r="B670" s="2"/>
      <c r="C670" s="3"/>
      <c r="F670" s="4"/>
    </row>
    <row r="671" spans="2:6">
      <c r="B671" s="2"/>
      <c r="C671" s="3"/>
      <c r="F671" s="4"/>
    </row>
    <row r="672" spans="2:6">
      <c r="B672" s="2"/>
      <c r="C672" s="3"/>
      <c r="F672" s="4"/>
    </row>
    <row r="673" spans="2:6">
      <c r="B673" s="2"/>
      <c r="C673" s="3"/>
      <c r="F673" s="4"/>
    </row>
    <row r="674" spans="2:6">
      <c r="B674" s="2"/>
      <c r="C674" s="3"/>
      <c r="F674" s="4"/>
    </row>
    <row r="675" spans="2:6">
      <c r="B675" s="2"/>
      <c r="C675" s="3"/>
      <c r="F675" s="4"/>
    </row>
    <row r="676" spans="2:6">
      <c r="B676" s="2"/>
      <c r="C676" s="3"/>
      <c r="F676" s="4"/>
    </row>
    <row r="677" spans="2:6">
      <c r="B677" s="2"/>
      <c r="C677" s="3"/>
      <c r="F677" s="4"/>
    </row>
    <row r="678" spans="2:6">
      <c r="B678" s="2"/>
      <c r="C678" s="3"/>
      <c r="F678" s="4"/>
    </row>
    <row r="679" spans="2:6">
      <c r="B679" s="2"/>
      <c r="C679" s="3"/>
      <c r="F679" s="4"/>
    </row>
    <row r="680" spans="2:6">
      <c r="B680" s="2"/>
      <c r="C680" s="3"/>
      <c r="F680" s="4"/>
    </row>
    <row r="681" spans="2:6">
      <c r="B681" s="2"/>
      <c r="C681" s="3"/>
      <c r="F681" s="4"/>
    </row>
    <row r="682" spans="2:6">
      <c r="B682" s="2"/>
      <c r="C682" s="3"/>
      <c r="F682" s="4"/>
    </row>
    <row r="683" spans="2:6">
      <c r="B683" s="2"/>
      <c r="C683" s="3"/>
      <c r="F683" s="4"/>
    </row>
    <row r="684" spans="2:6">
      <c r="B684" s="2"/>
      <c r="C684" s="3"/>
      <c r="F684" s="4"/>
    </row>
    <row r="685" spans="2:6">
      <c r="B685" s="2"/>
      <c r="C685" s="3"/>
      <c r="F685" s="4"/>
    </row>
    <row r="686" spans="2:6">
      <c r="B686" s="2"/>
      <c r="C686" s="3"/>
      <c r="F686" s="4"/>
    </row>
    <row r="687" spans="2:6">
      <c r="B687" s="2"/>
      <c r="C687" s="3"/>
      <c r="F687" s="4"/>
    </row>
    <row r="688" spans="2:6">
      <c r="B688" s="2"/>
      <c r="C688" s="3"/>
      <c r="F688" s="4"/>
    </row>
    <row r="689" spans="2:6">
      <c r="B689" s="2"/>
      <c r="C689" s="3"/>
      <c r="F689" s="4"/>
    </row>
    <row r="690" spans="2:6">
      <c r="B690" s="2"/>
      <c r="C690" s="3"/>
      <c r="F690" s="4"/>
    </row>
    <row r="691" spans="2:6">
      <c r="B691" s="2"/>
      <c r="C691" s="3"/>
      <c r="F691" s="4"/>
    </row>
    <row r="692" spans="2:6">
      <c r="B692" s="2"/>
      <c r="C692" s="3"/>
      <c r="F692" s="4"/>
    </row>
    <row r="693" spans="2:6">
      <c r="B693" s="2"/>
      <c r="C693" s="3"/>
      <c r="F693" s="4"/>
    </row>
    <row r="694" spans="2:6">
      <c r="B694" s="2"/>
      <c r="C694" s="3"/>
      <c r="F694" s="4"/>
    </row>
    <row r="695" spans="2:6">
      <c r="B695" s="2"/>
      <c r="C695" s="3"/>
      <c r="F695" s="4"/>
    </row>
    <row r="696" spans="2:6">
      <c r="B696" s="2"/>
      <c r="C696" s="3"/>
      <c r="F696" s="4"/>
    </row>
    <row r="697" spans="2:6">
      <c r="B697" s="2"/>
      <c r="C697" s="3"/>
      <c r="F697" s="4"/>
    </row>
    <row r="698" spans="2:6">
      <c r="B698" s="2"/>
      <c r="C698" s="3"/>
      <c r="F698" s="4"/>
    </row>
    <row r="699" spans="2:6">
      <c r="B699" s="2"/>
      <c r="C699" s="3"/>
      <c r="F699" s="4"/>
    </row>
    <row r="700" spans="2:6">
      <c r="B700" s="2"/>
      <c r="C700" s="3"/>
      <c r="F700" s="4"/>
    </row>
    <row r="701" spans="2:6">
      <c r="B701" s="2"/>
      <c r="C701" s="3"/>
      <c r="F701" s="4"/>
    </row>
    <row r="702" spans="2:6">
      <c r="B702" s="2"/>
      <c r="C702" s="3"/>
      <c r="F702" s="4"/>
    </row>
    <row r="703" spans="2:6">
      <c r="B703" s="2"/>
      <c r="C703" s="3"/>
      <c r="F703" s="4"/>
    </row>
    <row r="704" spans="2:6">
      <c r="B704" s="2"/>
      <c r="C704" s="3"/>
      <c r="F704" s="4"/>
    </row>
    <row r="705" spans="2:6">
      <c r="B705" s="2"/>
      <c r="C705" s="3"/>
      <c r="F705" s="4"/>
    </row>
    <row r="706" spans="2:6">
      <c r="B706" s="2"/>
      <c r="C706" s="3"/>
      <c r="F706" s="4"/>
    </row>
    <row r="707" spans="2:6">
      <c r="B707" s="2"/>
      <c r="C707" s="3"/>
      <c r="F707" s="4"/>
    </row>
    <row r="708" spans="2:6">
      <c r="B708" s="2"/>
      <c r="C708" s="3"/>
      <c r="F708" s="4"/>
    </row>
    <row r="709" spans="2:6">
      <c r="B709" s="2"/>
      <c r="C709" s="3"/>
      <c r="F709" s="4"/>
    </row>
    <row r="710" spans="2:6">
      <c r="B710" s="2"/>
      <c r="C710" s="3"/>
      <c r="F710" s="4"/>
    </row>
    <row r="711" spans="2:6">
      <c r="B711" s="2"/>
      <c r="C711" s="3"/>
      <c r="F711" s="4"/>
    </row>
    <row r="712" spans="2:6">
      <c r="B712" s="2"/>
      <c r="C712" s="3"/>
      <c r="F712" s="4"/>
    </row>
    <row r="713" spans="2:6">
      <c r="B713" s="2"/>
      <c r="C713" s="3"/>
      <c r="F713" s="4"/>
    </row>
    <row r="714" spans="2:6">
      <c r="B714" s="2"/>
      <c r="C714" s="3"/>
      <c r="F714" s="4"/>
    </row>
    <row r="715" spans="2:6">
      <c r="B715" s="2"/>
      <c r="C715" s="3"/>
      <c r="F715" s="4"/>
    </row>
    <row r="716" spans="2:6">
      <c r="B716" s="2"/>
      <c r="C716" s="3"/>
      <c r="F716" s="4"/>
    </row>
    <row r="717" spans="2:6">
      <c r="B717" s="2"/>
      <c r="C717" s="3"/>
      <c r="F717" s="4"/>
    </row>
    <row r="718" spans="2:6">
      <c r="B718" s="2"/>
      <c r="C718" s="3"/>
      <c r="F718" s="4"/>
    </row>
    <row r="719" spans="2:6">
      <c r="B719" s="2"/>
      <c r="C719" s="3"/>
      <c r="F719" s="4"/>
    </row>
    <row r="720" spans="2:6">
      <c r="B720" s="2"/>
      <c r="C720" s="3"/>
      <c r="F720" s="4"/>
    </row>
    <row r="721" spans="2:6">
      <c r="B721" s="2"/>
      <c r="C721" s="3"/>
      <c r="F721" s="4"/>
    </row>
    <row r="722" spans="2:6">
      <c r="B722" s="2"/>
      <c r="C722" s="3"/>
      <c r="F722" s="4"/>
    </row>
    <row r="723" spans="2:6">
      <c r="B723" s="2"/>
      <c r="C723" s="3"/>
      <c r="F723" s="4"/>
    </row>
    <row r="724" spans="2:6">
      <c r="B724" s="2"/>
      <c r="C724" s="3"/>
      <c r="F724" s="4"/>
    </row>
    <row r="725" spans="2:6">
      <c r="B725" s="2"/>
      <c r="C725" s="3"/>
      <c r="F725" s="4"/>
    </row>
    <row r="726" spans="2:6">
      <c r="B726" s="2"/>
      <c r="C726" s="3"/>
      <c r="F726" s="4"/>
    </row>
    <row r="727" spans="2:6">
      <c r="B727" s="2"/>
      <c r="C727" s="3"/>
      <c r="F727" s="4"/>
    </row>
    <row r="728" spans="2:6">
      <c r="B728" s="2"/>
      <c r="C728" s="3"/>
      <c r="F728" s="4"/>
    </row>
    <row r="729" spans="2:6">
      <c r="B729" s="2"/>
      <c r="C729" s="3"/>
      <c r="F729" s="4"/>
    </row>
    <row r="730" spans="2:6">
      <c r="B730" s="2"/>
      <c r="C730" s="3"/>
      <c r="F730" s="4"/>
    </row>
    <row r="731" spans="2:6">
      <c r="B731" s="2"/>
      <c r="C731" s="3"/>
      <c r="F731" s="4"/>
    </row>
    <row r="732" spans="2:6">
      <c r="B732" s="2"/>
      <c r="C732" s="3"/>
      <c r="F732" s="4"/>
    </row>
    <row r="733" spans="2:6">
      <c r="B733" s="2"/>
      <c r="C733" s="3"/>
      <c r="F733" s="4"/>
    </row>
    <row r="734" spans="2:6">
      <c r="B734" s="2"/>
      <c r="C734" s="3"/>
      <c r="F734" s="4"/>
    </row>
    <row r="735" spans="2:6">
      <c r="B735" s="2"/>
      <c r="C735" s="3"/>
      <c r="F735" s="4"/>
    </row>
    <row r="736" spans="2:6">
      <c r="B736" s="2"/>
      <c r="C736" s="3"/>
      <c r="F736" s="4"/>
    </row>
    <row r="737" spans="2:6">
      <c r="B737" s="2"/>
      <c r="C737" s="3"/>
      <c r="F737" s="4"/>
    </row>
    <row r="738" spans="2:6">
      <c r="B738" s="2"/>
      <c r="C738" s="3"/>
      <c r="F738" s="4"/>
    </row>
    <row r="739" spans="2:6">
      <c r="B739" s="2"/>
      <c r="C739" s="3"/>
      <c r="F739" s="4"/>
    </row>
    <row r="740" spans="2:6">
      <c r="B740" s="2"/>
      <c r="C740" s="3"/>
      <c r="F740" s="4"/>
    </row>
    <row r="741" spans="2:6">
      <c r="B741" s="2"/>
      <c r="C741" s="3"/>
      <c r="F741" s="4"/>
    </row>
    <row r="742" spans="2:6">
      <c r="B742" s="2"/>
      <c r="C742" s="3"/>
      <c r="F742" s="4"/>
    </row>
    <row r="743" spans="2:6">
      <c r="B743" s="2"/>
      <c r="C743" s="3"/>
      <c r="F743" s="4"/>
    </row>
    <row r="744" spans="2:6">
      <c r="B744" s="2"/>
      <c r="C744" s="3"/>
      <c r="F744" s="4"/>
    </row>
    <row r="745" spans="2:6">
      <c r="B745" s="2"/>
      <c r="C745" s="3"/>
      <c r="F745" s="4"/>
    </row>
    <row r="746" spans="2:6">
      <c r="B746" s="2"/>
      <c r="C746" s="3"/>
      <c r="F746" s="4"/>
    </row>
    <row r="747" spans="2:6">
      <c r="B747" s="2"/>
      <c r="C747" s="3"/>
      <c r="F747" s="4"/>
    </row>
    <row r="748" spans="2:6">
      <c r="B748" s="2"/>
      <c r="C748" s="3"/>
      <c r="F748" s="4"/>
    </row>
    <row r="749" spans="2:6">
      <c r="B749" s="2"/>
      <c r="C749" s="3"/>
      <c r="F749" s="4"/>
    </row>
    <row r="750" spans="2:6">
      <c r="B750" s="2"/>
      <c r="C750" s="3"/>
      <c r="F750" s="4"/>
    </row>
    <row r="751" spans="2:6">
      <c r="B751" s="2"/>
      <c r="C751" s="3"/>
      <c r="F751" s="4"/>
    </row>
    <row r="752" spans="2:6">
      <c r="B752" s="2"/>
      <c r="C752" s="3"/>
      <c r="F752" s="4"/>
    </row>
    <row r="753" spans="2:6">
      <c r="B753" s="2"/>
      <c r="C753" s="3"/>
      <c r="F753" s="4"/>
    </row>
    <row r="754" spans="2:6">
      <c r="B754" s="2"/>
      <c r="C754" s="3"/>
      <c r="F754" s="4"/>
    </row>
    <row r="755" spans="2:6">
      <c r="B755" s="2"/>
      <c r="C755" s="3"/>
      <c r="F755" s="4"/>
    </row>
    <row r="756" spans="2:6">
      <c r="B756" s="2"/>
      <c r="C756" s="3"/>
      <c r="F756" s="4"/>
    </row>
    <row r="757" spans="2:6">
      <c r="B757" s="2"/>
      <c r="C757" s="3"/>
      <c r="F757" s="4"/>
    </row>
    <row r="758" spans="2:6">
      <c r="B758" s="2"/>
      <c r="C758" s="3"/>
      <c r="F758" s="4"/>
    </row>
    <row r="759" spans="2:6">
      <c r="B759" s="2"/>
      <c r="C759" s="3"/>
      <c r="F759" s="4"/>
    </row>
    <row r="760" spans="2:6">
      <c r="B760" s="2"/>
      <c r="C760" s="3"/>
      <c r="F760" s="4"/>
    </row>
    <row r="761" spans="2:6">
      <c r="B761" s="2"/>
      <c r="C761" s="3"/>
      <c r="F761" s="4"/>
    </row>
    <row r="762" spans="2:6">
      <c r="B762" s="2"/>
      <c r="C762" s="3"/>
      <c r="F762" s="4"/>
    </row>
    <row r="763" spans="2:6">
      <c r="B763" s="2"/>
      <c r="C763" s="3"/>
      <c r="F763" s="4"/>
    </row>
    <row r="764" spans="2:6">
      <c r="B764" s="2"/>
      <c r="C764" s="3"/>
      <c r="F764" s="4"/>
    </row>
    <row r="765" spans="2:6">
      <c r="B765" s="2"/>
      <c r="C765" s="3"/>
      <c r="F765" s="4"/>
    </row>
    <row r="766" spans="2:6">
      <c r="B766" s="2"/>
      <c r="C766" s="3"/>
      <c r="F766" s="4"/>
    </row>
    <row r="767" spans="2:6">
      <c r="B767" s="2"/>
      <c r="C767" s="3"/>
      <c r="F767" s="4"/>
    </row>
    <row r="768" spans="2:6">
      <c r="B768" s="2"/>
      <c r="C768" s="3"/>
      <c r="F768" s="4"/>
    </row>
    <row r="769" spans="2:6">
      <c r="B769" s="2"/>
      <c r="C769" s="3"/>
      <c r="F769" s="4"/>
    </row>
    <row r="770" spans="2:6">
      <c r="B770" s="2"/>
      <c r="C770" s="3"/>
      <c r="F770" s="4"/>
    </row>
    <row r="771" spans="2:6">
      <c r="B771" s="2"/>
      <c r="C771" s="3"/>
      <c r="F771" s="4"/>
    </row>
    <row r="772" spans="2:6">
      <c r="B772" s="2"/>
      <c r="C772" s="3"/>
      <c r="F772" s="4"/>
    </row>
    <row r="773" spans="2:6">
      <c r="B773" s="2"/>
      <c r="C773" s="3"/>
      <c r="F773" s="4"/>
    </row>
    <row r="774" spans="2:6">
      <c r="B774" s="2"/>
      <c r="C774" s="3"/>
      <c r="F774" s="4"/>
    </row>
    <row r="775" spans="2:6">
      <c r="B775" s="2"/>
      <c r="C775" s="3"/>
      <c r="F775" s="4"/>
    </row>
    <row r="776" spans="2:6">
      <c r="B776" s="2"/>
      <c r="C776" s="3"/>
      <c r="F776" s="4"/>
    </row>
    <row r="777" spans="2:6">
      <c r="B777" s="2"/>
      <c r="C777" s="3"/>
      <c r="F777" s="4"/>
    </row>
    <row r="778" spans="2:6">
      <c r="B778" s="2"/>
      <c r="C778" s="3"/>
      <c r="F778" s="4"/>
    </row>
    <row r="779" spans="2:6">
      <c r="B779" s="2"/>
      <c r="C779" s="3"/>
      <c r="F779" s="4"/>
    </row>
    <row r="780" spans="2:6">
      <c r="B780" s="2"/>
      <c r="C780" s="3"/>
      <c r="F780" s="4"/>
    </row>
    <row r="781" spans="2:6">
      <c r="B781" s="2"/>
      <c r="C781" s="3"/>
      <c r="F781" s="4"/>
    </row>
    <row r="782" spans="2:6">
      <c r="B782" s="2"/>
      <c r="C782" s="3"/>
      <c r="F782" s="4"/>
    </row>
    <row r="783" spans="2:6">
      <c r="B783" s="2"/>
      <c r="C783" s="3"/>
      <c r="F783" s="4"/>
    </row>
    <row r="784" spans="2:6">
      <c r="B784" s="2"/>
      <c r="C784" s="3"/>
      <c r="F784" s="4"/>
    </row>
    <row r="785" spans="2:6">
      <c r="B785" s="2"/>
      <c r="C785" s="3"/>
      <c r="F785" s="4"/>
    </row>
    <row r="786" spans="2:6">
      <c r="B786" s="2"/>
      <c r="C786" s="3"/>
      <c r="F786" s="4"/>
    </row>
    <row r="787" spans="2:6">
      <c r="B787" s="2"/>
      <c r="C787" s="3"/>
      <c r="F787" s="4"/>
    </row>
    <row r="788" spans="2:6">
      <c r="B788" s="2"/>
      <c r="C788" s="3"/>
      <c r="F788" s="4"/>
    </row>
    <row r="789" spans="2:6">
      <c r="B789" s="2"/>
      <c r="C789" s="3"/>
      <c r="F789" s="4"/>
    </row>
    <row r="790" spans="2:6">
      <c r="B790" s="2"/>
      <c r="C790" s="3"/>
      <c r="F790" s="4"/>
    </row>
    <row r="791" spans="2:6">
      <c r="B791" s="2"/>
      <c r="C791" s="3"/>
      <c r="F791" s="4"/>
    </row>
    <row r="792" spans="2:6">
      <c r="B792" s="2"/>
      <c r="C792" s="3"/>
      <c r="F792" s="4"/>
    </row>
    <row r="793" spans="2:6">
      <c r="B793" s="2"/>
      <c r="C793" s="3"/>
      <c r="F793" s="4"/>
    </row>
    <row r="794" spans="2:6">
      <c r="B794" s="2"/>
      <c r="C794" s="3"/>
      <c r="F794" s="4"/>
    </row>
    <row r="795" spans="2:6">
      <c r="B795" s="2"/>
      <c r="C795" s="3"/>
      <c r="F795" s="4"/>
    </row>
    <row r="796" spans="2:6">
      <c r="B796" s="2"/>
      <c r="C796" s="3"/>
      <c r="F796" s="4"/>
    </row>
    <row r="797" spans="2:6">
      <c r="B797" s="2"/>
      <c r="C797" s="3"/>
      <c r="F797" s="4"/>
    </row>
    <row r="798" spans="2:6">
      <c r="B798" s="2"/>
      <c r="C798" s="3"/>
      <c r="F798" s="4"/>
    </row>
    <row r="799" spans="2:6">
      <c r="B799" s="2"/>
      <c r="C799" s="3"/>
      <c r="F799" s="4"/>
    </row>
    <row r="800" spans="2:6">
      <c r="B800" s="2"/>
      <c r="C800" s="3"/>
      <c r="F800" s="4"/>
    </row>
    <row r="801" spans="2:6">
      <c r="B801" s="2"/>
      <c r="C801" s="3"/>
      <c r="F801" s="4"/>
    </row>
    <row r="802" spans="2:6">
      <c r="B802" s="2"/>
      <c r="C802" s="3"/>
      <c r="F802" s="4"/>
    </row>
    <row r="803" spans="2:6">
      <c r="B803" s="2"/>
      <c r="C803" s="3"/>
      <c r="F803" s="4"/>
    </row>
    <row r="804" spans="2:6">
      <c r="B804" s="2"/>
      <c r="C804" s="3"/>
      <c r="F804" s="4"/>
    </row>
    <row r="805" spans="2:6">
      <c r="B805" s="2"/>
      <c r="C805" s="3"/>
      <c r="F805" s="4"/>
    </row>
    <row r="806" spans="2:6">
      <c r="B806" s="2"/>
      <c r="C806" s="3"/>
      <c r="F806" s="4"/>
    </row>
    <row r="807" spans="2:6">
      <c r="B807" s="2"/>
      <c r="C807" s="3"/>
      <c r="F807" s="4"/>
    </row>
    <row r="808" spans="2:6">
      <c r="B808" s="2"/>
      <c r="C808" s="3"/>
      <c r="F808" s="4"/>
    </row>
    <row r="809" spans="2:6">
      <c r="B809" s="2"/>
      <c r="C809" s="3"/>
      <c r="F809" s="4"/>
    </row>
    <row r="810" spans="2:6">
      <c r="B810" s="2"/>
      <c r="C810" s="3"/>
      <c r="F810" s="4"/>
    </row>
    <row r="811" spans="2:6">
      <c r="B811" s="2"/>
      <c r="C811" s="3"/>
      <c r="F811" s="4"/>
    </row>
    <row r="812" spans="2:6">
      <c r="B812" s="2"/>
      <c r="C812" s="3"/>
      <c r="F812" s="4"/>
    </row>
    <row r="813" spans="2:6">
      <c r="B813" s="2"/>
      <c r="C813" s="3"/>
      <c r="F813" s="4"/>
    </row>
    <row r="814" spans="2:6">
      <c r="B814" s="2"/>
      <c r="C814" s="3"/>
      <c r="F814" s="4"/>
    </row>
    <row r="815" spans="2:6">
      <c r="B815" s="2"/>
      <c r="C815" s="3"/>
      <c r="F815" s="4"/>
    </row>
    <row r="816" spans="2:6">
      <c r="B816" s="2"/>
      <c r="C816" s="3"/>
      <c r="F816" s="4"/>
    </row>
    <row r="817" spans="2:6">
      <c r="B817" s="2"/>
      <c r="C817" s="3"/>
      <c r="F817" s="4"/>
    </row>
    <row r="818" spans="2:6">
      <c r="B818" s="2"/>
      <c r="C818" s="3"/>
      <c r="F818" s="4"/>
    </row>
    <row r="819" spans="2:6">
      <c r="B819" s="2"/>
      <c r="C819" s="3"/>
      <c r="F819" s="4"/>
    </row>
    <row r="820" spans="2:6">
      <c r="B820" s="2"/>
      <c r="C820" s="3"/>
      <c r="F820" s="4"/>
    </row>
    <row r="821" spans="2:6">
      <c r="B821" s="2"/>
      <c r="C821" s="3"/>
      <c r="F821" s="4"/>
    </row>
    <row r="822" spans="2:6">
      <c r="B822" s="2"/>
      <c r="C822" s="3"/>
      <c r="F822" s="4"/>
    </row>
    <row r="823" spans="2:6">
      <c r="B823" s="2"/>
      <c r="C823" s="3"/>
      <c r="F823" s="4"/>
    </row>
    <row r="824" spans="2:6">
      <c r="B824" s="2"/>
      <c r="C824" s="3"/>
      <c r="F824" s="4"/>
    </row>
    <row r="825" spans="2:6">
      <c r="B825" s="2"/>
      <c r="C825" s="3"/>
      <c r="F825" s="4"/>
    </row>
    <row r="826" spans="2:6">
      <c r="B826" s="2"/>
      <c r="C826" s="3"/>
      <c r="F826" s="4"/>
    </row>
    <row r="827" spans="2:6">
      <c r="B827" s="2"/>
      <c r="C827" s="3"/>
      <c r="F827" s="4"/>
    </row>
    <row r="828" spans="2:6">
      <c r="B828" s="2"/>
      <c r="C828" s="3"/>
      <c r="F828" s="4"/>
    </row>
    <row r="829" spans="2:6">
      <c r="B829" s="2"/>
      <c r="C829" s="3"/>
      <c r="F829" s="4"/>
    </row>
    <row r="830" spans="2:6">
      <c r="B830" s="2"/>
      <c r="C830" s="3"/>
      <c r="F830" s="4"/>
    </row>
    <row r="831" spans="2:6">
      <c r="B831" s="2"/>
      <c r="C831" s="3"/>
      <c r="F831" s="4"/>
    </row>
    <row r="832" spans="2:6">
      <c r="B832" s="2"/>
      <c r="C832" s="3"/>
      <c r="F832" s="4"/>
    </row>
    <row r="833" spans="2:6">
      <c r="B833" s="2"/>
      <c r="C833" s="3"/>
      <c r="F833" s="4"/>
    </row>
    <row r="834" spans="2:6">
      <c r="B834" s="2"/>
      <c r="C834" s="3"/>
      <c r="F834" s="4"/>
    </row>
    <row r="835" spans="2:6">
      <c r="B835" s="2"/>
      <c r="C835" s="3"/>
      <c r="F835" s="4"/>
    </row>
    <row r="836" spans="2:6">
      <c r="B836" s="2"/>
      <c r="C836" s="3"/>
      <c r="F836" s="4"/>
    </row>
    <row r="837" spans="2:6">
      <c r="B837" s="2"/>
      <c r="C837" s="3"/>
      <c r="F837" s="4"/>
    </row>
    <row r="838" spans="2:6">
      <c r="B838" s="2"/>
      <c r="C838" s="3"/>
      <c r="F838" s="4"/>
    </row>
    <row r="839" spans="2:6">
      <c r="B839" s="2"/>
      <c r="C839" s="3"/>
      <c r="F839" s="4"/>
    </row>
    <row r="840" spans="2:6">
      <c r="B840" s="2"/>
      <c r="C840" s="3"/>
      <c r="F840" s="4"/>
    </row>
    <row r="841" spans="2:6">
      <c r="B841" s="2"/>
      <c r="C841" s="3"/>
      <c r="F841" s="4"/>
    </row>
    <row r="842" spans="2:6">
      <c r="B842" s="2"/>
      <c r="C842" s="3"/>
      <c r="F842" s="4"/>
    </row>
    <row r="843" spans="2:6">
      <c r="B843" s="2"/>
      <c r="C843" s="3"/>
      <c r="F843" s="4"/>
    </row>
    <row r="844" spans="2:6">
      <c r="B844" s="2"/>
      <c r="C844" s="3"/>
      <c r="F844" s="4"/>
    </row>
    <row r="845" spans="2:6">
      <c r="B845" s="2"/>
      <c r="C845" s="3"/>
      <c r="F845" s="4"/>
    </row>
    <row r="846" spans="2:6">
      <c r="B846" s="2"/>
      <c r="C846" s="3"/>
      <c r="F846" s="4"/>
    </row>
    <row r="847" spans="2:6">
      <c r="B847" s="2"/>
      <c r="C847" s="3"/>
      <c r="F847" s="4"/>
    </row>
    <row r="848" spans="2:6">
      <c r="B848" s="2"/>
      <c r="C848" s="3"/>
      <c r="F848" s="4"/>
    </row>
    <row r="849" spans="2:6">
      <c r="B849" s="2"/>
      <c r="C849" s="3"/>
      <c r="F849" s="4"/>
    </row>
    <row r="850" spans="2:6">
      <c r="B850" s="2"/>
      <c r="C850" s="3"/>
      <c r="F850" s="4"/>
    </row>
    <row r="851" spans="2:6">
      <c r="B851" s="2"/>
      <c r="C851" s="3"/>
      <c r="F851" s="4"/>
    </row>
    <row r="852" spans="2:6">
      <c r="B852" s="2"/>
      <c r="C852" s="3"/>
      <c r="F852" s="4"/>
    </row>
    <row r="853" spans="2:6">
      <c r="B853" s="2"/>
      <c r="C853" s="3"/>
      <c r="F853" s="4"/>
    </row>
    <row r="854" spans="2:6">
      <c r="B854" s="2"/>
      <c r="C854" s="3"/>
      <c r="F854" s="4"/>
    </row>
    <row r="855" spans="2:6">
      <c r="B855" s="2"/>
      <c r="C855" s="3"/>
      <c r="F855" s="4"/>
    </row>
    <row r="856" spans="2:6">
      <c r="B856" s="2"/>
      <c r="C856" s="3"/>
      <c r="F856" s="4"/>
    </row>
    <row r="857" spans="2:6">
      <c r="B857" s="2"/>
      <c r="C857" s="3"/>
      <c r="F857" s="4"/>
    </row>
    <row r="858" spans="2:6">
      <c r="B858" s="2"/>
      <c r="C858" s="3"/>
      <c r="F858" s="4"/>
    </row>
    <row r="859" spans="2:6">
      <c r="B859" s="2"/>
      <c r="C859" s="3"/>
      <c r="F859" s="4"/>
    </row>
    <row r="860" spans="2:6">
      <c r="B860" s="2"/>
      <c r="C860" s="3"/>
      <c r="F860" s="4"/>
    </row>
    <row r="861" spans="2:6">
      <c r="B861" s="2"/>
      <c r="C861" s="3"/>
      <c r="F861" s="4"/>
    </row>
    <row r="862" spans="2:6">
      <c r="B862" s="2"/>
      <c r="C862" s="3"/>
      <c r="F862" s="4"/>
    </row>
    <row r="863" spans="2:6">
      <c r="B863" s="2"/>
      <c r="C863" s="3"/>
      <c r="F863" s="4"/>
    </row>
    <row r="864" spans="2:6">
      <c r="B864" s="2"/>
      <c r="C864" s="3"/>
      <c r="F864" s="4"/>
    </row>
    <row r="865" spans="2:6">
      <c r="B865" s="2"/>
      <c r="C865" s="3"/>
      <c r="F865" s="4"/>
    </row>
    <row r="866" spans="2:6">
      <c r="B866" s="2"/>
      <c r="C866" s="3"/>
      <c r="F866" s="4"/>
    </row>
    <row r="867" spans="2:6">
      <c r="B867" s="2"/>
      <c r="C867" s="3"/>
      <c r="F867" s="4"/>
    </row>
    <row r="868" spans="2:6">
      <c r="B868" s="2"/>
      <c r="C868" s="3"/>
      <c r="F868" s="4"/>
    </row>
    <row r="869" spans="2:6">
      <c r="B869" s="2"/>
      <c r="C869" s="3"/>
      <c r="F869" s="4"/>
    </row>
    <row r="870" spans="2:6">
      <c r="B870" s="2"/>
      <c r="C870" s="3"/>
      <c r="F870" s="4"/>
    </row>
    <row r="871" spans="2:6">
      <c r="B871" s="2"/>
      <c r="C871" s="3"/>
      <c r="F871" s="4"/>
    </row>
    <row r="872" spans="2:6">
      <c r="B872" s="2"/>
      <c r="C872" s="3"/>
      <c r="F872" s="4"/>
    </row>
    <row r="873" spans="2:6">
      <c r="B873" s="2"/>
      <c r="C873" s="3"/>
      <c r="F873" s="4"/>
    </row>
    <row r="874" spans="2:6">
      <c r="B874" s="2"/>
      <c r="C874" s="3"/>
      <c r="F874" s="4"/>
    </row>
    <row r="875" spans="2:6">
      <c r="B875" s="2"/>
      <c r="C875" s="3"/>
      <c r="F875" s="4"/>
    </row>
    <row r="876" spans="2:6">
      <c r="B876" s="2"/>
      <c r="C876" s="3"/>
      <c r="F876" s="4"/>
    </row>
    <row r="877" spans="2:6">
      <c r="B877" s="2"/>
      <c r="C877" s="3"/>
      <c r="F877" s="4"/>
    </row>
    <row r="878" spans="2:6">
      <c r="B878" s="2"/>
      <c r="C878" s="3"/>
      <c r="F878" s="4"/>
    </row>
    <row r="879" spans="2:6">
      <c r="B879" s="2"/>
      <c r="C879" s="3"/>
      <c r="F879" s="4"/>
    </row>
    <row r="880" spans="2:6">
      <c r="B880" s="2"/>
      <c r="C880" s="3"/>
      <c r="F880" s="4"/>
    </row>
    <row r="881" spans="2:6">
      <c r="B881" s="2"/>
      <c r="C881" s="3"/>
      <c r="F881" s="4"/>
    </row>
    <row r="882" spans="2:6">
      <c r="B882" s="2"/>
      <c r="C882" s="3"/>
      <c r="F882" s="4"/>
    </row>
    <row r="883" spans="2:6">
      <c r="B883" s="2"/>
      <c r="C883" s="3"/>
      <c r="F883" s="4"/>
    </row>
    <row r="884" spans="2:6">
      <c r="B884" s="2"/>
      <c r="C884" s="3"/>
      <c r="F884" s="4"/>
    </row>
    <row r="885" spans="2:6">
      <c r="B885" s="2"/>
      <c r="C885" s="3"/>
      <c r="F885" s="4"/>
    </row>
    <row r="886" spans="2:6">
      <c r="B886" s="2"/>
      <c r="C886" s="3"/>
      <c r="F886" s="4"/>
    </row>
    <row r="887" spans="2:6">
      <c r="B887" s="2"/>
      <c r="C887" s="3"/>
      <c r="F887" s="4"/>
    </row>
    <row r="888" spans="2:6">
      <c r="B888" s="2"/>
      <c r="C888" s="3"/>
      <c r="F888" s="4"/>
    </row>
    <row r="889" spans="2:6">
      <c r="B889" s="2"/>
      <c r="C889" s="3"/>
      <c r="F889" s="4"/>
    </row>
    <row r="890" spans="2:6">
      <c r="B890" s="2"/>
      <c r="C890" s="3"/>
      <c r="F890" s="4"/>
    </row>
    <row r="891" spans="2:6">
      <c r="B891" s="2"/>
      <c r="C891" s="3"/>
      <c r="F891" s="4"/>
    </row>
    <row r="892" spans="2:6">
      <c r="B892" s="2"/>
      <c r="C892" s="3"/>
      <c r="F892" s="4"/>
    </row>
    <row r="893" spans="2:6">
      <c r="B893" s="2"/>
      <c r="C893" s="3"/>
      <c r="F893" s="4"/>
    </row>
    <row r="894" spans="2:6">
      <c r="B894" s="2"/>
      <c r="C894" s="3"/>
      <c r="F894" s="4"/>
    </row>
    <row r="895" spans="2:6">
      <c r="B895" s="2"/>
      <c r="C895" s="3"/>
      <c r="F895" s="4"/>
    </row>
    <row r="896" spans="2:6">
      <c r="B896" s="2"/>
      <c r="C896" s="3"/>
      <c r="F896" s="4"/>
    </row>
    <row r="897" spans="2:6">
      <c r="B897" s="2"/>
      <c r="C897" s="3"/>
      <c r="F897" s="4"/>
    </row>
    <row r="898" spans="2:6">
      <c r="B898" s="2"/>
      <c r="C898" s="3"/>
      <c r="F898" s="4"/>
    </row>
    <row r="899" spans="2:6">
      <c r="B899" s="2"/>
      <c r="C899" s="3"/>
      <c r="F899" s="4"/>
    </row>
    <row r="900" spans="2:6">
      <c r="B900" s="2"/>
      <c r="C900" s="3"/>
      <c r="F900" s="4"/>
    </row>
    <row r="901" spans="2:6">
      <c r="B901" s="2"/>
      <c r="C901" s="3"/>
      <c r="F901" s="4"/>
    </row>
    <row r="902" spans="2:6">
      <c r="B902" s="2"/>
      <c r="C902" s="3"/>
      <c r="F902" s="4"/>
    </row>
    <row r="903" spans="2:6">
      <c r="B903" s="2"/>
      <c r="C903" s="3"/>
      <c r="F903" s="4"/>
    </row>
    <row r="904" spans="2:6">
      <c r="B904" s="2"/>
      <c r="C904" s="3"/>
      <c r="F904" s="4"/>
    </row>
    <row r="905" spans="2:6">
      <c r="B905" s="2"/>
      <c r="C905" s="3"/>
      <c r="F905" s="4"/>
    </row>
    <row r="906" spans="2:6">
      <c r="B906" s="2"/>
      <c r="C906" s="3"/>
      <c r="F906" s="4"/>
    </row>
    <row r="907" spans="2:6">
      <c r="B907" s="2"/>
      <c r="C907" s="3"/>
      <c r="F907" s="4"/>
    </row>
    <row r="908" spans="2:6">
      <c r="B908" s="2"/>
      <c r="C908" s="3"/>
      <c r="F908" s="4"/>
    </row>
    <row r="909" spans="2:6">
      <c r="B909" s="2"/>
      <c r="C909" s="3"/>
      <c r="F909" s="4"/>
    </row>
    <row r="910" spans="2:6">
      <c r="B910" s="2"/>
      <c r="C910" s="3"/>
      <c r="F910" s="4"/>
    </row>
    <row r="911" spans="2:6">
      <c r="B911" s="2"/>
      <c r="C911" s="3"/>
      <c r="F911" s="4"/>
    </row>
    <row r="912" spans="2:6">
      <c r="B912" s="2"/>
      <c r="C912" s="3"/>
      <c r="F912" s="4"/>
    </row>
    <row r="913" spans="2:6">
      <c r="B913" s="2"/>
      <c r="C913" s="3"/>
      <c r="F913" s="4"/>
    </row>
    <row r="914" spans="2:6">
      <c r="B914" s="2"/>
      <c r="C914" s="3"/>
      <c r="F914" s="4"/>
    </row>
    <row r="915" spans="2:6">
      <c r="B915" s="2"/>
      <c r="C915" s="3"/>
      <c r="F915" s="4"/>
    </row>
    <row r="916" spans="2:6">
      <c r="B916" s="2"/>
      <c r="C916" s="3"/>
      <c r="F916" s="4"/>
    </row>
    <row r="917" spans="2:6">
      <c r="B917" s="2"/>
      <c r="C917" s="3"/>
      <c r="F917" s="4"/>
    </row>
    <row r="918" spans="2:6">
      <c r="B918" s="2"/>
      <c r="C918" s="3"/>
      <c r="F918" s="4"/>
    </row>
    <row r="919" spans="2:6">
      <c r="B919" s="2"/>
      <c r="C919" s="3"/>
      <c r="F919" s="4"/>
    </row>
    <row r="920" spans="2:6">
      <c r="B920" s="2"/>
      <c r="C920" s="3"/>
      <c r="F920" s="4"/>
    </row>
    <row r="921" spans="2:6">
      <c r="B921" s="2"/>
      <c r="C921" s="3"/>
      <c r="F921" s="4"/>
    </row>
    <row r="922" spans="2:6">
      <c r="B922" s="2"/>
      <c r="C922" s="3"/>
      <c r="F922" s="4"/>
    </row>
    <row r="923" spans="2:6">
      <c r="B923" s="2"/>
      <c r="C923" s="3"/>
      <c r="F923" s="4"/>
    </row>
    <row r="924" spans="2:6">
      <c r="B924" s="2"/>
      <c r="C924" s="3"/>
      <c r="F924" s="4"/>
    </row>
    <row r="925" spans="2:6">
      <c r="B925" s="2"/>
      <c r="C925" s="3"/>
      <c r="F925" s="4"/>
    </row>
    <row r="926" spans="2:6">
      <c r="B926" s="2"/>
      <c r="C926" s="3"/>
      <c r="F926" s="4"/>
    </row>
    <row r="927" spans="2:6">
      <c r="B927" s="2"/>
      <c r="C927" s="3"/>
      <c r="F927" s="4"/>
    </row>
    <row r="928" spans="2:6">
      <c r="B928" s="2"/>
      <c r="C928" s="3"/>
      <c r="F928" s="4"/>
    </row>
    <row r="929" spans="2:6">
      <c r="B929" s="2"/>
      <c r="C929" s="3"/>
      <c r="F929" s="4"/>
    </row>
    <row r="930" spans="2:6">
      <c r="B930" s="2"/>
      <c r="C930" s="3"/>
      <c r="F930" s="4"/>
    </row>
    <row r="931" spans="2:6">
      <c r="B931" s="2"/>
      <c r="C931" s="3"/>
      <c r="F931" s="4"/>
    </row>
    <row r="932" spans="2:6">
      <c r="B932" s="2"/>
      <c r="C932" s="3"/>
      <c r="F932" s="4"/>
    </row>
    <row r="933" spans="2:6">
      <c r="B933" s="2"/>
      <c r="C933" s="3"/>
      <c r="F933" s="4"/>
    </row>
    <row r="934" spans="2:6">
      <c r="B934" s="2"/>
      <c r="C934" s="3"/>
      <c r="F934" s="4"/>
    </row>
    <row r="935" spans="2:6">
      <c r="B935" s="2"/>
      <c r="C935" s="3"/>
      <c r="F935" s="4"/>
    </row>
    <row r="936" spans="2:6">
      <c r="B936" s="2"/>
      <c r="C936" s="3"/>
      <c r="F936" s="4"/>
    </row>
    <row r="937" spans="2:6">
      <c r="B937" s="2"/>
      <c r="C937" s="3"/>
      <c r="F937" s="4"/>
    </row>
    <row r="938" spans="2:6">
      <c r="B938" s="2"/>
      <c r="C938" s="3"/>
      <c r="F938" s="4"/>
    </row>
    <row r="939" spans="2:6">
      <c r="B939" s="2"/>
      <c r="C939" s="3"/>
      <c r="F939" s="4"/>
    </row>
    <row r="940" spans="2:6">
      <c r="B940" s="2"/>
      <c r="C940" s="3"/>
      <c r="F940" s="4"/>
    </row>
    <row r="941" spans="2:6">
      <c r="B941" s="2"/>
      <c r="C941" s="3"/>
      <c r="F941" s="4"/>
    </row>
    <row r="942" spans="2:6">
      <c r="B942" s="2"/>
      <c r="C942" s="3"/>
      <c r="F942" s="4"/>
    </row>
    <row r="943" spans="2:6">
      <c r="B943" s="2"/>
      <c r="C943" s="3"/>
      <c r="F943" s="4"/>
    </row>
    <row r="944" spans="2:6">
      <c r="B944" s="2"/>
      <c r="C944" s="3"/>
      <c r="F944" s="4"/>
    </row>
    <row r="945" spans="2:6">
      <c r="B945" s="2"/>
      <c r="C945" s="3"/>
      <c r="F945" s="4"/>
    </row>
    <row r="946" spans="2:6">
      <c r="B946" s="2"/>
      <c r="C946" s="3"/>
      <c r="F946" s="4"/>
    </row>
    <row r="947" spans="2:6">
      <c r="B947" s="2"/>
      <c r="C947" s="3"/>
      <c r="F947" s="4"/>
    </row>
    <row r="948" spans="2:6">
      <c r="B948" s="2"/>
      <c r="C948" s="3"/>
      <c r="F948" s="4"/>
    </row>
    <row r="949" spans="2:6">
      <c r="B949" s="2"/>
      <c r="C949" s="3"/>
      <c r="F949" s="4"/>
    </row>
    <row r="950" spans="2:6">
      <c r="B950" s="2"/>
      <c r="C950" s="3"/>
      <c r="F950" s="4"/>
    </row>
    <row r="951" spans="2:6">
      <c r="B951" s="2"/>
      <c r="C951" s="3"/>
      <c r="F951" s="4"/>
    </row>
    <row r="952" spans="2:6">
      <c r="B952" s="2"/>
      <c r="C952" s="3"/>
      <c r="F952" s="4"/>
    </row>
    <row r="953" spans="2:6">
      <c r="B953" s="2"/>
      <c r="C953" s="3"/>
      <c r="F953" s="4"/>
    </row>
    <row r="954" spans="2:6">
      <c r="B954" s="2"/>
      <c r="C954" s="3"/>
      <c r="F954" s="4"/>
    </row>
    <row r="955" spans="2:6">
      <c r="B955" s="2"/>
      <c r="C955" s="3"/>
      <c r="F955" s="4"/>
    </row>
    <row r="956" spans="2:6">
      <c r="B956" s="2"/>
      <c r="C956" s="3"/>
      <c r="F956" s="4"/>
    </row>
    <row r="957" spans="2:6">
      <c r="B957" s="2"/>
      <c r="C957" s="3"/>
      <c r="F957" s="4"/>
    </row>
    <row r="958" spans="2:6">
      <c r="B958" s="2"/>
      <c r="C958" s="3"/>
      <c r="F958" s="4"/>
    </row>
    <row r="959" spans="2:6">
      <c r="B959" s="2"/>
      <c r="C959" s="3"/>
      <c r="F959" s="4"/>
    </row>
    <row r="960" spans="2:6">
      <c r="B960" s="2"/>
      <c r="C960" s="3"/>
      <c r="F960" s="4"/>
    </row>
    <row r="961" spans="2:6">
      <c r="B961" s="2"/>
      <c r="C961" s="3"/>
      <c r="F961" s="4"/>
    </row>
    <row r="962" spans="2:6">
      <c r="B962" s="2"/>
      <c r="C962" s="3"/>
      <c r="F962" s="4"/>
    </row>
    <row r="963" spans="2:6">
      <c r="B963" s="2"/>
      <c r="C963" s="3"/>
      <c r="F963" s="4"/>
    </row>
    <row r="964" spans="2:6">
      <c r="B964" s="2"/>
      <c r="C964" s="3"/>
      <c r="F964" s="4"/>
    </row>
    <row r="965" spans="2:6">
      <c r="B965" s="2"/>
      <c r="C965" s="3"/>
      <c r="F965" s="4"/>
    </row>
    <row r="966" spans="2:6">
      <c r="B966" s="2"/>
      <c r="C966" s="3"/>
      <c r="F966" s="4"/>
    </row>
    <row r="967" spans="2:6">
      <c r="B967" s="2"/>
      <c r="C967" s="3"/>
      <c r="F967" s="4"/>
    </row>
    <row r="968" spans="2:6">
      <c r="B968" s="2"/>
      <c r="C968" s="3"/>
      <c r="F968" s="4"/>
    </row>
    <row r="969" spans="2:6">
      <c r="B969" s="2"/>
      <c r="C969" s="3"/>
      <c r="F969" s="4"/>
    </row>
    <row r="970" spans="2:6">
      <c r="B970" s="2"/>
      <c r="C970" s="3"/>
      <c r="F970" s="4"/>
    </row>
    <row r="971" spans="2:6">
      <c r="B971" s="2"/>
      <c r="C971" s="3"/>
      <c r="F971" s="4"/>
    </row>
    <row r="972" spans="2:6">
      <c r="B972" s="2"/>
      <c r="C972" s="3"/>
      <c r="F972" s="4"/>
    </row>
    <row r="973" spans="2:6">
      <c r="B973" s="2"/>
      <c r="C973" s="3"/>
      <c r="F973" s="4"/>
    </row>
    <row r="974" spans="2:6">
      <c r="B974" s="2"/>
      <c r="C974" s="3"/>
      <c r="F974" s="4"/>
    </row>
    <row r="975" spans="2:6">
      <c r="B975" s="2"/>
      <c r="C975" s="3"/>
      <c r="F975" s="4"/>
    </row>
    <row r="976" spans="2:6">
      <c r="B976" s="2"/>
      <c r="C976" s="3"/>
      <c r="F976" s="4"/>
    </row>
    <row r="977" spans="2:6">
      <c r="B977" s="2"/>
      <c r="C977" s="3"/>
      <c r="F977" s="4"/>
    </row>
    <row r="978" spans="2:6">
      <c r="B978" s="2"/>
      <c r="C978" s="3"/>
      <c r="F978" s="4"/>
    </row>
    <row r="979" spans="2:6">
      <c r="B979" s="2"/>
      <c r="C979" s="3"/>
      <c r="F979" s="4"/>
    </row>
    <row r="980" spans="2:6">
      <c r="B980" s="2"/>
      <c r="C980" s="3"/>
      <c r="F980" s="4"/>
    </row>
    <row r="981" spans="2:6">
      <c r="B981" s="2"/>
      <c r="C981" s="3"/>
      <c r="F981" s="4"/>
    </row>
    <row r="982" spans="2:6">
      <c r="B982" s="2"/>
      <c r="C982" s="3"/>
      <c r="F982" s="4"/>
    </row>
    <row r="983" spans="2:6">
      <c r="B983" s="2"/>
      <c r="C983" s="3"/>
      <c r="F983" s="4"/>
    </row>
    <row r="984" spans="2:6">
      <c r="B984" s="2"/>
      <c r="C984" s="3"/>
      <c r="F984" s="4"/>
    </row>
    <row r="985" spans="2:6">
      <c r="B985" s="2"/>
      <c r="C985" s="3"/>
      <c r="F985" s="4"/>
    </row>
    <row r="986" spans="2:6">
      <c r="B986" s="2"/>
      <c r="C986" s="3"/>
      <c r="F986" s="4"/>
    </row>
    <row r="987" spans="2:6">
      <c r="B987" s="2"/>
      <c r="C987" s="3"/>
      <c r="F987" s="4"/>
    </row>
    <row r="988" spans="2:6">
      <c r="B988" s="2"/>
      <c r="C988" s="3"/>
      <c r="F988" s="4"/>
    </row>
    <row r="989" spans="2:6">
      <c r="B989" s="2"/>
      <c r="C989" s="3"/>
      <c r="F989" s="4"/>
    </row>
    <row r="990" spans="2:6">
      <c r="B990" s="2"/>
      <c r="C990" s="3"/>
      <c r="F990" s="4"/>
    </row>
    <row r="991" spans="2:6">
      <c r="B991" s="2"/>
      <c r="C991" s="3"/>
      <c r="F991" s="4"/>
    </row>
    <row r="992" spans="2:6">
      <c r="B992" s="2"/>
      <c r="C992" s="3"/>
      <c r="F992" s="4"/>
    </row>
  </sheetData>
  <mergeCells count="5">
    <mergeCell ref="B9:E9"/>
    <mergeCell ref="B1:F1"/>
    <mergeCell ref="B2:F2"/>
    <mergeCell ref="B3:F3"/>
    <mergeCell ref="B4:F4"/>
  </mergeCells>
  <phoneticPr fontId="18" type="noConversion"/>
  <pageMargins left="0.25" right="0.25" top="0.75" bottom="0.75" header="0" footer="0"/>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0A4A4-03E3-4AAF-9987-F16B816EF0A5}">
  <sheetPr>
    <tabColor rgb="FFFF0000"/>
    <pageSetUpPr fitToPage="1"/>
  </sheetPr>
  <dimension ref="A1:BD465"/>
  <sheetViews>
    <sheetView view="pageBreakPreview" topLeftCell="A43" zoomScale="90" zoomScaleNormal="73" zoomScaleSheetLayoutView="90" workbookViewId="0">
      <selection activeCell="G50" sqref="G50"/>
    </sheetView>
  </sheetViews>
  <sheetFormatPr defaultColWidth="14.42578125" defaultRowHeight="12.75" customHeight="1"/>
  <cols>
    <col min="1" max="1" width="3.42578125" style="218" customWidth="1"/>
    <col min="2" max="2" width="6.7109375" style="335" customWidth="1"/>
    <col min="3" max="3" width="66.85546875" style="218" customWidth="1"/>
    <col min="4" max="4" width="12.140625" style="288" customWidth="1"/>
    <col min="5" max="5" width="14.42578125" style="288" customWidth="1"/>
    <col min="6" max="6" width="17.7109375" style="336" customWidth="1"/>
    <col min="7" max="7" width="17.7109375" style="337" customWidth="1"/>
    <col min="8" max="8" width="11.140625" style="346" customWidth="1"/>
    <col min="9" max="11" width="17.7109375" style="218" customWidth="1"/>
    <col min="12" max="37" width="9.28515625" style="218" customWidth="1"/>
    <col min="38" max="56" width="8.7109375" style="218" customWidth="1"/>
    <col min="57" max="16384" width="14.42578125" style="218"/>
  </cols>
  <sheetData>
    <row r="1" spans="1:56" ht="13.5">
      <c r="A1" s="211"/>
      <c r="B1" s="212"/>
      <c r="C1" s="213"/>
      <c r="D1" s="212"/>
      <c r="E1" s="214"/>
      <c r="F1" s="215"/>
      <c r="G1" s="216"/>
      <c r="H1" s="338"/>
      <c r="I1" s="217"/>
      <c r="J1" s="217"/>
      <c r="K1" s="217"/>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c r="BC1" s="211"/>
      <c r="BD1" s="211"/>
    </row>
    <row r="2" spans="1:56" ht="30.6" customHeight="1">
      <c r="A2" s="219"/>
      <c r="B2" s="377" t="s">
        <v>12</v>
      </c>
      <c r="C2" s="395"/>
      <c r="D2" s="395"/>
      <c r="E2" s="395"/>
      <c r="F2" s="395"/>
      <c r="G2" s="395"/>
      <c r="H2" s="339"/>
      <c r="I2" s="221"/>
      <c r="J2" s="221"/>
      <c r="K2" s="221"/>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19"/>
      <c r="AR2" s="219"/>
      <c r="AS2" s="219"/>
      <c r="AT2" s="219"/>
      <c r="AU2" s="219"/>
      <c r="AV2" s="219"/>
      <c r="AW2" s="219"/>
      <c r="AX2" s="219"/>
      <c r="AY2" s="219"/>
      <c r="AZ2" s="219"/>
      <c r="BA2" s="219"/>
      <c r="BB2" s="219"/>
      <c r="BC2" s="219"/>
      <c r="BD2" s="219"/>
    </row>
    <row r="3" spans="1:56" ht="13.5">
      <c r="A3" s="211"/>
      <c r="B3" s="365" t="s">
        <v>13</v>
      </c>
      <c r="C3" s="395"/>
      <c r="D3" s="395"/>
      <c r="E3" s="395"/>
      <c r="F3" s="395"/>
      <c r="G3" s="395"/>
      <c r="H3" s="339"/>
      <c r="I3" s="223"/>
      <c r="K3" s="223"/>
      <c r="L3" s="211"/>
      <c r="M3" s="211"/>
      <c r="N3" s="211"/>
      <c r="O3" s="211"/>
      <c r="P3" s="211"/>
      <c r="Q3" s="211"/>
      <c r="R3" s="211"/>
      <c r="S3" s="211"/>
      <c r="T3" s="211"/>
      <c r="U3" s="211"/>
      <c r="V3" s="211"/>
      <c r="W3" s="211"/>
      <c r="X3" s="211"/>
      <c r="Y3" s="211"/>
      <c r="Z3" s="211"/>
      <c r="AA3" s="211"/>
      <c r="AB3" s="211"/>
      <c r="AC3" s="211"/>
      <c r="AD3" s="211"/>
      <c r="AE3" s="211"/>
      <c r="AF3" s="211"/>
      <c r="AG3" s="211"/>
      <c r="AH3" s="211"/>
      <c r="AI3" s="211"/>
      <c r="AJ3" s="211"/>
      <c r="AK3" s="211"/>
      <c r="AL3" s="211"/>
      <c r="AM3" s="211"/>
      <c r="AN3" s="211"/>
      <c r="AO3" s="211"/>
      <c r="AP3" s="211"/>
      <c r="AQ3" s="211"/>
      <c r="AR3" s="211"/>
      <c r="AS3" s="211"/>
      <c r="AT3" s="211"/>
      <c r="AU3" s="211"/>
      <c r="AV3" s="211"/>
      <c r="AW3" s="211"/>
      <c r="AX3" s="211"/>
      <c r="AY3" s="211"/>
      <c r="AZ3" s="211"/>
      <c r="BA3" s="211"/>
      <c r="BB3" s="211"/>
      <c r="BC3" s="211"/>
      <c r="BD3" s="211"/>
    </row>
    <row r="4" spans="1:56">
      <c r="A4" s="211"/>
      <c r="B4" s="390" t="s">
        <v>14</v>
      </c>
      <c r="C4" s="391" t="s">
        <v>15</v>
      </c>
      <c r="D4" s="390" t="s">
        <v>4</v>
      </c>
      <c r="E4" s="392" t="s">
        <v>5</v>
      </c>
      <c r="F4" s="393" t="s">
        <v>16</v>
      </c>
      <c r="G4" s="394" t="s">
        <v>17</v>
      </c>
      <c r="H4" s="339"/>
      <c r="K4" s="227"/>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211"/>
      <c r="AM4" s="211"/>
      <c r="AN4" s="211"/>
      <c r="AO4" s="211"/>
      <c r="AP4" s="211"/>
      <c r="AQ4" s="211"/>
      <c r="AR4" s="211"/>
      <c r="AS4" s="211"/>
      <c r="AT4" s="211"/>
      <c r="AU4" s="211"/>
      <c r="AV4" s="211"/>
      <c r="AW4" s="211"/>
      <c r="AX4" s="211"/>
      <c r="AY4" s="211"/>
      <c r="AZ4" s="211"/>
      <c r="BA4" s="211"/>
      <c r="BB4" s="211"/>
      <c r="BC4" s="211"/>
      <c r="BD4" s="211"/>
    </row>
    <row r="5" spans="1:56" ht="13.5">
      <c r="A5" s="211"/>
      <c r="B5" s="385"/>
      <c r="C5" s="386"/>
      <c r="D5" s="385"/>
      <c r="E5" s="387"/>
      <c r="F5" s="388"/>
      <c r="G5" s="389"/>
      <c r="H5" s="340"/>
      <c r="K5" s="229"/>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row>
    <row r="6" spans="1:56" ht="13.5">
      <c r="A6" s="211"/>
      <c r="B6" s="230">
        <v>1</v>
      </c>
      <c r="C6" s="231" t="s">
        <v>18</v>
      </c>
      <c r="D6" s="232"/>
      <c r="E6" s="233"/>
      <c r="F6" s="234"/>
      <c r="G6" s="235"/>
      <c r="H6" s="340"/>
      <c r="K6" s="229"/>
      <c r="L6" s="211"/>
      <c r="M6" s="211"/>
      <c r="N6" s="211"/>
      <c r="O6" s="211"/>
      <c r="P6" s="211"/>
      <c r="Q6" s="211"/>
      <c r="R6" s="211"/>
      <c r="S6" s="211"/>
      <c r="T6" s="211"/>
      <c r="U6" s="211"/>
      <c r="V6" s="211"/>
      <c r="W6" s="211"/>
      <c r="X6" s="211"/>
      <c r="Y6" s="211"/>
      <c r="Z6" s="211"/>
      <c r="AA6" s="211"/>
      <c r="AB6" s="211"/>
      <c r="AC6" s="211"/>
      <c r="AD6" s="211"/>
      <c r="AE6" s="211"/>
      <c r="AF6" s="211"/>
      <c r="AG6" s="211"/>
      <c r="AH6" s="211"/>
      <c r="AI6" s="211"/>
      <c r="AJ6" s="211"/>
      <c r="AK6" s="211"/>
      <c r="AL6" s="211"/>
      <c r="AM6" s="211"/>
      <c r="AN6" s="211"/>
      <c r="AO6" s="211"/>
      <c r="AP6" s="211"/>
      <c r="AQ6" s="211"/>
      <c r="AR6" s="211"/>
      <c r="AS6" s="211"/>
      <c r="AT6" s="211"/>
      <c r="AU6" s="211"/>
      <c r="AV6" s="211"/>
      <c r="AW6" s="211"/>
      <c r="AX6" s="211"/>
      <c r="AY6" s="211"/>
      <c r="AZ6" s="211"/>
      <c r="BA6" s="211"/>
      <c r="BB6" s="211"/>
      <c r="BC6" s="211"/>
      <c r="BD6" s="211"/>
    </row>
    <row r="7" spans="1:56" ht="13.5">
      <c r="A7" s="211"/>
      <c r="B7" s="236"/>
      <c r="C7" s="237"/>
      <c r="D7" s="236"/>
      <c r="E7" s="233"/>
      <c r="F7" s="234"/>
      <c r="G7" s="235"/>
      <c r="H7" s="340"/>
      <c r="K7" s="229"/>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row>
    <row r="8" spans="1:56" ht="50.25">
      <c r="A8" s="238"/>
      <c r="B8" s="236" t="s">
        <v>19</v>
      </c>
      <c r="C8" s="239" t="s">
        <v>20</v>
      </c>
      <c r="D8" s="236" t="s">
        <v>21</v>
      </c>
      <c r="E8" s="233" t="s">
        <v>21</v>
      </c>
      <c r="F8" s="234"/>
      <c r="G8" s="235"/>
      <c r="H8" s="341"/>
      <c r="I8" s="240"/>
      <c r="J8" s="240"/>
      <c r="K8" s="240"/>
      <c r="L8" s="238"/>
      <c r="M8" s="238"/>
      <c r="N8" s="238"/>
      <c r="O8" s="238"/>
      <c r="P8" s="238"/>
      <c r="Q8" s="238"/>
      <c r="R8" s="238"/>
      <c r="S8" s="238"/>
      <c r="T8" s="238"/>
      <c r="U8" s="238"/>
      <c r="V8" s="238"/>
      <c r="W8" s="238"/>
      <c r="X8" s="238"/>
      <c r="Y8" s="238"/>
      <c r="Z8" s="238"/>
      <c r="AA8" s="238"/>
      <c r="AB8" s="238"/>
      <c r="AC8" s="238"/>
      <c r="AD8" s="238"/>
      <c r="AE8" s="238"/>
      <c r="AF8" s="238"/>
      <c r="AG8" s="238"/>
      <c r="AH8" s="238"/>
      <c r="AI8" s="238"/>
      <c r="AJ8" s="238"/>
      <c r="AK8" s="238"/>
      <c r="AL8" s="238"/>
      <c r="AM8" s="238"/>
      <c r="AN8" s="238"/>
      <c r="AO8" s="238"/>
      <c r="AP8" s="238"/>
      <c r="AQ8" s="238"/>
      <c r="AR8" s="238"/>
      <c r="AS8" s="238"/>
      <c r="AT8" s="238"/>
      <c r="AU8" s="238"/>
      <c r="AV8" s="238"/>
      <c r="AW8" s="238"/>
      <c r="AX8" s="238"/>
      <c r="AY8" s="238"/>
      <c r="AZ8" s="238"/>
      <c r="BA8" s="238"/>
      <c r="BB8" s="238"/>
      <c r="BC8" s="238"/>
      <c r="BD8" s="238"/>
    </row>
    <row r="9" spans="1:56" ht="13.5">
      <c r="A9" s="238"/>
      <c r="B9" s="236" t="s">
        <v>21</v>
      </c>
      <c r="C9" s="239" t="s">
        <v>21</v>
      </c>
      <c r="D9" s="236" t="s">
        <v>21</v>
      </c>
      <c r="E9" s="233" t="s">
        <v>21</v>
      </c>
      <c r="F9" s="234"/>
      <c r="G9" s="235"/>
      <c r="H9" s="341"/>
      <c r="I9" s="240"/>
      <c r="J9" s="240"/>
      <c r="K9" s="240"/>
      <c r="L9" s="238"/>
      <c r="M9" s="238"/>
      <c r="N9" s="238"/>
      <c r="O9" s="238"/>
      <c r="P9" s="238"/>
      <c r="Q9" s="238"/>
      <c r="R9" s="238"/>
      <c r="S9" s="238"/>
      <c r="T9" s="238"/>
      <c r="U9" s="238"/>
      <c r="V9" s="238"/>
      <c r="W9" s="238"/>
      <c r="X9" s="238"/>
      <c r="Y9" s="238"/>
      <c r="Z9" s="238"/>
      <c r="AA9" s="238"/>
      <c r="AB9" s="238"/>
      <c r="AC9" s="238"/>
      <c r="AD9" s="238"/>
      <c r="AE9" s="238"/>
      <c r="AF9" s="238"/>
      <c r="AG9" s="238"/>
      <c r="AH9" s="238"/>
      <c r="AI9" s="238"/>
      <c r="AJ9" s="238"/>
      <c r="AK9" s="238"/>
      <c r="AL9" s="238"/>
      <c r="AM9" s="238"/>
      <c r="AN9" s="238"/>
      <c r="AO9" s="238"/>
      <c r="AP9" s="238"/>
      <c r="AQ9" s="238"/>
      <c r="AR9" s="238"/>
      <c r="AS9" s="238"/>
      <c r="AT9" s="238"/>
      <c r="AU9" s="238"/>
      <c r="AV9" s="238"/>
      <c r="AW9" s="238"/>
      <c r="AX9" s="238"/>
      <c r="AY9" s="238"/>
      <c r="AZ9" s="238"/>
      <c r="BA9" s="238"/>
      <c r="BB9" s="238"/>
      <c r="BC9" s="238"/>
      <c r="BD9" s="238"/>
    </row>
    <row r="10" spans="1:56" ht="13.5">
      <c r="A10" s="238"/>
      <c r="B10" s="236" t="s">
        <v>22</v>
      </c>
      <c r="C10" s="239" t="s">
        <v>23</v>
      </c>
      <c r="D10" s="236" t="s">
        <v>3</v>
      </c>
      <c r="E10" s="233">
        <v>1</v>
      </c>
      <c r="F10" s="234"/>
      <c r="G10" s="235">
        <f>F10*E10</f>
        <v>0</v>
      </c>
      <c r="H10" s="341"/>
      <c r="I10" s="240"/>
      <c r="J10" s="240"/>
      <c r="K10" s="240"/>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8"/>
      <c r="AP10" s="238"/>
      <c r="AQ10" s="238"/>
      <c r="AR10" s="238"/>
      <c r="AS10" s="238"/>
      <c r="AT10" s="238"/>
      <c r="AU10" s="238"/>
      <c r="AV10" s="238"/>
      <c r="AW10" s="238"/>
      <c r="AX10" s="238"/>
      <c r="AY10" s="238"/>
      <c r="AZ10" s="238"/>
      <c r="BA10" s="238"/>
      <c r="BB10" s="238"/>
      <c r="BC10" s="238"/>
      <c r="BD10" s="238"/>
    </row>
    <row r="11" spans="1:56" ht="13.5">
      <c r="A11" s="238"/>
      <c r="B11" s="236"/>
      <c r="C11" s="239"/>
      <c r="D11" s="236"/>
      <c r="E11" s="233"/>
      <c r="F11" s="234"/>
      <c r="G11" s="235"/>
      <c r="H11" s="341"/>
      <c r="I11" s="240"/>
      <c r="J11" s="240"/>
      <c r="K11" s="240"/>
      <c r="L11" s="238"/>
      <c r="M11" s="238"/>
      <c r="N11" s="238"/>
      <c r="O11" s="238"/>
      <c r="P11" s="238"/>
      <c r="Q11" s="238"/>
      <c r="R11" s="238"/>
      <c r="S11" s="238"/>
      <c r="T11" s="238"/>
      <c r="U11" s="238"/>
      <c r="V11" s="238"/>
      <c r="W11" s="238"/>
      <c r="X11" s="238"/>
      <c r="Y11" s="238"/>
      <c r="Z11" s="238"/>
      <c r="AA11" s="238"/>
      <c r="AB11" s="238"/>
      <c r="AC11" s="238"/>
      <c r="AD11" s="238"/>
      <c r="AE11" s="238"/>
      <c r="AF11" s="238"/>
      <c r="AG11" s="238"/>
      <c r="AH11" s="238"/>
      <c r="AI11" s="238"/>
      <c r="AJ11" s="238"/>
      <c r="AK11" s="238"/>
      <c r="AL11" s="238"/>
      <c r="AM11" s="238"/>
      <c r="AN11" s="238"/>
      <c r="AO11" s="238"/>
      <c r="AP11" s="238"/>
      <c r="AQ11" s="238"/>
      <c r="AR11" s="238"/>
      <c r="AS11" s="238"/>
      <c r="AT11" s="238"/>
      <c r="AU11" s="238"/>
      <c r="AV11" s="238"/>
      <c r="AW11" s="238"/>
      <c r="AX11" s="238"/>
      <c r="AY11" s="238"/>
      <c r="AZ11" s="238"/>
      <c r="BA11" s="238"/>
      <c r="BB11" s="238"/>
      <c r="BC11" s="238"/>
      <c r="BD11" s="238"/>
    </row>
    <row r="12" spans="1:56" ht="13.5">
      <c r="A12" s="238"/>
      <c r="B12" s="236" t="s">
        <v>24</v>
      </c>
      <c r="C12" s="239" t="s">
        <v>25</v>
      </c>
      <c r="D12" s="236" t="s">
        <v>3</v>
      </c>
      <c r="E12" s="233">
        <v>1</v>
      </c>
      <c r="F12" s="234"/>
      <c r="G12" s="235">
        <f>F12*E12</f>
        <v>0</v>
      </c>
      <c r="H12" s="341"/>
      <c r="I12" s="240"/>
      <c r="J12" s="240"/>
      <c r="K12" s="240"/>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row>
    <row r="13" spans="1:56" ht="13.5">
      <c r="A13" s="238"/>
      <c r="B13" s="236"/>
      <c r="C13" s="239"/>
      <c r="D13" s="236"/>
      <c r="E13" s="233"/>
      <c r="F13" s="234"/>
      <c r="G13" s="235"/>
      <c r="H13" s="341"/>
      <c r="I13" s="240"/>
      <c r="J13" s="240"/>
      <c r="K13" s="240"/>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38"/>
      <c r="AJ13" s="238"/>
      <c r="AK13" s="238"/>
      <c r="AL13" s="238"/>
      <c r="AM13" s="238"/>
      <c r="AN13" s="238"/>
      <c r="AO13" s="238"/>
      <c r="AP13" s="238"/>
      <c r="AQ13" s="238"/>
      <c r="AR13" s="238"/>
      <c r="AS13" s="238"/>
      <c r="AT13" s="238"/>
      <c r="AU13" s="238"/>
      <c r="AV13" s="238"/>
      <c r="AW13" s="238"/>
      <c r="AX13" s="238"/>
      <c r="AY13" s="238"/>
      <c r="AZ13" s="238"/>
      <c r="BA13" s="238"/>
      <c r="BB13" s="238"/>
      <c r="BC13" s="238"/>
      <c r="BD13" s="238"/>
    </row>
    <row r="14" spans="1:56" ht="13.5">
      <c r="A14" s="238"/>
      <c r="B14" s="236" t="s">
        <v>26</v>
      </c>
      <c r="C14" s="239" t="s">
        <v>27</v>
      </c>
      <c r="D14" s="236" t="s">
        <v>3</v>
      </c>
      <c r="E14" s="233">
        <v>1</v>
      </c>
      <c r="F14" s="234"/>
      <c r="G14" s="235">
        <f>F14*E14</f>
        <v>0</v>
      </c>
      <c r="H14" s="341"/>
      <c r="I14" s="240"/>
      <c r="J14" s="240"/>
      <c r="K14" s="240"/>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8"/>
      <c r="AI14" s="238"/>
      <c r="AJ14" s="238"/>
      <c r="AK14" s="238"/>
      <c r="AL14" s="238"/>
      <c r="AM14" s="238"/>
      <c r="AN14" s="238"/>
      <c r="AO14" s="238"/>
      <c r="AP14" s="238"/>
      <c r="AQ14" s="238"/>
      <c r="AR14" s="238"/>
      <c r="AS14" s="238"/>
      <c r="AT14" s="238"/>
      <c r="AU14" s="238"/>
      <c r="AV14" s="238"/>
      <c r="AW14" s="238"/>
      <c r="AX14" s="238"/>
      <c r="AY14" s="238"/>
      <c r="AZ14" s="238"/>
      <c r="BA14" s="238"/>
      <c r="BB14" s="238"/>
      <c r="BC14" s="238"/>
      <c r="BD14" s="238"/>
    </row>
    <row r="15" spans="1:56" ht="13.5">
      <c r="A15" s="238"/>
      <c r="B15" s="236"/>
      <c r="C15" s="239"/>
      <c r="D15" s="236"/>
      <c r="E15" s="233"/>
      <c r="F15" s="234"/>
      <c r="G15" s="235"/>
      <c r="H15" s="341"/>
      <c r="I15" s="240"/>
      <c r="J15" s="240"/>
      <c r="K15" s="240"/>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8"/>
      <c r="AM15" s="238"/>
      <c r="AN15" s="238"/>
      <c r="AO15" s="238"/>
      <c r="AP15" s="238"/>
      <c r="AQ15" s="238"/>
      <c r="AR15" s="238"/>
      <c r="AS15" s="238"/>
      <c r="AT15" s="238"/>
      <c r="AU15" s="238"/>
      <c r="AV15" s="238"/>
      <c r="AW15" s="238"/>
      <c r="AX15" s="238"/>
      <c r="AY15" s="238"/>
      <c r="AZ15" s="238"/>
      <c r="BA15" s="238"/>
      <c r="BB15" s="238"/>
      <c r="BC15" s="238"/>
      <c r="BD15" s="238"/>
    </row>
    <row r="16" spans="1:56" ht="13.5">
      <c r="A16" s="238"/>
      <c r="B16" s="236" t="s">
        <v>28</v>
      </c>
      <c r="C16" s="239" t="s">
        <v>29</v>
      </c>
      <c r="D16" s="236" t="s">
        <v>3</v>
      </c>
      <c r="E16" s="233">
        <v>1</v>
      </c>
      <c r="F16" s="234"/>
      <c r="G16" s="235">
        <f>F16*E16</f>
        <v>0</v>
      </c>
      <c r="H16" s="341"/>
      <c r="I16" s="240"/>
      <c r="J16" s="240"/>
      <c r="K16" s="240"/>
      <c r="L16" s="238"/>
      <c r="M16" s="238"/>
      <c r="N16" s="238"/>
      <c r="O16" s="238"/>
      <c r="P16" s="238"/>
      <c r="Q16" s="238"/>
      <c r="R16" s="238"/>
      <c r="S16" s="238"/>
      <c r="T16" s="238"/>
      <c r="U16" s="238"/>
      <c r="V16" s="238"/>
      <c r="W16" s="238"/>
      <c r="X16" s="238"/>
      <c r="Y16" s="238"/>
      <c r="Z16" s="238"/>
      <c r="AA16" s="238"/>
      <c r="AB16" s="238"/>
      <c r="AC16" s="238"/>
      <c r="AD16" s="238"/>
      <c r="AE16" s="238"/>
      <c r="AF16" s="238"/>
      <c r="AG16" s="238"/>
      <c r="AH16" s="238"/>
      <c r="AI16" s="238"/>
      <c r="AJ16" s="238"/>
      <c r="AK16" s="238"/>
      <c r="AL16" s="238"/>
      <c r="AM16" s="238"/>
      <c r="AN16" s="238"/>
      <c r="AO16" s="238"/>
      <c r="AP16" s="238"/>
      <c r="AQ16" s="238"/>
      <c r="AR16" s="238"/>
      <c r="AS16" s="238"/>
      <c r="AT16" s="238"/>
      <c r="AU16" s="238"/>
      <c r="AV16" s="238"/>
      <c r="AW16" s="238"/>
      <c r="AX16" s="238"/>
      <c r="AY16" s="238"/>
      <c r="AZ16" s="238"/>
      <c r="BA16" s="238"/>
      <c r="BB16" s="238"/>
      <c r="BC16" s="238"/>
      <c r="BD16" s="238"/>
    </row>
    <row r="17" spans="1:56" ht="126.75" customHeight="1">
      <c r="A17" s="238"/>
      <c r="B17" s="236" t="s">
        <v>30</v>
      </c>
      <c r="C17" s="239" t="s">
        <v>31</v>
      </c>
      <c r="D17" s="236" t="s">
        <v>32</v>
      </c>
      <c r="E17" s="233">
        <v>3</v>
      </c>
      <c r="F17" s="234"/>
      <c r="G17" s="235">
        <f>F17*E17</f>
        <v>0</v>
      </c>
      <c r="H17" s="341"/>
      <c r="I17" s="240"/>
      <c r="J17" s="240"/>
      <c r="K17" s="240"/>
      <c r="L17" s="238"/>
      <c r="M17" s="238"/>
      <c r="N17" s="238"/>
      <c r="O17" s="238"/>
      <c r="P17" s="238"/>
      <c r="Q17" s="238"/>
      <c r="R17" s="238"/>
      <c r="S17" s="238"/>
      <c r="T17" s="238"/>
      <c r="U17" s="238"/>
      <c r="V17" s="238"/>
      <c r="W17" s="238"/>
      <c r="X17" s="238"/>
      <c r="Y17" s="238"/>
      <c r="Z17" s="238"/>
      <c r="AA17" s="238"/>
      <c r="AB17" s="238"/>
      <c r="AC17" s="238"/>
      <c r="AD17" s="238"/>
      <c r="AE17" s="238"/>
      <c r="AF17" s="238"/>
      <c r="AG17" s="238"/>
      <c r="AH17" s="238"/>
      <c r="AI17" s="238"/>
      <c r="AJ17" s="238"/>
      <c r="AK17" s="238"/>
      <c r="AL17" s="238"/>
      <c r="AM17" s="238"/>
      <c r="AN17" s="238"/>
      <c r="AO17" s="238"/>
      <c r="AP17" s="238"/>
      <c r="AQ17" s="238"/>
      <c r="AR17" s="238"/>
      <c r="AS17" s="238"/>
      <c r="AT17" s="238"/>
      <c r="AU17" s="238"/>
      <c r="AV17" s="238"/>
      <c r="AW17" s="238"/>
      <c r="AX17" s="238"/>
      <c r="AY17" s="238"/>
      <c r="AZ17" s="238"/>
      <c r="BA17" s="238"/>
      <c r="BB17" s="238"/>
      <c r="BC17" s="238"/>
      <c r="BD17" s="238"/>
    </row>
    <row r="18" spans="1:56" ht="13.5">
      <c r="A18" s="238"/>
      <c r="B18" s="236"/>
      <c r="C18" s="239"/>
      <c r="D18" s="236"/>
      <c r="E18" s="233"/>
      <c r="F18" s="234"/>
      <c r="G18" s="235"/>
      <c r="H18" s="341"/>
      <c r="I18" s="240"/>
      <c r="J18" s="240"/>
      <c r="K18" s="240"/>
      <c r="L18" s="238"/>
      <c r="M18" s="238"/>
      <c r="N18" s="238"/>
      <c r="O18" s="238"/>
      <c r="P18" s="238"/>
      <c r="Q18" s="238"/>
      <c r="R18" s="238"/>
      <c r="S18" s="238"/>
      <c r="T18" s="238"/>
      <c r="U18" s="238"/>
      <c r="V18" s="238"/>
      <c r="W18" s="238"/>
      <c r="X18" s="238"/>
      <c r="Y18" s="238"/>
      <c r="Z18" s="238"/>
      <c r="AA18" s="238"/>
      <c r="AB18" s="238"/>
      <c r="AC18" s="238"/>
      <c r="AD18" s="238"/>
      <c r="AE18" s="238"/>
      <c r="AF18" s="238"/>
      <c r="AG18" s="238"/>
      <c r="AH18" s="238"/>
      <c r="AI18" s="238"/>
      <c r="AJ18" s="238"/>
      <c r="AK18" s="238"/>
      <c r="AL18" s="238"/>
      <c r="AM18" s="238"/>
      <c r="AN18" s="238"/>
      <c r="AO18" s="238"/>
      <c r="AP18" s="238"/>
      <c r="AQ18" s="238"/>
      <c r="AR18" s="238"/>
      <c r="AS18" s="238"/>
      <c r="AT18" s="238"/>
      <c r="AU18" s="238"/>
      <c r="AV18" s="238"/>
      <c r="AW18" s="238"/>
      <c r="AX18" s="238"/>
      <c r="AY18" s="238"/>
      <c r="AZ18" s="238"/>
      <c r="BA18" s="238"/>
      <c r="BB18" s="238"/>
      <c r="BC18" s="238"/>
      <c r="BD18" s="238"/>
    </row>
    <row r="19" spans="1:56" ht="13.5">
      <c r="A19" s="238"/>
      <c r="B19" s="236" t="s">
        <v>33</v>
      </c>
      <c r="C19" s="239" t="s">
        <v>34</v>
      </c>
      <c r="D19" s="236" t="s">
        <v>3</v>
      </c>
      <c r="E19" s="233">
        <v>1</v>
      </c>
      <c r="F19" s="234"/>
      <c r="G19" s="235">
        <f>F19*E19</f>
        <v>0</v>
      </c>
      <c r="H19" s="341"/>
      <c r="I19" s="240"/>
      <c r="J19" s="240"/>
      <c r="K19" s="240"/>
      <c r="L19" s="238"/>
      <c r="M19" s="238"/>
      <c r="N19" s="238"/>
      <c r="O19" s="238"/>
      <c r="P19" s="238"/>
      <c r="Q19" s="238"/>
      <c r="R19" s="238"/>
      <c r="S19" s="238"/>
      <c r="T19" s="238"/>
      <c r="U19" s="238"/>
      <c r="V19" s="238"/>
      <c r="W19" s="238"/>
      <c r="X19" s="238"/>
      <c r="Y19" s="238"/>
      <c r="Z19" s="238"/>
      <c r="AA19" s="238"/>
      <c r="AB19" s="238"/>
      <c r="AC19" s="238"/>
      <c r="AD19" s="238"/>
      <c r="AE19" s="238"/>
      <c r="AF19" s="238"/>
      <c r="AG19" s="238"/>
      <c r="AH19" s="238"/>
      <c r="AI19" s="238"/>
      <c r="AJ19" s="238"/>
      <c r="AK19" s="238"/>
      <c r="AL19" s="238"/>
      <c r="AM19" s="238"/>
      <c r="AN19" s="238"/>
      <c r="AO19" s="238"/>
      <c r="AP19" s="238"/>
      <c r="AQ19" s="238"/>
      <c r="AR19" s="238"/>
      <c r="AS19" s="238"/>
      <c r="AT19" s="238"/>
      <c r="AU19" s="238"/>
      <c r="AV19" s="238"/>
      <c r="AW19" s="238"/>
      <c r="AX19" s="238"/>
      <c r="AY19" s="238"/>
      <c r="AZ19" s="238"/>
      <c r="BA19" s="238"/>
      <c r="BB19" s="238"/>
      <c r="BC19" s="238"/>
      <c r="BD19" s="238"/>
    </row>
    <row r="20" spans="1:56" ht="13.5">
      <c r="A20" s="238"/>
      <c r="B20" s="236"/>
      <c r="C20" s="239"/>
      <c r="D20" s="236"/>
      <c r="E20" s="233"/>
      <c r="F20" s="234"/>
      <c r="G20" s="235"/>
      <c r="H20" s="341"/>
      <c r="I20" s="240"/>
      <c r="J20" s="240"/>
      <c r="K20" s="240"/>
      <c r="L20" s="238"/>
      <c r="M20" s="238"/>
      <c r="N20" s="238"/>
      <c r="O20" s="238"/>
      <c r="P20" s="238"/>
      <c r="Q20" s="238"/>
      <c r="R20" s="238"/>
      <c r="S20" s="238"/>
      <c r="T20" s="238"/>
      <c r="U20" s="238"/>
      <c r="V20" s="238"/>
      <c r="W20" s="238"/>
      <c r="X20" s="238"/>
      <c r="Y20" s="238"/>
      <c r="Z20" s="238"/>
      <c r="AA20" s="238"/>
      <c r="AB20" s="238"/>
      <c r="AC20" s="238"/>
      <c r="AD20" s="238"/>
      <c r="AE20" s="238"/>
      <c r="AF20" s="238"/>
      <c r="AG20" s="238"/>
      <c r="AH20" s="238"/>
      <c r="AI20" s="238"/>
      <c r="AJ20" s="238"/>
      <c r="AK20" s="238"/>
      <c r="AL20" s="238"/>
      <c r="AM20" s="238"/>
      <c r="AN20" s="238"/>
      <c r="AO20" s="238"/>
      <c r="AP20" s="238"/>
      <c r="AQ20" s="238"/>
      <c r="AR20" s="238"/>
      <c r="AS20" s="238"/>
      <c r="AT20" s="238"/>
      <c r="AU20" s="238"/>
      <c r="AV20" s="238"/>
      <c r="AW20" s="238"/>
      <c r="AX20" s="238"/>
      <c r="AY20" s="238"/>
      <c r="AZ20" s="238"/>
      <c r="BA20" s="238"/>
      <c r="BB20" s="238"/>
      <c r="BC20" s="238"/>
      <c r="BD20" s="238"/>
    </row>
    <row r="21" spans="1:56" ht="50.25">
      <c r="A21" s="238"/>
      <c r="B21" s="236" t="s">
        <v>35</v>
      </c>
      <c r="C21" s="241" t="s">
        <v>36</v>
      </c>
      <c r="D21" s="236" t="s">
        <v>3</v>
      </c>
      <c r="E21" s="233">
        <v>1</v>
      </c>
      <c r="F21" s="234"/>
      <c r="G21" s="235">
        <f>F21*E21</f>
        <v>0</v>
      </c>
      <c r="H21" s="341"/>
      <c r="I21" s="240"/>
      <c r="J21" s="240"/>
      <c r="K21" s="240"/>
      <c r="L21" s="238"/>
      <c r="M21" s="238"/>
      <c r="N21" s="238"/>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8"/>
      <c r="AL21" s="238"/>
      <c r="AM21" s="238"/>
      <c r="AN21" s="238"/>
      <c r="AO21" s="238"/>
      <c r="AP21" s="238"/>
      <c r="AQ21" s="238"/>
      <c r="AR21" s="238"/>
      <c r="AS21" s="238"/>
      <c r="AT21" s="238"/>
      <c r="AU21" s="238"/>
      <c r="AV21" s="238"/>
      <c r="AW21" s="238"/>
      <c r="AX21" s="238"/>
      <c r="AY21" s="238"/>
      <c r="AZ21" s="238"/>
      <c r="BA21" s="238"/>
      <c r="BB21" s="238"/>
      <c r="BC21" s="238"/>
      <c r="BD21" s="238"/>
    </row>
    <row r="22" spans="1:56" ht="13.5">
      <c r="A22" s="238"/>
      <c r="B22" s="236"/>
      <c r="C22" s="239"/>
      <c r="D22" s="236"/>
      <c r="E22" s="233"/>
      <c r="F22" s="234"/>
      <c r="G22" s="235"/>
      <c r="H22" s="341"/>
      <c r="I22" s="240"/>
      <c r="J22" s="240"/>
      <c r="K22" s="240"/>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8"/>
      <c r="AL22" s="238"/>
      <c r="AM22" s="238"/>
      <c r="AN22" s="238"/>
      <c r="AO22" s="238"/>
      <c r="AP22" s="238"/>
      <c r="AQ22" s="238"/>
      <c r="AR22" s="238"/>
      <c r="AS22" s="238"/>
      <c r="AT22" s="238"/>
      <c r="AU22" s="238"/>
      <c r="AV22" s="238"/>
      <c r="AW22" s="238"/>
      <c r="AX22" s="238"/>
      <c r="AY22" s="238"/>
      <c r="AZ22" s="238"/>
      <c r="BA22" s="238"/>
      <c r="BB22" s="238"/>
      <c r="BC22" s="238"/>
      <c r="BD22" s="238"/>
    </row>
    <row r="23" spans="1:56" ht="63">
      <c r="A23" s="238"/>
      <c r="B23" s="236" t="s">
        <v>37</v>
      </c>
      <c r="C23" s="241" t="s">
        <v>38</v>
      </c>
      <c r="D23" s="236" t="s">
        <v>3</v>
      </c>
      <c r="E23" s="233">
        <v>1</v>
      </c>
      <c r="F23" s="234"/>
      <c r="G23" s="235">
        <f>F23*E23</f>
        <v>0</v>
      </c>
      <c r="H23" s="341"/>
      <c r="I23" s="240"/>
      <c r="J23" s="240"/>
      <c r="K23" s="240"/>
      <c r="L23" s="238"/>
      <c r="M23" s="238"/>
      <c r="N23" s="238"/>
      <c r="O23" s="238"/>
      <c r="P23" s="238"/>
      <c r="Q23" s="238"/>
      <c r="R23" s="238"/>
      <c r="S23" s="238"/>
      <c r="T23" s="238"/>
      <c r="U23" s="238"/>
      <c r="V23" s="238"/>
      <c r="W23" s="238"/>
      <c r="X23" s="238"/>
      <c r="Y23" s="238"/>
      <c r="Z23" s="238"/>
      <c r="AA23" s="238"/>
      <c r="AB23" s="238"/>
      <c r="AC23" s="238"/>
      <c r="AD23" s="238"/>
      <c r="AE23" s="238"/>
      <c r="AF23" s="238"/>
      <c r="AG23" s="238"/>
      <c r="AH23" s="238"/>
      <c r="AI23" s="238"/>
      <c r="AJ23" s="238"/>
      <c r="AK23" s="238"/>
      <c r="AL23" s="238"/>
      <c r="AM23" s="238"/>
      <c r="AN23" s="238"/>
      <c r="AO23" s="238"/>
      <c r="AP23" s="238"/>
      <c r="AQ23" s="238"/>
      <c r="AR23" s="238"/>
      <c r="AS23" s="238"/>
      <c r="AT23" s="238"/>
      <c r="AU23" s="238"/>
      <c r="AV23" s="238"/>
      <c r="AW23" s="238"/>
      <c r="AX23" s="238"/>
      <c r="AY23" s="238"/>
      <c r="AZ23" s="238"/>
      <c r="BA23" s="238"/>
      <c r="BB23" s="238"/>
      <c r="BC23" s="238"/>
      <c r="BD23" s="238"/>
    </row>
    <row r="24" spans="1:56" ht="13.5">
      <c r="A24" s="238"/>
      <c r="B24" s="236"/>
      <c r="C24" s="239"/>
      <c r="D24" s="236"/>
      <c r="E24" s="233"/>
      <c r="F24" s="234"/>
      <c r="G24" s="235"/>
      <c r="H24" s="341"/>
      <c r="I24" s="240"/>
      <c r="J24" s="240"/>
      <c r="K24" s="240"/>
      <c r="L24" s="238"/>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c r="AJ24" s="238"/>
      <c r="AK24" s="238"/>
      <c r="AL24" s="238"/>
      <c r="AM24" s="238"/>
      <c r="AN24" s="238"/>
      <c r="AO24" s="238"/>
      <c r="AP24" s="238"/>
      <c r="AQ24" s="238"/>
      <c r="AR24" s="238"/>
      <c r="AS24" s="238"/>
      <c r="AT24" s="238"/>
      <c r="AU24" s="238"/>
      <c r="AV24" s="238"/>
      <c r="AW24" s="238"/>
      <c r="AX24" s="238"/>
      <c r="AY24" s="238"/>
      <c r="AZ24" s="238"/>
      <c r="BA24" s="238"/>
      <c r="BB24" s="238"/>
      <c r="BC24" s="238"/>
      <c r="BD24" s="238"/>
    </row>
    <row r="25" spans="1:56" ht="50.25">
      <c r="A25" s="238"/>
      <c r="B25" s="236" t="s">
        <v>39</v>
      </c>
      <c r="C25" s="241" t="s">
        <v>40</v>
      </c>
      <c r="D25" s="236" t="s">
        <v>41</v>
      </c>
      <c r="E25" s="233">
        <v>1</v>
      </c>
      <c r="F25" s="234"/>
      <c r="G25" s="235">
        <f>F25*E25</f>
        <v>0</v>
      </c>
      <c r="H25" s="341"/>
      <c r="I25" s="242"/>
      <c r="J25" s="242"/>
      <c r="K25" s="242"/>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38"/>
      <c r="AK25" s="238"/>
      <c r="AL25" s="238"/>
      <c r="AM25" s="238"/>
      <c r="AN25" s="238"/>
      <c r="AO25" s="238"/>
      <c r="AP25" s="238"/>
      <c r="AQ25" s="238"/>
      <c r="AR25" s="238"/>
      <c r="AS25" s="238"/>
      <c r="AT25" s="238"/>
      <c r="AU25" s="238"/>
      <c r="AV25" s="238"/>
      <c r="AW25" s="238"/>
      <c r="AX25" s="238"/>
      <c r="AY25" s="238"/>
      <c r="AZ25" s="238"/>
      <c r="BA25" s="238"/>
      <c r="BB25" s="238"/>
      <c r="BC25" s="238"/>
      <c r="BD25" s="238"/>
    </row>
    <row r="26" spans="1:56" ht="13.5">
      <c r="A26" s="211"/>
      <c r="B26" s="236"/>
      <c r="C26" s="237"/>
      <c r="D26" s="236"/>
      <c r="E26" s="233"/>
      <c r="F26" s="234"/>
      <c r="G26" s="235"/>
      <c r="H26" s="341"/>
      <c r="I26" s="228"/>
      <c r="J26" s="228"/>
      <c r="K26" s="228"/>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row>
    <row r="27" spans="1:56" ht="13.5">
      <c r="A27" s="211"/>
      <c r="B27" s="243"/>
      <c r="C27" s="244" t="s">
        <v>42</v>
      </c>
      <c r="D27" s="243"/>
      <c r="E27" s="245"/>
      <c r="F27" s="246"/>
      <c r="G27" s="247">
        <f>SUM(G10:G25)</f>
        <v>0</v>
      </c>
      <c r="H27" s="341"/>
      <c r="I27" s="223"/>
      <c r="J27" s="223"/>
      <c r="K27" s="223"/>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row>
    <row r="28" spans="1:56" ht="13.5">
      <c r="A28" s="211"/>
      <c r="B28" s="212"/>
      <c r="C28" s="248"/>
      <c r="D28" s="212"/>
      <c r="E28" s="214"/>
      <c r="F28" s="215"/>
      <c r="G28" s="216"/>
      <c r="H28" s="341"/>
      <c r="I28" s="228"/>
      <c r="J28" s="228"/>
      <c r="K28" s="228"/>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row>
    <row r="29" spans="1:56" ht="13.5">
      <c r="A29" s="211"/>
      <c r="B29" s="365" t="s">
        <v>43</v>
      </c>
      <c r="C29" s="395"/>
      <c r="D29" s="395"/>
      <c r="E29" s="395"/>
      <c r="F29" s="395"/>
      <c r="G29" s="395"/>
      <c r="H29" s="341"/>
      <c r="I29" s="228"/>
      <c r="J29" s="228"/>
      <c r="K29" s="228"/>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row>
    <row r="30" spans="1:56" ht="13.5">
      <c r="A30" s="211"/>
      <c r="B30" s="224"/>
      <c r="C30" s="225" t="s">
        <v>15</v>
      </c>
      <c r="D30" s="224" t="s">
        <v>4</v>
      </c>
      <c r="E30" s="226" t="s">
        <v>44</v>
      </c>
      <c r="F30" s="249" t="s">
        <v>45</v>
      </c>
      <c r="G30" s="250" t="s">
        <v>46</v>
      </c>
      <c r="H30" s="341"/>
      <c r="I30" s="223"/>
      <c r="J30" s="223"/>
      <c r="K30" s="223"/>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row>
    <row r="31" spans="1:56" ht="13.5">
      <c r="A31" s="211"/>
      <c r="B31" s="236"/>
      <c r="C31" s="231"/>
      <c r="D31" s="236"/>
      <c r="E31" s="233"/>
      <c r="F31" s="234"/>
      <c r="G31" s="235"/>
      <c r="H31" s="341"/>
      <c r="I31" s="228"/>
      <c r="J31" s="228"/>
      <c r="K31" s="228"/>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row>
    <row r="32" spans="1:56" ht="13.5">
      <c r="A32" s="211"/>
      <c r="B32" s="236"/>
      <c r="C32" s="231" t="s">
        <v>47</v>
      </c>
      <c r="D32" s="236"/>
      <c r="E32" s="233"/>
      <c r="F32" s="234"/>
      <c r="G32" s="235"/>
      <c r="H32" s="341"/>
      <c r="I32" s="228"/>
      <c r="J32" s="228"/>
      <c r="K32" s="228"/>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row>
    <row r="33" spans="1:56" ht="13.5">
      <c r="A33" s="211"/>
      <c r="B33" s="236" t="s">
        <v>24</v>
      </c>
      <c r="C33" s="239" t="s">
        <v>48</v>
      </c>
      <c r="D33" s="236" t="s">
        <v>49</v>
      </c>
      <c r="E33" s="233">
        <v>35</v>
      </c>
      <c r="F33" s="234"/>
      <c r="G33" s="235">
        <f>F33*E33</f>
        <v>0</v>
      </c>
      <c r="H33" s="341"/>
      <c r="I33" s="228"/>
      <c r="J33" s="228"/>
      <c r="K33" s="228"/>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row>
    <row r="34" spans="1:56" ht="13.5">
      <c r="A34" s="211"/>
      <c r="B34" s="236"/>
      <c r="C34" s="237"/>
      <c r="D34" s="236"/>
      <c r="E34" s="233"/>
      <c r="F34" s="234"/>
      <c r="G34" s="235"/>
      <c r="H34" s="341"/>
      <c r="I34" s="228"/>
      <c r="J34" s="228"/>
      <c r="K34" s="228"/>
      <c r="L34" s="211"/>
      <c r="M34" s="211"/>
      <c r="N34" s="211"/>
      <c r="O34" s="211"/>
      <c r="P34" s="211"/>
      <c r="Q34" s="211"/>
      <c r="R34" s="211"/>
      <c r="S34" s="211"/>
      <c r="T34" s="211"/>
      <c r="U34" s="211"/>
      <c r="V34" s="211"/>
      <c r="W34" s="211"/>
      <c r="X34" s="211"/>
      <c r="Y34" s="211"/>
      <c r="Z34" s="211"/>
      <c r="AA34" s="211"/>
      <c r="AB34" s="211"/>
      <c r="AC34" s="211"/>
      <c r="AD34" s="211"/>
      <c r="AE34" s="211"/>
      <c r="AF34" s="211"/>
      <c r="AG34" s="211"/>
      <c r="AH34" s="211"/>
      <c r="AI34" s="211"/>
      <c r="AJ34" s="211"/>
      <c r="AK34" s="211"/>
      <c r="AL34" s="211"/>
      <c r="AM34" s="211"/>
      <c r="AN34" s="211"/>
      <c r="AO34" s="211"/>
      <c r="AP34" s="211"/>
      <c r="AQ34" s="211"/>
      <c r="AR34" s="211"/>
      <c r="AS34" s="211"/>
      <c r="AT34" s="211"/>
      <c r="AU34" s="211"/>
      <c r="AV34" s="211"/>
      <c r="AW34" s="211"/>
      <c r="AX34" s="211"/>
      <c r="AY34" s="211"/>
      <c r="AZ34" s="211"/>
      <c r="BA34" s="211"/>
      <c r="BB34" s="211"/>
      <c r="BC34" s="211"/>
      <c r="BD34" s="211"/>
    </row>
    <row r="35" spans="1:56" ht="13.5">
      <c r="A35" s="211"/>
      <c r="B35" s="236"/>
      <c r="C35" s="231" t="s">
        <v>50</v>
      </c>
      <c r="D35" s="236"/>
      <c r="E35" s="233"/>
      <c r="F35" s="234"/>
      <c r="G35" s="235"/>
      <c r="H35" s="341"/>
      <c r="I35" s="228"/>
      <c r="J35" s="228"/>
      <c r="K35" s="228"/>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c r="AK35" s="211"/>
      <c r="AL35" s="211"/>
      <c r="AM35" s="211"/>
      <c r="AN35" s="211"/>
      <c r="AO35" s="211"/>
      <c r="AP35" s="211"/>
      <c r="AQ35" s="211"/>
      <c r="AR35" s="211"/>
      <c r="AS35" s="211"/>
      <c r="AT35" s="211"/>
      <c r="AU35" s="211"/>
      <c r="AV35" s="211"/>
      <c r="AW35" s="211"/>
      <c r="AX35" s="211"/>
      <c r="AY35" s="211"/>
      <c r="AZ35" s="211"/>
      <c r="BA35" s="211"/>
      <c r="BB35" s="211"/>
      <c r="BC35" s="211"/>
      <c r="BD35" s="211"/>
    </row>
    <row r="36" spans="1:56" ht="113.25">
      <c r="A36" s="211"/>
      <c r="B36" s="236" t="s">
        <v>28</v>
      </c>
      <c r="C36" s="237" t="s">
        <v>51</v>
      </c>
      <c r="D36" s="236" t="s">
        <v>49</v>
      </c>
      <c r="E36" s="233">
        <v>20</v>
      </c>
      <c r="F36" s="234"/>
      <c r="G36" s="235">
        <f>F36*E36</f>
        <v>0</v>
      </c>
      <c r="H36" s="341"/>
      <c r="I36" s="228"/>
      <c r="J36" s="228"/>
      <c r="K36" s="228"/>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c r="AQ36" s="211"/>
      <c r="AR36" s="211"/>
      <c r="AS36" s="211"/>
      <c r="AT36" s="211"/>
      <c r="AU36" s="211"/>
      <c r="AV36" s="211"/>
      <c r="AW36" s="211"/>
      <c r="AX36" s="211"/>
      <c r="AY36" s="211"/>
      <c r="AZ36" s="211"/>
      <c r="BA36" s="211"/>
      <c r="BB36" s="211"/>
      <c r="BC36" s="211"/>
      <c r="BD36" s="211"/>
    </row>
    <row r="37" spans="1:56" ht="66.75" customHeight="1">
      <c r="A37" s="211"/>
      <c r="B37" s="236" t="s">
        <v>33</v>
      </c>
      <c r="C37" s="237" t="s">
        <v>52</v>
      </c>
      <c r="D37" s="236" t="s">
        <v>49</v>
      </c>
      <c r="E37" s="233">
        <v>25</v>
      </c>
      <c r="F37" s="234"/>
      <c r="G37" s="235">
        <f>F37*E37</f>
        <v>0</v>
      </c>
      <c r="H37" s="341"/>
      <c r="I37" s="228"/>
      <c r="J37" s="228"/>
      <c r="K37" s="228"/>
      <c r="L37" s="211"/>
      <c r="M37" s="211"/>
      <c r="N37" s="211"/>
      <c r="O37" s="211"/>
      <c r="P37" s="211"/>
      <c r="Q37" s="211"/>
      <c r="R37" s="211"/>
      <c r="S37" s="211"/>
      <c r="T37" s="211"/>
      <c r="U37" s="211"/>
      <c r="V37" s="211"/>
      <c r="W37" s="211"/>
      <c r="X37" s="211"/>
      <c r="Y37" s="211"/>
      <c r="Z37" s="211"/>
      <c r="AA37" s="211"/>
      <c r="AB37" s="211"/>
      <c r="AC37" s="211"/>
      <c r="AD37" s="211"/>
      <c r="AE37" s="211"/>
      <c r="AF37" s="211"/>
      <c r="AG37" s="211"/>
      <c r="AH37" s="211"/>
      <c r="AI37" s="211"/>
      <c r="AJ37" s="211"/>
      <c r="AK37" s="211"/>
      <c r="AL37" s="211"/>
      <c r="AM37" s="211"/>
      <c r="AN37" s="211"/>
      <c r="AO37" s="211"/>
      <c r="AP37" s="211"/>
      <c r="AQ37" s="211"/>
      <c r="AR37" s="211"/>
      <c r="AS37" s="211"/>
      <c r="AT37" s="211"/>
      <c r="AU37" s="211"/>
      <c r="AV37" s="211"/>
      <c r="AW37" s="211"/>
      <c r="AX37" s="211"/>
      <c r="AY37" s="211"/>
      <c r="AZ37" s="211"/>
      <c r="BA37" s="211"/>
      <c r="BB37" s="211"/>
      <c r="BC37" s="211"/>
      <c r="BD37" s="211"/>
    </row>
    <row r="38" spans="1:56" ht="39" customHeight="1">
      <c r="A38" s="211"/>
      <c r="B38" s="236" t="s">
        <v>53</v>
      </c>
      <c r="C38" s="237" t="s">
        <v>54</v>
      </c>
      <c r="D38" s="236" t="s">
        <v>55</v>
      </c>
      <c r="E38" s="233">
        <v>20</v>
      </c>
      <c r="F38" s="234"/>
      <c r="G38" s="235">
        <f>F38*E38</f>
        <v>0</v>
      </c>
      <c r="H38" s="341"/>
      <c r="I38" s="228"/>
      <c r="J38" s="228"/>
      <c r="K38" s="228"/>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c r="AI38" s="211"/>
      <c r="AJ38" s="211"/>
      <c r="AK38" s="211"/>
      <c r="AL38" s="211"/>
      <c r="AM38" s="211"/>
      <c r="AN38" s="211"/>
      <c r="AO38" s="211"/>
      <c r="AP38" s="211"/>
      <c r="AQ38" s="211"/>
      <c r="AR38" s="211"/>
      <c r="AS38" s="211"/>
      <c r="AT38" s="211"/>
      <c r="AU38" s="211"/>
      <c r="AV38" s="211"/>
      <c r="AW38" s="211"/>
      <c r="AX38" s="211"/>
      <c r="AY38" s="211"/>
      <c r="AZ38" s="211"/>
      <c r="BA38" s="211"/>
      <c r="BB38" s="211"/>
      <c r="BC38" s="211"/>
      <c r="BD38" s="211"/>
    </row>
    <row r="39" spans="1:56" ht="13.5">
      <c r="A39" s="211"/>
      <c r="B39" s="236"/>
      <c r="C39" s="231"/>
      <c r="D39" s="236"/>
      <c r="E39" s="233"/>
      <c r="F39" s="234"/>
      <c r="G39" s="235"/>
      <c r="H39" s="341"/>
      <c r="I39" s="228"/>
      <c r="J39" s="228"/>
      <c r="K39" s="228"/>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c r="AV39" s="211"/>
      <c r="AW39" s="211"/>
      <c r="AX39" s="211"/>
      <c r="AY39" s="211"/>
      <c r="AZ39" s="211"/>
      <c r="BA39" s="211"/>
      <c r="BB39" s="211"/>
      <c r="BC39" s="211"/>
      <c r="BD39" s="211"/>
    </row>
    <row r="40" spans="1:56" s="251" customFormat="1" ht="13.5">
      <c r="B40" s="252"/>
      <c r="C40" s="253" t="s">
        <v>56</v>
      </c>
      <c r="D40" s="252"/>
      <c r="E40" s="254"/>
      <c r="F40" s="255"/>
      <c r="G40" s="256"/>
      <c r="H40" s="341"/>
    </row>
    <row r="41" spans="1:56" s="251" customFormat="1" ht="25.5">
      <c r="B41" s="252" t="s">
        <v>57</v>
      </c>
      <c r="C41" s="210" t="s">
        <v>58</v>
      </c>
      <c r="D41" s="252" t="s">
        <v>49</v>
      </c>
      <c r="E41" s="254">
        <v>65</v>
      </c>
      <c r="F41" s="255"/>
      <c r="G41" s="256">
        <f>F41*E41</f>
        <v>0</v>
      </c>
      <c r="H41" s="341"/>
    </row>
    <row r="42" spans="1:56" s="251" customFormat="1" ht="13.5">
      <c r="B42" s="252" t="s">
        <v>59</v>
      </c>
      <c r="C42" s="210" t="s">
        <v>60</v>
      </c>
      <c r="D42" s="252" t="s">
        <v>55</v>
      </c>
      <c r="E42" s="254">
        <v>70</v>
      </c>
      <c r="F42" s="255"/>
      <c r="G42" s="256">
        <f>F42*E42</f>
        <v>0</v>
      </c>
      <c r="H42" s="341"/>
    </row>
    <row r="43" spans="1:56" s="251" customFormat="1" ht="13.5">
      <c r="B43" s="257" t="s">
        <v>61</v>
      </c>
      <c r="C43" s="258" t="s">
        <v>62</v>
      </c>
      <c r="D43" s="257" t="s">
        <v>55</v>
      </c>
      <c r="E43" s="259">
        <v>70</v>
      </c>
      <c r="F43" s="260"/>
      <c r="G43" s="261">
        <f>F43*E43</f>
        <v>0</v>
      </c>
      <c r="H43" s="341"/>
    </row>
    <row r="44" spans="1:56" s="251" customFormat="1" ht="50.25">
      <c r="B44" s="262" t="s">
        <v>63</v>
      </c>
      <c r="C44" s="239" t="s">
        <v>64</v>
      </c>
      <c r="D44" s="262" t="s">
        <v>61</v>
      </c>
      <c r="E44" s="255">
        <v>15</v>
      </c>
      <c r="F44" s="255"/>
      <c r="G44" s="256">
        <f>F44*E44</f>
        <v>0</v>
      </c>
      <c r="H44" s="341"/>
    </row>
    <row r="45" spans="1:56" ht="13.5">
      <c r="A45" s="211"/>
      <c r="B45" s="263"/>
      <c r="C45" s="264"/>
      <c r="D45" s="263"/>
      <c r="E45" s="265"/>
      <c r="F45" s="266"/>
      <c r="G45" s="267"/>
      <c r="H45" s="341"/>
      <c r="I45" s="228"/>
      <c r="J45" s="228"/>
      <c r="K45" s="228"/>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c r="AK45" s="211"/>
      <c r="AL45" s="211"/>
      <c r="AM45" s="211"/>
      <c r="AN45" s="211"/>
      <c r="AO45" s="211"/>
      <c r="AP45" s="211"/>
      <c r="AQ45" s="211"/>
      <c r="AR45" s="211"/>
      <c r="AS45" s="211"/>
      <c r="AT45" s="211"/>
      <c r="AU45" s="211"/>
      <c r="AV45" s="211"/>
      <c r="AW45" s="211"/>
      <c r="AX45" s="211"/>
      <c r="AY45" s="211"/>
      <c r="AZ45" s="211"/>
      <c r="BA45" s="211"/>
      <c r="BB45" s="211"/>
      <c r="BC45" s="211"/>
      <c r="BD45" s="211"/>
    </row>
    <row r="46" spans="1:56" ht="13.5">
      <c r="A46" s="211"/>
      <c r="B46" s="243"/>
      <c r="C46" s="244" t="s">
        <v>65</v>
      </c>
      <c r="D46" s="243"/>
      <c r="E46" s="245"/>
      <c r="F46" s="246"/>
      <c r="G46" s="247">
        <f>SUM(G33:G45)</f>
        <v>0</v>
      </c>
      <c r="H46" s="341"/>
      <c r="I46" s="223"/>
      <c r="J46" s="223"/>
      <c r="K46" s="223"/>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211"/>
      <c r="AQ46" s="211"/>
      <c r="AR46" s="211"/>
      <c r="AS46" s="211"/>
      <c r="AT46" s="211"/>
      <c r="AU46" s="211"/>
      <c r="AV46" s="211"/>
      <c r="AW46" s="211"/>
      <c r="AX46" s="211"/>
      <c r="AY46" s="211"/>
      <c r="AZ46" s="211"/>
      <c r="BA46" s="211"/>
      <c r="BB46" s="211"/>
      <c r="BC46" s="211"/>
      <c r="BD46" s="211"/>
    </row>
    <row r="47" spans="1:56" ht="13.5">
      <c r="A47" s="211"/>
      <c r="B47" s="212"/>
      <c r="C47" s="248"/>
      <c r="D47" s="212"/>
      <c r="E47" s="214"/>
      <c r="F47" s="215"/>
      <c r="G47" s="216"/>
      <c r="H47" s="341"/>
      <c r="I47" s="228"/>
      <c r="J47" s="228"/>
      <c r="K47" s="228"/>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211"/>
      <c r="AT47" s="211"/>
      <c r="AU47" s="211"/>
      <c r="AV47" s="211"/>
      <c r="AW47" s="211"/>
      <c r="AX47" s="211"/>
      <c r="AY47" s="211"/>
      <c r="AZ47" s="211"/>
      <c r="BA47" s="211"/>
      <c r="BB47" s="211"/>
      <c r="BC47" s="211"/>
      <c r="BD47" s="211"/>
    </row>
    <row r="48" spans="1:56" ht="13.5">
      <c r="A48" s="211"/>
      <c r="B48" s="365" t="s">
        <v>66</v>
      </c>
      <c r="C48" s="395"/>
      <c r="D48" s="395"/>
      <c r="E48" s="395"/>
      <c r="F48" s="395"/>
      <c r="G48" s="395"/>
      <c r="H48" s="341"/>
      <c r="I48" s="228"/>
      <c r="J48" s="228"/>
      <c r="K48" s="228"/>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c r="AK48" s="211"/>
      <c r="AL48" s="211"/>
      <c r="AM48" s="211"/>
      <c r="AN48" s="211"/>
      <c r="AO48" s="211"/>
      <c r="AP48" s="211"/>
      <c r="AQ48" s="211"/>
      <c r="AR48" s="211"/>
      <c r="AS48" s="211"/>
      <c r="AT48" s="211"/>
      <c r="AU48" s="211"/>
      <c r="AV48" s="211"/>
      <c r="AW48" s="211"/>
      <c r="AX48" s="211"/>
      <c r="AY48" s="211"/>
      <c r="AZ48" s="211"/>
      <c r="BA48" s="211"/>
      <c r="BB48" s="211"/>
      <c r="BC48" s="211"/>
      <c r="BD48" s="211"/>
    </row>
    <row r="49" spans="1:56" ht="13.5">
      <c r="A49" s="211"/>
      <c r="B49" s="268"/>
      <c r="C49" s="269" t="s">
        <v>15</v>
      </c>
      <c r="D49" s="268" t="s">
        <v>4</v>
      </c>
      <c r="E49" s="270" t="s">
        <v>44</v>
      </c>
      <c r="F49" s="271" t="s">
        <v>45</v>
      </c>
      <c r="G49" s="272" t="s">
        <v>46</v>
      </c>
      <c r="H49" s="341"/>
      <c r="I49" s="223"/>
      <c r="J49" s="223"/>
      <c r="K49" s="223"/>
      <c r="L49" s="211"/>
      <c r="M49" s="211"/>
      <c r="N49" s="211"/>
      <c r="O49" s="211"/>
      <c r="P49" s="211"/>
      <c r="Q49" s="211"/>
      <c r="R49" s="211"/>
      <c r="S49" s="211"/>
      <c r="T49" s="211"/>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211"/>
      <c r="AT49" s="211"/>
      <c r="AU49" s="211"/>
      <c r="AV49" s="211"/>
      <c r="AW49" s="211"/>
      <c r="AX49" s="211"/>
      <c r="AY49" s="211"/>
      <c r="AZ49" s="211"/>
      <c r="BA49" s="211"/>
      <c r="BB49" s="211"/>
      <c r="BC49" s="211"/>
      <c r="BD49" s="211"/>
    </row>
    <row r="50" spans="1:56" ht="38.25">
      <c r="A50" s="211"/>
      <c r="B50" s="236" t="s">
        <v>19</v>
      </c>
      <c r="C50" s="237" t="s">
        <v>67</v>
      </c>
      <c r="D50" s="236" t="s">
        <v>68</v>
      </c>
      <c r="E50" s="233">
        <v>180</v>
      </c>
      <c r="F50" s="234"/>
      <c r="G50" s="235">
        <f>F50*E50</f>
        <v>0</v>
      </c>
      <c r="H50" s="341"/>
      <c r="I50" s="228"/>
      <c r="J50" s="228"/>
      <c r="K50" s="228"/>
      <c r="L50" s="211"/>
      <c r="M50" s="211"/>
      <c r="N50" s="211"/>
      <c r="O50" s="211"/>
      <c r="P50" s="211"/>
      <c r="Q50" s="211"/>
      <c r="R50" s="211"/>
      <c r="S50" s="211"/>
      <c r="T50" s="211"/>
      <c r="U50" s="211"/>
      <c r="V50" s="211"/>
      <c r="W50" s="211"/>
      <c r="X50" s="211"/>
      <c r="Y50" s="211"/>
      <c r="Z50" s="211"/>
      <c r="AA50" s="211"/>
      <c r="AB50" s="211"/>
      <c r="AC50" s="211"/>
      <c r="AD50" s="211"/>
      <c r="AE50" s="211"/>
      <c r="AF50" s="211"/>
      <c r="AG50" s="211"/>
      <c r="AH50" s="211"/>
      <c r="AI50" s="211"/>
      <c r="AJ50" s="211"/>
      <c r="AK50" s="211"/>
      <c r="AL50" s="211"/>
      <c r="AM50" s="211"/>
      <c r="AN50" s="211"/>
      <c r="AO50" s="211"/>
      <c r="AP50" s="211"/>
      <c r="AQ50" s="211"/>
      <c r="AR50" s="211"/>
      <c r="AS50" s="211"/>
      <c r="AT50" s="211"/>
      <c r="AU50" s="211"/>
      <c r="AV50" s="211"/>
      <c r="AW50" s="211"/>
      <c r="AX50" s="211"/>
      <c r="AY50" s="211"/>
      <c r="AZ50" s="211"/>
      <c r="BA50" s="211"/>
      <c r="BB50" s="211"/>
      <c r="BC50" s="211"/>
      <c r="BD50" s="211"/>
    </row>
    <row r="51" spans="1:56" ht="13.5">
      <c r="A51" s="211"/>
      <c r="B51" s="236"/>
      <c r="C51" s="231"/>
      <c r="D51" s="236"/>
      <c r="E51" s="233"/>
      <c r="F51" s="234"/>
      <c r="G51" s="235"/>
      <c r="H51" s="341"/>
      <c r="I51" s="228"/>
      <c r="J51" s="228"/>
      <c r="K51" s="228"/>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c r="AL51" s="211"/>
      <c r="AM51" s="211"/>
      <c r="AN51" s="211"/>
      <c r="AO51" s="211"/>
      <c r="AP51" s="211"/>
      <c r="AQ51" s="211"/>
      <c r="AR51" s="211"/>
      <c r="AS51" s="211"/>
      <c r="AT51" s="211"/>
      <c r="AU51" s="211"/>
      <c r="AV51" s="211"/>
      <c r="AW51" s="211"/>
      <c r="AX51" s="211"/>
      <c r="AY51" s="211"/>
      <c r="AZ51" s="211"/>
      <c r="BA51" s="211"/>
      <c r="BB51" s="211"/>
      <c r="BC51" s="211"/>
      <c r="BD51" s="211"/>
    </row>
    <row r="52" spans="1:56" ht="13.5">
      <c r="A52" s="211"/>
      <c r="B52" s="236"/>
      <c r="C52" s="231" t="s">
        <v>69</v>
      </c>
      <c r="D52" s="236"/>
      <c r="E52" s="233"/>
      <c r="F52" s="234"/>
      <c r="G52" s="235"/>
      <c r="H52" s="341"/>
      <c r="I52" s="228"/>
      <c r="J52" s="228"/>
      <c r="K52" s="228"/>
      <c r="L52" s="211"/>
      <c r="M52" s="211"/>
      <c r="N52" s="211"/>
      <c r="O52" s="211"/>
      <c r="P52" s="211"/>
      <c r="Q52" s="211"/>
      <c r="R52" s="211"/>
      <c r="S52" s="211"/>
      <c r="T52" s="211"/>
      <c r="U52" s="211"/>
      <c r="V52" s="211"/>
      <c r="W52" s="211"/>
      <c r="X52" s="211"/>
      <c r="Y52" s="211"/>
      <c r="Z52" s="211"/>
      <c r="AA52" s="211"/>
      <c r="AB52" s="211"/>
      <c r="AC52" s="211"/>
      <c r="AD52" s="211"/>
      <c r="AE52" s="211"/>
      <c r="AF52" s="211"/>
      <c r="AG52" s="211"/>
      <c r="AH52" s="211"/>
      <c r="AI52" s="211"/>
      <c r="AJ52" s="211"/>
      <c r="AK52" s="211"/>
      <c r="AL52" s="211"/>
      <c r="AM52" s="211"/>
      <c r="AN52" s="211"/>
      <c r="AO52" s="211"/>
      <c r="AP52" s="211"/>
      <c r="AQ52" s="211"/>
      <c r="AR52" s="211"/>
      <c r="AS52" s="211"/>
      <c r="AT52" s="211"/>
      <c r="AU52" s="211"/>
      <c r="AV52" s="211"/>
      <c r="AW52" s="211"/>
      <c r="AX52" s="211"/>
      <c r="AY52" s="211"/>
      <c r="AZ52" s="211"/>
      <c r="BA52" s="211"/>
      <c r="BB52" s="211"/>
      <c r="BC52" s="211"/>
      <c r="BD52" s="211"/>
    </row>
    <row r="53" spans="1:56" ht="38.25">
      <c r="A53" s="211"/>
      <c r="B53" s="236" t="s">
        <v>22</v>
      </c>
      <c r="C53" s="237" t="s">
        <v>70</v>
      </c>
      <c r="D53" s="236" t="s">
        <v>71</v>
      </c>
      <c r="E53" s="233">
        <v>1715</v>
      </c>
      <c r="F53" s="234"/>
      <c r="G53" s="235">
        <f>F53*E53</f>
        <v>0</v>
      </c>
      <c r="H53" s="341"/>
      <c r="I53" s="228"/>
      <c r="J53" s="228"/>
      <c r="K53" s="228"/>
      <c r="L53" s="211"/>
      <c r="M53" s="211"/>
      <c r="N53" s="211"/>
      <c r="O53" s="211"/>
      <c r="P53" s="211"/>
      <c r="Q53" s="211"/>
      <c r="R53" s="211"/>
      <c r="S53" s="211"/>
      <c r="T53" s="211"/>
      <c r="U53" s="211"/>
      <c r="V53" s="211"/>
      <c r="W53" s="211"/>
      <c r="X53" s="211"/>
      <c r="Y53" s="211"/>
      <c r="Z53" s="211"/>
      <c r="AA53" s="211"/>
      <c r="AB53" s="211"/>
      <c r="AC53" s="211"/>
      <c r="AD53" s="211"/>
      <c r="AE53" s="211"/>
      <c r="AF53" s="211"/>
      <c r="AG53" s="211"/>
      <c r="AH53" s="211"/>
      <c r="AI53" s="211"/>
      <c r="AJ53" s="211"/>
      <c r="AK53" s="211"/>
      <c r="AL53" s="211"/>
      <c r="AM53" s="211"/>
      <c r="AN53" s="211"/>
      <c r="AO53" s="211"/>
      <c r="AP53" s="211"/>
      <c r="AQ53" s="211"/>
      <c r="AR53" s="211"/>
      <c r="AS53" s="211"/>
      <c r="AT53" s="211"/>
      <c r="AU53" s="211"/>
      <c r="AV53" s="211"/>
      <c r="AW53" s="211"/>
      <c r="AX53" s="211"/>
      <c r="AY53" s="211"/>
      <c r="AZ53" s="211"/>
      <c r="BA53" s="211"/>
      <c r="BB53" s="211"/>
      <c r="BC53" s="211"/>
      <c r="BD53" s="211"/>
    </row>
    <row r="54" spans="1:56" ht="38.25">
      <c r="A54" s="211"/>
      <c r="B54" s="236" t="s">
        <v>24</v>
      </c>
      <c r="C54" s="237" t="s">
        <v>72</v>
      </c>
      <c r="D54" s="236" t="s">
        <v>71</v>
      </c>
      <c r="E54" s="233">
        <v>192</v>
      </c>
      <c r="F54" s="234"/>
      <c r="G54" s="235">
        <f>F54*E54</f>
        <v>0</v>
      </c>
      <c r="H54" s="341"/>
      <c r="I54" s="228"/>
      <c r="J54" s="228"/>
      <c r="K54" s="228"/>
      <c r="L54" s="211"/>
      <c r="M54" s="211"/>
      <c r="N54" s="211"/>
      <c r="O54" s="211"/>
      <c r="P54" s="211"/>
      <c r="Q54" s="211"/>
      <c r="R54" s="211"/>
      <c r="S54" s="211"/>
      <c r="T54" s="211"/>
      <c r="U54" s="211"/>
      <c r="V54" s="211"/>
      <c r="W54" s="211"/>
      <c r="X54" s="211"/>
      <c r="Y54" s="211"/>
      <c r="Z54" s="211"/>
      <c r="AA54" s="211"/>
      <c r="AB54" s="211"/>
      <c r="AC54" s="211"/>
      <c r="AD54" s="211"/>
      <c r="AE54" s="211"/>
      <c r="AF54" s="211"/>
      <c r="AG54" s="211"/>
      <c r="AH54" s="211"/>
      <c r="AI54" s="211"/>
      <c r="AJ54" s="211"/>
      <c r="AK54" s="211"/>
      <c r="AL54" s="211"/>
      <c r="AM54" s="211"/>
      <c r="AN54" s="211"/>
      <c r="AO54" s="211"/>
      <c r="AP54" s="211"/>
      <c r="AQ54" s="211"/>
      <c r="AR54" s="211"/>
      <c r="AS54" s="211"/>
      <c r="AT54" s="211"/>
      <c r="AU54" s="211"/>
      <c r="AV54" s="211"/>
      <c r="AW54" s="211"/>
      <c r="AX54" s="211"/>
      <c r="AY54" s="211"/>
      <c r="AZ54" s="211"/>
      <c r="BA54" s="211"/>
      <c r="BB54" s="211"/>
      <c r="BC54" s="211"/>
      <c r="BD54" s="211"/>
    </row>
    <row r="55" spans="1:56" ht="13.5">
      <c r="A55" s="211"/>
      <c r="B55" s="236"/>
      <c r="C55" s="273" t="s">
        <v>73</v>
      </c>
      <c r="D55" s="274"/>
      <c r="E55" s="233"/>
      <c r="F55" s="234"/>
      <c r="G55" s="235"/>
      <c r="H55" s="341"/>
      <c r="I55" s="275"/>
      <c r="J55" s="275"/>
      <c r="K55" s="275"/>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1"/>
      <c r="AM55" s="211"/>
      <c r="AN55" s="211"/>
      <c r="AO55" s="211"/>
      <c r="AP55" s="211"/>
      <c r="AQ55" s="211"/>
      <c r="AR55" s="211"/>
      <c r="AS55" s="211"/>
      <c r="AT55" s="211"/>
      <c r="AU55" s="211"/>
      <c r="AV55" s="211"/>
      <c r="AW55" s="211"/>
      <c r="AX55" s="211"/>
      <c r="AY55" s="211"/>
      <c r="AZ55" s="211"/>
      <c r="BA55" s="211"/>
      <c r="BB55" s="211"/>
      <c r="BC55" s="211"/>
      <c r="BD55" s="211"/>
    </row>
    <row r="56" spans="1:56" ht="25.5">
      <c r="A56" s="211"/>
      <c r="B56" s="236"/>
      <c r="C56" s="273" t="s">
        <v>74</v>
      </c>
      <c r="D56" s="274"/>
      <c r="E56" s="233"/>
      <c r="F56" s="234"/>
      <c r="G56" s="235"/>
      <c r="H56" s="341"/>
      <c r="I56" s="275"/>
      <c r="J56" s="275"/>
      <c r="K56" s="275"/>
      <c r="L56" s="211"/>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c r="AK56" s="211"/>
      <c r="AL56" s="211"/>
      <c r="AM56" s="211"/>
      <c r="AN56" s="211"/>
      <c r="AO56" s="211"/>
      <c r="AP56" s="211"/>
      <c r="AQ56" s="211"/>
      <c r="AR56" s="211"/>
      <c r="AS56" s="211"/>
      <c r="AT56" s="211"/>
      <c r="AU56" s="211"/>
      <c r="AV56" s="211"/>
      <c r="AW56" s="211"/>
      <c r="AX56" s="211"/>
      <c r="AY56" s="211"/>
      <c r="AZ56" s="211"/>
      <c r="BA56" s="211"/>
      <c r="BB56" s="211"/>
      <c r="BC56" s="211"/>
      <c r="BD56" s="211"/>
    </row>
    <row r="57" spans="1:56" ht="13.5">
      <c r="A57" s="211"/>
      <c r="B57" s="236"/>
      <c r="C57" s="237"/>
      <c r="D57" s="230"/>
      <c r="E57" s="233"/>
      <c r="F57" s="234"/>
      <c r="G57" s="235"/>
      <c r="H57" s="341"/>
      <c r="I57" s="276"/>
      <c r="J57" s="276"/>
      <c r="K57" s="276"/>
      <c r="L57" s="211"/>
      <c r="M57" s="211"/>
      <c r="N57" s="211"/>
      <c r="O57" s="211"/>
      <c r="P57" s="211"/>
      <c r="Q57" s="211"/>
      <c r="R57" s="211"/>
      <c r="S57" s="211"/>
      <c r="T57" s="211"/>
      <c r="U57" s="211"/>
      <c r="V57" s="211"/>
      <c r="W57" s="211"/>
      <c r="X57" s="211"/>
      <c r="Y57" s="211"/>
      <c r="Z57" s="211"/>
      <c r="AA57" s="211"/>
      <c r="AB57" s="211"/>
      <c r="AC57" s="211"/>
      <c r="AD57" s="211"/>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211"/>
      <c r="BC57" s="211"/>
      <c r="BD57" s="211"/>
    </row>
    <row r="58" spans="1:56" ht="13.5">
      <c r="A58" s="211"/>
      <c r="B58" s="236" t="s">
        <v>26</v>
      </c>
      <c r="C58" s="237" t="s">
        <v>75</v>
      </c>
      <c r="D58" s="236" t="s">
        <v>76</v>
      </c>
      <c r="E58" s="233">
        <v>44</v>
      </c>
      <c r="F58" s="234"/>
      <c r="G58" s="235">
        <f>F58*E58</f>
        <v>0</v>
      </c>
      <c r="H58" s="341"/>
      <c r="I58" s="276"/>
      <c r="J58" s="276"/>
      <c r="K58" s="276"/>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11"/>
      <c r="AJ58" s="211"/>
      <c r="AK58" s="211"/>
      <c r="AL58" s="211"/>
      <c r="AM58" s="211"/>
      <c r="AN58" s="211"/>
      <c r="AO58" s="211"/>
      <c r="AP58" s="211"/>
      <c r="AQ58" s="211"/>
      <c r="AR58" s="211"/>
      <c r="AS58" s="211"/>
      <c r="AT58" s="211"/>
      <c r="AU58" s="211"/>
      <c r="AV58" s="211"/>
      <c r="AW58" s="211"/>
      <c r="AX58" s="211"/>
      <c r="AY58" s="211"/>
      <c r="AZ58" s="211"/>
      <c r="BA58" s="211"/>
      <c r="BB58" s="211"/>
      <c r="BC58" s="211"/>
      <c r="BD58" s="211"/>
    </row>
    <row r="59" spans="1:56" ht="13.5">
      <c r="A59" s="211"/>
      <c r="B59" s="236"/>
      <c r="C59" s="237"/>
      <c r="D59" s="230"/>
      <c r="E59" s="233"/>
      <c r="F59" s="234"/>
      <c r="G59" s="235"/>
      <c r="H59" s="341"/>
      <c r="I59" s="276"/>
      <c r="J59" s="276"/>
      <c r="K59" s="276"/>
      <c r="L59" s="211"/>
      <c r="M59" s="211"/>
      <c r="N59" s="211"/>
      <c r="O59" s="211"/>
      <c r="P59" s="211"/>
      <c r="Q59" s="211"/>
      <c r="R59" s="211"/>
      <c r="S59" s="211"/>
      <c r="T59" s="211"/>
      <c r="U59" s="211"/>
      <c r="V59" s="211"/>
      <c r="W59" s="211"/>
      <c r="X59" s="211"/>
      <c r="Y59" s="211"/>
      <c r="Z59" s="211"/>
      <c r="AA59" s="211"/>
      <c r="AB59" s="211"/>
      <c r="AC59" s="211"/>
      <c r="AD59" s="211"/>
      <c r="AE59" s="211"/>
      <c r="AF59" s="211"/>
      <c r="AG59" s="211"/>
      <c r="AH59" s="211"/>
      <c r="AI59" s="211"/>
      <c r="AJ59" s="211"/>
      <c r="AK59" s="211"/>
      <c r="AL59" s="211"/>
      <c r="AM59" s="211"/>
      <c r="AN59" s="211"/>
      <c r="AO59" s="211"/>
      <c r="AP59" s="211"/>
      <c r="AQ59" s="211"/>
      <c r="AR59" s="211"/>
      <c r="AS59" s="211"/>
      <c r="AT59" s="211"/>
      <c r="AU59" s="211"/>
      <c r="AV59" s="211"/>
      <c r="AW59" s="211"/>
      <c r="AX59" s="211"/>
      <c r="AY59" s="211"/>
      <c r="AZ59" s="211"/>
      <c r="BA59" s="211"/>
      <c r="BB59" s="211"/>
      <c r="BC59" s="211"/>
      <c r="BD59" s="211"/>
    </row>
    <row r="60" spans="1:56" ht="13.5">
      <c r="A60" s="211"/>
      <c r="B60" s="236"/>
      <c r="C60" s="273" t="s">
        <v>77</v>
      </c>
      <c r="D60" s="230"/>
      <c r="E60" s="233"/>
      <c r="F60" s="234"/>
      <c r="G60" s="235"/>
      <c r="H60" s="341"/>
      <c r="I60" s="276"/>
      <c r="J60" s="276"/>
      <c r="K60" s="276"/>
      <c r="L60" s="211"/>
      <c r="M60" s="211"/>
      <c r="N60" s="211"/>
      <c r="O60" s="211"/>
      <c r="P60" s="211"/>
      <c r="Q60" s="211"/>
      <c r="R60" s="211"/>
      <c r="S60" s="211"/>
      <c r="T60" s="211"/>
      <c r="U60" s="211"/>
      <c r="V60" s="211"/>
      <c r="W60" s="211"/>
      <c r="X60" s="211"/>
      <c r="Y60" s="211"/>
      <c r="Z60" s="211"/>
      <c r="AA60" s="211"/>
      <c r="AB60" s="211"/>
      <c r="AC60" s="211"/>
      <c r="AD60" s="211"/>
      <c r="AE60" s="211"/>
      <c r="AF60" s="211"/>
      <c r="AG60" s="211"/>
      <c r="AH60" s="211"/>
      <c r="AI60" s="211"/>
      <c r="AJ60" s="211"/>
      <c r="AK60" s="211"/>
      <c r="AL60" s="211"/>
      <c r="AM60" s="211"/>
      <c r="AN60" s="211"/>
      <c r="AO60" s="211"/>
      <c r="AP60" s="211"/>
      <c r="AQ60" s="211"/>
      <c r="AR60" s="211"/>
      <c r="AS60" s="211"/>
      <c r="AT60" s="211"/>
      <c r="AU60" s="211"/>
      <c r="AV60" s="211"/>
      <c r="AW60" s="211"/>
      <c r="AX60" s="211"/>
      <c r="AY60" s="211"/>
      <c r="AZ60" s="211"/>
      <c r="BA60" s="211"/>
      <c r="BB60" s="211"/>
      <c r="BC60" s="211"/>
      <c r="BD60" s="211"/>
    </row>
    <row r="61" spans="1:56" ht="13.5">
      <c r="A61" s="211"/>
      <c r="B61" s="236"/>
      <c r="C61" s="237"/>
      <c r="D61" s="230"/>
      <c r="E61" s="233"/>
      <c r="F61" s="234"/>
      <c r="G61" s="235"/>
      <c r="H61" s="341"/>
      <c r="I61" s="276"/>
      <c r="J61" s="276"/>
      <c r="K61" s="276"/>
      <c r="L61" s="211"/>
      <c r="M61" s="211"/>
      <c r="N61" s="211"/>
      <c r="O61" s="211"/>
      <c r="P61" s="211"/>
      <c r="Q61" s="211"/>
      <c r="R61" s="211"/>
      <c r="S61" s="211"/>
      <c r="T61" s="211"/>
      <c r="U61" s="211"/>
      <c r="V61" s="211"/>
      <c r="W61" s="211"/>
      <c r="X61" s="211"/>
      <c r="Y61" s="211"/>
      <c r="Z61" s="211"/>
      <c r="AA61" s="211"/>
      <c r="AB61" s="211"/>
      <c r="AC61" s="211"/>
      <c r="AD61" s="211"/>
      <c r="AE61" s="211"/>
      <c r="AF61" s="211"/>
      <c r="AG61" s="211"/>
      <c r="AH61" s="211"/>
      <c r="AI61" s="211"/>
      <c r="AJ61" s="211"/>
      <c r="AK61" s="211"/>
      <c r="AL61" s="211"/>
      <c r="AM61" s="211"/>
      <c r="AN61" s="211"/>
      <c r="AO61" s="211"/>
      <c r="AP61" s="211"/>
      <c r="AQ61" s="211"/>
      <c r="AR61" s="211"/>
      <c r="AS61" s="211"/>
      <c r="AT61" s="211"/>
      <c r="AU61" s="211"/>
      <c r="AV61" s="211"/>
      <c r="AW61" s="211"/>
      <c r="AX61" s="211"/>
      <c r="AY61" s="211"/>
      <c r="AZ61" s="211"/>
      <c r="BA61" s="211"/>
      <c r="BB61" s="211"/>
      <c r="BC61" s="211"/>
      <c r="BD61" s="211"/>
    </row>
    <row r="62" spans="1:56" ht="38.25">
      <c r="A62" s="211"/>
      <c r="B62" s="236"/>
      <c r="C62" s="273" t="s">
        <v>78</v>
      </c>
      <c r="D62" s="230"/>
      <c r="E62" s="233"/>
      <c r="F62" s="234"/>
      <c r="G62" s="235"/>
      <c r="H62" s="341"/>
      <c r="I62" s="276"/>
      <c r="J62" s="276"/>
      <c r="K62" s="276"/>
      <c r="L62" s="211"/>
      <c r="M62" s="211"/>
      <c r="N62" s="211"/>
      <c r="O62" s="211"/>
      <c r="P62" s="211"/>
      <c r="Q62" s="211"/>
      <c r="R62" s="211"/>
      <c r="S62" s="211"/>
      <c r="T62" s="211"/>
      <c r="U62" s="211"/>
      <c r="V62" s="211"/>
      <c r="W62" s="211"/>
      <c r="X62" s="211"/>
      <c r="Y62" s="211"/>
      <c r="Z62" s="211"/>
      <c r="AA62" s="211"/>
      <c r="AB62" s="211"/>
      <c r="AC62" s="211"/>
      <c r="AD62" s="211"/>
      <c r="AE62" s="211"/>
      <c r="AF62" s="211"/>
      <c r="AG62" s="211"/>
      <c r="AH62" s="211"/>
      <c r="AI62" s="211"/>
      <c r="AJ62" s="211"/>
      <c r="AK62" s="211"/>
      <c r="AL62" s="211"/>
      <c r="AM62" s="211"/>
      <c r="AN62" s="211"/>
      <c r="AO62" s="211"/>
      <c r="AP62" s="211"/>
      <c r="AQ62" s="211"/>
      <c r="AR62" s="211"/>
      <c r="AS62" s="211"/>
      <c r="AT62" s="211"/>
      <c r="AU62" s="211"/>
      <c r="AV62" s="211"/>
      <c r="AW62" s="211"/>
      <c r="AX62" s="211"/>
      <c r="AY62" s="211"/>
      <c r="AZ62" s="211"/>
      <c r="BA62" s="211"/>
      <c r="BB62" s="211"/>
      <c r="BC62" s="211"/>
      <c r="BD62" s="211"/>
    </row>
    <row r="63" spans="1:56" ht="13.5">
      <c r="A63" s="211"/>
      <c r="B63" s="236"/>
      <c r="C63" s="273"/>
      <c r="D63" s="230"/>
      <c r="E63" s="233"/>
      <c r="F63" s="234"/>
      <c r="G63" s="235"/>
      <c r="H63" s="341"/>
      <c r="I63" s="276"/>
      <c r="J63" s="276"/>
      <c r="K63" s="276"/>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c r="AK63" s="211"/>
      <c r="AL63" s="211"/>
      <c r="AM63" s="211"/>
      <c r="AN63" s="211"/>
      <c r="AO63" s="211"/>
      <c r="AP63" s="211"/>
      <c r="AQ63" s="211"/>
      <c r="AR63" s="211"/>
      <c r="AS63" s="211"/>
      <c r="AT63" s="211"/>
      <c r="AU63" s="211"/>
      <c r="AV63" s="211"/>
      <c r="AW63" s="211"/>
      <c r="AX63" s="211"/>
      <c r="AY63" s="211"/>
      <c r="AZ63" s="211"/>
      <c r="BA63" s="211"/>
      <c r="BB63" s="211"/>
      <c r="BC63" s="211"/>
      <c r="BD63" s="211"/>
    </row>
    <row r="64" spans="1:56" ht="13.5">
      <c r="A64" s="211"/>
      <c r="B64" s="236" t="s">
        <v>28</v>
      </c>
      <c r="C64" s="237" t="s">
        <v>79</v>
      </c>
      <c r="D64" s="236" t="s">
        <v>80</v>
      </c>
      <c r="E64" s="233">
        <v>3247</v>
      </c>
      <c r="F64" s="234"/>
      <c r="G64" s="235">
        <f>F64*E64</f>
        <v>0</v>
      </c>
      <c r="H64" s="341"/>
      <c r="I64" s="276"/>
      <c r="J64" s="276"/>
      <c r="K64" s="276"/>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c r="AK64" s="211"/>
      <c r="AL64" s="211"/>
      <c r="AM64" s="211"/>
      <c r="AN64" s="211"/>
      <c r="AO64" s="211"/>
      <c r="AP64" s="211"/>
      <c r="AQ64" s="211"/>
      <c r="AR64" s="211"/>
      <c r="AS64" s="211"/>
      <c r="AT64" s="211"/>
      <c r="AU64" s="211"/>
      <c r="AV64" s="211"/>
      <c r="AW64" s="211"/>
      <c r="AX64" s="211"/>
      <c r="AY64" s="211"/>
      <c r="AZ64" s="211"/>
      <c r="BA64" s="211"/>
      <c r="BB64" s="211"/>
      <c r="BC64" s="211"/>
      <c r="BD64" s="211"/>
    </row>
    <row r="65" spans="1:56" ht="13.5">
      <c r="A65" s="211"/>
      <c r="B65" s="236"/>
      <c r="C65" s="237"/>
      <c r="D65" s="236"/>
      <c r="E65" s="233"/>
      <c r="F65" s="234"/>
      <c r="G65" s="235"/>
      <c r="H65" s="341"/>
      <c r="I65" s="276"/>
      <c r="J65" s="276"/>
      <c r="K65" s="276"/>
      <c r="L65" s="211"/>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11"/>
      <c r="AJ65" s="211"/>
      <c r="AK65" s="211"/>
      <c r="AL65" s="211"/>
      <c r="AM65" s="211"/>
      <c r="AN65" s="211"/>
      <c r="AO65" s="211"/>
      <c r="AP65" s="211"/>
      <c r="AQ65" s="211"/>
      <c r="AR65" s="211"/>
      <c r="AS65" s="211"/>
      <c r="AT65" s="211"/>
      <c r="AU65" s="211"/>
      <c r="AV65" s="211"/>
      <c r="AW65" s="211"/>
      <c r="AX65" s="211"/>
      <c r="AY65" s="211"/>
      <c r="AZ65" s="211"/>
      <c r="BA65" s="211"/>
      <c r="BB65" s="211"/>
      <c r="BC65" s="211"/>
      <c r="BD65" s="211"/>
    </row>
    <row r="66" spans="1:56" ht="13.5">
      <c r="A66" s="211"/>
      <c r="B66" s="236" t="s">
        <v>33</v>
      </c>
      <c r="C66" s="237" t="s">
        <v>81</v>
      </c>
      <c r="D66" s="236" t="s">
        <v>80</v>
      </c>
      <c r="E66" s="233">
        <v>928</v>
      </c>
      <c r="F66" s="234"/>
      <c r="G66" s="235">
        <f>F66*E66</f>
        <v>0</v>
      </c>
      <c r="H66" s="341"/>
      <c r="I66" s="276"/>
      <c r="J66" s="276"/>
      <c r="K66" s="276"/>
      <c r="L66" s="211"/>
      <c r="M66" s="211"/>
      <c r="N66" s="211"/>
      <c r="O66" s="211"/>
      <c r="P66" s="211"/>
      <c r="Q66" s="211"/>
      <c r="R66" s="211"/>
      <c r="S66" s="211"/>
      <c r="T66" s="211"/>
      <c r="U66" s="211"/>
      <c r="V66" s="211"/>
      <c r="W66" s="211"/>
      <c r="X66" s="211"/>
      <c r="Y66" s="211"/>
      <c r="Z66" s="211"/>
      <c r="AA66" s="211"/>
      <c r="AB66" s="211"/>
      <c r="AC66" s="211"/>
      <c r="AD66" s="211"/>
      <c r="AE66" s="211"/>
      <c r="AF66" s="211"/>
      <c r="AG66" s="211"/>
      <c r="AH66" s="211"/>
      <c r="AI66" s="211"/>
      <c r="AJ66" s="211"/>
      <c r="AK66" s="211"/>
      <c r="AL66" s="211"/>
      <c r="AM66" s="211"/>
      <c r="AN66" s="211"/>
      <c r="AO66" s="211"/>
      <c r="AP66" s="211"/>
      <c r="AQ66" s="211"/>
      <c r="AR66" s="211"/>
      <c r="AS66" s="211"/>
      <c r="AT66" s="211"/>
      <c r="AU66" s="211"/>
      <c r="AV66" s="211"/>
      <c r="AW66" s="211"/>
      <c r="AX66" s="211"/>
      <c r="AY66" s="211"/>
      <c r="AZ66" s="211"/>
      <c r="BA66" s="211"/>
      <c r="BB66" s="211"/>
      <c r="BC66" s="211"/>
      <c r="BD66" s="211"/>
    </row>
    <row r="67" spans="1:56" ht="13.5">
      <c r="A67" s="211"/>
      <c r="B67" s="236"/>
      <c r="C67" s="237"/>
      <c r="D67" s="236"/>
      <c r="E67" s="233"/>
      <c r="F67" s="234"/>
      <c r="G67" s="235"/>
      <c r="H67" s="341"/>
      <c r="I67" s="276"/>
      <c r="J67" s="276"/>
      <c r="K67" s="276"/>
      <c r="L67" s="211"/>
      <c r="M67" s="211"/>
      <c r="N67" s="211"/>
      <c r="O67" s="211"/>
      <c r="P67" s="211"/>
      <c r="Q67" s="211"/>
      <c r="R67" s="211"/>
      <c r="S67" s="211"/>
      <c r="T67" s="211"/>
      <c r="U67" s="211"/>
      <c r="V67" s="211"/>
      <c r="W67" s="211"/>
      <c r="X67" s="211"/>
      <c r="Y67" s="211"/>
      <c r="Z67" s="211"/>
      <c r="AA67" s="211"/>
      <c r="AB67" s="211"/>
      <c r="AC67" s="211"/>
      <c r="AD67" s="211"/>
      <c r="AE67" s="211"/>
      <c r="AF67" s="211"/>
      <c r="AG67" s="211"/>
      <c r="AH67" s="211"/>
      <c r="AI67" s="211"/>
      <c r="AJ67" s="211"/>
      <c r="AK67" s="211"/>
      <c r="AL67" s="211"/>
      <c r="AM67" s="211"/>
      <c r="AN67" s="211"/>
      <c r="AO67" s="211"/>
      <c r="AP67" s="211"/>
      <c r="AQ67" s="211"/>
      <c r="AR67" s="211"/>
      <c r="AS67" s="211"/>
      <c r="AT67" s="211"/>
      <c r="AU67" s="211"/>
      <c r="AV67" s="211"/>
      <c r="AW67" s="211"/>
      <c r="AX67" s="211"/>
      <c r="AY67" s="211"/>
      <c r="AZ67" s="211"/>
      <c r="BA67" s="211"/>
      <c r="BB67" s="211"/>
      <c r="BC67" s="211"/>
      <c r="BD67" s="211"/>
    </row>
    <row r="68" spans="1:56" ht="13.5">
      <c r="A68" s="211"/>
      <c r="B68" s="236"/>
      <c r="C68" s="273" t="s">
        <v>82</v>
      </c>
      <c r="D68" s="236"/>
      <c r="E68" s="233"/>
      <c r="F68" s="234"/>
      <c r="G68" s="235"/>
      <c r="H68" s="341"/>
      <c r="I68" s="276"/>
      <c r="J68" s="276"/>
      <c r="K68" s="276"/>
      <c r="L68" s="211"/>
      <c r="M68" s="211"/>
      <c r="N68" s="211"/>
      <c r="O68" s="211"/>
      <c r="P68" s="211"/>
      <c r="Q68" s="211"/>
      <c r="R68" s="211"/>
      <c r="S68" s="211"/>
      <c r="T68" s="211"/>
      <c r="U68" s="211"/>
      <c r="V68" s="211"/>
      <c r="W68" s="211"/>
      <c r="X68" s="211"/>
      <c r="Y68" s="211"/>
      <c r="Z68" s="211"/>
      <c r="AA68" s="211"/>
      <c r="AB68" s="211"/>
      <c r="AC68" s="211"/>
      <c r="AD68" s="211"/>
      <c r="AE68" s="211"/>
      <c r="AF68" s="211"/>
      <c r="AG68" s="211"/>
      <c r="AH68" s="211"/>
      <c r="AI68" s="211"/>
      <c r="AJ68" s="211"/>
      <c r="AK68" s="211"/>
      <c r="AL68" s="211"/>
      <c r="AM68" s="211"/>
      <c r="AN68" s="211"/>
      <c r="AO68" s="211"/>
      <c r="AP68" s="211"/>
      <c r="AQ68" s="211"/>
      <c r="AR68" s="211"/>
      <c r="AS68" s="211"/>
      <c r="AT68" s="211"/>
      <c r="AU68" s="211"/>
      <c r="AV68" s="211"/>
      <c r="AW68" s="211"/>
      <c r="AX68" s="211"/>
      <c r="AY68" s="211"/>
      <c r="AZ68" s="211"/>
      <c r="BA68" s="211"/>
      <c r="BB68" s="211"/>
      <c r="BC68" s="211"/>
      <c r="BD68" s="211"/>
    </row>
    <row r="69" spans="1:56" ht="13.5">
      <c r="A69" s="211"/>
      <c r="B69" s="236"/>
      <c r="C69" s="237"/>
      <c r="D69" s="236"/>
      <c r="E69" s="233"/>
      <c r="F69" s="234"/>
      <c r="G69" s="235"/>
      <c r="H69" s="341"/>
      <c r="I69" s="276"/>
      <c r="J69" s="276"/>
      <c r="K69" s="276"/>
      <c r="L69" s="211"/>
      <c r="M69" s="211"/>
      <c r="N69" s="211"/>
      <c r="O69" s="211"/>
      <c r="P69" s="211"/>
      <c r="Q69" s="211"/>
      <c r="R69" s="211"/>
      <c r="S69" s="211"/>
      <c r="T69" s="211"/>
      <c r="U69" s="211"/>
      <c r="V69" s="211"/>
      <c r="W69" s="211"/>
      <c r="X69" s="211"/>
      <c r="Y69" s="211"/>
      <c r="Z69" s="211"/>
      <c r="AA69" s="211"/>
      <c r="AB69" s="211"/>
      <c r="AC69" s="211"/>
      <c r="AD69" s="211"/>
      <c r="AE69" s="211"/>
      <c r="AF69" s="211"/>
      <c r="AG69" s="211"/>
      <c r="AH69" s="211"/>
      <c r="AI69" s="211"/>
      <c r="AJ69" s="211"/>
      <c r="AK69" s="211"/>
      <c r="AL69" s="211"/>
      <c r="AM69" s="211"/>
      <c r="AN69" s="211"/>
      <c r="AO69" s="211"/>
      <c r="AP69" s="211"/>
      <c r="AQ69" s="211"/>
      <c r="AR69" s="211"/>
      <c r="AS69" s="211"/>
      <c r="AT69" s="211"/>
      <c r="AU69" s="211"/>
      <c r="AV69" s="211"/>
      <c r="AW69" s="211"/>
      <c r="AX69" s="211"/>
      <c r="AY69" s="211"/>
      <c r="AZ69" s="211"/>
      <c r="BA69" s="211"/>
      <c r="BB69" s="211"/>
      <c r="BC69" s="211"/>
      <c r="BD69" s="211"/>
    </row>
    <row r="70" spans="1:56" ht="25.5">
      <c r="A70" s="211"/>
      <c r="B70" s="236" t="s">
        <v>35</v>
      </c>
      <c r="C70" s="239" t="s">
        <v>83</v>
      </c>
      <c r="D70" s="236" t="s">
        <v>71</v>
      </c>
      <c r="E70" s="233">
        <v>235</v>
      </c>
      <c r="F70" s="234"/>
      <c r="G70" s="235">
        <f>F70*E70</f>
        <v>0</v>
      </c>
      <c r="H70" s="341"/>
      <c r="I70" s="276"/>
      <c r="J70" s="276"/>
      <c r="K70" s="276"/>
      <c r="L70" s="211"/>
      <c r="M70" s="211"/>
      <c r="N70" s="211"/>
      <c r="O70" s="211"/>
      <c r="P70" s="211"/>
      <c r="Q70" s="211"/>
      <c r="R70" s="211"/>
      <c r="S70" s="211"/>
      <c r="T70" s="211"/>
      <c r="U70" s="211"/>
      <c r="V70" s="211"/>
      <c r="W70" s="211"/>
      <c r="X70" s="211"/>
      <c r="Y70" s="211"/>
      <c r="Z70" s="211"/>
      <c r="AA70" s="211"/>
      <c r="AB70" s="211"/>
      <c r="AC70" s="211"/>
      <c r="AD70" s="211"/>
      <c r="AE70" s="211"/>
      <c r="AF70" s="211"/>
      <c r="AG70" s="211"/>
      <c r="AH70" s="211"/>
      <c r="AI70" s="211"/>
      <c r="AJ70" s="211"/>
      <c r="AK70" s="211"/>
      <c r="AL70" s="211"/>
      <c r="AM70" s="211"/>
      <c r="AN70" s="211"/>
      <c r="AO70" s="211"/>
      <c r="AP70" s="211"/>
      <c r="AQ70" s="211"/>
      <c r="AR70" s="211"/>
      <c r="AS70" s="211"/>
      <c r="AT70" s="211"/>
      <c r="AU70" s="211"/>
      <c r="AV70" s="211"/>
      <c r="AW70" s="211"/>
      <c r="AX70" s="211"/>
      <c r="AY70" s="211"/>
      <c r="AZ70" s="211"/>
      <c r="BA70" s="211"/>
      <c r="BB70" s="211"/>
      <c r="BC70" s="211"/>
      <c r="BD70" s="211"/>
    </row>
    <row r="71" spans="1:56" ht="90.6" customHeight="1">
      <c r="A71" s="219"/>
      <c r="B71" s="236" t="s">
        <v>37</v>
      </c>
      <c r="C71" s="237" t="s">
        <v>84</v>
      </c>
      <c r="D71" s="236" t="s">
        <v>8</v>
      </c>
      <c r="E71" s="233">
        <v>30</v>
      </c>
      <c r="F71" s="234"/>
      <c r="G71" s="235">
        <f>F71*E71</f>
        <v>0</v>
      </c>
      <c r="H71" s="341"/>
      <c r="I71" s="228"/>
      <c r="J71" s="228"/>
      <c r="K71" s="228"/>
      <c r="L71" s="219"/>
      <c r="M71" s="219"/>
      <c r="N71" s="219"/>
      <c r="O71" s="219"/>
      <c r="P71" s="219"/>
      <c r="Q71" s="219"/>
      <c r="R71" s="219"/>
      <c r="S71" s="219"/>
      <c r="T71" s="219"/>
      <c r="U71" s="219"/>
      <c r="V71" s="219"/>
      <c r="W71" s="219"/>
      <c r="X71" s="219"/>
      <c r="Y71" s="219"/>
      <c r="Z71" s="219"/>
      <c r="AA71" s="219"/>
      <c r="AB71" s="219"/>
      <c r="AC71" s="219"/>
      <c r="AD71" s="219"/>
      <c r="AE71" s="219"/>
      <c r="AF71" s="219"/>
      <c r="AG71" s="219"/>
      <c r="AH71" s="219"/>
      <c r="AI71" s="219"/>
      <c r="AJ71" s="219"/>
      <c r="AK71" s="219"/>
      <c r="AL71" s="219"/>
      <c r="AM71" s="219"/>
      <c r="AN71" s="219"/>
      <c r="AO71" s="219"/>
      <c r="AP71" s="219"/>
      <c r="AQ71" s="219"/>
      <c r="AR71" s="219"/>
      <c r="AS71" s="219"/>
      <c r="AT71" s="219"/>
      <c r="AU71" s="219"/>
      <c r="AV71" s="219"/>
      <c r="AW71" s="219"/>
      <c r="AX71" s="219"/>
      <c r="AY71" s="219"/>
      <c r="AZ71" s="219"/>
      <c r="BA71" s="219"/>
      <c r="BB71" s="219"/>
      <c r="BC71" s="219"/>
      <c r="BD71" s="219"/>
    </row>
    <row r="72" spans="1:56" ht="13.5">
      <c r="A72" s="211"/>
      <c r="B72" s="236"/>
      <c r="C72" s="237"/>
      <c r="D72" s="230"/>
      <c r="E72" s="233"/>
      <c r="F72" s="234"/>
      <c r="G72" s="235"/>
      <c r="H72" s="341"/>
      <c r="I72" s="276"/>
      <c r="J72" s="276"/>
      <c r="K72" s="276"/>
      <c r="L72" s="211"/>
      <c r="M72" s="211"/>
      <c r="N72" s="211"/>
      <c r="O72" s="211"/>
      <c r="P72" s="211"/>
      <c r="Q72" s="211"/>
      <c r="R72" s="211"/>
      <c r="S72" s="211"/>
      <c r="T72" s="211"/>
      <c r="U72" s="211"/>
      <c r="V72" s="211"/>
      <c r="W72" s="211"/>
      <c r="X72" s="211"/>
      <c r="Y72" s="211"/>
      <c r="Z72" s="211"/>
      <c r="AA72" s="211"/>
      <c r="AB72" s="211"/>
      <c r="AC72" s="211"/>
      <c r="AD72" s="211"/>
      <c r="AE72" s="211"/>
      <c r="AF72" s="211"/>
      <c r="AG72" s="211"/>
      <c r="AH72" s="211"/>
      <c r="AI72" s="211"/>
      <c r="AJ72" s="211"/>
      <c r="AK72" s="211"/>
      <c r="AL72" s="211"/>
      <c r="AM72" s="211"/>
      <c r="AN72" s="211"/>
      <c r="AO72" s="211"/>
      <c r="AP72" s="211"/>
      <c r="AQ72" s="211"/>
      <c r="AR72" s="211"/>
      <c r="AS72" s="211"/>
      <c r="AT72" s="211"/>
      <c r="AU72" s="211"/>
      <c r="AV72" s="211"/>
      <c r="AW72" s="211"/>
      <c r="AX72" s="211"/>
      <c r="AY72" s="211"/>
      <c r="AZ72" s="211"/>
      <c r="BA72" s="211"/>
      <c r="BB72" s="211"/>
      <c r="BC72" s="211"/>
      <c r="BD72" s="211"/>
    </row>
    <row r="73" spans="1:56" ht="13.5">
      <c r="A73" s="219"/>
      <c r="B73" s="277"/>
      <c r="C73" s="244" t="s">
        <v>85</v>
      </c>
      <c r="D73" s="277"/>
      <c r="E73" s="278"/>
      <c r="F73" s="246"/>
      <c r="G73" s="247">
        <f>SUM(G50:G72)</f>
        <v>0</v>
      </c>
      <c r="H73" s="341"/>
      <c r="I73" s="223"/>
      <c r="J73" s="223"/>
      <c r="K73" s="223"/>
      <c r="L73" s="219"/>
      <c r="M73" s="219"/>
      <c r="N73" s="219"/>
      <c r="O73" s="219"/>
      <c r="P73" s="219"/>
      <c r="Q73" s="219"/>
      <c r="R73" s="219"/>
      <c r="S73" s="219"/>
      <c r="T73" s="219"/>
      <c r="U73" s="219"/>
      <c r="V73" s="219"/>
      <c r="W73" s="219"/>
      <c r="X73" s="219"/>
      <c r="Y73" s="219"/>
      <c r="Z73" s="219"/>
      <c r="AA73" s="219"/>
      <c r="AB73" s="219"/>
      <c r="AC73" s="219"/>
      <c r="AD73" s="219"/>
      <c r="AE73" s="219"/>
      <c r="AF73" s="219"/>
      <c r="AG73" s="219"/>
      <c r="AH73" s="219"/>
      <c r="AI73" s="219"/>
      <c r="AJ73" s="219"/>
      <c r="AK73" s="219"/>
      <c r="AL73" s="219"/>
      <c r="AM73" s="219"/>
      <c r="AN73" s="219"/>
      <c r="AO73" s="219"/>
      <c r="AP73" s="219"/>
      <c r="AQ73" s="219"/>
      <c r="AR73" s="219"/>
      <c r="AS73" s="219"/>
      <c r="AT73" s="219"/>
      <c r="AU73" s="219"/>
      <c r="AV73" s="219"/>
      <c r="AW73" s="219"/>
      <c r="AX73" s="219"/>
      <c r="AY73" s="219"/>
      <c r="AZ73" s="219"/>
      <c r="BA73" s="219"/>
      <c r="BB73" s="219"/>
      <c r="BC73" s="219"/>
      <c r="BD73" s="219"/>
    </row>
    <row r="74" spans="1:56" ht="13.5">
      <c r="A74" s="211"/>
      <c r="B74" s="212"/>
      <c r="C74" s="248"/>
      <c r="D74" s="212"/>
      <c r="E74" s="214"/>
      <c r="F74" s="215"/>
      <c r="G74" s="216"/>
      <c r="H74" s="341"/>
      <c r="I74" s="228"/>
      <c r="J74" s="228"/>
      <c r="K74" s="228"/>
      <c r="L74" s="211"/>
      <c r="M74" s="211"/>
      <c r="N74" s="211"/>
      <c r="O74" s="211"/>
      <c r="P74" s="211"/>
      <c r="Q74" s="211"/>
      <c r="R74" s="211"/>
      <c r="S74" s="211"/>
      <c r="T74" s="211"/>
      <c r="U74" s="211"/>
      <c r="V74" s="211"/>
      <c r="W74" s="211"/>
      <c r="X74" s="211"/>
      <c r="Y74" s="211"/>
      <c r="Z74" s="211"/>
      <c r="AA74" s="211"/>
      <c r="AB74" s="211"/>
      <c r="AC74" s="211"/>
      <c r="AD74" s="211"/>
      <c r="AE74" s="211"/>
      <c r="AF74" s="211"/>
      <c r="AG74" s="211"/>
      <c r="AH74" s="211"/>
      <c r="AI74" s="211"/>
      <c r="AJ74" s="211"/>
      <c r="AK74" s="211"/>
      <c r="AL74" s="211"/>
      <c r="AM74" s="211"/>
      <c r="AN74" s="211"/>
      <c r="AO74" s="211"/>
      <c r="AP74" s="211"/>
      <c r="AQ74" s="211"/>
      <c r="AR74" s="211"/>
      <c r="AS74" s="211"/>
      <c r="AT74" s="211"/>
      <c r="AU74" s="211"/>
      <c r="AV74" s="211"/>
      <c r="AW74" s="211"/>
      <c r="AX74" s="211"/>
      <c r="AY74" s="211"/>
      <c r="AZ74" s="211"/>
      <c r="BA74" s="211"/>
      <c r="BB74" s="211"/>
      <c r="BC74" s="211"/>
      <c r="BD74" s="211"/>
    </row>
    <row r="75" spans="1:56" ht="13.5">
      <c r="A75" s="211"/>
      <c r="B75" s="212">
        <v>4</v>
      </c>
      <c r="C75" s="220" t="s">
        <v>86</v>
      </c>
      <c r="D75" s="212"/>
      <c r="E75" s="214"/>
      <c r="F75" s="215"/>
      <c r="G75" s="216"/>
      <c r="H75" s="341"/>
      <c r="I75" s="228"/>
      <c r="J75" s="228"/>
      <c r="K75" s="228"/>
      <c r="L75" s="211"/>
      <c r="M75" s="211"/>
      <c r="N75" s="211"/>
      <c r="O75" s="211"/>
      <c r="P75" s="211"/>
      <c r="Q75" s="211"/>
      <c r="R75" s="211"/>
      <c r="S75" s="211"/>
      <c r="T75" s="211"/>
      <c r="U75" s="211"/>
      <c r="V75" s="211"/>
      <c r="W75" s="211"/>
      <c r="X75" s="211"/>
      <c r="Y75" s="211"/>
      <c r="Z75" s="211"/>
      <c r="AA75" s="211"/>
      <c r="AB75" s="211"/>
      <c r="AC75" s="211"/>
      <c r="AD75" s="211"/>
      <c r="AE75" s="211"/>
      <c r="AF75" s="211"/>
      <c r="AG75" s="211"/>
      <c r="AH75" s="211"/>
      <c r="AI75" s="211"/>
      <c r="AJ75" s="211"/>
      <c r="AK75" s="211"/>
      <c r="AL75" s="211"/>
      <c r="AM75" s="211"/>
      <c r="AN75" s="211"/>
      <c r="AO75" s="211"/>
      <c r="AP75" s="211"/>
      <c r="AQ75" s="211"/>
      <c r="AR75" s="211"/>
      <c r="AS75" s="211"/>
      <c r="AT75" s="211"/>
      <c r="AU75" s="211"/>
      <c r="AV75" s="211"/>
      <c r="AW75" s="211"/>
      <c r="AX75" s="211"/>
      <c r="AY75" s="211"/>
      <c r="AZ75" s="211"/>
      <c r="BA75" s="211"/>
      <c r="BB75" s="211"/>
      <c r="BC75" s="211"/>
      <c r="BD75" s="211"/>
    </row>
    <row r="76" spans="1:56" ht="13.5">
      <c r="A76" s="211"/>
      <c r="B76" s="378" t="s">
        <v>87</v>
      </c>
      <c r="C76" s="395"/>
      <c r="D76" s="395"/>
      <c r="E76" s="395"/>
      <c r="F76" s="395"/>
      <c r="G76" s="395"/>
      <c r="H76" s="341"/>
      <c r="I76" s="228"/>
      <c r="J76" s="228"/>
      <c r="K76" s="228"/>
      <c r="L76" s="211"/>
      <c r="M76" s="211"/>
      <c r="N76" s="211"/>
      <c r="O76" s="211"/>
      <c r="P76" s="211"/>
      <c r="Q76" s="211"/>
      <c r="R76" s="211"/>
      <c r="S76" s="211"/>
      <c r="T76" s="211"/>
      <c r="U76" s="211"/>
      <c r="V76" s="211"/>
      <c r="W76" s="211"/>
      <c r="X76" s="211"/>
      <c r="Y76" s="211"/>
      <c r="Z76" s="211"/>
      <c r="AA76" s="211"/>
      <c r="AB76" s="211"/>
      <c r="AC76" s="211"/>
      <c r="AD76" s="211"/>
      <c r="AE76" s="211"/>
      <c r="AF76" s="211"/>
      <c r="AG76" s="211"/>
      <c r="AH76" s="211"/>
      <c r="AI76" s="211"/>
      <c r="AJ76" s="211"/>
      <c r="AK76" s="211"/>
      <c r="AL76" s="211"/>
      <c r="AM76" s="211"/>
      <c r="AN76" s="211"/>
      <c r="AO76" s="211"/>
      <c r="AP76" s="211"/>
      <c r="AQ76" s="211"/>
      <c r="AR76" s="211"/>
      <c r="AS76" s="211"/>
      <c r="AT76" s="211"/>
      <c r="AU76" s="211"/>
      <c r="AV76" s="211"/>
      <c r="AW76" s="211"/>
      <c r="AX76" s="211"/>
      <c r="AY76" s="211"/>
      <c r="AZ76" s="211"/>
      <c r="BA76" s="211"/>
      <c r="BB76" s="211"/>
      <c r="BC76" s="211"/>
      <c r="BD76" s="211"/>
    </row>
    <row r="77" spans="1:56" ht="13.5">
      <c r="A77" s="279"/>
      <c r="B77" s="224"/>
      <c r="C77" s="225" t="s">
        <v>15</v>
      </c>
      <c r="D77" s="224" t="s">
        <v>4</v>
      </c>
      <c r="E77" s="226" t="s">
        <v>44</v>
      </c>
      <c r="F77" s="249" t="s">
        <v>45</v>
      </c>
      <c r="G77" s="250" t="s">
        <v>46</v>
      </c>
      <c r="H77" s="341"/>
      <c r="I77" s="228"/>
      <c r="J77" s="228"/>
      <c r="K77" s="228"/>
      <c r="L77" s="279"/>
      <c r="M77" s="279"/>
      <c r="N77" s="279"/>
      <c r="O77" s="279"/>
      <c r="P77" s="279"/>
      <c r="Q77" s="279"/>
      <c r="R77" s="279"/>
      <c r="S77" s="279"/>
      <c r="T77" s="279"/>
      <c r="U77" s="279"/>
      <c r="V77" s="279"/>
      <c r="W77" s="279"/>
      <c r="X77" s="279"/>
      <c r="Y77" s="279"/>
      <c r="Z77" s="279"/>
      <c r="AA77" s="279"/>
      <c r="AB77" s="279"/>
      <c r="AC77" s="279"/>
      <c r="AD77" s="279"/>
      <c r="AE77" s="279"/>
      <c r="AF77" s="279"/>
      <c r="AG77" s="279"/>
      <c r="AH77" s="279"/>
      <c r="AI77" s="279"/>
      <c r="AJ77" s="279"/>
      <c r="AK77" s="279"/>
      <c r="AL77" s="279"/>
      <c r="AM77" s="279"/>
      <c r="AN77" s="279"/>
      <c r="AO77" s="279"/>
      <c r="AP77" s="279"/>
      <c r="AQ77" s="279"/>
      <c r="AR77" s="279"/>
      <c r="AS77" s="279"/>
      <c r="AT77" s="279"/>
      <c r="AU77" s="279"/>
      <c r="AV77" s="279"/>
      <c r="AW77" s="279"/>
      <c r="AX77" s="279"/>
      <c r="AY77" s="279"/>
      <c r="AZ77" s="279"/>
      <c r="BA77" s="279"/>
      <c r="BB77" s="279"/>
      <c r="BC77" s="279"/>
      <c r="BD77" s="279"/>
    </row>
    <row r="78" spans="1:56" ht="409.15" customHeight="1">
      <c r="A78" s="279"/>
      <c r="B78" s="236" t="s">
        <v>19</v>
      </c>
      <c r="C78" s="210" t="s">
        <v>88</v>
      </c>
      <c r="D78" s="236" t="s">
        <v>8</v>
      </c>
      <c r="E78" s="233">
        <v>169</v>
      </c>
      <c r="F78" s="234"/>
      <c r="G78" s="235">
        <f t="shared" ref="G78:G89" si="0">F78*E78</f>
        <v>0</v>
      </c>
      <c r="H78" s="341"/>
      <c r="I78" s="228"/>
      <c r="J78" s="228"/>
      <c r="K78" s="228"/>
      <c r="L78" s="279"/>
      <c r="M78" s="279"/>
      <c r="N78" s="279"/>
      <c r="O78" s="279"/>
      <c r="P78" s="279"/>
      <c r="Q78" s="279"/>
      <c r="R78" s="279"/>
      <c r="S78" s="279"/>
      <c r="T78" s="279"/>
      <c r="U78" s="279"/>
      <c r="V78" s="279"/>
      <c r="W78" s="279"/>
      <c r="X78" s="279"/>
      <c r="Y78" s="279"/>
      <c r="Z78" s="279"/>
      <c r="AA78" s="279"/>
      <c r="AB78" s="279"/>
      <c r="AC78" s="279"/>
      <c r="AD78" s="279"/>
      <c r="AE78" s="279"/>
      <c r="AF78" s="279"/>
      <c r="AG78" s="279"/>
      <c r="AH78" s="279"/>
      <c r="AI78" s="279"/>
      <c r="AJ78" s="279"/>
      <c r="AK78" s="279"/>
      <c r="AL78" s="279"/>
      <c r="AM78" s="279"/>
      <c r="AN78" s="279"/>
      <c r="AO78" s="279"/>
      <c r="AP78" s="279"/>
      <c r="AQ78" s="279"/>
      <c r="AR78" s="279"/>
      <c r="AS78" s="279"/>
      <c r="AT78" s="279"/>
      <c r="AU78" s="279"/>
      <c r="AV78" s="279"/>
      <c r="AW78" s="279"/>
      <c r="AX78" s="279"/>
      <c r="AY78" s="279"/>
      <c r="AZ78" s="279"/>
      <c r="BA78" s="279"/>
      <c r="BB78" s="279"/>
      <c r="BC78" s="279"/>
      <c r="BD78" s="279"/>
    </row>
    <row r="79" spans="1:56" ht="139.5" customHeight="1">
      <c r="A79" s="279"/>
      <c r="B79" s="236" t="s">
        <v>22</v>
      </c>
      <c r="C79" s="210" t="s">
        <v>89</v>
      </c>
      <c r="D79" s="236" t="s">
        <v>55</v>
      </c>
      <c r="E79" s="233">
        <v>1600</v>
      </c>
      <c r="F79" s="234"/>
      <c r="G79" s="235">
        <f t="shared" si="0"/>
        <v>0</v>
      </c>
      <c r="H79" s="341"/>
      <c r="I79" s="280"/>
      <c r="J79" s="280"/>
      <c r="K79" s="280"/>
      <c r="L79" s="279"/>
      <c r="M79" s="279"/>
      <c r="N79" s="279"/>
      <c r="O79" s="279"/>
      <c r="P79" s="279"/>
      <c r="Q79" s="279"/>
      <c r="R79" s="279"/>
      <c r="S79" s="279"/>
      <c r="T79" s="279"/>
      <c r="U79" s="279"/>
      <c r="V79" s="279"/>
      <c r="W79" s="279"/>
      <c r="X79" s="279"/>
      <c r="Y79" s="279"/>
      <c r="Z79" s="279"/>
      <c r="AA79" s="279"/>
      <c r="AB79" s="279"/>
      <c r="AC79" s="279"/>
      <c r="AD79" s="279"/>
      <c r="AE79" s="279"/>
      <c r="AF79" s="279"/>
      <c r="AG79" s="279"/>
      <c r="AH79" s="279"/>
      <c r="AI79" s="279"/>
      <c r="AJ79" s="279"/>
      <c r="AK79" s="279"/>
      <c r="AL79" s="279"/>
      <c r="AM79" s="279"/>
      <c r="AN79" s="279"/>
      <c r="AO79" s="279"/>
      <c r="AP79" s="279"/>
      <c r="AQ79" s="279"/>
      <c r="AR79" s="279"/>
      <c r="AS79" s="279"/>
      <c r="AT79" s="279"/>
      <c r="AU79" s="279"/>
      <c r="AV79" s="279"/>
      <c r="AW79" s="279"/>
      <c r="AX79" s="279"/>
      <c r="AY79" s="279"/>
      <c r="AZ79" s="279"/>
      <c r="BA79" s="279"/>
      <c r="BB79" s="279"/>
      <c r="BC79" s="279"/>
      <c r="BD79" s="279"/>
    </row>
    <row r="80" spans="1:56" ht="25.5">
      <c r="A80" s="279"/>
      <c r="B80" s="236" t="s">
        <v>24</v>
      </c>
      <c r="C80" s="239" t="s">
        <v>90</v>
      </c>
      <c r="D80" s="236" t="s">
        <v>68</v>
      </c>
      <c r="E80" s="233">
        <v>340</v>
      </c>
      <c r="F80" s="234"/>
      <c r="G80" s="235">
        <f t="shared" si="0"/>
        <v>0</v>
      </c>
      <c r="H80" s="341"/>
      <c r="I80" s="280"/>
      <c r="J80" s="280"/>
      <c r="K80" s="280"/>
      <c r="L80" s="279"/>
      <c r="M80" s="279"/>
      <c r="N80" s="279"/>
      <c r="O80" s="279"/>
      <c r="P80" s="279"/>
      <c r="Q80" s="279"/>
      <c r="R80" s="279"/>
      <c r="S80" s="279"/>
      <c r="T80" s="279"/>
      <c r="U80" s="279"/>
      <c r="V80" s="279"/>
      <c r="W80" s="279"/>
      <c r="X80" s="279"/>
      <c r="Y80" s="279"/>
      <c r="Z80" s="279"/>
      <c r="AA80" s="279"/>
      <c r="AB80" s="279"/>
      <c r="AC80" s="279"/>
      <c r="AD80" s="279"/>
      <c r="AE80" s="279"/>
      <c r="AF80" s="279"/>
      <c r="AG80" s="279"/>
      <c r="AH80" s="279"/>
      <c r="AI80" s="279"/>
      <c r="AJ80" s="279"/>
      <c r="AK80" s="279"/>
      <c r="AL80" s="279"/>
      <c r="AM80" s="279"/>
      <c r="AN80" s="279"/>
      <c r="AO80" s="279"/>
      <c r="AP80" s="279"/>
      <c r="AQ80" s="279"/>
      <c r="AR80" s="279"/>
      <c r="AS80" s="279"/>
      <c r="AT80" s="279"/>
      <c r="AU80" s="279"/>
      <c r="AV80" s="279"/>
      <c r="AW80" s="279"/>
      <c r="AX80" s="279"/>
      <c r="AY80" s="279"/>
      <c r="AZ80" s="279"/>
      <c r="BA80" s="279"/>
      <c r="BB80" s="279"/>
      <c r="BC80" s="279"/>
      <c r="BD80" s="279"/>
    </row>
    <row r="81" spans="1:56" ht="13.5">
      <c r="A81" s="279"/>
      <c r="B81" s="236" t="s">
        <v>26</v>
      </c>
      <c r="C81" s="239" t="s">
        <v>91</v>
      </c>
      <c r="D81" s="236" t="s">
        <v>92</v>
      </c>
      <c r="E81" s="236">
        <v>135</v>
      </c>
      <c r="F81" s="281"/>
      <c r="G81" s="235">
        <f t="shared" si="0"/>
        <v>0</v>
      </c>
      <c r="H81" s="341"/>
      <c r="I81" s="280"/>
      <c r="J81" s="280"/>
      <c r="K81" s="280"/>
      <c r="L81" s="279"/>
      <c r="M81" s="279"/>
      <c r="N81" s="279"/>
      <c r="O81" s="279"/>
      <c r="P81" s="279"/>
      <c r="Q81" s="279"/>
      <c r="R81" s="279"/>
      <c r="S81" s="279"/>
      <c r="T81" s="279"/>
      <c r="U81" s="279"/>
      <c r="V81" s="279"/>
      <c r="W81" s="279"/>
      <c r="X81" s="279"/>
      <c r="Y81" s="279"/>
      <c r="Z81" s="279"/>
      <c r="AA81" s="279"/>
      <c r="AB81" s="279"/>
      <c r="AC81" s="279"/>
      <c r="AD81" s="279"/>
      <c r="AE81" s="279"/>
      <c r="AF81" s="279"/>
      <c r="AG81" s="279"/>
      <c r="AH81" s="279"/>
      <c r="AI81" s="279"/>
      <c r="AJ81" s="279"/>
      <c r="AK81" s="279"/>
      <c r="AL81" s="279"/>
      <c r="AM81" s="279"/>
      <c r="AN81" s="279"/>
      <c r="AO81" s="279"/>
      <c r="AP81" s="279"/>
      <c r="AQ81" s="279"/>
      <c r="AR81" s="279"/>
      <c r="AS81" s="279"/>
      <c r="AT81" s="279"/>
      <c r="AU81" s="279"/>
      <c r="AV81" s="279"/>
      <c r="AW81" s="279"/>
      <c r="AX81" s="279"/>
      <c r="AY81" s="279"/>
      <c r="AZ81" s="279"/>
      <c r="BA81" s="279"/>
      <c r="BB81" s="279"/>
      <c r="BC81" s="279"/>
      <c r="BD81" s="279"/>
    </row>
    <row r="82" spans="1:56" s="251" customFormat="1" ht="46.9" customHeight="1">
      <c r="B82" s="252" t="s">
        <v>28</v>
      </c>
      <c r="C82" s="210" t="s">
        <v>93</v>
      </c>
      <c r="D82" s="252" t="s">
        <v>71</v>
      </c>
      <c r="E82" s="254">
        <v>1440</v>
      </c>
      <c r="F82" s="254"/>
      <c r="G82" s="282">
        <f t="shared" si="0"/>
        <v>0</v>
      </c>
      <c r="H82" s="341"/>
    </row>
    <row r="83" spans="1:56" s="251" customFormat="1" ht="65.25" customHeight="1">
      <c r="B83" s="252" t="s">
        <v>33</v>
      </c>
      <c r="C83" s="210" t="s">
        <v>94</v>
      </c>
      <c r="D83" s="252" t="s">
        <v>55</v>
      </c>
      <c r="E83" s="254">
        <v>1440</v>
      </c>
      <c r="F83" s="254"/>
      <c r="G83" s="283">
        <f t="shared" si="0"/>
        <v>0</v>
      </c>
      <c r="H83" s="341"/>
    </row>
    <row r="84" spans="1:56" s="251" customFormat="1" ht="105.75" customHeight="1">
      <c r="B84" s="252"/>
      <c r="C84" s="210" t="s">
        <v>95</v>
      </c>
      <c r="D84" s="252" t="s">
        <v>55</v>
      </c>
      <c r="E84" s="254">
        <v>162</v>
      </c>
      <c r="F84" s="254"/>
      <c r="G84" s="283">
        <f t="shared" si="0"/>
        <v>0</v>
      </c>
      <c r="H84" s="341"/>
    </row>
    <row r="85" spans="1:56" s="251" customFormat="1" ht="64.5" customHeight="1">
      <c r="B85" s="252" t="s">
        <v>35</v>
      </c>
      <c r="C85" s="210" t="s">
        <v>96</v>
      </c>
      <c r="D85" s="252" t="s">
        <v>55</v>
      </c>
      <c r="E85" s="254">
        <v>131</v>
      </c>
      <c r="F85" s="254"/>
      <c r="G85" s="284">
        <f t="shared" si="0"/>
        <v>0</v>
      </c>
      <c r="H85" s="341"/>
    </row>
    <row r="86" spans="1:56" ht="13.5">
      <c r="A86" s="279"/>
      <c r="B86" s="236"/>
      <c r="C86" s="237"/>
      <c r="D86" s="236"/>
      <c r="E86" s="233"/>
      <c r="F86" s="266"/>
      <c r="G86" s="235">
        <f t="shared" si="0"/>
        <v>0</v>
      </c>
      <c r="H86" s="341"/>
      <c r="I86" s="280"/>
      <c r="J86" s="280"/>
      <c r="K86" s="280"/>
      <c r="L86" s="279"/>
      <c r="M86" s="279"/>
      <c r="N86" s="279"/>
      <c r="O86" s="279"/>
      <c r="P86" s="279"/>
      <c r="Q86" s="279"/>
      <c r="R86" s="279"/>
      <c r="S86" s="279"/>
      <c r="T86" s="279"/>
      <c r="U86" s="279"/>
      <c r="V86" s="279"/>
      <c r="W86" s="279"/>
      <c r="X86" s="279"/>
      <c r="Y86" s="279"/>
      <c r="Z86" s="279"/>
      <c r="AA86" s="279"/>
      <c r="AB86" s="279"/>
      <c r="AC86" s="279"/>
      <c r="AD86" s="279"/>
      <c r="AE86" s="279"/>
      <c r="AF86" s="279"/>
      <c r="AG86" s="279"/>
      <c r="AH86" s="279"/>
      <c r="AI86" s="279"/>
      <c r="AJ86" s="279"/>
      <c r="AK86" s="279"/>
      <c r="AL86" s="279"/>
      <c r="AM86" s="279"/>
      <c r="AN86" s="279"/>
      <c r="AO86" s="279"/>
      <c r="AP86" s="279"/>
      <c r="AQ86" s="279"/>
      <c r="AR86" s="279"/>
      <c r="AS86" s="279"/>
      <c r="AT86" s="279"/>
      <c r="AU86" s="279"/>
      <c r="AV86" s="279"/>
      <c r="AW86" s="279"/>
      <c r="AX86" s="279"/>
      <c r="AY86" s="279"/>
      <c r="AZ86" s="279"/>
      <c r="BA86" s="279"/>
      <c r="BB86" s="279"/>
      <c r="BC86" s="279"/>
      <c r="BD86" s="279"/>
    </row>
    <row r="87" spans="1:56" ht="13.5">
      <c r="A87" s="279"/>
      <c r="B87" s="236"/>
      <c r="C87" s="231" t="s">
        <v>97</v>
      </c>
      <c r="D87" s="236"/>
      <c r="E87" s="233"/>
      <c r="F87" s="234"/>
      <c r="G87" s="235">
        <f t="shared" si="0"/>
        <v>0</v>
      </c>
      <c r="H87" s="341"/>
      <c r="I87" s="280"/>
      <c r="J87" s="280"/>
      <c r="K87" s="280"/>
      <c r="L87" s="279"/>
      <c r="M87" s="279"/>
      <c r="N87" s="279"/>
      <c r="O87" s="279"/>
      <c r="P87" s="279"/>
      <c r="Q87" s="279"/>
      <c r="R87" s="279"/>
      <c r="S87" s="279"/>
      <c r="T87" s="279"/>
      <c r="U87" s="279"/>
      <c r="V87" s="279"/>
      <c r="W87" s="279"/>
      <c r="X87" s="279"/>
      <c r="Y87" s="279"/>
      <c r="Z87" s="279"/>
      <c r="AA87" s="279"/>
      <c r="AB87" s="279"/>
      <c r="AC87" s="279"/>
      <c r="AD87" s="279"/>
      <c r="AE87" s="279"/>
      <c r="AF87" s="279"/>
      <c r="AG87" s="279"/>
      <c r="AH87" s="279"/>
      <c r="AI87" s="279"/>
      <c r="AJ87" s="279"/>
      <c r="AK87" s="279"/>
      <c r="AL87" s="279"/>
      <c r="AM87" s="279"/>
      <c r="AN87" s="279"/>
      <c r="AO87" s="279"/>
      <c r="AP87" s="279"/>
      <c r="AQ87" s="279"/>
      <c r="AR87" s="279"/>
      <c r="AS87" s="279"/>
      <c r="AT87" s="279"/>
      <c r="AU87" s="279"/>
      <c r="AV87" s="279"/>
      <c r="AW87" s="279"/>
      <c r="AX87" s="279"/>
      <c r="AY87" s="279"/>
      <c r="AZ87" s="279"/>
      <c r="BA87" s="279"/>
      <c r="BB87" s="279"/>
      <c r="BC87" s="279"/>
      <c r="BD87" s="279"/>
    </row>
    <row r="88" spans="1:56" ht="38.25">
      <c r="A88" s="279"/>
      <c r="B88" s="236" t="s">
        <v>37</v>
      </c>
      <c r="C88" s="239" t="s">
        <v>98</v>
      </c>
      <c r="D88" s="236" t="s">
        <v>68</v>
      </c>
      <c r="E88" s="233">
        <v>177.3</v>
      </c>
      <c r="F88" s="234"/>
      <c r="G88" s="235">
        <f t="shared" si="0"/>
        <v>0</v>
      </c>
      <c r="H88" s="341"/>
      <c r="I88" s="280"/>
      <c r="J88" s="280"/>
      <c r="K88" s="280"/>
      <c r="L88" s="279"/>
      <c r="M88" s="279"/>
      <c r="N88" s="279"/>
      <c r="O88" s="279"/>
      <c r="P88" s="279"/>
      <c r="Q88" s="279"/>
      <c r="R88" s="279"/>
      <c r="S88" s="279"/>
      <c r="T88" s="279"/>
      <c r="U88" s="279"/>
      <c r="V88" s="279"/>
      <c r="W88" s="279"/>
      <c r="X88" s="279"/>
      <c r="Y88" s="279"/>
      <c r="Z88" s="279"/>
      <c r="AA88" s="279"/>
      <c r="AB88" s="279"/>
      <c r="AC88" s="279"/>
      <c r="AD88" s="279"/>
      <c r="AE88" s="279"/>
      <c r="AF88" s="279"/>
      <c r="AG88" s="279"/>
      <c r="AH88" s="279"/>
      <c r="AI88" s="279"/>
      <c r="AJ88" s="279"/>
      <c r="AK88" s="279"/>
      <c r="AL88" s="279"/>
      <c r="AM88" s="279"/>
      <c r="AN88" s="279"/>
      <c r="AO88" s="279"/>
      <c r="AP88" s="279"/>
      <c r="AQ88" s="279"/>
      <c r="AR88" s="279"/>
      <c r="AS88" s="279"/>
      <c r="AT88" s="279"/>
      <c r="AU88" s="279"/>
      <c r="AV88" s="279"/>
      <c r="AW88" s="279"/>
      <c r="AX88" s="279"/>
      <c r="AY88" s="279"/>
      <c r="AZ88" s="279"/>
      <c r="BA88" s="279"/>
      <c r="BB88" s="279"/>
      <c r="BC88" s="279"/>
      <c r="BD88" s="279"/>
    </row>
    <row r="89" spans="1:56" ht="88.5">
      <c r="A89" s="279"/>
      <c r="B89" s="236" t="s">
        <v>39</v>
      </c>
      <c r="C89" s="210" t="s">
        <v>99</v>
      </c>
      <c r="D89" s="236" t="s">
        <v>8</v>
      </c>
      <c r="E89" s="233">
        <v>4</v>
      </c>
      <c r="F89" s="234"/>
      <c r="G89" s="235">
        <f t="shared" si="0"/>
        <v>0</v>
      </c>
      <c r="H89" s="341"/>
      <c r="I89" s="280"/>
      <c r="J89" s="280"/>
      <c r="K89" s="280"/>
      <c r="L89" s="279"/>
      <c r="M89" s="279"/>
      <c r="N89" s="279"/>
      <c r="O89" s="279"/>
      <c r="P89" s="279"/>
      <c r="Q89" s="279"/>
      <c r="R89" s="279"/>
      <c r="S89" s="279"/>
      <c r="T89" s="279"/>
      <c r="U89" s="279"/>
      <c r="V89" s="279"/>
      <c r="W89" s="279"/>
      <c r="X89" s="279"/>
      <c r="Y89" s="279"/>
      <c r="Z89" s="279"/>
      <c r="AA89" s="279"/>
      <c r="AB89" s="279"/>
      <c r="AC89" s="279"/>
      <c r="AD89" s="279"/>
      <c r="AE89" s="279"/>
      <c r="AF89" s="279"/>
      <c r="AG89" s="279"/>
      <c r="AH89" s="279"/>
      <c r="AI89" s="279"/>
      <c r="AJ89" s="279"/>
      <c r="AK89" s="279"/>
      <c r="AL89" s="279"/>
      <c r="AM89" s="279"/>
      <c r="AN89" s="279"/>
      <c r="AO89" s="279"/>
      <c r="AP89" s="279"/>
      <c r="AQ89" s="279"/>
      <c r="AR89" s="279"/>
      <c r="AS89" s="279"/>
      <c r="AT89" s="279"/>
      <c r="AU89" s="279"/>
      <c r="AV89" s="279"/>
      <c r="AW89" s="279"/>
      <c r="AX89" s="279"/>
      <c r="AY89" s="279"/>
      <c r="AZ89" s="279"/>
      <c r="BA89" s="279"/>
      <c r="BB89" s="279"/>
      <c r="BC89" s="279"/>
      <c r="BD89" s="279"/>
    </row>
    <row r="90" spans="1:56" ht="13.5">
      <c r="A90" s="211"/>
      <c r="B90" s="236"/>
      <c r="C90" s="237"/>
      <c r="D90" s="236"/>
      <c r="E90" s="233"/>
      <c r="F90" s="234"/>
      <c r="G90" s="235"/>
      <c r="H90" s="341"/>
      <c r="I90" s="228"/>
      <c r="J90" s="228"/>
      <c r="K90" s="228"/>
      <c r="L90" s="211"/>
      <c r="M90" s="211"/>
      <c r="N90" s="211"/>
      <c r="O90" s="211"/>
      <c r="P90" s="211"/>
      <c r="Q90" s="211"/>
      <c r="R90" s="211"/>
      <c r="S90" s="211"/>
      <c r="T90" s="211"/>
      <c r="U90" s="211"/>
      <c r="V90" s="211"/>
      <c r="W90" s="211"/>
      <c r="X90" s="211"/>
      <c r="Y90" s="211"/>
      <c r="Z90" s="211"/>
      <c r="AA90" s="211"/>
      <c r="AB90" s="211"/>
      <c r="AC90" s="211"/>
      <c r="AD90" s="211"/>
      <c r="AE90" s="211"/>
      <c r="AF90" s="211"/>
      <c r="AG90" s="211"/>
      <c r="AH90" s="211"/>
      <c r="AI90" s="211"/>
      <c r="AJ90" s="211"/>
      <c r="AK90" s="211"/>
      <c r="AL90" s="211"/>
      <c r="AM90" s="211"/>
      <c r="AN90" s="211"/>
      <c r="AO90" s="211"/>
      <c r="AP90" s="211"/>
      <c r="AQ90" s="211"/>
      <c r="AR90" s="211"/>
      <c r="AS90" s="211"/>
      <c r="AT90" s="211"/>
      <c r="AU90" s="211"/>
      <c r="AV90" s="211"/>
      <c r="AW90" s="211"/>
      <c r="AX90" s="211"/>
      <c r="AY90" s="211"/>
      <c r="AZ90" s="211"/>
      <c r="BA90" s="211"/>
      <c r="BB90" s="211"/>
      <c r="BC90" s="211"/>
      <c r="BD90" s="211"/>
    </row>
    <row r="91" spans="1:56" ht="13.5">
      <c r="A91" s="219"/>
      <c r="B91" s="277"/>
      <c r="C91" s="244" t="s">
        <v>100</v>
      </c>
      <c r="D91" s="277"/>
      <c r="E91" s="278"/>
      <c r="F91" s="246"/>
      <c r="G91" s="247">
        <f>SUM(G78:G90)</f>
        <v>0</v>
      </c>
      <c r="H91" s="341"/>
      <c r="I91" s="223"/>
      <c r="J91" s="223"/>
      <c r="K91" s="223"/>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row>
    <row r="92" spans="1:56" ht="13.5">
      <c r="A92" s="211"/>
      <c r="B92" s="212"/>
      <c r="C92" s="248"/>
      <c r="D92" s="212"/>
      <c r="E92" s="214"/>
      <c r="F92" s="215"/>
      <c r="G92" s="216"/>
      <c r="H92" s="341"/>
      <c r="I92" s="228"/>
      <c r="J92" s="228"/>
      <c r="K92" s="228"/>
      <c r="L92" s="211"/>
      <c r="M92" s="211"/>
      <c r="N92" s="211"/>
      <c r="O92" s="211"/>
      <c r="P92" s="211"/>
      <c r="Q92" s="211"/>
      <c r="R92" s="211"/>
      <c r="S92" s="211"/>
      <c r="T92" s="211"/>
      <c r="U92" s="211"/>
      <c r="V92" s="211"/>
      <c r="W92" s="211"/>
      <c r="X92" s="211"/>
      <c r="Y92" s="211"/>
      <c r="Z92" s="211"/>
      <c r="AA92" s="211"/>
      <c r="AB92" s="211"/>
      <c r="AC92" s="211"/>
      <c r="AD92" s="211"/>
      <c r="AE92" s="211"/>
      <c r="AF92" s="211"/>
      <c r="AG92" s="211"/>
      <c r="AH92" s="211"/>
      <c r="AI92" s="211"/>
      <c r="AJ92" s="211"/>
      <c r="AK92" s="211"/>
      <c r="AL92" s="211"/>
      <c r="AM92" s="211"/>
      <c r="AN92" s="211"/>
      <c r="AO92" s="211"/>
      <c r="AP92" s="211"/>
      <c r="AQ92" s="211"/>
      <c r="AR92" s="211"/>
      <c r="AS92" s="211"/>
      <c r="AT92" s="211"/>
      <c r="AU92" s="211"/>
      <c r="AV92" s="211"/>
      <c r="AW92" s="211"/>
      <c r="AX92" s="211"/>
      <c r="AY92" s="211"/>
      <c r="AZ92" s="211"/>
      <c r="BA92" s="211"/>
      <c r="BB92" s="211"/>
      <c r="BC92" s="211"/>
      <c r="BD92" s="211"/>
    </row>
    <row r="93" spans="1:56" ht="13.5">
      <c r="A93" s="211"/>
      <c r="B93" s="378" t="s">
        <v>101</v>
      </c>
      <c r="C93" s="395"/>
      <c r="D93" s="395"/>
      <c r="E93" s="395"/>
      <c r="F93" s="395"/>
      <c r="G93" s="395"/>
      <c r="H93" s="341"/>
      <c r="I93" s="228"/>
      <c r="J93" s="228"/>
      <c r="K93" s="228"/>
      <c r="L93" s="211"/>
      <c r="M93" s="211"/>
      <c r="N93" s="211"/>
      <c r="O93" s="211"/>
      <c r="P93" s="211"/>
      <c r="Q93" s="211"/>
      <c r="R93" s="211"/>
      <c r="S93" s="211"/>
      <c r="T93" s="211"/>
      <c r="U93" s="211"/>
      <c r="V93" s="211"/>
      <c r="W93" s="211"/>
      <c r="X93" s="211"/>
      <c r="Y93" s="211"/>
      <c r="Z93" s="211"/>
      <c r="AA93" s="211"/>
      <c r="AB93" s="211"/>
      <c r="AC93" s="211"/>
      <c r="AD93" s="211"/>
      <c r="AE93" s="211"/>
      <c r="AF93" s="211"/>
      <c r="AG93" s="211"/>
      <c r="AH93" s="211"/>
      <c r="AI93" s="211"/>
      <c r="AJ93" s="211"/>
      <c r="AK93" s="211"/>
      <c r="AL93" s="211"/>
      <c r="AM93" s="211"/>
      <c r="AN93" s="211"/>
      <c r="AO93" s="211"/>
      <c r="AP93" s="211"/>
      <c r="AQ93" s="211"/>
      <c r="AR93" s="211"/>
      <c r="AS93" s="211"/>
      <c r="AT93" s="211"/>
      <c r="AU93" s="211"/>
      <c r="AV93" s="211"/>
      <c r="AW93" s="211"/>
      <c r="AX93" s="211"/>
      <c r="AY93" s="211"/>
      <c r="AZ93" s="211"/>
      <c r="BA93" s="211"/>
      <c r="BB93" s="211"/>
      <c r="BC93" s="211"/>
      <c r="BD93" s="211"/>
    </row>
    <row r="94" spans="1:56" ht="13.5">
      <c r="A94" s="211"/>
      <c r="B94" s="224"/>
      <c r="C94" s="225" t="s">
        <v>15</v>
      </c>
      <c r="D94" s="224" t="s">
        <v>4</v>
      </c>
      <c r="E94" s="226" t="s">
        <v>44</v>
      </c>
      <c r="F94" s="249" t="s">
        <v>45</v>
      </c>
      <c r="G94" s="250" t="s">
        <v>46</v>
      </c>
      <c r="H94" s="341"/>
      <c r="I94" s="223"/>
      <c r="J94" s="223"/>
      <c r="K94" s="223"/>
      <c r="L94" s="211"/>
      <c r="M94" s="211"/>
      <c r="N94" s="211"/>
      <c r="O94" s="211"/>
      <c r="P94" s="211"/>
      <c r="Q94" s="211"/>
      <c r="R94" s="211"/>
      <c r="S94" s="211"/>
      <c r="T94" s="211"/>
      <c r="U94" s="211"/>
      <c r="V94" s="211"/>
      <c r="W94" s="211"/>
      <c r="X94" s="211"/>
      <c r="Y94" s="211"/>
      <c r="Z94" s="211"/>
      <c r="AA94" s="211"/>
      <c r="AB94" s="211"/>
      <c r="AC94" s="211"/>
      <c r="AD94" s="211"/>
      <c r="AE94" s="211"/>
      <c r="AF94" s="211"/>
      <c r="AG94" s="211"/>
      <c r="AH94" s="211"/>
      <c r="AI94" s="211"/>
      <c r="AJ94" s="211"/>
      <c r="AK94" s="211"/>
      <c r="AL94" s="211"/>
      <c r="AM94" s="211"/>
      <c r="AN94" s="211"/>
      <c r="AO94" s="211"/>
      <c r="AP94" s="211"/>
      <c r="AQ94" s="211"/>
      <c r="AR94" s="211"/>
      <c r="AS94" s="211"/>
      <c r="AT94" s="211"/>
      <c r="AU94" s="211"/>
      <c r="AV94" s="211"/>
      <c r="AW94" s="211"/>
      <c r="AX94" s="211"/>
      <c r="AY94" s="211"/>
      <c r="AZ94" s="211"/>
      <c r="BA94" s="211"/>
      <c r="BB94" s="211"/>
      <c r="BC94" s="211"/>
      <c r="BD94" s="211"/>
    </row>
    <row r="95" spans="1:56" ht="13.5">
      <c r="A95" s="211"/>
      <c r="B95" s="236"/>
      <c r="C95" s="231" t="s">
        <v>102</v>
      </c>
      <c r="D95" s="236"/>
      <c r="E95" s="233"/>
      <c r="F95" s="234"/>
      <c r="G95" s="235"/>
      <c r="H95" s="341"/>
      <c r="I95" s="228"/>
      <c r="J95" s="228"/>
      <c r="K95" s="228"/>
      <c r="L95" s="211"/>
      <c r="M95" s="211"/>
      <c r="N95" s="211"/>
      <c r="O95" s="211"/>
      <c r="P95" s="211"/>
      <c r="Q95" s="211"/>
      <c r="R95" s="211"/>
      <c r="S95" s="211"/>
      <c r="T95" s="211"/>
      <c r="U95" s="211"/>
      <c r="V95" s="211"/>
      <c r="W95" s="211"/>
      <c r="X95" s="211"/>
      <c r="Y95" s="211"/>
      <c r="Z95" s="211"/>
      <c r="AA95" s="211"/>
      <c r="AB95" s="211"/>
      <c r="AC95" s="211"/>
      <c r="AD95" s="211"/>
      <c r="AE95" s="211"/>
      <c r="AF95" s="211"/>
      <c r="AG95" s="211"/>
      <c r="AH95" s="211"/>
      <c r="AI95" s="211"/>
      <c r="AJ95" s="211"/>
      <c r="AK95" s="211"/>
      <c r="AL95" s="211"/>
      <c r="AM95" s="211"/>
      <c r="AN95" s="211"/>
      <c r="AO95" s="211"/>
      <c r="AP95" s="211"/>
      <c r="AQ95" s="211"/>
      <c r="AR95" s="211"/>
      <c r="AS95" s="211"/>
      <c r="AT95" s="211"/>
      <c r="AU95" s="211"/>
      <c r="AV95" s="211"/>
      <c r="AW95" s="211"/>
      <c r="AX95" s="211"/>
      <c r="AY95" s="211"/>
      <c r="AZ95" s="211"/>
      <c r="BA95" s="211"/>
      <c r="BB95" s="211"/>
      <c r="BC95" s="211"/>
      <c r="BD95" s="211"/>
    </row>
    <row r="96" spans="1:56" ht="61.9" customHeight="1">
      <c r="A96" s="211"/>
      <c r="B96" s="236" t="s">
        <v>19</v>
      </c>
      <c r="C96" s="237" t="s">
        <v>103</v>
      </c>
      <c r="D96" s="236" t="s">
        <v>55</v>
      </c>
      <c r="E96" s="233">
        <v>246</v>
      </c>
      <c r="F96" s="234"/>
      <c r="G96" s="235">
        <f t="shared" ref="G96:G114" si="1">F96*E96</f>
        <v>0</v>
      </c>
      <c r="H96" s="341"/>
      <c r="I96" s="228"/>
      <c r="J96" s="228"/>
      <c r="K96" s="228"/>
      <c r="L96" s="211"/>
      <c r="M96" s="211"/>
      <c r="N96" s="211"/>
      <c r="O96" s="211"/>
      <c r="P96" s="211"/>
      <c r="Q96" s="211"/>
      <c r="R96" s="211"/>
      <c r="S96" s="211"/>
      <c r="T96" s="211"/>
      <c r="U96" s="211"/>
      <c r="V96" s="211"/>
      <c r="W96" s="211"/>
      <c r="X96" s="211"/>
      <c r="Y96" s="211"/>
      <c r="Z96" s="211"/>
      <c r="AA96" s="211"/>
      <c r="AB96" s="211"/>
      <c r="AC96" s="211"/>
      <c r="AD96" s="211"/>
      <c r="AE96" s="211"/>
      <c r="AF96" s="211"/>
      <c r="AG96" s="211"/>
      <c r="AH96" s="211"/>
      <c r="AI96" s="211"/>
      <c r="AJ96" s="211"/>
      <c r="AK96" s="211"/>
      <c r="AL96" s="211"/>
      <c r="AM96" s="211"/>
      <c r="AN96" s="211"/>
      <c r="AO96" s="211"/>
      <c r="AP96" s="211"/>
      <c r="AQ96" s="211"/>
      <c r="AR96" s="211"/>
      <c r="AS96" s="211"/>
      <c r="AT96" s="211"/>
      <c r="AU96" s="211"/>
      <c r="AV96" s="211"/>
      <c r="AW96" s="211"/>
      <c r="AX96" s="211"/>
      <c r="AY96" s="211"/>
      <c r="AZ96" s="211"/>
      <c r="BA96" s="211"/>
      <c r="BB96" s="211"/>
      <c r="BC96" s="211"/>
      <c r="BD96" s="211"/>
    </row>
    <row r="97" spans="1:56" ht="31.9" customHeight="1">
      <c r="A97" s="211"/>
      <c r="B97" s="236" t="s">
        <v>22</v>
      </c>
      <c r="C97" s="285" t="s">
        <v>104</v>
      </c>
      <c r="D97" s="236" t="s">
        <v>55</v>
      </c>
      <c r="E97" s="233">
        <v>236.16</v>
      </c>
      <c r="F97" s="234"/>
      <c r="G97" s="235">
        <f t="shared" si="1"/>
        <v>0</v>
      </c>
      <c r="H97" s="341"/>
      <c r="I97" s="228"/>
      <c r="J97" s="228"/>
      <c r="K97" s="228"/>
      <c r="L97" s="211"/>
      <c r="M97" s="211"/>
      <c r="N97" s="211"/>
      <c r="O97" s="211"/>
      <c r="P97" s="211"/>
      <c r="Q97" s="211"/>
      <c r="R97" s="211"/>
      <c r="S97" s="211"/>
      <c r="T97" s="211"/>
      <c r="U97" s="211"/>
      <c r="V97" s="211"/>
      <c r="W97" s="211"/>
      <c r="X97" s="211"/>
      <c r="Y97" s="211"/>
      <c r="Z97" s="211"/>
      <c r="AA97" s="211"/>
      <c r="AB97" s="211"/>
      <c r="AC97" s="211"/>
      <c r="AD97" s="211"/>
      <c r="AE97" s="211"/>
      <c r="AF97" s="211"/>
      <c r="AG97" s="211"/>
      <c r="AH97" s="211"/>
      <c r="AI97" s="211"/>
      <c r="AJ97" s="211"/>
      <c r="AK97" s="211"/>
      <c r="AL97" s="211"/>
      <c r="AM97" s="211"/>
      <c r="AN97" s="211"/>
      <c r="AO97" s="211"/>
      <c r="AP97" s="211"/>
      <c r="AQ97" s="211"/>
      <c r="AR97" s="211"/>
      <c r="AS97" s="211"/>
      <c r="AT97" s="211"/>
      <c r="AU97" s="211"/>
      <c r="AV97" s="211"/>
      <c r="AW97" s="211"/>
      <c r="AX97" s="211"/>
      <c r="AY97" s="211"/>
      <c r="AZ97" s="211"/>
      <c r="BA97" s="211"/>
      <c r="BB97" s="211"/>
      <c r="BC97" s="211"/>
      <c r="BD97" s="211"/>
    </row>
    <row r="98" spans="1:56" ht="48" customHeight="1">
      <c r="A98" s="211"/>
      <c r="B98" s="236" t="s">
        <v>24</v>
      </c>
      <c r="C98" s="237" t="s">
        <v>105</v>
      </c>
      <c r="D98" s="236" t="s">
        <v>55</v>
      </c>
      <c r="E98" s="233">
        <v>347.15</v>
      </c>
      <c r="F98" s="234"/>
      <c r="G98" s="235">
        <f t="shared" si="1"/>
        <v>0</v>
      </c>
      <c r="H98" s="341"/>
      <c r="I98" s="228"/>
      <c r="J98" s="228"/>
      <c r="K98" s="228"/>
      <c r="L98" s="211"/>
      <c r="M98" s="211"/>
      <c r="N98" s="217"/>
      <c r="O98" s="211"/>
      <c r="P98" s="211"/>
      <c r="Q98" s="211"/>
      <c r="R98" s="211"/>
      <c r="S98" s="211"/>
      <c r="T98" s="211"/>
      <c r="U98" s="211"/>
      <c r="V98" s="211"/>
      <c r="W98" s="211"/>
      <c r="X98" s="211"/>
      <c r="Y98" s="211"/>
      <c r="Z98" s="211"/>
      <c r="AA98" s="211"/>
      <c r="AB98" s="211"/>
      <c r="AC98" s="211"/>
      <c r="AD98" s="211"/>
      <c r="AE98" s="211"/>
      <c r="AF98" s="211"/>
      <c r="AG98" s="211"/>
      <c r="AH98" s="211"/>
      <c r="AI98" s="211"/>
      <c r="AJ98" s="211"/>
      <c r="AK98" s="211"/>
      <c r="AL98" s="211"/>
      <c r="AM98" s="211"/>
      <c r="AN98" s="211"/>
      <c r="AO98" s="211"/>
      <c r="AP98" s="211"/>
      <c r="AQ98" s="211"/>
      <c r="AR98" s="211"/>
      <c r="AS98" s="211"/>
      <c r="AT98" s="211"/>
      <c r="AU98" s="211"/>
      <c r="AV98" s="211"/>
      <c r="AW98" s="211"/>
      <c r="AX98" s="211"/>
      <c r="AY98" s="211"/>
      <c r="AZ98" s="211"/>
      <c r="BA98" s="211"/>
      <c r="BB98" s="211"/>
      <c r="BC98" s="211"/>
      <c r="BD98" s="211"/>
    </row>
    <row r="99" spans="1:56" ht="13.5">
      <c r="A99" s="211"/>
      <c r="B99" s="236"/>
      <c r="C99" s="237"/>
      <c r="D99" s="236"/>
      <c r="E99" s="233"/>
      <c r="F99" s="234"/>
      <c r="G99" s="235">
        <f t="shared" si="1"/>
        <v>0</v>
      </c>
      <c r="H99" s="341"/>
      <c r="I99" s="228"/>
      <c r="J99" s="228"/>
      <c r="K99" s="228"/>
      <c r="L99" s="211"/>
      <c r="M99" s="211"/>
      <c r="N99" s="211"/>
      <c r="O99" s="211"/>
      <c r="P99" s="211"/>
      <c r="Q99" s="211"/>
      <c r="R99" s="211"/>
      <c r="S99" s="211"/>
      <c r="T99" s="211"/>
      <c r="U99" s="211"/>
      <c r="V99" s="211"/>
      <c r="W99" s="211"/>
      <c r="X99" s="211"/>
      <c r="Y99" s="211"/>
      <c r="Z99" s="211"/>
      <c r="AA99" s="211"/>
      <c r="AB99" s="211"/>
      <c r="AC99" s="211"/>
      <c r="AD99" s="211"/>
      <c r="AE99" s="211"/>
      <c r="AF99" s="211"/>
      <c r="AG99" s="211"/>
      <c r="AH99" s="211"/>
      <c r="AI99" s="211"/>
      <c r="AJ99" s="211"/>
      <c r="AK99" s="211"/>
      <c r="AL99" s="211"/>
      <c r="AM99" s="211"/>
      <c r="AN99" s="211"/>
      <c r="AO99" s="211"/>
      <c r="AP99" s="211"/>
      <c r="AQ99" s="211"/>
      <c r="AR99" s="211"/>
      <c r="AS99" s="211"/>
      <c r="AT99" s="211"/>
      <c r="AU99" s="211"/>
      <c r="AV99" s="211"/>
      <c r="AW99" s="211"/>
      <c r="AX99" s="211"/>
      <c r="AY99" s="211"/>
      <c r="AZ99" s="211"/>
      <c r="BA99" s="211"/>
      <c r="BB99" s="211"/>
      <c r="BC99" s="211"/>
      <c r="BD99" s="211"/>
    </row>
    <row r="100" spans="1:56" ht="13.5">
      <c r="A100" s="211"/>
      <c r="B100" s="236"/>
      <c r="C100" s="231" t="s">
        <v>106</v>
      </c>
      <c r="D100" s="236"/>
      <c r="E100" s="233"/>
      <c r="F100" s="234"/>
      <c r="G100" s="235">
        <f t="shared" si="1"/>
        <v>0</v>
      </c>
      <c r="H100" s="341"/>
      <c r="I100" s="228"/>
      <c r="J100" s="228"/>
      <c r="K100" s="228"/>
      <c r="L100" s="211"/>
      <c r="M100" s="211"/>
      <c r="N100" s="211"/>
      <c r="O100" s="211"/>
      <c r="P100" s="211"/>
      <c r="Q100" s="211"/>
      <c r="R100" s="211"/>
      <c r="S100" s="211"/>
      <c r="T100" s="211"/>
      <c r="U100" s="211"/>
      <c r="V100" s="211"/>
      <c r="W100" s="211"/>
      <c r="X100" s="211"/>
      <c r="Y100" s="211"/>
      <c r="Z100" s="211"/>
      <c r="AA100" s="211"/>
      <c r="AB100" s="211"/>
      <c r="AC100" s="211"/>
      <c r="AD100" s="211"/>
      <c r="AE100" s="211"/>
      <c r="AF100" s="211"/>
      <c r="AG100" s="211"/>
      <c r="AH100" s="211"/>
      <c r="AI100" s="211"/>
      <c r="AJ100" s="211"/>
      <c r="AK100" s="211"/>
      <c r="AL100" s="211"/>
      <c r="AM100" s="211"/>
      <c r="AN100" s="211"/>
      <c r="AO100" s="211"/>
      <c r="AP100" s="211"/>
      <c r="AQ100" s="211"/>
      <c r="AR100" s="211"/>
      <c r="AS100" s="211"/>
      <c r="AT100" s="211"/>
      <c r="AU100" s="211"/>
      <c r="AV100" s="211"/>
      <c r="AW100" s="211"/>
      <c r="AX100" s="211"/>
      <c r="AY100" s="211"/>
      <c r="AZ100" s="211"/>
      <c r="BA100" s="211"/>
      <c r="BB100" s="211"/>
      <c r="BC100" s="211"/>
      <c r="BD100" s="211"/>
    </row>
    <row r="101" spans="1:56" ht="13.5">
      <c r="A101" s="211"/>
      <c r="B101" s="236" t="s">
        <v>26</v>
      </c>
      <c r="C101" s="237" t="s">
        <v>107</v>
      </c>
      <c r="D101" s="236" t="s">
        <v>55</v>
      </c>
      <c r="E101" s="233">
        <v>1314.8</v>
      </c>
      <c r="F101" s="234"/>
      <c r="G101" s="235">
        <f t="shared" si="1"/>
        <v>0</v>
      </c>
      <c r="H101" s="341"/>
      <c r="I101" s="228"/>
      <c r="J101" s="228"/>
      <c r="K101" s="228"/>
      <c r="L101" s="217"/>
      <c r="M101" s="211"/>
      <c r="N101" s="211"/>
      <c r="O101" s="211"/>
      <c r="P101" s="211"/>
      <c r="Q101" s="211"/>
      <c r="R101" s="211"/>
      <c r="S101" s="211"/>
      <c r="T101" s="211"/>
      <c r="U101" s="211"/>
      <c r="V101" s="211"/>
      <c r="W101" s="211"/>
      <c r="X101" s="211"/>
      <c r="Y101" s="211"/>
      <c r="Z101" s="211"/>
      <c r="AA101" s="211"/>
      <c r="AB101" s="211"/>
      <c r="AC101" s="211"/>
      <c r="AD101" s="211"/>
      <c r="AE101" s="211"/>
      <c r="AF101" s="211"/>
      <c r="AG101" s="211"/>
      <c r="AH101" s="211"/>
      <c r="AI101" s="211"/>
      <c r="AJ101" s="211"/>
      <c r="AK101" s="211"/>
      <c r="AL101" s="211"/>
      <c r="AM101" s="211"/>
      <c r="AN101" s="211"/>
      <c r="AO101" s="211"/>
      <c r="AP101" s="211"/>
      <c r="AQ101" s="211"/>
      <c r="AR101" s="211"/>
      <c r="AS101" s="211"/>
      <c r="AT101" s="211"/>
      <c r="AU101" s="211"/>
      <c r="AV101" s="211"/>
      <c r="AW101" s="211"/>
      <c r="AX101" s="211"/>
      <c r="AY101" s="211"/>
      <c r="AZ101" s="211"/>
      <c r="BA101" s="211"/>
      <c r="BB101" s="211"/>
      <c r="BC101" s="211"/>
      <c r="BD101" s="211"/>
    </row>
    <row r="102" spans="1:56" ht="13.5">
      <c r="A102" s="211"/>
      <c r="B102" s="236"/>
      <c r="C102" s="237"/>
      <c r="D102" s="236"/>
      <c r="E102" s="233"/>
      <c r="F102" s="234"/>
      <c r="G102" s="235">
        <f t="shared" si="1"/>
        <v>0</v>
      </c>
      <c r="H102" s="341"/>
      <c r="I102" s="228"/>
      <c r="J102" s="228"/>
      <c r="K102" s="228"/>
      <c r="L102" s="211"/>
      <c r="M102" s="211"/>
      <c r="N102" s="211"/>
      <c r="O102" s="211"/>
      <c r="P102" s="211"/>
      <c r="Q102" s="211"/>
      <c r="R102" s="211"/>
      <c r="S102" s="211"/>
      <c r="T102" s="211"/>
      <c r="U102" s="211"/>
      <c r="V102" s="211"/>
      <c r="W102" s="211"/>
      <c r="X102" s="211"/>
      <c r="Y102" s="211"/>
      <c r="Z102" s="211"/>
      <c r="AA102" s="211"/>
      <c r="AB102" s="211"/>
      <c r="AC102" s="211"/>
      <c r="AD102" s="211"/>
      <c r="AE102" s="211"/>
      <c r="AF102" s="211"/>
      <c r="AG102" s="211"/>
      <c r="AH102" s="211"/>
      <c r="AI102" s="211"/>
      <c r="AJ102" s="211"/>
      <c r="AK102" s="211"/>
      <c r="AL102" s="211"/>
      <c r="AM102" s="211"/>
      <c r="AN102" s="211"/>
      <c r="AO102" s="211"/>
      <c r="AP102" s="211"/>
      <c r="AQ102" s="211"/>
      <c r="AR102" s="211"/>
      <c r="AS102" s="211"/>
      <c r="AT102" s="211"/>
      <c r="AU102" s="211"/>
      <c r="AV102" s="211"/>
      <c r="AW102" s="211"/>
      <c r="AX102" s="211"/>
      <c r="AY102" s="211"/>
      <c r="AZ102" s="211"/>
      <c r="BA102" s="211"/>
      <c r="BB102" s="211"/>
      <c r="BC102" s="211"/>
      <c r="BD102" s="211"/>
    </row>
    <row r="103" spans="1:56" ht="13.5">
      <c r="A103" s="211"/>
      <c r="B103" s="236"/>
      <c r="C103" s="231" t="s">
        <v>108</v>
      </c>
      <c r="D103" s="236"/>
      <c r="E103" s="233"/>
      <c r="F103" s="234"/>
      <c r="G103" s="235">
        <f t="shared" si="1"/>
        <v>0</v>
      </c>
      <c r="H103" s="341"/>
      <c r="I103" s="228"/>
      <c r="J103" s="228"/>
      <c r="K103" s="228"/>
      <c r="L103" s="211"/>
      <c r="M103" s="211"/>
      <c r="N103" s="211"/>
      <c r="O103" s="211"/>
      <c r="P103" s="211"/>
      <c r="Q103" s="211"/>
      <c r="R103" s="211"/>
      <c r="S103" s="211"/>
      <c r="T103" s="211"/>
      <c r="U103" s="211"/>
      <c r="V103" s="211"/>
      <c r="W103" s="211"/>
      <c r="X103" s="211"/>
      <c r="Y103" s="211"/>
      <c r="Z103" s="211"/>
      <c r="AA103" s="211"/>
      <c r="AB103" s="211"/>
      <c r="AC103" s="211"/>
      <c r="AD103" s="211"/>
      <c r="AE103" s="211"/>
      <c r="AF103" s="211"/>
      <c r="AG103" s="211"/>
      <c r="AH103" s="211"/>
      <c r="AI103" s="211"/>
      <c r="AJ103" s="211"/>
      <c r="AK103" s="211"/>
      <c r="AL103" s="211"/>
      <c r="AM103" s="211"/>
      <c r="AN103" s="211"/>
      <c r="AO103" s="211"/>
      <c r="AP103" s="211"/>
      <c r="AQ103" s="211"/>
      <c r="AR103" s="211"/>
      <c r="AS103" s="211"/>
      <c r="AT103" s="211"/>
      <c r="AU103" s="211"/>
      <c r="AV103" s="211"/>
      <c r="AW103" s="211"/>
      <c r="AX103" s="211"/>
      <c r="AY103" s="211"/>
      <c r="AZ103" s="211"/>
      <c r="BA103" s="211"/>
      <c r="BB103" s="211"/>
      <c r="BC103" s="211"/>
      <c r="BD103" s="211"/>
    </row>
    <row r="104" spans="1:56" ht="13.5">
      <c r="A104" s="211"/>
      <c r="B104" s="236" t="s">
        <v>28</v>
      </c>
      <c r="C104" s="237" t="s">
        <v>109</v>
      </c>
      <c r="D104" s="236" t="s">
        <v>55</v>
      </c>
      <c r="E104" s="233">
        <v>1440</v>
      </c>
      <c r="F104" s="234"/>
      <c r="G104" s="235">
        <f t="shared" si="1"/>
        <v>0</v>
      </c>
      <c r="H104" s="341"/>
      <c r="I104" s="228"/>
      <c r="J104" s="228"/>
      <c r="K104" s="228"/>
      <c r="L104" s="211"/>
      <c r="M104" s="211"/>
      <c r="N104" s="211"/>
      <c r="O104" s="211"/>
      <c r="P104" s="211"/>
      <c r="Q104" s="211"/>
      <c r="R104" s="211"/>
      <c r="S104" s="211"/>
      <c r="T104" s="211"/>
      <c r="U104" s="211"/>
      <c r="V104" s="211"/>
      <c r="W104" s="211"/>
      <c r="X104" s="211"/>
      <c r="Y104" s="211"/>
      <c r="Z104" s="211"/>
      <c r="AA104" s="211"/>
      <c r="AB104" s="211"/>
      <c r="AC104" s="211"/>
      <c r="AD104" s="211"/>
      <c r="AE104" s="211"/>
      <c r="AF104" s="211"/>
      <c r="AG104" s="211"/>
      <c r="AH104" s="211"/>
      <c r="AI104" s="211"/>
      <c r="AJ104" s="211"/>
      <c r="AK104" s="211"/>
      <c r="AL104" s="211"/>
      <c r="AM104" s="211"/>
      <c r="AN104" s="211"/>
      <c r="AO104" s="211"/>
      <c r="AP104" s="211"/>
      <c r="AQ104" s="211"/>
      <c r="AR104" s="211"/>
      <c r="AS104" s="211"/>
      <c r="AT104" s="211"/>
      <c r="AU104" s="211"/>
      <c r="AV104" s="211"/>
      <c r="AW104" s="211"/>
      <c r="AX104" s="211"/>
      <c r="AY104" s="211"/>
      <c r="AZ104" s="211"/>
      <c r="BA104" s="211"/>
      <c r="BB104" s="211"/>
      <c r="BC104" s="211"/>
      <c r="BD104" s="211"/>
    </row>
    <row r="105" spans="1:56" ht="13.5">
      <c r="A105" s="211"/>
      <c r="B105" s="236"/>
      <c r="C105" s="237"/>
      <c r="D105" s="236"/>
      <c r="E105" s="233"/>
      <c r="F105" s="234"/>
      <c r="G105" s="235">
        <f t="shared" si="1"/>
        <v>0</v>
      </c>
      <c r="H105" s="341"/>
      <c r="J105" s="228"/>
      <c r="K105" s="228"/>
      <c r="L105" s="211"/>
      <c r="M105" s="211"/>
      <c r="N105" s="211"/>
      <c r="O105" s="211"/>
      <c r="P105" s="211"/>
      <c r="Q105" s="211"/>
      <c r="R105" s="211"/>
      <c r="S105" s="211"/>
      <c r="T105" s="211"/>
      <c r="U105" s="211"/>
      <c r="V105" s="211"/>
      <c r="W105" s="211"/>
      <c r="X105" s="211"/>
      <c r="Y105" s="211"/>
      <c r="Z105" s="211"/>
      <c r="AA105" s="211"/>
      <c r="AB105" s="211"/>
      <c r="AC105" s="211"/>
      <c r="AD105" s="211"/>
      <c r="AE105" s="211"/>
      <c r="AF105" s="211"/>
      <c r="AG105" s="211"/>
      <c r="AH105" s="211"/>
      <c r="AI105" s="211"/>
      <c r="AJ105" s="211"/>
      <c r="AK105" s="211"/>
      <c r="AL105" s="211"/>
      <c r="AM105" s="211"/>
      <c r="AN105" s="211"/>
      <c r="AO105" s="211"/>
      <c r="AP105" s="211"/>
      <c r="AQ105" s="211"/>
      <c r="AR105" s="211"/>
      <c r="AS105" s="211"/>
      <c r="AT105" s="211"/>
      <c r="AU105" s="211"/>
      <c r="AV105" s="211"/>
      <c r="AW105" s="211"/>
      <c r="AX105" s="211"/>
      <c r="AY105" s="211"/>
      <c r="AZ105" s="211"/>
      <c r="BA105" s="211"/>
      <c r="BB105" s="211"/>
      <c r="BC105" s="211"/>
      <c r="BD105" s="211"/>
    </row>
    <row r="106" spans="1:56" ht="13.5">
      <c r="A106" s="211"/>
      <c r="B106" s="236"/>
      <c r="C106" s="231" t="s">
        <v>110</v>
      </c>
      <c r="D106" s="236"/>
      <c r="E106" s="233"/>
      <c r="F106" s="234"/>
      <c r="G106" s="235">
        <f t="shared" si="1"/>
        <v>0</v>
      </c>
      <c r="H106" s="341"/>
      <c r="I106" s="228"/>
      <c r="J106" s="228"/>
      <c r="K106" s="228"/>
      <c r="L106" s="211"/>
      <c r="M106" s="211"/>
      <c r="N106" s="211"/>
      <c r="O106" s="211"/>
      <c r="P106" s="211"/>
      <c r="Q106" s="211"/>
      <c r="R106" s="211"/>
      <c r="S106" s="211"/>
      <c r="T106" s="211"/>
      <c r="U106" s="211"/>
      <c r="V106" s="211"/>
      <c r="W106" s="211"/>
      <c r="X106" s="211"/>
      <c r="Y106" s="211"/>
      <c r="Z106" s="211"/>
      <c r="AA106" s="211"/>
      <c r="AB106" s="211"/>
      <c r="AC106" s="211"/>
      <c r="AD106" s="211"/>
      <c r="AE106" s="211"/>
      <c r="AF106" s="211"/>
      <c r="AG106" s="211"/>
      <c r="AH106" s="211"/>
      <c r="AI106" s="211"/>
      <c r="AJ106" s="211"/>
      <c r="AK106" s="211"/>
      <c r="AL106" s="211"/>
      <c r="AM106" s="211"/>
      <c r="AN106" s="211"/>
      <c r="AO106" s="211"/>
      <c r="AP106" s="211"/>
      <c r="AQ106" s="211"/>
      <c r="AR106" s="211"/>
      <c r="AS106" s="211"/>
      <c r="AT106" s="211"/>
      <c r="AU106" s="211"/>
      <c r="AV106" s="211"/>
      <c r="AW106" s="211"/>
      <c r="AX106" s="211"/>
      <c r="AY106" s="211"/>
      <c r="AZ106" s="211"/>
      <c r="BA106" s="211"/>
      <c r="BB106" s="211"/>
      <c r="BC106" s="211"/>
      <c r="BD106" s="211"/>
    </row>
    <row r="107" spans="1:56" ht="13.5">
      <c r="A107" s="211"/>
      <c r="B107" s="236"/>
      <c r="C107" s="231" t="s">
        <v>111</v>
      </c>
      <c r="D107" s="236"/>
      <c r="E107" s="233"/>
      <c r="F107" s="234"/>
      <c r="G107" s="235">
        <f t="shared" si="1"/>
        <v>0</v>
      </c>
      <c r="H107" s="341"/>
      <c r="I107" s="228"/>
      <c r="J107" s="228"/>
      <c r="K107" s="228"/>
      <c r="L107" s="211"/>
      <c r="M107" s="211"/>
      <c r="N107" s="211"/>
      <c r="O107" s="211"/>
      <c r="P107" s="211"/>
      <c r="Q107" s="211"/>
      <c r="R107" s="211"/>
      <c r="S107" s="211"/>
      <c r="T107" s="211"/>
      <c r="U107" s="211"/>
      <c r="V107" s="211"/>
      <c r="W107" s="211"/>
      <c r="X107" s="211"/>
      <c r="Y107" s="211"/>
      <c r="Z107" s="211"/>
      <c r="AA107" s="211"/>
      <c r="AB107" s="211"/>
      <c r="AC107" s="211"/>
      <c r="AD107" s="211"/>
      <c r="AE107" s="211"/>
      <c r="AF107" s="211"/>
      <c r="AG107" s="211"/>
      <c r="AH107" s="211"/>
      <c r="AI107" s="211"/>
      <c r="AJ107" s="211"/>
      <c r="AK107" s="211"/>
      <c r="AL107" s="211"/>
      <c r="AM107" s="211"/>
      <c r="AN107" s="211"/>
      <c r="AO107" s="211"/>
      <c r="AP107" s="211"/>
      <c r="AQ107" s="211"/>
      <c r="AR107" s="211"/>
      <c r="AS107" s="211"/>
      <c r="AT107" s="211"/>
      <c r="AU107" s="211"/>
      <c r="AV107" s="211"/>
      <c r="AW107" s="211"/>
      <c r="AX107" s="211"/>
      <c r="AY107" s="211"/>
      <c r="AZ107" s="211"/>
      <c r="BA107" s="211"/>
      <c r="BB107" s="211"/>
      <c r="BC107" s="211"/>
      <c r="BD107" s="211"/>
    </row>
    <row r="108" spans="1:56" ht="31.9" customHeight="1">
      <c r="A108" s="211"/>
      <c r="B108" s="236" t="s">
        <v>33</v>
      </c>
      <c r="C108" s="237" t="s">
        <v>112</v>
      </c>
      <c r="D108" s="236" t="s">
        <v>55</v>
      </c>
      <c r="E108" s="233">
        <v>1148</v>
      </c>
      <c r="F108" s="234"/>
      <c r="G108" s="235">
        <f t="shared" si="1"/>
        <v>0</v>
      </c>
      <c r="H108" s="341"/>
      <c r="I108" s="228"/>
      <c r="J108" s="228"/>
      <c r="K108" s="228"/>
      <c r="L108" s="211"/>
      <c r="M108" s="211"/>
      <c r="N108" s="211"/>
      <c r="O108" s="211"/>
      <c r="P108" s="211"/>
      <c r="Q108" s="211"/>
      <c r="R108" s="211"/>
      <c r="S108" s="211"/>
      <c r="T108" s="211"/>
      <c r="U108" s="211"/>
      <c r="V108" s="211"/>
      <c r="W108" s="211"/>
      <c r="X108" s="211"/>
      <c r="Y108" s="211"/>
      <c r="Z108" s="211"/>
      <c r="AA108" s="211"/>
      <c r="AB108" s="211"/>
      <c r="AC108" s="211"/>
      <c r="AD108" s="211"/>
      <c r="AE108" s="211"/>
      <c r="AF108" s="211"/>
      <c r="AG108" s="211"/>
      <c r="AH108" s="211"/>
      <c r="AI108" s="211"/>
      <c r="AJ108" s="211"/>
      <c r="AK108" s="211"/>
      <c r="AL108" s="211"/>
      <c r="AM108" s="211"/>
      <c r="AN108" s="211"/>
      <c r="AO108" s="211"/>
      <c r="AP108" s="211"/>
      <c r="AQ108" s="211"/>
      <c r="AR108" s="211"/>
      <c r="AS108" s="211"/>
      <c r="AT108" s="211"/>
      <c r="AU108" s="211"/>
      <c r="AV108" s="211"/>
      <c r="AW108" s="211"/>
      <c r="AX108" s="211"/>
      <c r="AY108" s="211"/>
      <c r="AZ108" s="211"/>
      <c r="BA108" s="211"/>
      <c r="BB108" s="211"/>
      <c r="BC108" s="211"/>
      <c r="BD108" s="211"/>
    </row>
    <row r="109" spans="1:56" ht="38.25">
      <c r="A109" s="211"/>
      <c r="B109" s="236" t="s">
        <v>35</v>
      </c>
      <c r="C109" s="231" t="s">
        <v>113</v>
      </c>
      <c r="D109" s="236" t="s">
        <v>55</v>
      </c>
      <c r="E109" s="233">
        <v>347.2</v>
      </c>
      <c r="F109" s="234"/>
      <c r="G109" s="235">
        <f t="shared" si="1"/>
        <v>0</v>
      </c>
      <c r="H109" s="341"/>
      <c r="I109" s="228"/>
      <c r="J109" s="228"/>
      <c r="K109" s="228"/>
      <c r="L109" s="211"/>
      <c r="M109" s="211"/>
      <c r="N109" s="211"/>
      <c r="O109" s="211"/>
      <c r="P109" s="211"/>
      <c r="Q109" s="211"/>
      <c r="R109" s="211"/>
      <c r="S109" s="211"/>
      <c r="T109" s="211"/>
      <c r="U109" s="211"/>
      <c r="V109" s="211"/>
      <c r="W109" s="211"/>
      <c r="X109" s="211"/>
      <c r="Y109" s="211"/>
      <c r="Z109" s="211"/>
      <c r="AA109" s="211"/>
      <c r="AB109" s="211"/>
      <c r="AC109" s="211"/>
      <c r="AD109" s="211"/>
      <c r="AE109" s="211"/>
      <c r="AF109" s="211"/>
      <c r="AG109" s="211"/>
      <c r="AH109" s="211"/>
      <c r="AI109" s="211"/>
      <c r="AJ109" s="211"/>
      <c r="AK109" s="211"/>
      <c r="AL109" s="211"/>
      <c r="AM109" s="211"/>
      <c r="AN109" s="211"/>
      <c r="AO109" s="211"/>
      <c r="AP109" s="211"/>
      <c r="AQ109" s="211"/>
      <c r="AR109" s="211"/>
      <c r="AS109" s="211"/>
      <c r="AT109" s="211"/>
      <c r="AU109" s="211"/>
      <c r="AV109" s="211"/>
      <c r="AW109" s="211"/>
      <c r="AX109" s="211"/>
      <c r="AY109" s="211"/>
      <c r="AZ109" s="211"/>
      <c r="BA109" s="211"/>
      <c r="BB109" s="211"/>
      <c r="BC109" s="211"/>
      <c r="BD109" s="211"/>
    </row>
    <row r="110" spans="1:56" ht="13.5">
      <c r="A110" s="211"/>
      <c r="B110" s="236"/>
      <c r="C110" s="237"/>
      <c r="D110" s="236"/>
      <c r="E110" s="233"/>
      <c r="F110" s="234"/>
      <c r="G110" s="235">
        <f t="shared" si="1"/>
        <v>0</v>
      </c>
      <c r="H110" s="341"/>
      <c r="I110" s="228"/>
      <c r="J110" s="228"/>
      <c r="K110" s="228"/>
      <c r="L110" s="211"/>
      <c r="M110" s="211"/>
      <c r="N110" s="211"/>
      <c r="O110" s="211"/>
      <c r="P110" s="211"/>
      <c r="Q110" s="211"/>
      <c r="R110" s="211"/>
      <c r="S110" s="211"/>
      <c r="T110" s="211"/>
      <c r="U110" s="211"/>
      <c r="V110" s="211"/>
      <c r="W110" s="211"/>
      <c r="X110" s="211"/>
      <c r="Y110" s="211"/>
      <c r="Z110" s="211"/>
      <c r="AA110" s="211"/>
      <c r="AB110" s="211"/>
      <c r="AC110" s="211"/>
      <c r="AD110" s="211"/>
      <c r="AE110" s="211"/>
      <c r="AF110" s="211"/>
      <c r="AG110" s="211"/>
      <c r="AH110" s="211"/>
      <c r="AI110" s="211"/>
      <c r="AJ110" s="211"/>
      <c r="AK110" s="211"/>
      <c r="AL110" s="211"/>
      <c r="AM110" s="211"/>
      <c r="AN110" s="211"/>
      <c r="AO110" s="211"/>
      <c r="AP110" s="211"/>
      <c r="AQ110" s="211"/>
      <c r="AR110" s="211"/>
      <c r="AS110" s="211"/>
      <c r="AT110" s="211"/>
      <c r="AU110" s="211"/>
      <c r="AV110" s="211"/>
      <c r="AW110" s="211"/>
      <c r="AX110" s="211"/>
      <c r="AY110" s="211"/>
      <c r="AZ110" s="211"/>
      <c r="BA110" s="211"/>
      <c r="BB110" s="211"/>
      <c r="BC110" s="211"/>
      <c r="BD110" s="211"/>
    </row>
    <row r="111" spans="1:56" ht="13.5">
      <c r="A111" s="211"/>
      <c r="B111" s="236"/>
      <c r="C111" s="231" t="s">
        <v>114</v>
      </c>
      <c r="D111" s="236"/>
      <c r="E111" s="233"/>
      <c r="F111" s="234"/>
      <c r="G111" s="235">
        <f t="shared" si="1"/>
        <v>0</v>
      </c>
      <c r="H111" s="341"/>
      <c r="I111" s="228"/>
      <c r="J111" s="228"/>
      <c r="K111" s="228"/>
      <c r="L111" s="211"/>
      <c r="M111" s="211"/>
      <c r="N111" s="211"/>
      <c r="O111" s="211"/>
      <c r="P111" s="211"/>
      <c r="Q111" s="211"/>
      <c r="R111" s="211"/>
      <c r="S111" s="211"/>
      <c r="T111" s="211"/>
      <c r="U111" s="211"/>
      <c r="V111" s="211"/>
      <c r="W111" s="211"/>
      <c r="X111" s="211"/>
      <c r="Y111" s="211"/>
      <c r="Z111" s="211"/>
      <c r="AA111" s="211"/>
      <c r="AB111" s="211"/>
      <c r="AC111" s="211"/>
      <c r="AD111" s="211"/>
      <c r="AE111" s="211"/>
      <c r="AF111" s="211"/>
      <c r="AG111" s="211"/>
      <c r="AH111" s="211"/>
      <c r="AI111" s="211"/>
      <c r="AJ111" s="211"/>
      <c r="AK111" s="211"/>
      <c r="AL111" s="211"/>
      <c r="AM111" s="211"/>
      <c r="AN111" s="211"/>
      <c r="AO111" s="211"/>
      <c r="AP111" s="211"/>
      <c r="AQ111" s="211"/>
      <c r="AR111" s="211"/>
      <c r="AS111" s="211"/>
      <c r="AT111" s="211"/>
      <c r="AU111" s="211"/>
      <c r="AV111" s="211"/>
      <c r="AW111" s="211"/>
      <c r="AX111" s="211"/>
      <c r="AY111" s="211"/>
      <c r="AZ111" s="211"/>
      <c r="BA111" s="211"/>
      <c r="BB111" s="211"/>
      <c r="BC111" s="211"/>
      <c r="BD111" s="211"/>
    </row>
    <row r="112" spans="1:56" ht="13.5">
      <c r="A112" s="211"/>
      <c r="B112" s="236" t="s">
        <v>37</v>
      </c>
      <c r="C112" s="237" t="s">
        <v>115</v>
      </c>
      <c r="D112" s="236" t="s">
        <v>55</v>
      </c>
      <c r="E112" s="233">
        <v>1314.8</v>
      </c>
      <c r="F112" s="234"/>
      <c r="G112" s="235">
        <f t="shared" si="1"/>
        <v>0</v>
      </c>
      <c r="H112" s="341"/>
      <c r="I112" s="228"/>
      <c r="J112" s="228"/>
      <c r="K112" s="228"/>
      <c r="L112" s="211"/>
      <c r="M112" s="211"/>
      <c r="N112" s="211"/>
      <c r="O112" s="211"/>
      <c r="P112" s="211"/>
      <c r="Q112" s="211"/>
      <c r="R112" s="211"/>
      <c r="S112" s="211"/>
      <c r="T112" s="211"/>
      <c r="U112" s="211"/>
      <c r="V112" s="211"/>
      <c r="W112" s="211"/>
      <c r="X112" s="211"/>
      <c r="Y112" s="211"/>
      <c r="Z112" s="211"/>
      <c r="AA112" s="211"/>
      <c r="AB112" s="211"/>
      <c r="AC112" s="211"/>
      <c r="AD112" s="211"/>
      <c r="AE112" s="211"/>
      <c r="AF112" s="211"/>
      <c r="AG112" s="211"/>
      <c r="AH112" s="211"/>
      <c r="AI112" s="211"/>
      <c r="AJ112" s="211"/>
      <c r="AK112" s="211"/>
      <c r="AL112" s="211"/>
      <c r="AM112" s="211"/>
      <c r="AN112" s="211"/>
      <c r="AO112" s="211"/>
      <c r="AP112" s="211"/>
      <c r="AQ112" s="211"/>
      <c r="AR112" s="211"/>
      <c r="AS112" s="211"/>
      <c r="AT112" s="211"/>
      <c r="AU112" s="211"/>
      <c r="AV112" s="211"/>
      <c r="AW112" s="211"/>
      <c r="AX112" s="211"/>
      <c r="AY112" s="211"/>
      <c r="AZ112" s="211"/>
      <c r="BA112" s="211"/>
      <c r="BB112" s="211"/>
      <c r="BC112" s="211"/>
      <c r="BD112" s="211"/>
    </row>
    <row r="113" spans="1:56" ht="13.5">
      <c r="A113" s="211"/>
      <c r="B113" s="236" t="s">
        <v>39</v>
      </c>
      <c r="C113" s="237" t="s">
        <v>116</v>
      </c>
      <c r="D113" s="236" t="s">
        <v>55</v>
      </c>
      <c r="E113" s="233">
        <v>1440</v>
      </c>
      <c r="F113" s="234"/>
      <c r="G113" s="235">
        <f t="shared" si="1"/>
        <v>0</v>
      </c>
      <c r="H113" s="341"/>
      <c r="I113" s="228"/>
      <c r="J113" s="228"/>
      <c r="K113" s="228"/>
      <c r="L113" s="211"/>
      <c r="M113" s="211"/>
      <c r="N113" s="211"/>
      <c r="O113" s="211"/>
      <c r="P113" s="211"/>
      <c r="Q113" s="211"/>
      <c r="R113" s="211"/>
      <c r="S113" s="211"/>
      <c r="T113" s="211"/>
      <c r="U113" s="211"/>
      <c r="V113" s="211"/>
      <c r="W113" s="211"/>
      <c r="X113" s="211"/>
      <c r="Y113" s="211"/>
      <c r="Z113" s="211"/>
      <c r="AA113" s="211"/>
      <c r="AB113" s="211"/>
      <c r="AC113" s="211"/>
      <c r="AD113" s="211"/>
      <c r="AE113" s="211"/>
      <c r="AF113" s="211"/>
      <c r="AG113" s="211"/>
      <c r="AH113" s="211"/>
      <c r="AI113" s="211"/>
      <c r="AJ113" s="211"/>
      <c r="AK113" s="211"/>
      <c r="AL113" s="211"/>
      <c r="AM113" s="211"/>
      <c r="AN113" s="211"/>
      <c r="AO113" s="211"/>
      <c r="AP113" s="211"/>
      <c r="AQ113" s="211"/>
      <c r="AR113" s="211"/>
      <c r="AS113" s="211"/>
      <c r="AT113" s="211"/>
      <c r="AU113" s="211"/>
      <c r="AV113" s="211"/>
      <c r="AW113" s="211"/>
      <c r="AX113" s="211"/>
      <c r="AY113" s="211"/>
      <c r="AZ113" s="211"/>
      <c r="BA113" s="211"/>
      <c r="BB113" s="211"/>
      <c r="BC113" s="211"/>
      <c r="BD113" s="211"/>
    </row>
    <row r="114" spans="1:56" ht="13.5">
      <c r="A114" s="211"/>
      <c r="B114" s="236" t="s">
        <v>53</v>
      </c>
      <c r="C114" s="237" t="s">
        <v>117</v>
      </c>
      <c r="D114" s="236" t="s">
        <v>55</v>
      </c>
      <c r="E114" s="233">
        <v>95</v>
      </c>
      <c r="F114" s="234"/>
      <c r="G114" s="235">
        <f t="shared" si="1"/>
        <v>0</v>
      </c>
      <c r="H114" s="341"/>
      <c r="I114" s="228"/>
      <c r="J114" s="228"/>
      <c r="K114" s="228"/>
      <c r="L114" s="211"/>
      <c r="M114" s="211"/>
      <c r="N114" s="211"/>
      <c r="O114" s="211"/>
      <c r="P114" s="211"/>
      <c r="Q114" s="211"/>
      <c r="R114" s="211"/>
      <c r="S114" s="211"/>
      <c r="T114" s="211"/>
      <c r="U114" s="211"/>
      <c r="V114" s="211"/>
      <c r="W114" s="211"/>
      <c r="X114" s="211"/>
      <c r="Y114" s="211"/>
      <c r="Z114" s="211"/>
      <c r="AA114" s="211"/>
      <c r="AB114" s="211"/>
      <c r="AC114" s="211"/>
      <c r="AD114" s="211"/>
      <c r="AE114" s="211"/>
      <c r="AF114" s="211"/>
      <c r="AG114" s="211"/>
      <c r="AH114" s="211"/>
      <c r="AI114" s="211"/>
      <c r="AJ114" s="211"/>
      <c r="AK114" s="211"/>
      <c r="AL114" s="211"/>
      <c r="AM114" s="211"/>
      <c r="AN114" s="211"/>
      <c r="AO114" s="211"/>
      <c r="AP114" s="211"/>
      <c r="AQ114" s="211"/>
      <c r="AR114" s="211"/>
      <c r="AS114" s="211"/>
      <c r="AT114" s="211"/>
      <c r="AU114" s="211"/>
      <c r="AV114" s="211"/>
      <c r="AW114" s="211"/>
      <c r="AX114" s="211"/>
      <c r="AY114" s="211"/>
      <c r="AZ114" s="211"/>
      <c r="BA114" s="211"/>
      <c r="BB114" s="211"/>
      <c r="BC114" s="211"/>
      <c r="BD114" s="211"/>
    </row>
    <row r="115" spans="1:56" ht="13.5">
      <c r="A115" s="211"/>
      <c r="B115" s="236"/>
      <c r="C115" s="237"/>
      <c r="D115" s="236"/>
      <c r="E115" s="233"/>
      <c r="F115" s="234"/>
      <c r="G115" s="235"/>
      <c r="H115" s="341"/>
      <c r="I115" s="228"/>
      <c r="J115" s="228"/>
      <c r="K115" s="228"/>
      <c r="L115" s="211"/>
      <c r="M115" s="211"/>
      <c r="N115" s="211"/>
      <c r="O115" s="211"/>
      <c r="P115" s="211"/>
      <c r="Q115" s="211"/>
      <c r="R115" s="211"/>
      <c r="S115" s="211"/>
      <c r="T115" s="211"/>
      <c r="U115" s="211"/>
      <c r="V115" s="211"/>
      <c r="W115" s="211"/>
      <c r="X115" s="211"/>
      <c r="Y115" s="211"/>
      <c r="Z115" s="211"/>
      <c r="AA115" s="211"/>
      <c r="AB115" s="211"/>
      <c r="AC115" s="211"/>
      <c r="AD115" s="211"/>
      <c r="AE115" s="211"/>
      <c r="AF115" s="211"/>
      <c r="AG115" s="211"/>
      <c r="AH115" s="211"/>
      <c r="AI115" s="211"/>
      <c r="AJ115" s="211"/>
      <c r="AK115" s="211"/>
      <c r="AL115" s="211"/>
      <c r="AM115" s="211"/>
      <c r="AN115" s="211"/>
      <c r="AO115" s="211"/>
      <c r="AP115" s="211"/>
      <c r="AQ115" s="211"/>
      <c r="AR115" s="211"/>
      <c r="AS115" s="211"/>
      <c r="AT115" s="211"/>
      <c r="AU115" s="211"/>
      <c r="AV115" s="211"/>
      <c r="AW115" s="211"/>
      <c r="AX115" s="211"/>
      <c r="AY115" s="211"/>
      <c r="AZ115" s="211"/>
      <c r="BA115" s="211"/>
      <c r="BB115" s="211"/>
      <c r="BC115" s="211"/>
      <c r="BD115" s="211"/>
    </row>
    <row r="116" spans="1:56" ht="13.5">
      <c r="A116" s="219"/>
      <c r="B116" s="277"/>
      <c r="C116" s="244" t="s">
        <v>118</v>
      </c>
      <c r="D116" s="277"/>
      <c r="E116" s="278"/>
      <c r="F116" s="246"/>
      <c r="G116" s="247">
        <f>SUM(G96:G115)</f>
        <v>0</v>
      </c>
      <c r="H116" s="341"/>
      <c r="I116" s="223"/>
      <c r="J116" s="223"/>
      <c r="K116" s="223"/>
      <c r="L116" s="219"/>
      <c r="M116" s="219"/>
      <c r="N116" s="219"/>
      <c r="O116" s="219"/>
      <c r="P116" s="219"/>
      <c r="Q116" s="219"/>
      <c r="R116" s="219"/>
      <c r="S116" s="219"/>
      <c r="T116" s="219"/>
      <c r="U116" s="219"/>
      <c r="V116" s="219"/>
      <c r="W116" s="219"/>
      <c r="X116" s="219"/>
      <c r="Y116" s="219"/>
      <c r="Z116" s="219"/>
      <c r="AA116" s="219"/>
      <c r="AB116" s="219"/>
      <c r="AC116" s="219"/>
      <c r="AD116" s="219"/>
      <c r="AE116" s="219"/>
      <c r="AF116" s="219"/>
      <c r="AG116" s="219"/>
      <c r="AH116" s="219"/>
      <c r="AI116" s="219"/>
      <c r="AJ116" s="219"/>
      <c r="AK116" s="219"/>
      <c r="AL116" s="219"/>
      <c r="AM116" s="219"/>
      <c r="AN116" s="219"/>
      <c r="AO116" s="219"/>
      <c r="AP116" s="219"/>
      <c r="AQ116" s="219"/>
      <c r="AR116" s="219"/>
      <c r="AS116" s="219"/>
      <c r="AT116" s="219"/>
      <c r="AU116" s="219"/>
      <c r="AV116" s="219"/>
      <c r="AW116" s="219"/>
      <c r="AX116" s="219"/>
      <c r="AY116" s="219"/>
      <c r="AZ116" s="219"/>
      <c r="BA116" s="219"/>
      <c r="BB116" s="219"/>
      <c r="BC116" s="219"/>
      <c r="BD116" s="219"/>
    </row>
    <row r="117" spans="1:56" ht="13.5">
      <c r="A117" s="211"/>
      <c r="B117" s="212"/>
      <c r="C117" s="248"/>
      <c r="D117" s="212"/>
      <c r="E117" s="214"/>
      <c r="F117" s="215"/>
      <c r="G117" s="216"/>
      <c r="H117" s="341"/>
      <c r="I117" s="228"/>
      <c r="J117" s="228"/>
      <c r="K117" s="228"/>
      <c r="L117" s="211"/>
      <c r="M117" s="211"/>
      <c r="N117" s="211"/>
      <c r="O117" s="211"/>
      <c r="P117" s="211"/>
      <c r="Q117" s="211"/>
      <c r="R117" s="211"/>
      <c r="S117" s="211"/>
      <c r="T117" s="211"/>
      <c r="U117" s="211"/>
      <c r="V117" s="211"/>
      <c r="W117" s="211"/>
      <c r="X117" s="211"/>
      <c r="Y117" s="211"/>
      <c r="Z117" s="211"/>
      <c r="AA117" s="211"/>
      <c r="AB117" s="211"/>
      <c r="AC117" s="211"/>
      <c r="AD117" s="211"/>
      <c r="AE117" s="211"/>
      <c r="AF117" s="211"/>
      <c r="AG117" s="211"/>
      <c r="AH117" s="211"/>
      <c r="AI117" s="211"/>
      <c r="AJ117" s="211"/>
      <c r="AK117" s="211"/>
      <c r="AL117" s="211"/>
      <c r="AM117" s="211"/>
      <c r="AN117" s="211"/>
      <c r="AO117" s="211"/>
      <c r="AP117" s="211"/>
      <c r="AQ117" s="211"/>
      <c r="AR117" s="211"/>
      <c r="AS117" s="211"/>
      <c r="AT117" s="211"/>
      <c r="AU117" s="211"/>
      <c r="AV117" s="211"/>
      <c r="AW117" s="211"/>
      <c r="AX117" s="211"/>
      <c r="AY117" s="211"/>
      <c r="AZ117" s="211"/>
      <c r="BA117" s="211"/>
      <c r="BB117" s="211"/>
      <c r="BC117" s="211"/>
      <c r="BD117" s="211"/>
    </row>
    <row r="118" spans="1:56" ht="13.5">
      <c r="A118" s="211"/>
      <c r="B118" s="378" t="s">
        <v>119</v>
      </c>
      <c r="C118" s="395"/>
      <c r="D118" s="395"/>
      <c r="E118" s="395"/>
      <c r="F118" s="395"/>
      <c r="G118" s="395"/>
      <c r="H118" s="341"/>
      <c r="I118" s="228"/>
      <c r="J118" s="228"/>
      <c r="K118" s="228"/>
      <c r="L118" s="211"/>
      <c r="M118" s="211"/>
      <c r="N118" s="211"/>
      <c r="O118" s="211"/>
      <c r="P118" s="211"/>
      <c r="Q118" s="211"/>
      <c r="R118" s="211"/>
      <c r="S118" s="211"/>
      <c r="T118" s="211"/>
      <c r="U118" s="211"/>
      <c r="V118" s="211"/>
      <c r="W118" s="211"/>
      <c r="X118" s="211"/>
      <c r="Y118" s="211"/>
      <c r="Z118" s="211"/>
      <c r="AA118" s="211"/>
      <c r="AB118" s="211"/>
      <c r="AC118" s="211"/>
      <c r="AD118" s="211"/>
      <c r="AE118" s="211"/>
      <c r="AF118" s="211"/>
      <c r="AG118" s="211"/>
      <c r="AH118" s="211"/>
      <c r="AI118" s="211"/>
      <c r="AJ118" s="211"/>
      <c r="AK118" s="211"/>
      <c r="AL118" s="211"/>
      <c r="AM118" s="211"/>
      <c r="AN118" s="211"/>
      <c r="AO118" s="211"/>
      <c r="AP118" s="211"/>
      <c r="AQ118" s="211"/>
      <c r="AR118" s="211"/>
      <c r="AS118" s="211"/>
      <c r="AT118" s="211"/>
      <c r="AU118" s="211"/>
      <c r="AV118" s="211"/>
      <c r="AW118" s="211"/>
      <c r="AX118" s="211"/>
      <c r="AY118" s="211"/>
      <c r="AZ118" s="211"/>
      <c r="BA118" s="211"/>
      <c r="BB118" s="211"/>
      <c r="BC118" s="211"/>
      <c r="BD118" s="211"/>
    </row>
    <row r="119" spans="1:56" ht="13.5">
      <c r="A119" s="211"/>
      <c r="B119" s="224"/>
      <c r="C119" s="225" t="s">
        <v>15</v>
      </c>
      <c r="D119" s="224" t="s">
        <v>4</v>
      </c>
      <c r="E119" s="226" t="s">
        <v>44</v>
      </c>
      <c r="F119" s="271" t="s">
        <v>45</v>
      </c>
      <c r="G119" s="250" t="s">
        <v>46</v>
      </c>
      <c r="H119" s="341"/>
      <c r="I119" s="223"/>
      <c r="J119" s="223"/>
      <c r="K119" s="223"/>
      <c r="L119" s="211"/>
      <c r="M119" s="211"/>
      <c r="N119" s="211"/>
      <c r="O119" s="211"/>
      <c r="P119" s="211"/>
      <c r="Q119" s="211"/>
      <c r="R119" s="211"/>
      <c r="S119" s="211"/>
      <c r="T119" s="211"/>
      <c r="U119" s="211"/>
      <c r="V119" s="211"/>
      <c r="W119" s="211"/>
      <c r="X119" s="211"/>
      <c r="Y119" s="211"/>
      <c r="Z119" s="211"/>
      <c r="AA119" s="211"/>
      <c r="AB119" s="211"/>
      <c r="AC119" s="211"/>
      <c r="AD119" s="211"/>
      <c r="AE119" s="211"/>
      <c r="AF119" s="211"/>
      <c r="AG119" s="211"/>
      <c r="AH119" s="211"/>
      <c r="AI119" s="211"/>
      <c r="AJ119" s="211"/>
      <c r="AK119" s="211"/>
      <c r="AL119" s="211"/>
      <c r="AM119" s="211"/>
      <c r="AN119" s="211"/>
      <c r="AO119" s="211"/>
      <c r="AP119" s="211"/>
      <c r="AQ119" s="211"/>
      <c r="AR119" s="211"/>
      <c r="AS119" s="211"/>
      <c r="AT119" s="211"/>
      <c r="AU119" s="211"/>
      <c r="AV119" s="211"/>
      <c r="AW119" s="211"/>
      <c r="AX119" s="211"/>
      <c r="AY119" s="211"/>
      <c r="AZ119" s="211"/>
      <c r="BA119" s="211"/>
      <c r="BB119" s="211"/>
      <c r="BC119" s="211"/>
      <c r="BD119" s="211"/>
    </row>
    <row r="120" spans="1:56" s="251" customFormat="1" ht="40.9" customHeight="1">
      <c r="B120" s="252"/>
      <c r="C120" s="210" t="s">
        <v>120</v>
      </c>
      <c r="D120" s="252"/>
      <c r="E120" s="254"/>
      <c r="F120" s="254"/>
      <c r="G120" s="282"/>
      <c r="H120" s="341"/>
    </row>
    <row r="121" spans="1:56" s="251" customFormat="1" ht="22.9" customHeight="1">
      <c r="B121" s="252" t="s">
        <v>19</v>
      </c>
      <c r="C121" s="210" t="s">
        <v>121</v>
      </c>
      <c r="D121" s="286" t="s">
        <v>122</v>
      </c>
      <c r="E121" s="254">
        <v>1</v>
      </c>
      <c r="F121" s="254"/>
      <c r="G121" s="283">
        <f t="shared" ref="G121:G136" si="2">F121*E121</f>
        <v>0</v>
      </c>
      <c r="H121" s="341"/>
    </row>
    <row r="122" spans="1:56" s="251" customFormat="1" ht="22.9" customHeight="1">
      <c r="B122" s="252" t="s">
        <v>22</v>
      </c>
      <c r="C122" s="210" t="s">
        <v>123</v>
      </c>
      <c r="D122" s="286" t="s">
        <v>8</v>
      </c>
      <c r="E122" s="254">
        <v>2</v>
      </c>
      <c r="F122" s="254"/>
      <c r="G122" s="283">
        <f t="shared" si="2"/>
        <v>0</v>
      </c>
      <c r="H122" s="341"/>
    </row>
    <row r="123" spans="1:56" s="251" customFormat="1" ht="51" customHeight="1">
      <c r="B123" s="252" t="s">
        <v>24</v>
      </c>
      <c r="C123" s="210" t="s">
        <v>124</v>
      </c>
      <c r="D123" s="286" t="s">
        <v>68</v>
      </c>
      <c r="E123" s="254">
        <v>200</v>
      </c>
      <c r="F123" s="254"/>
      <c r="G123" s="283">
        <f t="shared" si="2"/>
        <v>0</v>
      </c>
      <c r="H123" s="341"/>
    </row>
    <row r="124" spans="1:56" s="251" customFormat="1" ht="37.15" customHeight="1">
      <c r="B124" s="252" t="s">
        <v>26</v>
      </c>
      <c r="C124" s="210" t="s">
        <v>125</v>
      </c>
      <c r="D124" s="286" t="s">
        <v>126</v>
      </c>
      <c r="E124" s="286">
        <v>1</v>
      </c>
      <c r="F124" s="254"/>
      <c r="G124" s="283">
        <f t="shared" si="2"/>
        <v>0</v>
      </c>
      <c r="H124" s="341"/>
    </row>
    <row r="125" spans="1:56" s="251" customFormat="1" ht="40.9" customHeight="1">
      <c r="B125" s="252" t="s">
        <v>28</v>
      </c>
      <c r="C125" s="210" t="s">
        <v>127</v>
      </c>
      <c r="D125" s="286" t="s">
        <v>126</v>
      </c>
      <c r="E125" s="286">
        <v>1</v>
      </c>
      <c r="F125" s="254"/>
      <c r="G125" s="283">
        <f t="shared" si="2"/>
        <v>0</v>
      </c>
      <c r="H125" s="341"/>
    </row>
    <row r="126" spans="1:56" s="251" customFormat="1" ht="22.9" customHeight="1">
      <c r="B126" s="252" t="s">
        <v>33</v>
      </c>
      <c r="C126" s="210" t="s">
        <v>128</v>
      </c>
      <c r="D126" s="286" t="s">
        <v>126</v>
      </c>
      <c r="E126" s="286">
        <v>1</v>
      </c>
      <c r="F126" s="254"/>
      <c r="G126" s="283">
        <f t="shared" si="2"/>
        <v>0</v>
      </c>
      <c r="H126" s="341"/>
    </row>
    <row r="127" spans="1:56" s="251" customFormat="1" ht="37.15" customHeight="1">
      <c r="B127" s="252" t="s">
        <v>35</v>
      </c>
      <c r="C127" s="210" t="s">
        <v>129</v>
      </c>
      <c r="D127" s="286" t="s">
        <v>8</v>
      </c>
      <c r="E127" s="286">
        <v>1</v>
      </c>
      <c r="F127" s="254"/>
      <c r="G127" s="283">
        <f t="shared" si="2"/>
        <v>0</v>
      </c>
      <c r="H127" s="341"/>
    </row>
    <row r="128" spans="1:56" s="251" customFormat="1" ht="28.9" customHeight="1">
      <c r="B128" s="252" t="s">
        <v>37</v>
      </c>
      <c r="C128" s="210" t="s">
        <v>130</v>
      </c>
      <c r="D128" s="286" t="s">
        <v>68</v>
      </c>
      <c r="E128" s="286">
        <v>15</v>
      </c>
      <c r="F128" s="254"/>
      <c r="G128" s="283">
        <f t="shared" si="2"/>
        <v>0</v>
      </c>
      <c r="H128" s="341"/>
    </row>
    <row r="129" spans="1:56" s="251" customFormat="1" ht="45" customHeight="1">
      <c r="B129" s="252" t="s">
        <v>39</v>
      </c>
      <c r="C129" s="210" t="s">
        <v>131</v>
      </c>
      <c r="D129" s="286" t="s">
        <v>68</v>
      </c>
      <c r="E129" s="286">
        <v>30</v>
      </c>
      <c r="F129" s="254"/>
      <c r="G129" s="283">
        <f t="shared" si="2"/>
        <v>0</v>
      </c>
      <c r="H129" s="341"/>
    </row>
    <row r="130" spans="1:56" s="251" customFormat="1" ht="38.450000000000003" customHeight="1">
      <c r="B130" s="252" t="s">
        <v>53</v>
      </c>
      <c r="C130" s="210" t="s">
        <v>132</v>
      </c>
      <c r="D130" s="286" t="s">
        <v>68</v>
      </c>
      <c r="E130" s="286">
        <v>1500</v>
      </c>
      <c r="F130" s="254"/>
      <c r="G130" s="283">
        <f t="shared" si="2"/>
        <v>0</v>
      </c>
      <c r="H130" s="341"/>
    </row>
    <row r="131" spans="1:56" s="251" customFormat="1" ht="40.15" customHeight="1">
      <c r="B131" s="252" t="s">
        <v>57</v>
      </c>
      <c r="C131" s="210" t="s">
        <v>133</v>
      </c>
      <c r="D131" s="286" t="s">
        <v>68</v>
      </c>
      <c r="E131" s="286">
        <v>1400</v>
      </c>
      <c r="F131" s="254"/>
      <c r="G131" s="283">
        <f t="shared" si="2"/>
        <v>0</v>
      </c>
      <c r="H131" s="341"/>
    </row>
    <row r="132" spans="1:56" s="251" customFormat="1" ht="43.9" customHeight="1">
      <c r="B132" s="252" t="s">
        <v>59</v>
      </c>
      <c r="C132" s="210" t="s">
        <v>134</v>
      </c>
      <c r="D132" s="286" t="s">
        <v>68</v>
      </c>
      <c r="E132" s="286">
        <v>200</v>
      </c>
      <c r="F132" s="254"/>
      <c r="G132" s="283">
        <f t="shared" si="2"/>
        <v>0</v>
      </c>
      <c r="H132" s="341"/>
    </row>
    <row r="133" spans="1:56" s="251" customFormat="1" ht="35.450000000000003" customHeight="1">
      <c r="B133" s="252" t="s">
        <v>61</v>
      </c>
      <c r="C133" s="210" t="s">
        <v>135</v>
      </c>
      <c r="D133" s="286" t="s">
        <v>8</v>
      </c>
      <c r="E133" s="286">
        <v>45</v>
      </c>
      <c r="F133" s="254"/>
      <c r="G133" s="283">
        <f t="shared" si="2"/>
        <v>0</v>
      </c>
      <c r="H133" s="341"/>
    </row>
    <row r="134" spans="1:56" s="251" customFormat="1" ht="39" customHeight="1">
      <c r="B134" s="252" t="s">
        <v>63</v>
      </c>
      <c r="C134" s="210" t="s">
        <v>136</v>
      </c>
      <c r="D134" s="286" t="s">
        <v>8</v>
      </c>
      <c r="E134" s="286">
        <v>20</v>
      </c>
      <c r="F134" s="254"/>
      <c r="G134" s="283">
        <f t="shared" si="2"/>
        <v>0</v>
      </c>
      <c r="H134" s="341"/>
    </row>
    <row r="135" spans="1:56" s="251" customFormat="1" ht="43.9" customHeight="1">
      <c r="B135" s="252" t="s">
        <v>137</v>
      </c>
      <c r="C135" s="210" t="s">
        <v>138</v>
      </c>
      <c r="D135" s="286" t="s">
        <v>8</v>
      </c>
      <c r="E135" s="286">
        <v>38</v>
      </c>
      <c r="F135" s="254"/>
      <c r="G135" s="283">
        <f t="shared" si="2"/>
        <v>0</v>
      </c>
      <c r="H135" s="341"/>
    </row>
    <row r="136" spans="1:56" s="251" customFormat="1" ht="13.5">
      <c r="B136" s="252" t="s">
        <v>139</v>
      </c>
      <c r="C136" s="210" t="s">
        <v>140</v>
      </c>
      <c r="D136" s="286" t="s">
        <v>8</v>
      </c>
      <c r="E136" s="286">
        <v>8</v>
      </c>
      <c r="F136" s="254"/>
      <c r="G136" s="284">
        <f t="shared" si="2"/>
        <v>0</v>
      </c>
      <c r="H136" s="341"/>
    </row>
    <row r="137" spans="1:56" ht="13.5">
      <c r="A137" s="219"/>
      <c r="B137" s="277"/>
      <c r="C137" s="244" t="s">
        <v>141</v>
      </c>
      <c r="D137" s="277"/>
      <c r="E137" s="278"/>
      <c r="F137" s="287"/>
      <c r="G137" s="247">
        <f>SUM(G120:G136)</f>
        <v>0</v>
      </c>
      <c r="H137" s="341"/>
      <c r="I137" s="223"/>
      <c r="J137" s="223"/>
      <c r="K137" s="223"/>
      <c r="L137" s="219"/>
      <c r="M137" s="219"/>
      <c r="N137" s="219"/>
      <c r="O137" s="219"/>
      <c r="P137" s="219"/>
      <c r="Q137" s="219"/>
      <c r="R137" s="219"/>
      <c r="S137" s="219"/>
      <c r="T137" s="219"/>
      <c r="U137" s="219"/>
      <c r="V137" s="219"/>
      <c r="W137" s="219"/>
      <c r="X137" s="219"/>
      <c r="Y137" s="219"/>
      <c r="Z137" s="219"/>
      <c r="AA137" s="219"/>
      <c r="AB137" s="219"/>
      <c r="AC137" s="219"/>
      <c r="AD137" s="219"/>
      <c r="AE137" s="219"/>
      <c r="AF137" s="219"/>
      <c r="AG137" s="219"/>
      <c r="AH137" s="219"/>
      <c r="AI137" s="219"/>
      <c r="AJ137" s="219"/>
      <c r="AK137" s="219"/>
      <c r="AL137" s="219"/>
      <c r="AM137" s="219"/>
      <c r="AN137" s="219"/>
      <c r="AO137" s="219"/>
      <c r="AP137" s="219"/>
      <c r="AQ137" s="219"/>
      <c r="AR137" s="219"/>
      <c r="AS137" s="219"/>
      <c r="AT137" s="219"/>
      <c r="AU137" s="219"/>
      <c r="AV137" s="219"/>
      <c r="AW137" s="219"/>
      <c r="AX137" s="219"/>
      <c r="AY137" s="219"/>
      <c r="AZ137" s="219"/>
      <c r="BA137" s="219"/>
      <c r="BB137" s="219"/>
      <c r="BC137" s="219"/>
      <c r="BD137" s="219"/>
    </row>
    <row r="138" spans="1:56" ht="13.5">
      <c r="A138" s="211"/>
      <c r="B138" s="212"/>
      <c r="C138" s="248"/>
      <c r="D138" s="212"/>
      <c r="E138" s="214"/>
      <c r="F138" s="215"/>
      <c r="G138" s="216"/>
      <c r="H138" s="341"/>
      <c r="I138" s="228"/>
      <c r="J138" s="228"/>
      <c r="K138" s="228"/>
      <c r="L138" s="211"/>
      <c r="M138" s="211"/>
      <c r="N138" s="211"/>
      <c r="O138" s="211"/>
      <c r="P138" s="211"/>
      <c r="Q138" s="211"/>
      <c r="R138" s="211"/>
      <c r="S138" s="211"/>
      <c r="T138" s="211"/>
      <c r="U138" s="211"/>
      <c r="V138" s="211"/>
      <c r="W138" s="211"/>
      <c r="X138" s="211"/>
      <c r="Y138" s="211"/>
      <c r="Z138" s="211"/>
      <c r="AA138" s="211"/>
      <c r="AB138" s="211"/>
      <c r="AC138" s="211"/>
      <c r="AD138" s="211"/>
      <c r="AE138" s="211"/>
      <c r="AF138" s="211"/>
      <c r="AG138" s="211"/>
      <c r="AH138" s="211"/>
      <c r="AI138" s="211"/>
      <c r="AJ138" s="211"/>
      <c r="AK138" s="211"/>
      <c r="AL138" s="211"/>
      <c r="AM138" s="211"/>
      <c r="AN138" s="211"/>
      <c r="AO138" s="211"/>
      <c r="AP138" s="211"/>
      <c r="AQ138" s="211"/>
      <c r="AR138" s="211"/>
      <c r="AS138" s="211"/>
      <c r="AT138" s="211"/>
      <c r="AU138" s="211"/>
      <c r="AV138" s="211"/>
      <c r="AW138" s="211"/>
      <c r="AX138" s="211"/>
      <c r="AY138" s="211"/>
      <c r="AZ138" s="211"/>
      <c r="BA138" s="211"/>
      <c r="BB138" s="211"/>
      <c r="BC138" s="211"/>
      <c r="BD138" s="211"/>
    </row>
    <row r="139" spans="1:56" ht="13.5">
      <c r="A139" s="211"/>
      <c r="B139" s="378" t="s">
        <v>142</v>
      </c>
      <c r="C139" s="395"/>
      <c r="D139" s="395"/>
      <c r="E139" s="395"/>
      <c r="F139" s="395"/>
      <c r="G139" s="395"/>
      <c r="H139" s="341"/>
      <c r="I139" s="228"/>
      <c r="J139" s="228"/>
      <c r="K139" s="228"/>
      <c r="L139" s="211"/>
      <c r="M139" s="211"/>
      <c r="N139" s="211"/>
      <c r="O139" s="211"/>
      <c r="P139" s="211"/>
      <c r="Q139" s="211"/>
      <c r="R139" s="211"/>
      <c r="S139" s="211"/>
      <c r="T139" s="211"/>
      <c r="U139" s="211"/>
      <c r="V139" s="211"/>
      <c r="W139" s="211"/>
      <c r="X139" s="211"/>
      <c r="Y139" s="211"/>
      <c r="Z139" s="211"/>
      <c r="AA139" s="211"/>
      <c r="AB139" s="211"/>
      <c r="AC139" s="211"/>
      <c r="AD139" s="211"/>
      <c r="AE139" s="211"/>
      <c r="AF139" s="211"/>
      <c r="AG139" s="211"/>
      <c r="AH139" s="211"/>
      <c r="AI139" s="211"/>
      <c r="AJ139" s="211"/>
      <c r="AK139" s="211"/>
      <c r="AL139" s="211"/>
      <c r="AM139" s="211"/>
      <c r="AN139" s="211"/>
      <c r="AO139" s="211"/>
      <c r="AP139" s="211"/>
      <c r="AQ139" s="211"/>
      <c r="AR139" s="211"/>
      <c r="AS139" s="211"/>
      <c r="AT139" s="211"/>
      <c r="AU139" s="211"/>
      <c r="AV139" s="211"/>
      <c r="AW139" s="211"/>
      <c r="AX139" s="211"/>
      <c r="AY139" s="211"/>
      <c r="AZ139" s="211"/>
      <c r="BA139" s="211"/>
      <c r="BB139" s="211"/>
      <c r="BC139" s="211"/>
      <c r="BD139" s="211"/>
    </row>
    <row r="140" spans="1:56" ht="13.5">
      <c r="A140" s="211"/>
      <c r="B140" s="224"/>
      <c r="C140" s="225" t="s">
        <v>15</v>
      </c>
      <c r="D140" s="224" t="s">
        <v>4</v>
      </c>
      <c r="E140" s="226" t="s">
        <v>44</v>
      </c>
      <c r="F140" s="249" t="s">
        <v>45</v>
      </c>
      <c r="G140" s="250" t="s">
        <v>46</v>
      </c>
      <c r="H140" s="341"/>
      <c r="I140" s="223"/>
      <c r="J140" s="223"/>
      <c r="K140" s="223"/>
      <c r="L140" s="211"/>
      <c r="M140" s="211"/>
      <c r="N140" s="211"/>
      <c r="O140" s="211"/>
      <c r="P140" s="211"/>
      <c r="Q140" s="211"/>
      <c r="R140" s="211"/>
      <c r="S140" s="211"/>
      <c r="T140" s="211"/>
      <c r="U140" s="211"/>
      <c r="V140" s="211"/>
      <c r="W140" s="211"/>
      <c r="X140" s="211"/>
      <c r="Y140" s="211"/>
      <c r="Z140" s="211"/>
      <c r="AA140" s="211"/>
      <c r="AB140" s="211"/>
      <c r="AC140" s="211"/>
      <c r="AD140" s="211"/>
      <c r="AE140" s="211"/>
      <c r="AF140" s="211"/>
      <c r="AG140" s="211"/>
      <c r="AH140" s="211"/>
      <c r="AI140" s="211"/>
      <c r="AJ140" s="211"/>
      <c r="AK140" s="211"/>
      <c r="AL140" s="211"/>
      <c r="AM140" s="211"/>
      <c r="AN140" s="211"/>
      <c r="AO140" s="211"/>
      <c r="AP140" s="211"/>
      <c r="AQ140" s="211"/>
      <c r="AR140" s="211"/>
      <c r="AS140" s="211"/>
      <c r="AT140" s="211"/>
      <c r="AU140" s="211"/>
      <c r="AV140" s="211"/>
      <c r="AW140" s="211"/>
      <c r="AX140" s="211"/>
      <c r="AY140" s="211"/>
      <c r="AZ140" s="211"/>
      <c r="BA140" s="211"/>
      <c r="BB140" s="211"/>
      <c r="BC140" s="211"/>
      <c r="BD140" s="211"/>
    </row>
    <row r="141" spans="1:56" ht="225" customHeight="1">
      <c r="A141" s="211"/>
      <c r="B141" s="236" t="s">
        <v>19</v>
      </c>
      <c r="C141" s="231" t="s">
        <v>143</v>
      </c>
      <c r="D141" s="233"/>
      <c r="F141" s="234"/>
      <c r="G141" s="235">
        <f>F141*D141</f>
        <v>0</v>
      </c>
      <c r="H141" s="340"/>
      <c r="I141" s="228"/>
      <c r="J141" s="228"/>
      <c r="K141" s="228"/>
      <c r="L141" s="211"/>
      <c r="M141" s="211"/>
      <c r="N141" s="211"/>
      <c r="O141" s="211"/>
      <c r="P141" s="211"/>
      <c r="Q141" s="211"/>
      <c r="R141" s="211"/>
      <c r="S141" s="211"/>
      <c r="T141" s="211"/>
      <c r="U141" s="211"/>
      <c r="V141" s="211"/>
      <c r="W141" s="211"/>
      <c r="X141" s="211"/>
      <c r="Y141" s="211"/>
      <c r="Z141" s="211"/>
      <c r="AA141" s="211"/>
      <c r="AB141" s="211"/>
      <c r="AC141" s="211"/>
      <c r="AD141" s="211"/>
      <c r="AE141" s="211"/>
      <c r="AF141" s="211"/>
      <c r="AG141" s="211"/>
      <c r="AH141" s="211"/>
      <c r="AI141" s="211"/>
      <c r="AJ141" s="211"/>
      <c r="AK141" s="211"/>
      <c r="AL141" s="211"/>
      <c r="AM141" s="211"/>
      <c r="AN141" s="211"/>
      <c r="AO141" s="211"/>
      <c r="AP141" s="211"/>
      <c r="AQ141" s="211"/>
      <c r="AR141" s="211"/>
      <c r="AS141" s="211"/>
      <c r="AT141" s="211"/>
      <c r="AU141" s="211"/>
      <c r="AV141" s="211"/>
      <c r="AW141" s="211"/>
      <c r="AX141" s="211"/>
      <c r="AY141" s="211"/>
      <c r="AZ141" s="211"/>
      <c r="BA141" s="211"/>
      <c r="BB141" s="211"/>
      <c r="BC141" s="211"/>
      <c r="BD141" s="211"/>
    </row>
    <row r="142" spans="1:56" ht="13.5">
      <c r="A142" s="211"/>
      <c r="B142" s="236" t="s">
        <v>22</v>
      </c>
      <c r="C142" s="237" t="s">
        <v>144</v>
      </c>
      <c r="D142" s="236" t="s">
        <v>8</v>
      </c>
      <c r="E142" s="233">
        <v>33</v>
      </c>
      <c r="F142" s="234"/>
      <c r="G142" s="235">
        <f t="shared" ref="G142:G146" si="3">F142*E142</f>
        <v>0</v>
      </c>
      <c r="H142" s="340"/>
      <c r="I142" s="228"/>
      <c r="J142" s="228"/>
      <c r="K142" s="228"/>
      <c r="L142" s="211"/>
      <c r="M142" s="211"/>
      <c r="N142" s="211"/>
      <c r="O142" s="211"/>
      <c r="P142" s="211"/>
      <c r="Q142" s="211"/>
      <c r="R142" s="211"/>
      <c r="S142" s="211"/>
      <c r="T142" s="211"/>
      <c r="U142" s="211"/>
      <c r="V142" s="211"/>
      <c r="W142" s="211"/>
      <c r="X142" s="211"/>
      <c r="Y142" s="211"/>
      <c r="Z142" s="211"/>
      <c r="AA142" s="211"/>
      <c r="AB142" s="211"/>
      <c r="AC142" s="211"/>
      <c r="AD142" s="211"/>
      <c r="AE142" s="211"/>
      <c r="AF142" s="211"/>
      <c r="AG142" s="211"/>
      <c r="AH142" s="211"/>
      <c r="AI142" s="211"/>
      <c r="AJ142" s="211"/>
      <c r="AK142" s="211"/>
      <c r="AL142" s="211"/>
      <c r="AM142" s="211"/>
      <c r="AN142" s="211"/>
      <c r="AO142" s="211"/>
      <c r="AP142" s="211"/>
      <c r="AQ142" s="211"/>
      <c r="AR142" s="211"/>
      <c r="AS142" s="211"/>
      <c r="AT142" s="211"/>
      <c r="AU142" s="211"/>
      <c r="AV142" s="211"/>
      <c r="AW142" s="211"/>
      <c r="AX142" s="211"/>
      <c r="AY142" s="211"/>
      <c r="AZ142" s="211"/>
      <c r="BA142" s="211"/>
      <c r="BB142" s="211"/>
      <c r="BC142" s="211"/>
      <c r="BD142" s="211"/>
    </row>
    <row r="143" spans="1:56" ht="13.5">
      <c r="A143" s="211"/>
      <c r="B143" s="236"/>
      <c r="C143" s="231" t="s">
        <v>145</v>
      </c>
      <c r="D143" s="236"/>
      <c r="E143" s="233"/>
      <c r="F143" s="234"/>
      <c r="G143" s="235">
        <f t="shared" si="3"/>
        <v>0</v>
      </c>
      <c r="H143" s="340"/>
      <c r="I143" s="228"/>
      <c r="J143" s="228"/>
      <c r="K143" s="228"/>
      <c r="L143" s="211"/>
      <c r="M143" s="211"/>
      <c r="N143" s="211"/>
      <c r="O143" s="211"/>
      <c r="P143" s="211"/>
      <c r="Q143" s="211"/>
      <c r="R143" s="211"/>
      <c r="S143" s="211"/>
      <c r="T143" s="211"/>
      <c r="U143" s="211"/>
      <c r="V143" s="211"/>
      <c r="W143" s="211"/>
      <c r="X143" s="211"/>
      <c r="Y143" s="211"/>
      <c r="Z143" s="211"/>
      <c r="AA143" s="211"/>
      <c r="AB143" s="211"/>
      <c r="AC143" s="211"/>
      <c r="AD143" s="211"/>
      <c r="AE143" s="211"/>
      <c r="AF143" s="211"/>
      <c r="AG143" s="211"/>
      <c r="AH143" s="211"/>
      <c r="AI143" s="211"/>
      <c r="AJ143" s="211"/>
      <c r="AK143" s="211"/>
      <c r="AL143" s="211"/>
      <c r="AM143" s="211"/>
      <c r="AN143" s="211"/>
      <c r="AO143" s="211"/>
      <c r="AP143" s="211"/>
      <c r="AQ143" s="211"/>
      <c r="AR143" s="211"/>
      <c r="AS143" s="211"/>
      <c r="AT143" s="211"/>
      <c r="AU143" s="211"/>
      <c r="AV143" s="211"/>
      <c r="AW143" s="211"/>
      <c r="AX143" s="211"/>
      <c r="AY143" s="211"/>
      <c r="AZ143" s="211"/>
      <c r="BA143" s="211"/>
      <c r="BB143" s="211"/>
      <c r="BC143" s="211"/>
      <c r="BD143" s="211"/>
    </row>
    <row r="144" spans="1:56" ht="13.5">
      <c r="A144" s="211"/>
      <c r="B144" s="236" t="s">
        <v>24</v>
      </c>
      <c r="C144" s="237" t="s">
        <v>146</v>
      </c>
      <c r="D144" s="236" t="s">
        <v>8</v>
      </c>
      <c r="E144" s="233">
        <v>3</v>
      </c>
      <c r="F144" s="234"/>
      <c r="G144" s="235">
        <f t="shared" si="3"/>
        <v>0</v>
      </c>
      <c r="H144" s="340"/>
      <c r="I144" s="228"/>
      <c r="J144" s="228"/>
      <c r="K144" s="228"/>
      <c r="L144" s="211"/>
      <c r="M144" s="211"/>
      <c r="N144" s="211"/>
      <c r="O144" s="211"/>
      <c r="P144" s="211"/>
      <c r="Q144" s="211"/>
      <c r="R144" s="211"/>
      <c r="S144" s="211"/>
      <c r="T144" s="211"/>
      <c r="U144" s="211"/>
      <c r="V144" s="211"/>
      <c r="W144" s="211"/>
      <c r="X144" s="211"/>
      <c r="Y144" s="211"/>
      <c r="Z144" s="211"/>
      <c r="AA144" s="211"/>
      <c r="AB144" s="211"/>
      <c r="AC144" s="211"/>
      <c r="AD144" s="211"/>
      <c r="AE144" s="211"/>
      <c r="AF144" s="211"/>
      <c r="AG144" s="211"/>
      <c r="AH144" s="211"/>
      <c r="AI144" s="211"/>
      <c r="AJ144" s="211"/>
      <c r="AK144" s="211"/>
      <c r="AL144" s="211"/>
      <c r="AM144" s="211"/>
      <c r="AN144" s="211"/>
      <c r="AO144" s="211"/>
      <c r="AP144" s="211"/>
      <c r="AQ144" s="211"/>
      <c r="AR144" s="211"/>
      <c r="AS144" s="211"/>
      <c r="AT144" s="211"/>
      <c r="AU144" s="211"/>
      <c r="AV144" s="211"/>
      <c r="AW144" s="211"/>
      <c r="AX144" s="211"/>
      <c r="AY144" s="211"/>
      <c r="AZ144" s="211"/>
      <c r="BA144" s="211"/>
      <c r="BB144" s="211"/>
      <c r="BC144" s="211"/>
      <c r="BD144" s="211"/>
    </row>
    <row r="145" spans="1:56" ht="93" customHeight="1">
      <c r="A145" s="211"/>
      <c r="B145" s="236"/>
      <c r="C145" s="237" t="s">
        <v>147</v>
      </c>
      <c r="D145" s="236"/>
      <c r="E145" s="233"/>
      <c r="F145" s="234"/>
      <c r="G145" s="235">
        <f t="shared" si="3"/>
        <v>0</v>
      </c>
      <c r="H145" s="340"/>
      <c r="I145" s="228"/>
      <c r="J145" s="228"/>
      <c r="K145" s="228"/>
      <c r="L145" s="211"/>
      <c r="M145" s="211"/>
      <c r="N145" s="211"/>
      <c r="O145" s="211"/>
      <c r="P145" s="211"/>
      <c r="Q145" s="211"/>
      <c r="R145" s="211"/>
      <c r="S145" s="211"/>
      <c r="T145" s="211"/>
      <c r="U145" s="211"/>
      <c r="V145" s="211"/>
      <c r="W145" s="211"/>
      <c r="X145" s="211"/>
      <c r="Y145" s="211"/>
      <c r="Z145" s="211"/>
      <c r="AA145" s="211"/>
      <c r="AB145" s="211"/>
      <c r="AC145" s="211"/>
      <c r="AD145" s="211"/>
      <c r="AE145" s="211"/>
      <c r="AF145" s="211"/>
      <c r="AG145" s="211"/>
      <c r="AH145" s="211"/>
      <c r="AI145" s="211"/>
      <c r="AJ145" s="211"/>
      <c r="AK145" s="211"/>
      <c r="AL145" s="211"/>
      <c r="AM145" s="211"/>
      <c r="AN145" s="211"/>
      <c r="AO145" s="211"/>
      <c r="AP145" s="211"/>
      <c r="AQ145" s="211"/>
      <c r="AR145" s="211"/>
      <c r="AS145" s="211"/>
      <c r="AT145" s="211"/>
      <c r="AU145" s="211"/>
      <c r="AV145" s="211"/>
      <c r="AW145" s="211"/>
      <c r="AX145" s="211"/>
      <c r="AY145" s="211"/>
      <c r="AZ145" s="211"/>
      <c r="BA145" s="211"/>
      <c r="BB145" s="211"/>
      <c r="BC145" s="211"/>
      <c r="BD145" s="211"/>
    </row>
    <row r="146" spans="1:56" ht="13.5">
      <c r="A146" s="211"/>
      <c r="B146" s="236" t="s">
        <v>26</v>
      </c>
      <c r="C146" s="237" t="s">
        <v>148</v>
      </c>
      <c r="D146" s="236" t="s">
        <v>8</v>
      </c>
      <c r="E146" s="233">
        <v>33</v>
      </c>
      <c r="F146" s="234"/>
      <c r="G146" s="235">
        <f t="shared" si="3"/>
        <v>0</v>
      </c>
      <c r="H146" s="340"/>
      <c r="I146" s="228"/>
      <c r="J146" s="228"/>
      <c r="K146" s="228"/>
      <c r="L146" s="211"/>
      <c r="M146" s="211"/>
      <c r="N146" s="211"/>
      <c r="O146" s="211"/>
      <c r="P146" s="211"/>
      <c r="Q146" s="211"/>
      <c r="R146" s="211"/>
      <c r="S146" s="211"/>
      <c r="T146" s="211"/>
      <c r="U146" s="211"/>
      <c r="V146" s="211"/>
      <c r="W146" s="211"/>
      <c r="X146" s="211"/>
      <c r="Y146" s="211"/>
      <c r="Z146" s="211"/>
      <c r="AA146" s="211"/>
      <c r="AB146" s="211"/>
      <c r="AC146" s="211"/>
      <c r="AD146" s="211"/>
      <c r="AE146" s="211"/>
      <c r="AF146" s="211"/>
      <c r="AG146" s="211"/>
      <c r="AH146" s="211"/>
      <c r="AI146" s="211"/>
      <c r="AJ146" s="211"/>
      <c r="AK146" s="211"/>
      <c r="AL146" s="211"/>
      <c r="AM146" s="211"/>
      <c r="AN146" s="211"/>
      <c r="AO146" s="211"/>
      <c r="AP146" s="211"/>
      <c r="AQ146" s="211"/>
      <c r="AR146" s="211"/>
      <c r="AS146" s="211"/>
      <c r="AT146" s="211"/>
      <c r="AU146" s="211"/>
      <c r="AV146" s="211"/>
      <c r="AW146" s="211"/>
      <c r="AX146" s="211"/>
      <c r="AY146" s="211"/>
      <c r="AZ146" s="211"/>
      <c r="BA146" s="211"/>
      <c r="BB146" s="211"/>
      <c r="BC146" s="211"/>
      <c r="BD146" s="211"/>
    </row>
    <row r="147" spans="1:56" ht="13.5">
      <c r="A147" s="211"/>
      <c r="B147" s="236"/>
      <c r="C147" s="237"/>
      <c r="D147" s="236"/>
      <c r="E147" s="233"/>
      <c r="F147" s="234"/>
      <c r="G147" s="235"/>
      <c r="H147" s="340"/>
      <c r="I147" s="228"/>
      <c r="J147" s="228"/>
      <c r="K147" s="228"/>
      <c r="L147" s="211"/>
      <c r="M147" s="211"/>
      <c r="N147" s="211"/>
      <c r="O147" s="211"/>
      <c r="P147" s="211"/>
      <c r="Q147" s="211"/>
      <c r="R147" s="211"/>
      <c r="S147" s="211"/>
      <c r="T147" s="211"/>
      <c r="U147" s="211"/>
      <c r="V147" s="211"/>
      <c r="W147" s="211"/>
      <c r="X147" s="211"/>
      <c r="Y147" s="211"/>
      <c r="Z147" s="211"/>
      <c r="AA147" s="211"/>
      <c r="AB147" s="211"/>
      <c r="AC147" s="211"/>
      <c r="AD147" s="211"/>
      <c r="AE147" s="211"/>
      <c r="AF147" s="211"/>
      <c r="AG147" s="211"/>
      <c r="AH147" s="211"/>
      <c r="AI147" s="211"/>
      <c r="AJ147" s="211"/>
      <c r="AK147" s="211"/>
      <c r="AL147" s="211"/>
      <c r="AM147" s="211"/>
      <c r="AN147" s="211"/>
      <c r="AO147" s="211"/>
      <c r="AP147" s="211"/>
      <c r="AQ147" s="211"/>
      <c r="AR147" s="211"/>
      <c r="AS147" s="211"/>
      <c r="AT147" s="211"/>
      <c r="AU147" s="211"/>
      <c r="AV147" s="211"/>
      <c r="AW147" s="211"/>
      <c r="AX147" s="211"/>
      <c r="AY147" s="211"/>
      <c r="AZ147" s="211"/>
      <c r="BA147" s="211"/>
      <c r="BB147" s="211"/>
      <c r="BC147" s="211"/>
      <c r="BD147" s="211"/>
    </row>
    <row r="148" spans="1:56" ht="13.5">
      <c r="A148" s="219"/>
      <c r="B148" s="277"/>
      <c r="C148" s="244" t="s">
        <v>149</v>
      </c>
      <c r="D148" s="277"/>
      <c r="E148" s="278"/>
      <c r="F148" s="246"/>
      <c r="G148" s="247">
        <f>SUM(G142:G147)</f>
        <v>0</v>
      </c>
      <c r="H148" s="339"/>
      <c r="I148" s="223"/>
      <c r="J148" s="223"/>
      <c r="K148" s="223"/>
      <c r="L148" s="219"/>
      <c r="M148" s="219"/>
      <c r="N148" s="219"/>
      <c r="O148" s="219"/>
      <c r="P148" s="219"/>
      <c r="Q148" s="219"/>
      <c r="R148" s="219"/>
      <c r="S148" s="219"/>
      <c r="T148" s="219"/>
      <c r="U148" s="219"/>
      <c r="V148" s="219"/>
      <c r="W148" s="219"/>
      <c r="X148" s="219"/>
      <c r="Y148" s="219"/>
      <c r="Z148" s="219"/>
      <c r="AA148" s="219"/>
      <c r="AB148" s="219"/>
      <c r="AC148" s="219"/>
      <c r="AD148" s="219"/>
      <c r="AE148" s="219"/>
      <c r="AF148" s="219"/>
      <c r="AG148" s="219"/>
      <c r="AH148" s="219"/>
      <c r="AI148" s="219"/>
      <c r="AJ148" s="219"/>
      <c r="AK148" s="219"/>
      <c r="AL148" s="219"/>
      <c r="AM148" s="219"/>
      <c r="AN148" s="219"/>
      <c r="AO148" s="219"/>
      <c r="AP148" s="219"/>
      <c r="AQ148" s="219"/>
      <c r="AR148" s="219"/>
      <c r="AS148" s="219"/>
      <c r="AT148" s="219"/>
      <c r="AU148" s="219"/>
      <c r="AV148" s="219"/>
      <c r="AW148" s="219"/>
      <c r="AX148" s="219"/>
      <c r="AY148" s="219"/>
      <c r="AZ148" s="219"/>
      <c r="BA148" s="219"/>
      <c r="BB148" s="219"/>
      <c r="BC148" s="219"/>
      <c r="BD148" s="219"/>
    </row>
    <row r="149" spans="1:56" ht="13.5">
      <c r="A149" s="211"/>
      <c r="B149" s="212"/>
      <c r="C149" s="248"/>
      <c r="D149" s="212"/>
      <c r="E149" s="214"/>
      <c r="F149" s="215"/>
      <c r="G149" s="216"/>
      <c r="H149" s="340"/>
      <c r="I149" s="228"/>
      <c r="J149" s="228"/>
      <c r="K149" s="228"/>
      <c r="L149" s="211"/>
      <c r="M149" s="211"/>
      <c r="N149" s="211"/>
      <c r="O149" s="211"/>
      <c r="P149" s="211"/>
      <c r="Q149" s="211"/>
      <c r="R149" s="211"/>
      <c r="S149" s="211"/>
      <c r="T149" s="211"/>
      <c r="U149" s="211"/>
      <c r="V149" s="211"/>
      <c r="W149" s="211"/>
      <c r="X149" s="211"/>
      <c r="Y149" s="211"/>
      <c r="Z149" s="211"/>
      <c r="AA149" s="211"/>
      <c r="AB149" s="211"/>
      <c r="AC149" s="211"/>
      <c r="AD149" s="211"/>
      <c r="AE149" s="211"/>
      <c r="AF149" s="211"/>
      <c r="AG149" s="211"/>
      <c r="AH149" s="211"/>
      <c r="AI149" s="211"/>
      <c r="AJ149" s="211"/>
      <c r="AK149" s="211"/>
      <c r="AL149" s="211"/>
      <c r="AM149" s="211"/>
      <c r="AN149" s="211"/>
      <c r="AO149" s="211"/>
      <c r="AP149" s="211"/>
      <c r="AQ149" s="211"/>
      <c r="AR149" s="211"/>
      <c r="AS149" s="211"/>
      <c r="AT149" s="211"/>
      <c r="AU149" s="211"/>
      <c r="AV149" s="211"/>
      <c r="AW149" s="211"/>
      <c r="AX149" s="211"/>
      <c r="AY149" s="211"/>
      <c r="AZ149" s="211"/>
      <c r="BA149" s="211"/>
      <c r="BB149" s="211"/>
      <c r="BC149" s="211"/>
      <c r="BD149" s="211"/>
    </row>
    <row r="150" spans="1:56" ht="13.5">
      <c r="A150" s="211"/>
      <c r="B150" s="378" t="s">
        <v>150</v>
      </c>
      <c r="C150" s="395"/>
      <c r="D150" s="395"/>
      <c r="E150" s="395"/>
      <c r="F150" s="395"/>
      <c r="G150" s="395"/>
      <c r="H150" s="340"/>
      <c r="I150" s="228"/>
      <c r="J150" s="228"/>
      <c r="K150" s="228"/>
      <c r="L150" s="211"/>
      <c r="M150" s="211"/>
      <c r="N150" s="211"/>
      <c r="O150" s="211"/>
      <c r="P150" s="211"/>
      <c r="Q150" s="211"/>
      <c r="R150" s="211"/>
      <c r="S150" s="211"/>
      <c r="T150" s="211"/>
      <c r="U150" s="211"/>
      <c r="V150" s="211"/>
      <c r="W150" s="211"/>
      <c r="X150" s="211"/>
      <c r="Y150" s="211"/>
      <c r="Z150" s="211"/>
      <c r="AA150" s="211"/>
      <c r="AB150" s="211"/>
      <c r="AC150" s="211"/>
      <c r="AD150" s="211"/>
      <c r="AE150" s="211"/>
      <c r="AF150" s="211"/>
      <c r="AG150" s="211"/>
      <c r="AH150" s="211"/>
      <c r="AI150" s="211"/>
      <c r="AJ150" s="211"/>
      <c r="AK150" s="211"/>
      <c r="AL150" s="211"/>
      <c r="AM150" s="211"/>
      <c r="AN150" s="211"/>
      <c r="AO150" s="211"/>
      <c r="AP150" s="211"/>
      <c r="AQ150" s="211"/>
      <c r="AR150" s="211"/>
      <c r="AS150" s="211"/>
      <c r="AT150" s="211"/>
      <c r="AU150" s="211"/>
      <c r="AV150" s="211"/>
      <c r="AW150" s="211"/>
      <c r="AX150" s="211"/>
      <c r="AY150" s="211"/>
      <c r="AZ150" s="211"/>
      <c r="BA150" s="211"/>
      <c r="BB150" s="211"/>
      <c r="BC150" s="211"/>
      <c r="BD150" s="211"/>
    </row>
    <row r="151" spans="1:56" ht="13.5">
      <c r="A151" s="211"/>
      <c r="B151" s="224"/>
      <c r="C151" s="225" t="s">
        <v>15</v>
      </c>
      <c r="D151" s="224" t="s">
        <v>4</v>
      </c>
      <c r="E151" s="226" t="s">
        <v>44</v>
      </c>
      <c r="F151" s="249" t="s">
        <v>45</v>
      </c>
      <c r="G151" s="250" t="s">
        <v>46</v>
      </c>
      <c r="H151" s="340"/>
      <c r="I151" s="228"/>
      <c r="J151" s="228"/>
      <c r="K151" s="228"/>
      <c r="L151" s="211"/>
      <c r="M151" s="211"/>
      <c r="N151" s="211"/>
      <c r="O151" s="211"/>
      <c r="P151" s="211"/>
      <c r="Q151" s="211"/>
      <c r="R151" s="211"/>
      <c r="S151" s="211"/>
      <c r="T151" s="211"/>
      <c r="U151" s="211"/>
      <c r="V151" s="211"/>
      <c r="W151" s="211"/>
      <c r="X151" s="211"/>
      <c r="Y151" s="211"/>
      <c r="Z151" s="211"/>
      <c r="AA151" s="211"/>
      <c r="AB151" s="211"/>
      <c r="AC151" s="211"/>
      <c r="AD151" s="211"/>
      <c r="AE151" s="211"/>
      <c r="AF151" s="211"/>
      <c r="AG151" s="211"/>
      <c r="AH151" s="211"/>
      <c r="AI151" s="211"/>
      <c r="AJ151" s="211"/>
      <c r="AK151" s="211"/>
      <c r="AL151" s="211"/>
      <c r="AM151" s="211"/>
      <c r="AN151" s="211"/>
      <c r="AO151" s="211"/>
      <c r="AP151" s="211"/>
      <c r="AQ151" s="211"/>
      <c r="AR151" s="211"/>
      <c r="AS151" s="211"/>
      <c r="AT151" s="211"/>
      <c r="AU151" s="211"/>
      <c r="AV151" s="211"/>
      <c r="AW151" s="211"/>
      <c r="AX151" s="211"/>
      <c r="AY151" s="211"/>
      <c r="AZ151" s="211"/>
      <c r="BA151" s="211"/>
      <c r="BB151" s="211"/>
      <c r="BC151" s="211"/>
      <c r="BD151" s="211"/>
    </row>
    <row r="152" spans="1:56" ht="339.75">
      <c r="A152" s="211"/>
      <c r="B152" s="236"/>
      <c r="C152" s="210" t="s">
        <v>151</v>
      </c>
      <c r="D152" s="236"/>
      <c r="E152" s="233"/>
      <c r="F152" s="234"/>
      <c r="G152" s="235"/>
      <c r="H152" s="340"/>
      <c r="I152" s="228"/>
      <c r="J152" s="228"/>
      <c r="K152" s="228"/>
      <c r="L152" s="211"/>
      <c r="M152" s="211"/>
      <c r="N152" s="211"/>
      <c r="O152" s="211"/>
      <c r="P152" s="211"/>
      <c r="Q152" s="211"/>
      <c r="R152" s="211"/>
      <c r="S152" s="211"/>
      <c r="T152" s="211"/>
      <c r="U152" s="211"/>
      <c r="V152" s="211"/>
      <c r="W152" s="211"/>
      <c r="X152" s="211"/>
      <c r="Y152" s="211"/>
      <c r="Z152" s="211"/>
      <c r="AA152" s="211"/>
      <c r="AB152" s="211"/>
      <c r="AC152" s="211"/>
      <c r="AD152" s="211"/>
      <c r="AE152" s="211"/>
      <c r="AF152" s="211"/>
      <c r="AG152" s="211"/>
      <c r="AH152" s="211"/>
      <c r="AI152" s="211"/>
      <c r="AJ152" s="211"/>
      <c r="AK152" s="211"/>
      <c r="AL152" s="211"/>
      <c r="AM152" s="211"/>
      <c r="AN152" s="211"/>
      <c r="AO152" s="211"/>
      <c r="AP152" s="211"/>
      <c r="AQ152" s="211"/>
      <c r="AR152" s="211"/>
      <c r="AS152" s="211"/>
      <c r="AT152" s="211"/>
      <c r="AU152" s="211"/>
      <c r="AV152" s="211"/>
      <c r="AW152" s="211"/>
      <c r="AX152" s="211"/>
      <c r="AY152" s="211"/>
      <c r="AZ152" s="211"/>
      <c r="BA152" s="211"/>
      <c r="BB152" s="211"/>
      <c r="BC152" s="211"/>
      <c r="BD152" s="211"/>
    </row>
    <row r="153" spans="1:56" ht="13.5">
      <c r="A153" s="211"/>
      <c r="B153" s="236" t="s">
        <v>19</v>
      </c>
      <c r="C153" s="237" t="s">
        <v>152</v>
      </c>
      <c r="D153" s="236" t="s">
        <v>8</v>
      </c>
      <c r="E153" s="233">
        <v>32</v>
      </c>
      <c r="F153" s="234"/>
      <c r="G153" s="235">
        <f>F153*E153</f>
        <v>0</v>
      </c>
      <c r="H153" s="340"/>
      <c r="I153" s="228"/>
      <c r="J153" s="228"/>
      <c r="K153" s="228"/>
      <c r="L153" s="211"/>
      <c r="M153" s="211"/>
      <c r="N153" s="211"/>
      <c r="O153" s="211"/>
      <c r="P153" s="211"/>
      <c r="Q153" s="211"/>
      <c r="R153" s="211"/>
      <c r="S153" s="211"/>
      <c r="T153" s="211"/>
      <c r="U153" s="211"/>
      <c r="V153" s="211"/>
      <c r="W153" s="211"/>
      <c r="X153" s="211"/>
      <c r="Y153" s="211"/>
      <c r="Z153" s="211"/>
      <c r="AA153" s="211"/>
      <c r="AB153" s="211"/>
      <c r="AC153" s="211"/>
      <c r="AD153" s="211"/>
      <c r="AE153" s="211"/>
      <c r="AF153" s="211"/>
      <c r="AG153" s="211"/>
      <c r="AH153" s="211"/>
      <c r="AI153" s="211"/>
      <c r="AJ153" s="211"/>
      <c r="AK153" s="211"/>
      <c r="AL153" s="211"/>
      <c r="AM153" s="211"/>
      <c r="AN153" s="211"/>
      <c r="AO153" s="211"/>
      <c r="AP153" s="211"/>
      <c r="AQ153" s="211"/>
      <c r="AR153" s="211"/>
      <c r="AS153" s="211"/>
      <c r="AT153" s="211"/>
      <c r="AU153" s="211"/>
      <c r="AV153" s="211"/>
      <c r="AW153" s="211"/>
      <c r="AX153" s="211"/>
      <c r="AY153" s="211"/>
      <c r="AZ153" s="211"/>
      <c r="BA153" s="211"/>
      <c r="BB153" s="211"/>
      <c r="BC153" s="211"/>
      <c r="BD153" s="211"/>
    </row>
    <row r="154" spans="1:56" ht="13.5">
      <c r="A154" s="211"/>
      <c r="B154" s="236" t="s">
        <v>22</v>
      </c>
      <c r="C154" s="289" t="s">
        <v>153</v>
      </c>
      <c r="D154" s="236" t="s">
        <v>8</v>
      </c>
      <c r="E154" s="233">
        <v>1</v>
      </c>
      <c r="F154" s="234"/>
      <c r="G154" s="235">
        <f>F154*E154</f>
        <v>0</v>
      </c>
      <c r="H154" s="340"/>
      <c r="I154" s="228"/>
      <c r="J154" s="228"/>
      <c r="K154" s="228"/>
      <c r="L154" s="211"/>
      <c r="M154" s="211"/>
      <c r="N154" s="211"/>
      <c r="O154" s="211"/>
      <c r="P154" s="211"/>
      <c r="Q154" s="211"/>
      <c r="R154" s="211"/>
      <c r="S154" s="211"/>
      <c r="T154" s="211"/>
      <c r="U154" s="211"/>
      <c r="V154" s="211"/>
      <c r="W154" s="211"/>
      <c r="X154" s="211"/>
      <c r="Y154" s="211"/>
      <c r="Z154" s="211"/>
      <c r="AA154" s="211"/>
      <c r="AB154" s="211"/>
      <c r="AC154" s="211"/>
      <c r="AD154" s="211"/>
      <c r="AE154" s="211"/>
      <c r="AF154" s="211"/>
      <c r="AG154" s="211"/>
      <c r="AH154" s="211"/>
      <c r="AI154" s="211"/>
      <c r="AJ154" s="211"/>
      <c r="AK154" s="211"/>
      <c r="AL154" s="211"/>
      <c r="AM154" s="211"/>
      <c r="AN154" s="211"/>
      <c r="AO154" s="211"/>
      <c r="AP154" s="211"/>
      <c r="AQ154" s="211"/>
      <c r="AR154" s="211"/>
      <c r="AS154" s="211"/>
      <c r="AT154" s="211"/>
      <c r="AU154" s="211"/>
      <c r="AV154" s="211"/>
      <c r="AW154" s="211"/>
      <c r="AX154" s="211"/>
      <c r="AY154" s="211"/>
      <c r="AZ154" s="211"/>
      <c r="BA154" s="211"/>
      <c r="BB154" s="211"/>
      <c r="BC154" s="211"/>
      <c r="BD154" s="211"/>
    </row>
    <row r="155" spans="1:56" ht="13.5">
      <c r="A155" s="219"/>
      <c r="B155" s="277"/>
      <c r="C155" s="244" t="s">
        <v>154</v>
      </c>
      <c r="D155" s="277"/>
      <c r="E155" s="278"/>
      <c r="F155" s="246"/>
      <c r="G155" s="247">
        <f>SUM(G153:G154)</f>
        <v>0</v>
      </c>
      <c r="H155" s="339"/>
      <c r="I155" s="223"/>
      <c r="J155" s="223"/>
      <c r="K155" s="223"/>
      <c r="L155" s="219"/>
      <c r="M155" s="219"/>
      <c r="N155" s="219"/>
      <c r="O155" s="219"/>
      <c r="P155" s="219"/>
      <c r="Q155" s="219"/>
      <c r="R155" s="219"/>
      <c r="S155" s="219"/>
      <c r="T155" s="219"/>
      <c r="U155" s="219"/>
      <c r="V155" s="219"/>
      <c r="W155" s="219"/>
      <c r="X155" s="219"/>
      <c r="Y155" s="219"/>
      <c r="Z155" s="219"/>
      <c r="AA155" s="219"/>
      <c r="AB155" s="219"/>
      <c r="AC155" s="219"/>
      <c r="AD155" s="219"/>
      <c r="AE155" s="219"/>
      <c r="AF155" s="219"/>
      <c r="AG155" s="219"/>
      <c r="AH155" s="219"/>
      <c r="AI155" s="219"/>
      <c r="AJ155" s="219"/>
      <c r="AK155" s="219"/>
      <c r="AL155" s="219"/>
      <c r="AM155" s="219"/>
      <c r="AN155" s="219"/>
      <c r="AO155" s="219"/>
      <c r="AP155" s="219"/>
      <c r="AQ155" s="219"/>
      <c r="AR155" s="219"/>
      <c r="AS155" s="219"/>
      <c r="AT155" s="219"/>
      <c r="AU155" s="219"/>
      <c r="AV155" s="219"/>
      <c r="AW155" s="219"/>
      <c r="AX155" s="219"/>
      <c r="AY155" s="219"/>
      <c r="AZ155" s="219"/>
      <c r="BA155" s="219"/>
      <c r="BB155" s="219"/>
      <c r="BC155" s="219"/>
      <c r="BD155" s="219"/>
    </row>
    <row r="156" spans="1:56" ht="13.5">
      <c r="A156" s="219"/>
      <c r="B156" s="222"/>
      <c r="C156" s="220"/>
      <c r="D156" s="222"/>
      <c r="E156" s="290"/>
      <c r="F156" s="215"/>
      <c r="G156" s="216"/>
      <c r="H156" s="339"/>
      <c r="I156" s="223"/>
      <c r="J156" s="223"/>
      <c r="K156" s="223"/>
      <c r="L156" s="219"/>
      <c r="M156" s="219"/>
      <c r="N156" s="219"/>
      <c r="O156" s="219"/>
      <c r="P156" s="219"/>
      <c r="Q156" s="219"/>
      <c r="R156" s="219"/>
      <c r="S156" s="219"/>
      <c r="T156" s="219"/>
      <c r="U156" s="219"/>
      <c r="V156" s="219"/>
      <c r="W156" s="219"/>
      <c r="X156" s="219"/>
      <c r="Y156" s="219"/>
      <c r="Z156" s="219"/>
      <c r="AA156" s="219"/>
      <c r="AB156" s="219"/>
      <c r="AC156" s="219"/>
      <c r="AD156" s="219"/>
      <c r="AE156" s="219"/>
      <c r="AF156" s="219"/>
      <c r="AG156" s="219"/>
      <c r="AH156" s="219"/>
      <c r="AI156" s="219"/>
      <c r="AJ156" s="219"/>
      <c r="AK156" s="219"/>
      <c r="AL156" s="219"/>
      <c r="AM156" s="219"/>
      <c r="AN156" s="219"/>
      <c r="AO156" s="219"/>
      <c r="AP156" s="219"/>
      <c r="AQ156" s="219"/>
      <c r="AR156" s="219"/>
      <c r="AS156" s="219"/>
      <c r="AT156" s="219"/>
      <c r="AU156" s="219"/>
      <c r="AV156" s="219"/>
      <c r="AW156" s="219"/>
      <c r="AX156" s="219"/>
      <c r="AY156" s="219"/>
      <c r="AZ156" s="219"/>
      <c r="BA156" s="219"/>
      <c r="BB156" s="219"/>
      <c r="BC156" s="219"/>
      <c r="BD156" s="219"/>
    </row>
    <row r="157" spans="1:56" ht="13.5">
      <c r="A157" s="219"/>
      <c r="B157" s="378" t="s">
        <v>155</v>
      </c>
      <c r="C157" s="395"/>
      <c r="D157" s="395"/>
      <c r="E157" s="395"/>
      <c r="F157" s="395"/>
      <c r="G157" s="395"/>
      <c r="H157" s="339"/>
      <c r="I157" s="223"/>
      <c r="J157" s="223"/>
      <c r="K157" s="223"/>
      <c r="L157" s="219"/>
      <c r="M157" s="219"/>
      <c r="N157" s="219"/>
      <c r="O157" s="219"/>
      <c r="P157" s="219"/>
      <c r="Q157" s="219"/>
      <c r="R157" s="219"/>
      <c r="S157" s="219"/>
      <c r="T157" s="219"/>
      <c r="U157" s="219"/>
      <c r="V157" s="219"/>
      <c r="W157" s="219"/>
      <c r="X157" s="219"/>
      <c r="Y157" s="219"/>
      <c r="Z157" s="219"/>
      <c r="AA157" s="219"/>
      <c r="AB157" s="219"/>
      <c r="AC157" s="219"/>
      <c r="AD157" s="219"/>
      <c r="AE157" s="219"/>
      <c r="AF157" s="219"/>
      <c r="AG157" s="219"/>
      <c r="AH157" s="219"/>
      <c r="AI157" s="219"/>
      <c r="AJ157" s="219"/>
      <c r="AK157" s="219"/>
      <c r="AL157" s="219"/>
      <c r="AM157" s="219"/>
      <c r="AN157" s="219"/>
      <c r="AO157" s="219"/>
      <c r="AP157" s="219"/>
      <c r="AQ157" s="219"/>
      <c r="AR157" s="219"/>
      <c r="AS157" s="219"/>
      <c r="AT157" s="219"/>
      <c r="AU157" s="219"/>
      <c r="AV157" s="219"/>
      <c r="AW157" s="219"/>
      <c r="AX157" s="219"/>
      <c r="AY157" s="219"/>
      <c r="AZ157" s="219"/>
      <c r="BA157" s="219"/>
      <c r="BB157" s="219"/>
      <c r="BC157" s="219"/>
      <c r="BD157" s="219"/>
    </row>
    <row r="158" spans="1:56" ht="13.5">
      <c r="A158" s="219"/>
      <c r="B158" s="224"/>
      <c r="C158" s="225" t="s">
        <v>15</v>
      </c>
      <c r="D158" s="224" t="s">
        <v>4</v>
      </c>
      <c r="E158" s="226" t="s">
        <v>44</v>
      </c>
      <c r="F158" s="249" t="s">
        <v>45</v>
      </c>
      <c r="G158" s="250" t="s">
        <v>46</v>
      </c>
      <c r="H158" s="339"/>
      <c r="I158" s="223"/>
      <c r="J158" s="223"/>
      <c r="K158" s="223"/>
      <c r="L158" s="219"/>
      <c r="M158" s="219"/>
      <c r="N158" s="219"/>
      <c r="O158" s="219"/>
      <c r="P158" s="219"/>
      <c r="Q158" s="219"/>
      <c r="R158" s="219"/>
      <c r="S158" s="219"/>
      <c r="T158" s="219"/>
      <c r="U158" s="219"/>
      <c r="V158" s="219"/>
      <c r="W158" s="219"/>
      <c r="X158" s="219"/>
      <c r="Y158" s="219"/>
      <c r="Z158" s="219"/>
      <c r="AA158" s="219"/>
      <c r="AB158" s="219"/>
      <c r="AC158" s="219"/>
      <c r="AD158" s="219"/>
      <c r="AE158" s="219"/>
      <c r="AF158" s="219"/>
      <c r="AG158" s="219"/>
      <c r="AH158" s="219"/>
      <c r="AI158" s="219"/>
      <c r="AJ158" s="219"/>
      <c r="AK158" s="219"/>
      <c r="AL158" s="219"/>
      <c r="AM158" s="219"/>
      <c r="AN158" s="219"/>
      <c r="AO158" s="219"/>
      <c r="AP158" s="219"/>
      <c r="AQ158" s="219"/>
      <c r="AR158" s="219"/>
      <c r="AS158" s="219"/>
      <c r="AT158" s="219"/>
      <c r="AU158" s="219"/>
      <c r="AV158" s="219"/>
      <c r="AW158" s="219"/>
      <c r="AX158" s="219"/>
      <c r="AY158" s="219"/>
      <c r="AZ158" s="219"/>
      <c r="BA158" s="219"/>
      <c r="BB158" s="219"/>
      <c r="BC158" s="219"/>
      <c r="BD158" s="219"/>
    </row>
    <row r="159" spans="1:56" ht="13.5">
      <c r="A159" s="219"/>
      <c r="B159" s="291"/>
      <c r="C159" s="231" t="s">
        <v>156</v>
      </c>
      <c r="D159" s="291"/>
      <c r="E159" s="292"/>
      <c r="F159" s="234"/>
      <c r="G159" s="235"/>
      <c r="H159" s="339"/>
      <c r="I159" s="223"/>
      <c r="J159" s="223"/>
      <c r="K159" s="223"/>
      <c r="L159" s="219"/>
      <c r="M159" s="219"/>
      <c r="N159" s="219"/>
      <c r="O159" s="219"/>
      <c r="P159" s="219"/>
      <c r="Q159" s="219"/>
      <c r="R159" s="219"/>
      <c r="S159" s="219"/>
      <c r="T159" s="219"/>
      <c r="U159" s="219"/>
      <c r="V159" s="219"/>
      <c r="W159" s="219"/>
      <c r="X159" s="219"/>
      <c r="Y159" s="219"/>
      <c r="Z159" s="219"/>
      <c r="AA159" s="219"/>
      <c r="AB159" s="219"/>
      <c r="AC159" s="219"/>
      <c r="AD159" s="219"/>
      <c r="AE159" s="219"/>
      <c r="AF159" s="219"/>
      <c r="AG159" s="219"/>
      <c r="AH159" s="219"/>
      <c r="AI159" s="219"/>
      <c r="AJ159" s="219"/>
      <c r="AK159" s="219"/>
      <c r="AL159" s="219"/>
      <c r="AM159" s="219"/>
      <c r="AN159" s="219"/>
      <c r="AO159" s="219"/>
      <c r="AP159" s="219"/>
      <c r="AQ159" s="219"/>
      <c r="AR159" s="219"/>
      <c r="AS159" s="219"/>
      <c r="AT159" s="219"/>
      <c r="AU159" s="219"/>
      <c r="AV159" s="219"/>
      <c r="AW159" s="219"/>
      <c r="AX159" s="219"/>
      <c r="AY159" s="219"/>
      <c r="AZ159" s="219"/>
      <c r="BA159" s="219"/>
      <c r="BB159" s="219"/>
      <c r="BC159" s="219"/>
      <c r="BD159" s="219"/>
    </row>
    <row r="160" spans="1:56" ht="25.9" customHeight="1">
      <c r="A160" s="211"/>
      <c r="B160" s="236" t="s">
        <v>19</v>
      </c>
      <c r="C160" s="210" t="s">
        <v>157</v>
      </c>
      <c r="D160" s="236" t="s">
        <v>8</v>
      </c>
      <c r="E160" s="233">
        <v>4</v>
      </c>
      <c r="F160" s="234"/>
      <c r="G160" s="235">
        <f>F160*E160</f>
        <v>0</v>
      </c>
      <c r="H160" s="340"/>
      <c r="I160" s="228"/>
      <c r="J160" s="228"/>
      <c r="K160" s="228"/>
      <c r="L160" s="211"/>
      <c r="M160" s="211"/>
      <c r="N160" s="211"/>
      <c r="O160" s="211"/>
      <c r="P160" s="211"/>
      <c r="Q160" s="211"/>
      <c r="R160" s="211"/>
      <c r="S160" s="211"/>
      <c r="T160" s="211"/>
      <c r="U160" s="211"/>
      <c r="V160" s="211"/>
      <c r="W160" s="211"/>
      <c r="X160" s="211"/>
      <c r="Y160" s="211"/>
      <c r="Z160" s="211"/>
      <c r="AA160" s="211"/>
      <c r="AB160" s="211"/>
      <c r="AC160" s="211"/>
      <c r="AD160" s="211"/>
      <c r="AE160" s="211"/>
      <c r="AF160" s="211"/>
      <c r="AG160" s="211"/>
      <c r="AH160" s="211"/>
      <c r="AI160" s="211"/>
      <c r="AJ160" s="211"/>
      <c r="AK160" s="211"/>
      <c r="AL160" s="211"/>
      <c r="AM160" s="211"/>
      <c r="AN160" s="211"/>
      <c r="AO160" s="211"/>
      <c r="AP160" s="211"/>
      <c r="AQ160" s="211"/>
      <c r="AR160" s="211"/>
      <c r="AS160" s="211"/>
      <c r="AT160" s="211"/>
      <c r="AU160" s="211"/>
      <c r="AV160" s="211"/>
      <c r="AW160" s="211"/>
      <c r="AX160" s="211"/>
      <c r="AY160" s="211"/>
      <c r="AZ160" s="211"/>
      <c r="BA160" s="211"/>
      <c r="BB160" s="211"/>
      <c r="BC160" s="211"/>
      <c r="BD160" s="211"/>
    </row>
    <row r="161" spans="1:56" ht="85.9" customHeight="1">
      <c r="A161" s="211"/>
      <c r="B161" s="236" t="s">
        <v>22</v>
      </c>
      <c r="C161" s="210" t="s">
        <v>158</v>
      </c>
      <c r="D161" s="236" t="s">
        <v>8</v>
      </c>
      <c r="E161" s="233">
        <v>10</v>
      </c>
      <c r="F161" s="234"/>
      <c r="G161" s="235">
        <f>F161*E161</f>
        <v>0</v>
      </c>
      <c r="H161" s="340"/>
      <c r="I161" s="228"/>
      <c r="J161" s="228"/>
      <c r="K161" s="228"/>
      <c r="L161" s="211"/>
      <c r="M161" s="211"/>
      <c r="N161" s="211"/>
      <c r="O161" s="211"/>
      <c r="P161" s="211"/>
      <c r="Q161" s="211"/>
      <c r="R161" s="211"/>
      <c r="S161" s="211"/>
      <c r="T161" s="211"/>
      <c r="U161" s="211"/>
      <c r="V161" s="211"/>
      <c r="W161" s="211"/>
      <c r="X161" s="211"/>
      <c r="Y161" s="211"/>
      <c r="Z161" s="211"/>
      <c r="AA161" s="211"/>
      <c r="AB161" s="211"/>
      <c r="AC161" s="211"/>
      <c r="AD161" s="211"/>
      <c r="AE161" s="211"/>
      <c r="AF161" s="211"/>
      <c r="AG161" s="211"/>
      <c r="AH161" s="211"/>
      <c r="AI161" s="211"/>
      <c r="AJ161" s="211"/>
      <c r="AK161" s="211"/>
      <c r="AL161" s="211"/>
      <c r="AM161" s="211"/>
      <c r="AN161" s="211"/>
      <c r="AO161" s="211"/>
      <c r="AP161" s="211"/>
      <c r="AQ161" s="211"/>
      <c r="AR161" s="211"/>
      <c r="AS161" s="211"/>
      <c r="AT161" s="211"/>
      <c r="AU161" s="211"/>
      <c r="AV161" s="211"/>
      <c r="AW161" s="211"/>
      <c r="AX161" s="211"/>
      <c r="AY161" s="211"/>
      <c r="AZ161" s="211"/>
      <c r="BA161" s="211"/>
      <c r="BB161" s="211"/>
      <c r="BC161" s="211"/>
      <c r="BD161" s="211"/>
    </row>
    <row r="162" spans="1:56" ht="13.5">
      <c r="A162" s="219"/>
      <c r="B162" s="277">
        <v>9</v>
      </c>
      <c r="C162" s="244" t="s">
        <v>159</v>
      </c>
      <c r="D162" s="277"/>
      <c r="E162" s="278"/>
      <c r="F162" s="246"/>
      <c r="G162" s="247">
        <f>SUM(G160:G161)</f>
        <v>0</v>
      </c>
      <c r="H162" s="339"/>
      <c r="I162" s="223"/>
      <c r="J162" s="223"/>
      <c r="K162" s="223"/>
      <c r="L162" s="219"/>
      <c r="M162" s="219"/>
      <c r="N162" s="219"/>
      <c r="O162" s="219"/>
      <c r="P162" s="219"/>
      <c r="Q162" s="219"/>
      <c r="R162" s="219"/>
      <c r="S162" s="219"/>
      <c r="T162" s="219"/>
      <c r="U162" s="219"/>
      <c r="V162" s="219"/>
      <c r="W162" s="219"/>
      <c r="X162" s="219"/>
      <c r="Y162" s="219"/>
      <c r="Z162" s="219"/>
      <c r="AA162" s="219"/>
      <c r="AB162" s="219"/>
      <c r="AC162" s="219"/>
      <c r="AD162" s="219"/>
      <c r="AE162" s="219"/>
      <c r="AF162" s="219"/>
      <c r="AG162" s="219"/>
      <c r="AH162" s="219"/>
      <c r="AI162" s="219"/>
      <c r="AJ162" s="219"/>
      <c r="AK162" s="219"/>
      <c r="AL162" s="219"/>
      <c r="AM162" s="219"/>
      <c r="AN162" s="219"/>
      <c r="AO162" s="219"/>
      <c r="AP162" s="219"/>
      <c r="AQ162" s="219"/>
      <c r="AR162" s="219"/>
      <c r="AS162" s="219"/>
      <c r="AT162" s="219"/>
      <c r="AU162" s="219"/>
      <c r="AV162" s="219"/>
      <c r="AW162" s="219"/>
      <c r="AX162" s="219"/>
      <c r="AY162" s="219"/>
      <c r="AZ162" s="219"/>
      <c r="BA162" s="219"/>
      <c r="BB162" s="219"/>
      <c r="BC162" s="219"/>
      <c r="BD162" s="219"/>
    </row>
    <row r="163" spans="1:56" ht="13.5">
      <c r="A163" s="211"/>
      <c r="B163" s="212"/>
      <c r="C163" s="248"/>
      <c r="D163" s="212"/>
      <c r="E163" s="214"/>
      <c r="F163" s="215"/>
      <c r="G163" s="216"/>
      <c r="H163" s="340"/>
      <c r="I163" s="228"/>
      <c r="J163" s="228"/>
      <c r="K163" s="228"/>
      <c r="L163" s="211"/>
      <c r="M163" s="211"/>
      <c r="N163" s="211"/>
      <c r="O163" s="211"/>
      <c r="P163" s="211"/>
      <c r="Q163" s="211"/>
      <c r="R163" s="211"/>
      <c r="S163" s="211"/>
      <c r="T163" s="211"/>
      <c r="U163" s="211"/>
      <c r="V163" s="211"/>
      <c r="W163" s="211"/>
      <c r="X163" s="211"/>
      <c r="Y163" s="211"/>
      <c r="Z163" s="211"/>
      <c r="AA163" s="211"/>
      <c r="AB163" s="211"/>
      <c r="AC163" s="211"/>
      <c r="AD163" s="211"/>
      <c r="AE163" s="211"/>
      <c r="AF163" s="211"/>
      <c r="AG163" s="211"/>
      <c r="AH163" s="211"/>
      <c r="AI163" s="211"/>
      <c r="AJ163" s="211"/>
      <c r="AK163" s="211"/>
      <c r="AL163" s="211"/>
      <c r="AM163" s="211"/>
      <c r="AN163" s="211"/>
      <c r="AO163" s="211"/>
      <c r="AP163" s="211"/>
      <c r="AQ163" s="211"/>
      <c r="AR163" s="211"/>
      <c r="AS163" s="211"/>
      <c r="AT163" s="211"/>
      <c r="AU163" s="211"/>
      <c r="AV163" s="211"/>
      <c r="AW163" s="211"/>
      <c r="AX163" s="211"/>
      <c r="AY163" s="211"/>
      <c r="AZ163" s="211"/>
      <c r="BA163" s="211"/>
      <c r="BB163" s="211"/>
      <c r="BC163" s="211"/>
      <c r="BD163" s="211"/>
    </row>
    <row r="164" spans="1:56" ht="13.5">
      <c r="A164" s="211"/>
      <c r="B164" s="365" t="s">
        <v>160</v>
      </c>
      <c r="C164" s="395"/>
      <c r="D164" s="395"/>
      <c r="E164" s="395"/>
      <c r="F164" s="395"/>
      <c r="G164" s="395"/>
      <c r="H164" s="340"/>
      <c r="I164" s="293"/>
      <c r="J164" s="293"/>
      <c r="K164" s="293"/>
      <c r="L164" s="211"/>
      <c r="M164" s="211"/>
      <c r="N164" s="211"/>
      <c r="O164" s="211"/>
      <c r="P164" s="211"/>
      <c r="Q164" s="211"/>
      <c r="R164" s="211"/>
      <c r="S164" s="211"/>
      <c r="T164" s="211"/>
      <c r="U164" s="211"/>
      <c r="V164" s="211"/>
      <c r="W164" s="211"/>
      <c r="X164" s="211"/>
      <c r="Y164" s="211"/>
      <c r="Z164" s="211"/>
      <c r="AA164" s="211"/>
      <c r="AB164" s="211"/>
      <c r="AC164" s="211"/>
      <c r="AD164" s="211"/>
      <c r="AE164" s="211"/>
      <c r="AF164" s="211"/>
      <c r="AG164" s="211"/>
      <c r="AH164" s="211"/>
      <c r="AI164" s="211"/>
      <c r="AJ164" s="211"/>
      <c r="AK164" s="211"/>
      <c r="AL164" s="211"/>
      <c r="AM164" s="211"/>
      <c r="AN164" s="211"/>
      <c r="AO164" s="211"/>
      <c r="AP164" s="211"/>
      <c r="AQ164" s="211"/>
      <c r="AR164" s="211"/>
      <c r="AS164" s="211"/>
      <c r="AT164" s="211"/>
      <c r="AU164" s="211"/>
      <c r="AV164" s="211"/>
      <c r="AW164" s="211"/>
      <c r="AX164" s="211"/>
      <c r="AY164" s="211"/>
      <c r="AZ164" s="211"/>
      <c r="BA164" s="211"/>
      <c r="BB164" s="211"/>
      <c r="BC164" s="211"/>
      <c r="BD164" s="211"/>
    </row>
    <row r="165" spans="1:56" ht="13.5">
      <c r="A165" s="211"/>
      <c r="B165" s="224"/>
      <c r="C165" s="225" t="s">
        <v>15</v>
      </c>
      <c r="D165" s="224" t="s">
        <v>4</v>
      </c>
      <c r="E165" s="226"/>
      <c r="F165" s="249"/>
      <c r="G165" s="250" t="s">
        <v>46</v>
      </c>
      <c r="H165" s="340"/>
      <c r="I165" s="228"/>
      <c r="J165" s="228"/>
      <c r="K165" s="228"/>
      <c r="L165" s="211"/>
      <c r="M165" s="211"/>
      <c r="N165" s="211"/>
      <c r="O165" s="211"/>
      <c r="P165" s="211"/>
      <c r="Q165" s="211"/>
      <c r="R165" s="211"/>
      <c r="S165" s="211"/>
      <c r="T165" s="211"/>
      <c r="U165" s="211"/>
      <c r="V165" s="211"/>
      <c r="W165" s="211"/>
      <c r="X165" s="211"/>
      <c r="Y165" s="211"/>
      <c r="Z165" s="211"/>
      <c r="AA165" s="211"/>
      <c r="AB165" s="211"/>
      <c r="AC165" s="211"/>
      <c r="AD165" s="211"/>
      <c r="AE165" s="211"/>
      <c r="AF165" s="211"/>
      <c r="AG165" s="211"/>
      <c r="AH165" s="211"/>
      <c r="AI165" s="211"/>
      <c r="AJ165" s="211"/>
      <c r="AK165" s="211"/>
      <c r="AL165" s="211"/>
      <c r="AM165" s="211"/>
      <c r="AN165" s="211"/>
      <c r="AO165" s="211"/>
      <c r="AP165" s="211"/>
      <c r="AQ165" s="211"/>
      <c r="AR165" s="211"/>
      <c r="AS165" s="211"/>
      <c r="AT165" s="211"/>
      <c r="AU165" s="211"/>
      <c r="AV165" s="211"/>
      <c r="AW165" s="211"/>
      <c r="AX165" s="211"/>
      <c r="AY165" s="211"/>
      <c r="AZ165" s="211"/>
      <c r="BA165" s="211"/>
      <c r="BB165" s="211"/>
      <c r="BC165" s="211"/>
      <c r="BD165" s="211"/>
    </row>
    <row r="166" spans="1:56" ht="13.5">
      <c r="A166" s="211"/>
      <c r="B166" s="236">
        <v>1</v>
      </c>
      <c r="C166" s="237" t="str">
        <f>C27</f>
        <v>SUB-TOTAL Element no 1: preliminaries</v>
      </c>
      <c r="D166" s="236"/>
      <c r="E166" s="233"/>
      <c r="F166" s="234"/>
      <c r="G166" s="235">
        <f>G27</f>
        <v>0</v>
      </c>
      <c r="H166" s="340"/>
      <c r="I166" s="228"/>
      <c r="J166" s="228"/>
      <c r="K166" s="228"/>
      <c r="L166" s="211"/>
      <c r="M166" s="211"/>
      <c r="N166" s="211"/>
      <c r="O166" s="211"/>
      <c r="P166" s="211"/>
      <c r="Q166" s="211"/>
      <c r="R166" s="211"/>
      <c r="S166" s="211"/>
      <c r="T166" s="211"/>
      <c r="U166" s="211"/>
      <c r="V166" s="211"/>
      <c r="W166" s="211"/>
      <c r="X166" s="211"/>
      <c r="Y166" s="211"/>
      <c r="Z166" s="211"/>
      <c r="AA166" s="211"/>
      <c r="AB166" s="211"/>
      <c r="AC166" s="211"/>
      <c r="AD166" s="211"/>
      <c r="AE166" s="211"/>
      <c r="AF166" s="211"/>
      <c r="AG166" s="211"/>
      <c r="AH166" s="211"/>
      <c r="AI166" s="211"/>
      <c r="AJ166" s="211"/>
      <c r="AK166" s="211"/>
      <c r="AL166" s="211"/>
      <c r="AM166" s="211"/>
      <c r="AN166" s="211"/>
      <c r="AO166" s="211"/>
      <c r="AP166" s="211"/>
      <c r="AQ166" s="211"/>
      <c r="AR166" s="211"/>
      <c r="AS166" s="211"/>
      <c r="AT166" s="211"/>
      <c r="AU166" s="211"/>
      <c r="AV166" s="211"/>
      <c r="AW166" s="211"/>
      <c r="AX166" s="211"/>
      <c r="AY166" s="211"/>
      <c r="AZ166" s="211"/>
      <c r="BA166" s="211"/>
      <c r="BB166" s="211"/>
      <c r="BC166" s="211"/>
      <c r="BD166" s="211"/>
    </row>
    <row r="167" spans="1:56" ht="13.5">
      <c r="A167" s="211"/>
      <c r="B167" s="236"/>
      <c r="C167" s="237"/>
      <c r="D167" s="236"/>
      <c r="E167" s="233"/>
      <c r="F167" s="234"/>
      <c r="G167" s="235">
        <f>F167*E167</f>
        <v>0</v>
      </c>
      <c r="H167" s="340"/>
      <c r="I167" s="228"/>
      <c r="J167" s="228"/>
      <c r="K167" s="228"/>
      <c r="L167" s="211"/>
      <c r="M167" s="211"/>
      <c r="N167" s="211"/>
      <c r="O167" s="211"/>
      <c r="P167" s="211"/>
      <c r="Q167" s="211"/>
      <c r="R167" s="211"/>
      <c r="S167" s="211"/>
      <c r="T167" s="211"/>
      <c r="U167" s="211"/>
      <c r="V167" s="211"/>
      <c r="W167" s="211"/>
      <c r="X167" s="211"/>
      <c r="Y167" s="211"/>
      <c r="Z167" s="211"/>
      <c r="AA167" s="211"/>
      <c r="AB167" s="211"/>
      <c r="AC167" s="211"/>
      <c r="AD167" s="211"/>
      <c r="AE167" s="211"/>
      <c r="AF167" s="211"/>
      <c r="AG167" s="211"/>
      <c r="AH167" s="211"/>
      <c r="AI167" s="211"/>
      <c r="AJ167" s="211"/>
      <c r="AK167" s="211"/>
      <c r="AL167" s="211"/>
      <c r="AM167" s="211"/>
      <c r="AN167" s="211"/>
      <c r="AO167" s="211"/>
      <c r="AP167" s="211"/>
      <c r="AQ167" s="211"/>
      <c r="AR167" s="211"/>
      <c r="AS167" s="211"/>
      <c r="AT167" s="211"/>
      <c r="AU167" s="211"/>
      <c r="AV167" s="211"/>
      <c r="AW167" s="211"/>
      <c r="AX167" s="211"/>
      <c r="AY167" s="211"/>
      <c r="AZ167" s="211"/>
      <c r="BA167" s="211"/>
      <c r="BB167" s="211"/>
      <c r="BC167" s="211"/>
      <c r="BD167" s="211"/>
    </row>
    <row r="168" spans="1:56" ht="13.5">
      <c r="A168" s="211"/>
      <c r="B168" s="236">
        <v>2</v>
      </c>
      <c r="C168" s="237" t="str">
        <f>C46</f>
        <v>SUB-TOTAL ELEMEMNT No 2 - SUBSTRUCTURE</v>
      </c>
      <c r="D168" s="236"/>
      <c r="E168" s="233"/>
      <c r="F168" s="234"/>
      <c r="G168" s="235">
        <f>G46</f>
        <v>0</v>
      </c>
      <c r="H168" s="340"/>
      <c r="I168" s="228"/>
      <c r="J168" s="228"/>
      <c r="K168" s="228"/>
      <c r="L168" s="211"/>
      <c r="M168" s="211"/>
      <c r="N168" s="211"/>
      <c r="O168" s="211"/>
      <c r="P168" s="211"/>
      <c r="Q168" s="211"/>
      <c r="R168" s="211"/>
      <c r="S168" s="211"/>
      <c r="T168" s="211"/>
      <c r="U168" s="211"/>
      <c r="V168" s="211"/>
      <c r="W168" s="211"/>
      <c r="X168" s="211"/>
      <c r="Y168" s="211"/>
      <c r="Z168" s="211"/>
      <c r="AA168" s="211"/>
      <c r="AB168" s="211"/>
      <c r="AC168" s="211"/>
      <c r="AD168" s="211"/>
      <c r="AE168" s="211"/>
      <c r="AF168" s="211"/>
      <c r="AG168" s="211"/>
      <c r="AH168" s="211"/>
      <c r="AI168" s="211"/>
      <c r="AJ168" s="211"/>
      <c r="AK168" s="211"/>
      <c r="AL168" s="211"/>
      <c r="AM168" s="211"/>
      <c r="AN168" s="211"/>
      <c r="AO168" s="211"/>
      <c r="AP168" s="211"/>
      <c r="AQ168" s="211"/>
      <c r="AR168" s="211"/>
      <c r="AS168" s="211"/>
      <c r="AT168" s="211"/>
      <c r="AU168" s="211"/>
      <c r="AV168" s="211"/>
      <c r="AW168" s="211"/>
      <c r="AX168" s="211"/>
      <c r="AY168" s="211"/>
      <c r="AZ168" s="211"/>
      <c r="BA168" s="211"/>
      <c r="BB168" s="211"/>
      <c r="BC168" s="211"/>
      <c r="BD168" s="211"/>
    </row>
    <row r="169" spans="1:56" ht="13.5">
      <c r="A169" s="211"/>
      <c r="B169" s="236"/>
      <c r="C169" s="237"/>
      <c r="D169" s="236"/>
      <c r="E169" s="233"/>
      <c r="F169" s="234"/>
      <c r="G169" s="235">
        <f>F169*E169</f>
        <v>0</v>
      </c>
      <c r="H169" s="340"/>
      <c r="I169" s="228"/>
      <c r="J169" s="228"/>
      <c r="K169" s="228"/>
      <c r="L169" s="211"/>
      <c r="M169" s="211"/>
      <c r="N169" s="211"/>
      <c r="O169" s="211"/>
      <c r="P169" s="211"/>
      <c r="Q169" s="211"/>
      <c r="R169" s="211"/>
      <c r="S169" s="211"/>
      <c r="T169" s="211"/>
      <c r="U169" s="211"/>
      <c r="V169" s="211"/>
      <c r="W169" s="211"/>
      <c r="X169" s="211"/>
      <c r="Y169" s="211"/>
      <c r="Z169" s="211"/>
      <c r="AA169" s="211"/>
      <c r="AB169" s="211"/>
      <c r="AC169" s="211"/>
      <c r="AD169" s="211"/>
      <c r="AE169" s="211"/>
      <c r="AF169" s="211"/>
      <c r="AG169" s="211"/>
      <c r="AH169" s="211"/>
      <c r="AI169" s="211"/>
      <c r="AJ169" s="211"/>
      <c r="AK169" s="211"/>
      <c r="AL169" s="211"/>
      <c r="AM169" s="211"/>
      <c r="AN169" s="211"/>
      <c r="AO169" s="211"/>
      <c r="AP169" s="211"/>
      <c r="AQ169" s="211"/>
      <c r="AR169" s="211"/>
      <c r="AS169" s="211"/>
      <c r="AT169" s="211"/>
      <c r="AU169" s="211"/>
      <c r="AV169" s="211"/>
      <c r="AW169" s="211"/>
      <c r="AX169" s="211"/>
      <c r="AY169" s="211"/>
      <c r="AZ169" s="211"/>
      <c r="BA169" s="211"/>
      <c r="BB169" s="211"/>
      <c r="BC169" s="211"/>
      <c r="BD169" s="211"/>
    </row>
    <row r="170" spans="1:56" ht="13.5">
      <c r="A170" s="211"/>
      <c r="B170" s="236">
        <v>3</v>
      </c>
      <c r="C170" s="237" t="str">
        <f>C73</f>
        <v>TOTAL ELEMENT NO 3:  SUPERSTRUCTURE - Walls and Frames</v>
      </c>
      <c r="D170" s="236"/>
      <c r="E170" s="233"/>
      <c r="F170" s="234"/>
      <c r="G170" s="235">
        <f>G73</f>
        <v>0</v>
      </c>
      <c r="H170" s="340"/>
      <c r="I170" s="228"/>
      <c r="J170" s="228"/>
      <c r="K170" s="228"/>
      <c r="L170" s="211"/>
      <c r="M170" s="211"/>
      <c r="N170" s="211"/>
      <c r="O170" s="211"/>
      <c r="P170" s="211"/>
      <c r="Q170" s="211"/>
      <c r="R170" s="211"/>
      <c r="S170" s="211"/>
      <c r="T170" s="211"/>
      <c r="U170" s="211"/>
      <c r="V170" s="211"/>
      <c r="W170" s="211"/>
      <c r="X170" s="211"/>
      <c r="Y170" s="211"/>
      <c r="Z170" s="211"/>
      <c r="AA170" s="211"/>
      <c r="AB170" s="211"/>
      <c r="AC170" s="211"/>
      <c r="AD170" s="211"/>
      <c r="AE170" s="211"/>
      <c r="AF170" s="211"/>
      <c r="AG170" s="211"/>
      <c r="AH170" s="211"/>
      <c r="AI170" s="211"/>
      <c r="AJ170" s="211"/>
      <c r="AK170" s="211"/>
      <c r="AL170" s="211"/>
      <c r="AM170" s="211"/>
      <c r="AN170" s="211"/>
      <c r="AO170" s="211"/>
      <c r="AP170" s="211"/>
      <c r="AQ170" s="211"/>
      <c r="AR170" s="211"/>
      <c r="AS170" s="211"/>
      <c r="AT170" s="211"/>
      <c r="AU170" s="211"/>
      <c r="AV170" s="211"/>
      <c r="AW170" s="211"/>
      <c r="AX170" s="211"/>
      <c r="AY170" s="211"/>
      <c r="AZ170" s="211"/>
      <c r="BA170" s="211"/>
      <c r="BB170" s="211"/>
      <c r="BC170" s="211"/>
      <c r="BD170" s="211"/>
    </row>
    <row r="171" spans="1:56" ht="13.5">
      <c r="A171" s="211"/>
      <c r="B171" s="236"/>
      <c r="C171" s="237"/>
      <c r="D171" s="236"/>
      <c r="E171" s="233"/>
      <c r="F171" s="234"/>
      <c r="G171" s="235">
        <f>F171*E171</f>
        <v>0</v>
      </c>
      <c r="H171" s="340"/>
      <c r="I171" s="228"/>
      <c r="J171" s="228"/>
      <c r="K171" s="228"/>
      <c r="L171" s="211"/>
      <c r="M171" s="211"/>
      <c r="N171" s="211"/>
      <c r="O171" s="211"/>
      <c r="P171" s="211"/>
      <c r="Q171" s="211"/>
      <c r="R171" s="211"/>
      <c r="S171" s="211"/>
      <c r="T171" s="211"/>
      <c r="U171" s="211"/>
      <c r="V171" s="211"/>
      <c r="W171" s="211"/>
      <c r="X171" s="211"/>
      <c r="Y171" s="211"/>
      <c r="Z171" s="211"/>
      <c r="AA171" s="211"/>
      <c r="AB171" s="211"/>
      <c r="AC171" s="211"/>
      <c r="AD171" s="211"/>
      <c r="AE171" s="211"/>
      <c r="AF171" s="211"/>
      <c r="AG171" s="211"/>
      <c r="AH171" s="211"/>
      <c r="AI171" s="211"/>
      <c r="AJ171" s="211"/>
      <c r="AK171" s="211"/>
      <c r="AL171" s="211"/>
      <c r="AM171" s="211"/>
      <c r="AN171" s="211"/>
      <c r="AO171" s="211"/>
      <c r="AP171" s="211"/>
      <c r="AQ171" s="211"/>
      <c r="AR171" s="211"/>
      <c r="AS171" s="211"/>
      <c r="AT171" s="211"/>
      <c r="AU171" s="211"/>
      <c r="AV171" s="211"/>
      <c r="AW171" s="211"/>
      <c r="AX171" s="211"/>
      <c r="AY171" s="211"/>
      <c r="AZ171" s="211"/>
      <c r="BA171" s="211"/>
      <c r="BB171" s="211"/>
      <c r="BC171" s="211"/>
      <c r="BD171" s="211"/>
    </row>
    <row r="172" spans="1:56" ht="13.5">
      <c r="A172" s="211"/>
      <c r="B172" s="236">
        <v>4</v>
      </c>
      <c r="C172" s="237" t="str">
        <f>C91</f>
        <v>TOTAL ELEMENT No 4: ROOFING AND RAIN WATER HARVESTING</v>
      </c>
      <c r="D172" s="236"/>
      <c r="E172" s="233"/>
      <c r="F172" s="234"/>
      <c r="G172" s="235">
        <f>G91</f>
        <v>0</v>
      </c>
      <c r="H172" s="340"/>
      <c r="I172" s="228"/>
      <c r="J172" s="228"/>
      <c r="K172" s="228"/>
      <c r="L172" s="211"/>
      <c r="M172" s="211"/>
      <c r="N172" s="211"/>
      <c r="O172" s="211"/>
      <c r="P172" s="211"/>
      <c r="Q172" s="211"/>
      <c r="R172" s="211"/>
      <c r="S172" s="211"/>
      <c r="T172" s="211"/>
      <c r="U172" s="211"/>
      <c r="V172" s="211"/>
      <c r="W172" s="211"/>
      <c r="X172" s="211"/>
      <c r="Y172" s="211"/>
      <c r="Z172" s="211"/>
      <c r="AA172" s="211"/>
      <c r="AB172" s="211"/>
      <c r="AC172" s="211"/>
      <c r="AD172" s="211"/>
      <c r="AE172" s="211"/>
      <c r="AF172" s="211"/>
      <c r="AG172" s="211"/>
      <c r="AH172" s="211"/>
      <c r="AI172" s="211"/>
      <c r="AJ172" s="211"/>
      <c r="AK172" s="211"/>
      <c r="AL172" s="211"/>
      <c r="AM172" s="211"/>
      <c r="AN172" s="211"/>
      <c r="AO172" s="211"/>
      <c r="AP172" s="211"/>
      <c r="AQ172" s="211"/>
      <c r="AR172" s="211"/>
      <c r="AS172" s="211"/>
      <c r="AT172" s="211"/>
      <c r="AU172" s="211"/>
      <c r="AV172" s="211"/>
      <c r="AW172" s="211"/>
      <c r="AX172" s="211"/>
      <c r="AY172" s="211"/>
      <c r="AZ172" s="211"/>
      <c r="BA172" s="211"/>
      <c r="BB172" s="211"/>
      <c r="BC172" s="211"/>
      <c r="BD172" s="211"/>
    </row>
    <row r="173" spans="1:56" ht="13.5">
      <c r="A173" s="211"/>
      <c r="B173" s="236"/>
      <c r="C173" s="237"/>
      <c r="D173" s="236"/>
      <c r="E173" s="233"/>
      <c r="F173" s="234"/>
      <c r="G173" s="235">
        <f>F173*E173</f>
        <v>0</v>
      </c>
      <c r="H173" s="340"/>
      <c r="I173" s="228"/>
      <c r="J173" s="228"/>
      <c r="K173" s="228"/>
      <c r="L173" s="211"/>
      <c r="M173" s="211"/>
      <c r="N173" s="211"/>
      <c r="O173" s="211"/>
      <c r="P173" s="211"/>
      <c r="Q173" s="211"/>
      <c r="R173" s="211"/>
      <c r="S173" s="211"/>
      <c r="T173" s="211"/>
      <c r="U173" s="211"/>
      <c r="V173" s="211"/>
      <c r="W173" s="211"/>
      <c r="X173" s="211"/>
      <c r="Y173" s="211"/>
      <c r="Z173" s="211"/>
      <c r="AA173" s="211"/>
      <c r="AB173" s="211"/>
      <c r="AC173" s="211"/>
      <c r="AD173" s="211"/>
      <c r="AE173" s="211"/>
      <c r="AF173" s="211"/>
      <c r="AG173" s="211"/>
      <c r="AH173" s="211"/>
      <c r="AI173" s="211"/>
      <c r="AJ173" s="211"/>
      <c r="AK173" s="211"/>
      <c r="AL173" s="211"/>
      <c r="AM173" s="211"/>
      <c r="AN173" s="211"/>
      <c r="AO173" s="211"/>
      <c r="AP173" s="211"/>
      <c r="AQ173" s="211"/>
      <c r="AR173" s="211"/>
      <c r="AS173" s="211"/>
      <c r="AT173" s="211"/>
      <c r="AU173" s="211"/>
      <c r="AV173" s="211"/>
      <c r="AW173" s="211"/>
      <c r="AX173" s="211"/>
      <c r="AY173" s="211"/>
      <c r="AZ173" s="211"/>
      <c r="BA173" s="211"/>
      <c r="BB173" s="211"/>
      <c r="BC173" s="211"/>
      <c r="BD173" s="211"/>
    </row>
    <row r="174" spans="1:56" ht="13.5">
      <c r="A174" s="211"/>
      <c r="B174" s="236">
        <v>5</v>
      </c>
      <c r="C174" s="237" t="str">
        <f>C116</f>
        <v>SUB-TOTAL ELEMENT No 5 - FINISHING</v>
      </c>
      <c r="D174" s="236"/>
      <c r="E174" s="233"/>
      <c r="F174" s="234"/>
      <c r="G174" s="235">
        <f>G116</f>
        <v>0</v>
      </c>
      <c r="H174" s="340"/>
      <c r="I174" s="228"/>
      <c r="J174" s="228"/>
      <c r="K174" s="228"/>
      <c r="L174" s="211"/>
      <c r="M174" s="211"/>
      <c r="N174" s="211"/>
      <c r="O174" s="211"/>
      <c r="P174" s="211"/>
      <c r="Q174" s="211"/>
      <c r="R174" s="211"/>
      <c r="S174" s="211"/>
      <c r="T174" s="211"/>
      <c r="U174" s="211"/>
      <c r="V174" s="211"/>
      <c r="W174" s="211"/>
      <c r="X174" s="211"/>
      <c r="Y174" s="211"/>
      <c r="Z174" s="211"/>
      <c r="AA174" s="211"/>
      <c r="AB174" s="211"/>
      <c r="AC174" s="211"/>
      <c r="AD174" s="211"/>
      <c r="AE174" s="211"/>
      <c r="AF174" s="211"/>
      <c r="AG174" s="211"/>
      <c r="AH174" s="211"/>
      <c r="AI174" s="211"/>
      <c r="AJ174" s="211"/>
      <c r="AK174" s="211"/>
      <c r="AL174" s="211"/>
      <c r="AM174" s="211"/>
      <c r="AN174" s="211"/>
      <c r="AO174" s="211"/>
      <c r="AP174" s="211"/>
      <c r="AQ174" s="211"/>
      <c r="AR174" s="211"/>
      <c r="AS174" s="211"/>
      <c r="AT174" s="211"/>
      <c r="AU174" s="211"/>
      <c r="AV174" s="211"/>
      <c r="AW174" s="211"/>
      <c r="AX174" s="211"/>
      <c r="AY174" s="211"/>
      <c r="AZ174" s="211"/>
      <c r="BA174" s="211"/>
      <c r="BB174" s="211"/>
      <c r="BC174" s="211"/>
      <c r="BD174" s="211"/>
    </row>
    <row r="175" spans="1:56" ht="13.5">
      <c r="A175" s="211"/>
      <c r="B175" s="236"/>
      <c r="C175" s="237"/>
      <c r="D175" s="236"/>
      <c r="E175" s="233"/>
      <c r="F175" s="234"/>
      <c r="G175" s="235">
        <f>F175*E175</f>
        <v>0</v>
      </c>
      <c r="H175" s="340"/>
      <c r="I175" s="228"/>
      <c r="J175" s="228"/>
      <c r="K175" s="228"/>
      <c r="L175" s="211"/>
      <c r="M175" s="211"/>
      <c r="N175" s="211"/>
      <c r="O175" s="211"/>
      <c r="P175" s="211"/>
      <c r="Q175" s="211"/>
      <c r="R175" s="211"/>
      <c r="S175" s="211"/>
      <c r="T175" s="211"/>
      <c r="U175" s="211"/>
      <c r="V175" s="211"/>
      <c r="W175" s="211"/>
      <c r="X175" s="211"/>
      <c r="Y175" s="211"/>
      <c r="Z175" s="211"/>
      <c r="AA175" s="211"/>
      <c r="AB175" s="211"/>
      <c r="AC175" s="211"/>
      <c r="AD175" s="211"/>
      <c r="AE175" s="211"/>
      <c r="AF175" s="211"/>
      <c r="AG175" s="211"/>
      <c r="AH175" s="211"/>
      <c r="AI175" s="211"/>
      <c r="AJ175" s="211"/>
      <c r="AK175" s="211"/>
      <c r="AL175" s="211"/>
      <c r="AM175" s="211"/>
      <c r="AN175" s="211"/>
      <c r="AO175" s="211"/>
      <c r="AP175" s="211"/>
      <c r="AQ175" s="211"/>
      <c r="AR175" s="211"/>
      <c r="AS175" s="211"/>
      <c r="AT175" s="211"/>
      <c r="AU175" s="211"/>
      <c r="AV175" s="211"/>
      <c r="AW175" s="211"/>
      <c r="AX175" s="211"/>
      <c r="AY175" s="211"/>
      <c r="AZ175" s="211"/>
      <c r="BA175" s="211"/>
      <c r="BB175" s="211"/>
      <c r="BC175" s="211"/>
      <c r="BD175" s="211"/>
    </row>
    <row r="176" spans="1:56" ht="13.5">
      <c r="A176" s="211"/>
      <c r="B176" s="236">
        <v>6</v>
      </c>
      <c r="C176" s="237" t="s">
        <v>161</v>
      </c>
      <c r="D176" s="236"/>
      <c r="E176" s="233"/>
      <c r="F176" s="234"/>
      <c r="G176" s="235">
        <f>G137</f>
        <v>0</v>
      </c>
      <c r="H176" s="340"/>
      <c r="I176" s="228"/>
      <c r="J176" s="228"/>
      <c r="K176" s="228"/>
      <c r="L176" s="211"/>
      <c r="M176" s="211"/>
      <c r="N176" s="211"/>
      <c r="O176" s="211"/>
      <c r="P176" s="211"/>
      <c r="Q176" s="211"/>
      <c r="R176" s="211"/>
      <c r="S176" s="211"/>
      <c r="T176" s="211"/>
      <c r="U176" s="211"/>
      <c r="V176" s="211"/>
      <c r="W176" s="211"/>
      <c r="X176" s="211"/>
      <c r="Y176" s="211"/>
      <c r="Z176" s="211"/>
      <c r="AA176" s="211"/>
      <c r="AB176" s="211"/>
      <c r="AC176" s="211"/>
      <c r="AD176" s="211"/>
      <c r="AE176" s="211"/>
      <c r="AF176" s="211"/>
      <c r="AG176" s="211"/>
      <c r="AH176" s="211"/>
      <c r="AI176" s="211"/>
      <c r="AJ176" s="211"/>
      <c r="AK176" s="211"/>
      <c r="AL176" s="211"/>
      <c r="AM176" s="211"/>
      <c r="AN176" s="211"/>
      <c r="AO176" s="211"/>
      <c r="AP176" s="211"/>
      <c r="AQ176" s="211"/>
      <c r="AR176" s="211"/>
      <c r="AS176" s="211"/>
      <c r="AT176" s="211"/>
      <c r="AU176" s="211"/>
      <c r="AV176" s="211"/>
      <c r="AW176" s="211"/>
      <c r="AX176" s="211"/>
      <c r="AY176" s="211"/>
      <c r="AZ176" s="211"/>
      <c r="BA176" s="211"/>
      <c r="BB176" s="211"/>
      <c r="BC176" s="211"/>
      <c r="BD176" s="211"/>
    </row>
    <row r="177" spans="1:56" ht="13.5">
      <c r="A177" s="211"/>
      <c r="B177" s="236"/>
      <c r="C177" s="294"/>
      <c r="D177" s="236"/>
      <c r="E177" s="233"/>
      <c r="F177" s="234"/>
      <c r="G177" s="235">
        <f>F177*E177</f>
        <v>0</v>
      </c>
      <c r="H177" s="340"/>
      <c r="I177" s="228"/>
      <c r="J177" s="228"/>
      <c r="K177" s="228"/>
      <c r="L177" s="211"/>
      <c r="M177" s="211"/>
      <c r="N177" s="211"/>
      <c r="O177" s="211"/>
      <c r="P177" s="211"/>
      <c r="Q177" s="211"/>
      <c r="R177" s="211"/>
      <c r="S177" s="211"/>
      <c r="T177" s="211"/>
      <c r="U177" s="211"/>
      <c r="V177" s="211"/>
      <c r="W177" s="211"/>
      <c r="X177" s="211"/>
      <c r="Y177" s="211"/>
      <c r="Z177" s="211"/>
      <c r="AA177" s="211"/>
      <c r="AB177" s="211"/>
      <c r="AC177" s="211"/>
      <c r="AD177" s="211"/>
      <c r="AE177" s="211"/>
      <c r="AF177" s="211"/>
      <c r="AG177" s="211"/>
      <c r="AH177" s="211"/>
      <c r="AI177" s="211"/>
      <c r="AJ177" s="211"/>
      <c r="AK177" s="211"/>
      <c r="AL177" s="211"/>
      <c r="AM177" s="211"/>
      <c r="AN177" s="211"/>
      <c r="AO177" s="211"/>
      <c r="AP177" s="211"/>
      <c r="AQ177" s="211"/>
      <c r="AR177" s="211"/>
      <c r="AS177" s="211"/>
      <c r="AT177" s="211"/>
      <c r="AU177" s="211"/>
      <c r="AV177" s="211"/>
      <c r="AW177" s="211"/>
      <c r="AX177" s="211"/>
      <c r="AY177" s="211"/>
      <c r="AZ177" s="211"/>
      <c r="BA177" s="211"/>
      <c r="BB177" s="211"/>
      <c r="BC177" s="211"/>
      <c r="BD177" s="211"/>
    </row>
    <row r="178" spans="1:56" ht="13.5">
      <c r="A178" s="211"/>
      <c r="B178" s="236">
        <v>7</v>
      </c>
      <c r="C178" s="237" t="str">
        <f>C148</f>
        <v xml:space="preserve">TOTAL ELEMENT NO 7: DOORS </v>
      </c>
      <c r="D178" s="236"/>
      <c r="E178" s="233"/>
      <c r="F178" s="234"/>
      <c r="G178" s="235">
        <f>G148</f>
        <v>0</v>
      </c>
      <c r="H178" s="340"/>
      <c r="I178" s="228"/>
      <c r="J178" s="228"/>
      <c r="K178" s="228"/>
      <c r="L178" s="211"/>
      <c r="M178" s="211"/>
      <c r="N178" s="211"/>
      <c r="O178" s="211"/>
      <c r="P178" s="211"/>
      <c r="Q178" s="211"/>
      <c r="R178" s="211"/>
      <c r="S178" s="211"/>
      <c r="T178" s="211"/>
      <c r="U178" s="211"/>
      <c r="V178" s="211"/>
      <c r="W178" s="211"/>
      <c r="X178" s="211"/>
      <c r="Y178" s="211"/>
      <c r="Z178" s="211"/>
      <c r="AA178" s="211"/>
      <c r="AB178" s="211"/>
      <c r="AC178" s="211"/>
      <c r="AD178" s="211"/>
      <c r="AE178" s="211"/>
      <c r="AF178" s="211"/>
      <c r="AG178" s="211"/>
      <c r="AH178" s="211"/>
      <c r="AI178" s="211"/>
      <c r="AJ178" s="211"/>
      <c r="AK178" s="211"/>
      <c r="AL178" s="211"/>
      <c r="AM178" s="211"/>
      <c r="AN178" s="211"/>
      <c r="AO178" s="211"/>
      <c r="AP178" s="211"/>
      <c r="AQ178" s="211"/>
      <c r="AR178" s="211"/>
      <c r="AS178" s="211"/>
      <c r="AT178" s="211"/>
      <c r="AU178" s="211"/>
      <c r="AV178" s="211"/>
      <c r="AW178" s="211"/>
      <c r="AX178" s="211"/>
      <c r="AY178" s="211"/>
      <c r="AZ178" s="211"/>
      <c r="BA178" s="211"/>
      <c r="BB178" s="211"/>
      <c r="BC178" s="211"/>
      <c r="BD178" s="211"/>
    </row>
    <row r="179" spans="1:56" ht="13.5">
      <c r="A179" s="211"/>
      <c r="B179" s="236"/>
      <c r="C179" s="237"/>
      <c r="D179" s="236"/>
      <c r="E179" s="233"/>
      <c r="F179" s="234"/>
      <c r="G179" s="235">
        <f>F179*E179</f>
        <v>0</v>
      </c>
      <c r="H179" s="340"/>
      <c r="I179" s="228"/>
      <c r="J179" s="228"/>
      <c r="K179" s="228"/>
      <c r="L179" s="211"/>
      <c r="M179" s="211"/>
      <c r="N179" s="211"/>
      <c r="O179" s="211"/>
      <c r="P179" s="211"/>
      <c r="Q179" s="211"/>
      <c r="R179" s="211"/>
      <c r="S179" s="211"/>
      <c r="T179" s="211"/>
      <c r="U179" s="211"/>
      <c r="V179" s="211"/>
      <c r="W179" s="211"/>
      <c r="X179" s="211"/>
      <c r="Y179" s="211"/>
      <c r="Z179" s="211"/>
      <c r="AA179" s="211"/>
      <c r="AB179" s="211"/>
      <c r="AC179" s="211"/>
      <c r="AD179" s="211"/>
      <c r="AE179" s="211"/>
      <c r="AF179" s="211"/>
      <c r="AG179" s="211"/>
      <c r="AH179" s="211"/>
      <c r="AI179" s="211"/>
      <c r="AJ179" s="211"/>
      <c r="AK179" s="211"/>
      <c r="AL179" s="211"/>
      <c r="AM179" s="211"/>
      <c r="AN179" s="211"/>
      <c r="AO179" s="211"/>
      <c r="AP179" s="211"/>
      <c r="AQ179" s="211"/>
      <c r="AR179" s="211"/>
      <c r="AS179" s="211"/>
      <c r="AT179" s="211"/>
      <c r="AU179" s="211"/>
      <c r="AV179" s="211"/>
      <c r="AW179" s="211"/>
      <c r="AX179" s="211"/>
      <c r="AY179" s="211"/>
      <c r="AZ179" s="211"/>
      <c r="BA179" s="211"/>
      <c r="BB179" s="211"/>
      <c r="BC179" s="211"/>
      <c r="BD179" s="211"/>
    </row>
    <row r="180" spans="1:56" ht="13.5">
      <c r="A180" s="211"/>
      <c r="B180" s="236">
        <v>8</v>
      </c>
      <c r="C180" s="237" t="str">
        <f>C155</f>
        <v>TOTAL ELEMENT NO 8: WINDOWS</v>
      </c>
      <c r="D180" s="236"/>
      <c r="E180" s="233"/>
      <c r="F180" s="234"/>
      <c r="G180" s="235">
        <f>G155</f>
        <v>0</v>
      </c>
      <c r="H180" s="340"/>
      <c r="I180" s="228"/>
      <c r="J180" s="228"/>
      <c r="K180" s="228"/>
      <c r="L180" s="211"/>
      <c r="M180" s="211"/>
      <c r="N180" s="211"/>
      <c r="O180" s="211"/>
      <c r="P180" s="211"/>
      <c r="Q180" s="211"/>
      <c r="R180" s="211"/>
      <c r="S180" s="211"/>
      <c r="T180" s="211"/>
      <c r="U180" s="211"/>
      <c r="V180" s="211"/>
      <c r="W180" s="211"/>
      <c r="X180" s="211"/>
      <c r="Y180" s="211"/>
      <c r="Z180" s="211"/>
      <c r="AA180" s="211"/>
      <c r="AB180" s="211"/>
      <c r="AC180" s="211"/>
      <c r="AD180" s="211"/>
      <c r="AE180" s="211"/>
      <c r="AF180" s="211"/>
      <c r="AG180" s="211"/>
      <c r="AH180" s="211"/>
      <c r="AI180" s="211"/>
      <c r="AJ180" s="211"/>
      <c r="AK180" s="211"/>
      <c r="AL180" s="211"/>
      <c r="AM180" s="211"/>
      <c r="AN180" s="211"/>
      <c r="AO180" s="211"/>
      <c r="AP180" s="211"/>
      <c r="AQ180" s="211"/>
      <c r="AR180" s="211"/>
      <c r="AS180" s="211"/>
      <c r="AT180" s="211"/>
      <c r="AU180" s="211"/>
      <c r="AV180" s="211"/>
      <c r="AW180" s="211"/>
      <c r="AX180" s="211"/>
      <c r="AY180" s="211"/>
      <c r="AZ180" s="211"/>
      <c r="BA180" s="211"/>
      <c r="BB180" s="211"/>
      <c r="BC180" s="211"/>
      <c r="BD180" s="211"/>
    </row>
    <row r="181" spans="1:56" ht="13.5">
      <c r="A181" s="211"/>
      <c r="B181" s="236"/>
      <c r="C181" s="237"/>
      <c r="D181" s="236"/>
      <c r="E181" s="233"/>
      <c r="F181" s="234"/>
      <c r="G181" s="235">
        <f>F181*E181</f>
        <v>0</v>
      </c>
      <c r="H181" s="340"/>
      <c r="I181" s="228"/>
      <c r="J181" s="228"/>
      <c r="K181" s="228"/>
      <c r="L181" s="211"/>
      <c r="M181" s="211"/>
      <c r="N181" s="211"/>
      <c r="O181" s="211"/>
      <c r="P181" s="211"/>
      <c r="Q181" s="211"/>
      <c r="R181" s="211"/>
      <c r="S181" s="211"/>
      <c r="T181" s="211"/>
      <c r="U181" s="211"/>
      <c r="V181" s="211"/>
      <c r="W181" s="211"/>
      <c r="X181" s="211"/>
      <c r="Y181" s="211"/>
      <c r="Z181" s="211"/>
      <c r="AA181" s="211"/>
      <c r="AB181" s="211"/>
      <c r="AC181" s="211"/>
      <c r="AD181" s="211"/>
      <c r="AE181" s="211"/>
      <c r="AF181" s="211"/>
      <c r="AG181" s="211"/>
      <c r="AH181" s="211"/>
      <c r="AI181" s="211"/>
      <c r="AJ181" s="211"/>
      <c r="AK181" s="211"/>
      <c r="AL181" s="211"/>
      <c r="AM181" s="211"/>
      <c r="AN181" s="211"/>
      <c r="AO181" s="211"/>
      <c r="AP181" s="211"/>
      <c r="AQ181" s="211"/>
      <c r="AR181" s="211"/>
      <c r="AS181" s="211"/>
      <c r="AT181" s="211"/>
      <c r="AU181" s="211"/>
      <c r="AV181" s="211"/>
      <c r="AW181" s="211"/>
      <c r="AX181" s="211"/>
      <c r="AY181" s="211"/>
      <c r="AZ181" s="211"/>
      <c r="BA181" s="211"/>
      <c r="BB181" s="211"/>
      <c r="BC181" s="211"/>
      <c r="BD181" s="211"/>
    </row>
    <row r="182" spans="1:56" ht="13.5">
      <c r="A182" s="211"/>
      <c r="B182" s="236">
        <v>9</v>
      </c>
      <c r="C182" s="237" t="str">
        <f>C162</f>
        <v xml:space="preserve">TROTAL ELEMENT NO 9: FIRE FIGHITING EQUIPMENTS </v>
      </c>
      <c r="D182" s="236"/>
      <c r="E182" s="233"/>
      <c r="F182" s="234"/>
      <c r="G182" s="235">
        <f t="shared" ref="G182" si="4">G162</f>
        <v>0</v>
      </c>
      <c r="H182" s="340"/>
      <c r="I182" s="228"/>
      <c r="J182" s="228"/>
      <c r="K182" s="228"/>
      <c r="L182" s="211"/>
      <c r="M182" s="211"/>
      <c r="N182" s="211"/>
      <c r="O182" s="211"/>
      <c r="P182" s="211"/>
      <c r="Q182" s="211"/>
      <c r="R182" s="211"/>
      <c r="S182" s="211"/>
      <c r="T182" s="211"/>
      <c r="U182" s="211"/>
      <c r="V182" s="211"/>
      <c r="W182" s="211"/>
      <c r="X182" s="211"/>
      <c r="Y182" s="211"/>
      <c r="Z182" s="211"/>
      <c r="AA182" s="211"/>
      <c r="AB182" s="211"/>
      <c r="AC182" s="211"/>
      <c r="AD182" s="211"/>
      <c r="AE182" s="211"/>
      <c r="AF182" s="211"/>
      <c r="AG182" s="211"/>
      <c r="AH182" s="211"/>
      <c r="AI182" s="211"/>
      <c r="AJ182" s="211"/>
      <c r="AK182" s="211"/>
      <c r="AL182" s="211"/>
      <c r="AM182" s="211"/>
      <c r="AN182" s="211"/>
      <c r="AO182" s="211"/>
      <c r="AP182" s="211"/>
      <c r="AQ182" s="211"/>
      <c r="AR182" s="211"/>
      <c r="AS182" s="211"/>
      <c r="AT182" s="211"/>
      <c r="AU182" s="211"/>
      <c r="AV182" s="211"/>
      <c r="AW182" s="211"/>
      <c r="AX182" s="211"/>
      <c r="AY182" s="211"/>
      <c r="AZ182" s="211"/>
      <c r="BA182" s="211"/>
      <c r="BB182" s="211"/>
      <c r="BC182" s="211"/>
      <c r="BD182" s="211"/>
    </row>
    <row r="183" spans="1:56" ht="13.5">
      <c r="A183" s="211"/>
      <c r="B183" s="236"/>
      <c r="C183" s="237"/>
      <c r="D183" s="236"/>
      <c r="E183" s="233"/>
      <c r="F183" s="234"/>
      <c r="G183" s="235"/>
      <c r="H183" s="340"/>
      <c r="I183" s="228"/>
      <c r="J183" s="228"/>
      <c r="K183" s="228"/>
      <c r="L183" s="211"/>
      <c r="M183" s="211"/>
      <c r="N183" s="211"/>
      <c r="O183" s="211"/>
      <c r="P183" s="211"/>
      <c r="Q183" s="211"/>
      <c r="R183" s="211"/>
      <c r="S183" s="211"/>
      <c r="T183" s="211"/>
      <c r="U183" s="211"/>
      <c r="V183" s="211"/>
      <c r="W183" s="211"/>
      <c r="X183" s="211"/>
      <c r="Y183" s="211"/>
      <c r="Z183" s="211"/>
      <c r="AA183" s="211"/>
      <c r="AB183" s="211"/>
      <c r="AC183" s="211"/>
      <c r="AD183" s="211"/>
      <c r="AE183" s="211"/>
      <c r="AF183" s="211"/>
      <c r="AG183" s="211"/>
      <c r="AH183" s="211"/>
      <c r="AI183" s="211"/>
      <c r="AJ183" s="211"/>
      <c r="AK183" s="211"/>
      <c r="AL183" s="211"/>
      <c r="AM183" s="211"/>
      <c r="AN183" s="211"/>
      <c r="AO183" s="211"/>
      <c r="AP183" s="211"/>
      <c r="AQ183" s="211"/>
      <c r="AR183" s="211"/>
      <c r="AS183" s="211"/>
      <c r="AT183" s="211"/>
      <c r="AU183" s="211"/>
      <c r="AV183" s="211"/>
      <c r="AW183" s="211"/>
      <c r="AX183" s="211"/>
      <c r="AY183" s="211"/>
      <c r="AZ183" s="211"/>
      <c r="BA183" s="211"/>
      <c r="BB183" s="211"/>
      <c r="BC183" s="211"/>
      <c r="BD183" s="211"/>
    </row>
    <row r="184" spans="1:56" ht="13.5">
      <c r="A184" s="211"/>
      <c r="B184" s="243"/>
      <c r="C184" s="244" t="s">
        <v>162</v>
      </c>
      <c r="D184" s="243"/>
      <c r="E184" s="245"/>
      <c r="F184" s="246"/>
      <c r="G184" s="247">
        <f>SUM(G166:G182)</f>
        <v>0</v>
      </c>
      <c r="H184" s="339"/>
      <c r="I184" s="223"/>
      <c r="J184" s="223"/>
      <c r="K184" s="223"/>
      <c r="L184" s="211"/>
      <c r="M184" s="211"/>
      <c r="N184" s="211"/>
      <c r="O184" s="211"/>
      <c r="P184" s="211"/>
      <c r="Q184" s="211"/>
      <c r="R184" s="211"/>
      <c r="S184" s="211"/>
      <c r="T184" s="211"/>
      <c r="U184" s="211"/>
      <c r="V184" s="211"/>
      <c r="W184" s="211"/>
      <c r="X184" s="211"/>
      <c r="Y184" s="211"/>
      <c r="Z184" s="211"/>
      <c r="AA184" s="211"/>
      <c r="AB184" s="211"/>
      <c r="AC184" s="211"/>
      <c r="AD184" s="211"/>
      <c r="AE184" s="211"/>
      <c r="AF184" s="211"/>
      <c r="AG184" s="211"/>
      <c r="AH184" s="211"/>
      <c r="AI184" s="211"/>
      <c r="AJ184" s="211"/>
      <c r="AK184" s="211"/>
      <c r="AL184" s="211"/>
      <c r="AM184" s="211"/>
      <c r="AN184" s="211"/>
      <c r="AO184" s="211"/>
      <c r="AP184" s="211"/>
      <c r="AQ184" s="211"/>
      <c r="AR184" s="211"/>
      <c r="AS184" s="211"/>
      <c r="AT184" s="211"/>
      <c r="AU184" s="211"/>
      <c r="AV184" s="211"/>
      <c r="AW184" s="211"/>
      <c r="AX184" s="211"/>
      <c r="AY184" s="211"/>
      <c r="AZ184" s="211"/>
      <c r="BA184" s="211"/>
      <c r="BB184" s="211"/>
      <c r="BC184" s="211"/>
      <c r="BD184" s="211"/>
    </row>
    <row r="185" spans="1:56" ht="13.5">
      <c r="A185" s="211"/>
      <c r="B185" s="212"/>
      <c r="C185" s="248"/>
      <c r="D185" s="212"/>
      <c r="E185" s="214"/>
      <c r="F185" s="215"/>
      <c r="G185" s="216"/>
      <c r="H185" s="340"/>
      <c r="I185" s="228"/>
      <c r="J185" s="228"/>
      <c r="K185" s="228"/>
      <c r="L185" s="211"/>
      <c r="M185" s="211"/>
      <c r="N185" s="211"/>
      <c r="O185" s="211"/>
      <c r="P185" s="211"/>
      <c r="Q185" s="211"/>
      <c r="R185" s="211"/>
      <c r="S185" s="211"/>
      <c r="T185" s="211"/>
      <c r="U185" s="211"/>
      <c r="V185" s="211"/>
      <c r="W185" s="211"/>
      <c r="X185" s="211"/>
      <c r="Y185" s="211"/>
      <c r="Z185" s="211"/>
      <c r="AA185" s="211"/>
      <c r="AB185" s="211"/>
      <c r="AC185" s="211"/>
      <c r="AD185" s="211"/>
      <c r="AE185" s="211"/>
      <c r="AF185" s="211"/>
      <c r="AG185" s="211"/>
      <c r="AH185" s="211"/>
      <c r="AI185" s="211"/>
      <c r="AJ185" s="211"/>
      <c r="AK185" s="211"/>
      <c r="AL185" s="211"/>
      <c r="AM185" s="211"/>
      <c r="AN185" s="211"/>
      <c r="AO185" s="211"/>
      <c r="AP185" s="211"/>
      <c r="AQ185" s="211"/>
      <c r="AR185" s="211"/>
      <c r="AS185" s="211"/>
      <c r="AT185" s="211"/>
      <c r="AU185" s="211"/>
      <c r="AV185" s="211"/>
      <c r="AW185" s="211"/>
      <c r="AX185" s="211"/>
      <c r="AY185" s="211"/>
      <c r="AZ185" s="211"/>
      <c r="BA185" s="211"/>
      <c r="BB185" s="211"/>
      <c r="BC185" s="211"/>
      <c r="BD185" s="211"/>
    </row>
    <row r="186" spans="1:56" ht="13.5">
      <c r="A186" s="211"/>
      <c r="B186" s="212"/>
      <c r="C186" s="248"/>
      <c r="D186" s="212"/>
      <c r="E186" s="214"/>
      <c r="F186" s="215"/>
      <c r="G186" s="216"/>
      <c r="H186" s="340"/>
      <c r="I186" s="228"/>
      <c r="J186" s="228"/>
      <c r="K186" s="228"/>
      <c r="L186" s="211"/>
      <c r="M186" s="211"/>
      <c r="N186" s="211"/>
      <c r="O186" s="211"/>
      <c r="P186" s="211"/>
      <c r="Q186" s="211"/>
      <c r="R186" s="211"/>
      <c r="S186" s="211"/>
      <c r="T186" s="211"/>
      <c r="U186" s="211"/>
      <c r="V186" s="211"/>
      <c r="W186" s="211"/>
      <c r="X186" s="211"/>
      <c r="Y186" s="211"/>
      <c r="Z186" s="211"/>
      <c r="AA186" s="211"/>
      <c r="AB186" s="211"/>
      <c r="AC186" s="211"/>
      <c r="AD186" s="211"/>
      <c r="AE186" s="211"/>
      <c r="AF186" s="211"/>
      <c r="AG186" s="211"/>
      <c r="AH186" s="211"/>
      <c r="AI186" s="211"/>
      <c r="AJ186" s="211"/>
      <c r="AK186" s="211"/>
      <c r="AL186" s="211"/>
      <c r="AM186" s="211"/>
      <c r="AN186" s="211"/>
      <c r="AO186" s="211"/>
      <c r="AP186" s="211"/>
      <c r="AQ186" s="211"/>
      <c r="AR186" s="211"/>
      <c r="AS186" s="211"/>
      <c r="AT186" s="211"/>
      <c r="AU186" s="211"/>
      <c r="AV186" s="211"/>
      <c r="AW186" s="211"/>
      <c r="AX186" s="211"/>
      <c r="AY186" s="211"/>
      <c r="AZ186" s="211"/>
      <c r="BA186" s="211"/>
      <c r="BB186" s="211"/>
      <c r="BC186" s="211"/>
      <c r="BD186" s="211"/>
    </row>
    <row r="187" spans="1:56" ht="13.5">
      <c r="A187" s="219"/>
      <c r="B187" s="365" t="s">
        <v>163</v>
      </c>
      <c r="C187" s="395"/>
      <c r="D187" s="395"/>
      <c r="E187" s="395"/>
      <c r="F187" s="395"/>
      <c r="G187" s="395"/>
      <c r="H187" s="339"/>
      <c r="I187" s="223"/>
      <c r="J187" s="223"/>
      <c r="K187" s="223"/>
      <c r="L187" s="219"/>
      <c r="M187" s="219"/>
      <c r="N187" s="219"/>
      <c r="O187" s="219"/>
      <c r="P187" s="219"/>
      <c r="Q187" s="219"/>
      <c r="R187" s="219"/>
      <c r="S187" s="219"/>
      <c r="T187" s="219"/>
      <c r="U187" s="219"/>
      <c r="V187" s="219"/>
      <c r="W187" s="219"/>
      <c r="X187" s="219"/>
      <c r="Y187" s="219"/>
      <c r="Z187" s="219"/>
      <c r="AA187" s="219"/>
      <c r="AB187" s="219"/>
      <c r="AC187" s="219"/>
      <c r="AD187" s="219"/>
      <c r="AE187" s="219"/>
      <c r="AF187" s="219"/>
      <c r="AG187" s="219"/>
      <c r="AH187" s="219"/>
      <c r="AI187" s="219"/>
      <c r="AJ187" s="219"/>
      <c r="AK187" s="219"/>
      <c r="AL187" s="219"/>
      <c r="AM187" s="219"/>
      <c r="AN187" s="219"/>
      <c r="AO187" s="219"/>
      <c r="AP187" s="219"/>
      <c r="AQ187" s="219"/>
      <c r="AR187" s="219"/>
      <c r="AS187" s="219"/>
      <c r="AT187" s="219"/>
      <c r="AU187" s="219"/>
      <c r="AV187" s="219"/>
      <c r="AW187" s="219"/>
      <c r="AX187" s="219"/>
      <c r="AY187" s="219"/>
      <c r="AZ187" s="219"/>
      <c r="BA187" s="219"/>
      <c r="BB187" s="219"/>
      <c r="BC187" s="219"/>
      <c r="BD187" s="219"/>
    </row>
    <row r="188" spans="1:56" ht="13.5">
      <c r="A188" s="219"/>
      <c r="B188" s="224"/>
      <c r="C188" s="225" t="s">
        <v>15</v>
      </c>
      <c r="D188" s="224" t="s">
        <v>4</v>
      </c>
      <c r="E188" s="226" t="s">
        <v>44</v>
      </c>
      <c r="F188" s="249" t="s">
        <v>45</v>
      </c>
      <c r="G188" s="250" t="s">
        <v>46</v>
      </c>
      <c r="H188" s="339"/>
      <c r="I188" s="223"/>
      <c r="J188" s="223"/>
      <c r="K188" s="223"/>
      <c r="L188" s="219"/>
      <c r="M188" s="219"/>
      <c r="N188" s="219"/>
      <c r="O188" s="219"/>
      <c r="P188" s="219"/>
      <c r="Q188" s="219"/>
      <c r="R188" s="219"/>
      <c r="S188" s="219"/>
      <c r="T188" s="219"/>
      <c r="U188" s="219"/>
      <c r="V188" s="219"/>
      <c r="W188" s="219"/>
      <c r="X188" s="219"/>
      <c r="Y188" s="219"/>
      <c r="Z188" s="219"/>
      <c r="AA188" s="219"/>
      <c r="AB188" s="219"/>
      <c r="AC188" s="219"/>
      <c r="AD188" s="219"/>
      <c r="AE188" s="219"/>
      <c r="AF188" s="219"/>
      <c r="AG188" s="219"/>
      <c r="AH188" s="219"/>
      <c r="AI188" s="219"/>
      <c r="AJ188" s="219"/>
      <c r="AK188" s="219"/>
      <c r="AL188" s="219"/>
      <c r="AM188" s="219"/>
      <c r="AN188" s="219"/>
      <c r="AO188" s="219"/>
      <c r="AP188" s="219"/>
      <c r="AQ188" s="219"/>
      <c r="AR188" s="219"/>
      <c r="AS188" s="219"/>
      <c r="AT188" s="219"/>
      <c r="AU188" s="219"/>
      <c r="AV188" s="219"/>
      <c r="AW188" s="219"/>
      <c r="AX188" s="219"/>
      <c r="AY188" s="219"/>
      <c r="AZ188" s="219"/>
      <c r="BA188" s="219"/>
      <c r="BB188" s="219"/>
      <c r="BC188" s="219"/>
      <c r="BD188" s="219"/>
    </row>
    <row r="189" spans="1:56" ht="13.5">
      <c r="A189" s="219"/>
      <c r="B189" s="236" t="s">
        <v>19</v>
      </c>
      <c r="C189" s="237" t="s">
        <v>164</v>
      </c>
      <c r="D189" s="236" t="s">
        <v>49</v>
      </c>
      <c r="E189" s="233">
        <v>58</v>
      </c>
      <c r="F189" s="234" t="s">
        <v>165</v>
      </c>
      <c r="G189" s="235"/>
      <c r="H189" s="340"/>
      <c r="I189" s="228"/>
      <c r="J189" s="228"/>
      <c r="K189" s="228"/>
      <c r="L189" s="219"/>
      <c r="M189" s="219"/>
      <c r="N189" s="219"/>
      <c r="O189" s="219"/>
      <c r="P189" s="219"/>
      <c r="Q189" s="219"/>
      <c r="R189" s="219"/>
      <c r="S189" s="219"/>
      <c r="T189" s="219"/>
      <c r="U189" s="219"/>
      <c r="V189" s="219"/>
      <c r="W189" s="219"/>
      <c r="X189" s="219"/>
      <c r="Y189" s="219"/>
      <c r="Z189" s="219"/>
      <c r="AA189" s="219"/>
      <c r="AB189" s="219"/>
      <c r="AC189" s="219"/>
      <c r="AD189" s="219"/>
      <c r="AE189" s="219"/>
      <c r="AF189" s="219"/>
      <c r="AG189" s="219"/>
      <c r="AH189" s="219"/>
      <c r="AI189" s="219"/>
      <c r="AJ189" s="219"/>
      <c r="AK189" s="219"/>
      <c r="AL189" s="219"/>
      <c r="AM189" s="219"/>
      <c r="AN189" s="219"/>
      <c r="AO189" s="219"/>
      <c r="AP189" s="219"/>
      <c r="AQ189" s="219"/>
      <c r="AR189" s="219"/>
      <c r="AS189" s="219"/>
      <c r="AT189" s="219"/>
      <c r="AU189" s="219"/>
      <c r="AV189" s="219"/>
      <c r="AW189" s="219"/>
      <c r="AX189" s="219"/>
      <c r="AY189" s="219"/>
      <c r="AZ189" s="219"/>
      <c r="BA189" s="219"/>
      <c r="BB189" s="219"/>
      <c r="BC189" s="219"/>
      <c r="BD189" s="219"/>
    </row>
    <row r="190" spans="1:56" ht="13.5">
      <c r="A190" s="219"/>
      <c r="B190" s="236" t="s">
        <v>22</v>
      </c>
      <c r="C190" s="237" t="s">
        <v>166</v>
      </c>
      <c r="D190" s="236" t="s">
        <v>49</v>
      </c>
      <c r="E190" s="233">
        <v>73</v>
      </c>
      <c r="F190" s="234" t="s">
        <v>165</v>
      </c>
      <c r="G190" s="235"/>
      <c r="H190" s="340"/>
      <c r="I190" s="228"/>
      <c r="J190" s="228"/>
      <c r="K190" s="228"/>
      <c r="L190" s="219"/>
      <c r="M190" s="219"/>
      <c r="N190" s="219"/>
      <c r="O190" s="219"/>
      <c r="P190" s="219"/>
      <c r="Q190" s="219"/>
      <c r="R190" s="219"/>
      <c r="S190" s="219"/>
      <c r="T190" s="219"/>
      <c r="U190" s="219"/>
      <c r="V190" s="219"/>
      <c r="W190" s="219"/>
      <c r="X190" s="219"/>
      <c r="Y190" s="219"/>
      <c r="Z190" s="219"/>
      <c r="AA190" s="219"/>
      <c r="AB190" s="219"/>
      <c r="AC190" s="219"/>
      <c r="AD190" s="219"/>
      <c r="AE190" s="219"/>
      <c r="AF190" s="219"/>
      <c r="AG190" s="219"/>
      <c r="AH190" s="219"/>
      <c r="AI190" s="219"/>
      <c r="AJ190" s="219"/>
      <c r="AK190" s="219"/>
      <c r="AL190" s="219"/>
      <c r="AM190" s="219"/>
      <c r="AN190" s="219"/>
      <c r="AO190" s="219"/>
      <c r="AP190" s="219"/>
      <c r="AQ190" s="219"/>
      <c r="AR190" s="219"/>
      <c r="AS190" s="219"/>
      <c r="AT190" s="219"/>
      <c r="AU190" s="219"/>
      <c r="AV190" s="219"/>
      <c r="AW190" s="219"/>
      <c r="AX190" s="219"/>
      <c r="AY190" s="219"/>
      <c r="AZ190" s="219"/>
      <c r="BA190" s="219"/>
      <c r="BB190" s="219"/>
      <c r="BC190" s="219"/>
      <c r="BD190" s="219"/>
    </row>
    <row r="191" spans="1:56" ht="13.5">
      <c r="A191" s="219"/>
      <c r="B191" s="236" t="s">
        <v>24</v>
      </c>
      <c r="C191" s="237" t="s">
        <v>167</v>
      </c>
      <c r="D191" s="236" t="s">
        <v>55</v>
      </c>
      <c r="E191" s="233">
        <f>10*8*0.1</f>
        <v>8</v>
      </c>
      <c r="F191" s="234" t="s">
        <v>165</v>
      </c>
      <c r="G191" s="235"/>
      <c r="H191" s="340"/>
      <c r="I191" s="228"/>
      <c r="J191" s="228"/>
      <c r="K191" s="228"/>
      <c r="L191" s="219"/>
      <c r="M191" s="219"/>
      <c r="N191" s="219"/>
      <c r="O191" s="219"/>
      <c r="P191" s="219"/>
      <c r="Q191" s="219"/>
      <c r="R191" s="219"/>
      <c r="S191" s="219"/>
      <c r="T191" s="219"/>
      <c r="U191" s="219"/>
      <c r="V191" s="219"/>
      <c r="W191" s="219"/>
      <c r="X191" s="219"/>
      <c r="Y191" s="219"/>
      <c r="Z191" s="219"/>
      <c r="AA191" s="219"/>
      <c r="AB191" s="219"/>
      <c r="AC191" s="219"/>
      <c r="AD191" s="219"/>
      <c r="AE191" s="219"/>
      <c r="AF191" s="219"/>
      <c r="AG191" s="219"/>
      <c r="AH191" s="219"/>
      <c r="AI191" s="219"/>
      <c r="AJ191" s="219"/>
      <c r="AK191" s="219"/>
      <c r="AL191" s="219"/>
      <c r="AM191" s="219"/>
      <c r="AN191" s="219"/>
      <c r="AO191" s="219"/>
      <c r="AP191" s="219"/>
      <c r="AQ191" s="219"/>
      <c r="AR191" s="219"/>
      <c r="AS191" s="219"/>
      <c r="AT191" s="219"/>
      <c r="AU191" s="219"/>
      <c r="AV191" s="219"/>
      <c r="AW191" s="219"/>
      <c r="AX191" s="219"/>
      <c r="AY191" s="219"/>
      <c r="AZ191" s="219"/>
      <c r="BA191" s="219"/>
      <c r="BB191" s="219"/>
      <c r="BC191" s="219"/>
      <c r="BD191" s="219"/>
    </row>
    <row r="192" spans="1:56" ht="36.6" customHeight="1">
      <c r="A192" s="219"/>
      <c r="B192" s="236" t="s">
        <v>26</v>
      </c>
      <c r="C192" s="237" t="s">
        <v>168</v>
      </c>
      <c r="D192" s="236" t="s">
        <v>8</v>
      </c>
      <c r="E192" s="233">
        <v>2</v>
      </c>
      <c r="F192" s="234"/>
      <c r="G192" s="235">
        <f>F192*E192</f>
        <v>0</v>
      </c>
      <c r="H192" s="340"/>
      <c r="I192" s="228"/>
      <c r="J192" s="228"/>
      <c r="K192" s="228"/>
      <c r="L192" s="219"/>
      <c r="M192" s="219"/>
      <c r="N192" s="219"/>
      <c r="O192" s="219"/>
      <c r="P192" s="219"/>
      <c r="Q192" s="219"/>
      <c r="R192" s="219"/>
      <c r="S192" s="219"/>
      <c r="T192" s="219"/>
      <c r="U192" s="219"/>
      <c r="V192" s="219"/>
      <c r="W192" s="219"/>
      <c r="X192" s="219"/>
      <c r="Y192" s="219"/>
      <c r="Z192" s="219"/>
      <c r="AA192" s="219"/>
      <c r="AB192" s="219"/>
      <c r="AC192" s="219"/>
      <c r="AD192" s="219"/>
      <c r="AE192" s="219"/>
      <c r="AF192" s="219"/>
      <c r="AG192" s="219"/>
      <c r="AH192" s="219"/>
      <c r="AI192" s="219"/>
      <c r="AJ192" s="219"/>
      <c r="AK192" s="219"/>
      <c r="AL192" s="219"/>
      <c r="AM192" s="219"/>
      <c r="AN192" s="219"/>
      <c r="AO192" s="219"/>
      <c r="AP192" s="219"/>
      <c r="AQ192" s="219"/>
      <c r="AR192" s="219"/>
      <c r="AS192" s="219"/>
      <c r="AT192" s="219"/>
      <c r="AU192" s="219"/>
      <c r="AV192" s="219"/>
      <c r="AW192" s="219"/>
      <c r="AX192" s="219"/>
      <c r="AY192" s="219"/>
      <c r="AZ192" s="219"/>
      <c r="BA192" s="219"/>
      <c r="BB192" s="219"/>
      <c r="BC192" s="219"/>
      <c r="BD192" s="219"/>
    </row>
    <row r="193" spans="1:56" ht="13.5">
      <c r="A193" s="219"/>
      <c r="B193" s="236"/>
      <c r="C193" s="237" t="s">
        <v>169</v>
      </c>
      <c r="D193" s="236" t="s">
        <v>68</v>
      </c>
      <c r="E193" s="233">
        <v>120</v>
      </c>
      <c r="F193" s="234"/>
      <c r="G193" s="235"/>
      <c r="H193" s="340"/>
      <c r="I193" s="228"/>
      <c r="J193" s="228"/>
      <c r="K193" s="228"/>
      <c r="L193" s="219"/>
      <c r="M193" s="219"/>
      <c r="N193" s="219"/>
      <c r="O193" s="219"/>
      <c r="P193" s="219"/>
      <c r="Q193" s="219"/>
      <c r="R193" s="219"/>
      <c r="S193" s="219"/>
      <c r="T193" s="219"/>
      <c r="U193" s="219"/>
      <c r="V193" s="219"/>
      <c r="W193" s="219"/>
      <c r="X193" s="219"/>
      <c r="Y193" s="219"/>
      <c r="Z193" s="219"/>
      <c r="AA193" s="219"/>
      <c r="AB193" s="219"/>
      <c r="AC193" s="219"/>
      <c r="AD193" s="219"/>
      <c r="AE193" s="219"/>
      <c r="AF193" s="219"/>
      <c r="AG193" s="219"/>
      <c r="AH193" s="219"/>
      <c r="AI193" s="219"/>
      <c r="AJ193" s="219"/>
      <c r="AK193" s="219"/>
      <c r="AL193" s="219"/>
      <c r="AM193" s="219"/>
      <c r="AN193" s="219"/>
      <c r="AO193" s="219"/>
      <c r="AP193" s="219"/>
      <c r="AQ193" s="219"/>
      <c r="AR193" s="219"/>
      <c r="AS193" s="219"/>
      <c r="AT193" s="219"/>
      <c r="AU193" s="219"/>
      <c r="AV193" s="219"/>
      <c r="AW193" s="219"/>
      <c r="AX193" s="219"/>
      <c r="AY193" s="219"/>
      <c r="AZ193" s="219"/>
      <c r="BA193" s="219"/>
      <c r="BB193" s="219"/>
      <c r="BC193" s="219"/>
      <c r="BD193" s="219"/>
    </row>
    <row r="194" spans="1:56" ht="13.5">
      <c r="A194" s="219"/>
      <c r="B194" s="236" t="s">
        <v>28</v>
      </c>
      <c r="C194" s="237" t="s">
        <v>170</v>
      </c>
      <c r="D194" s="236" t="s">
        <v>55</v>
      </c>
      <c r="E194" s="233">
        <v>300</v>
      </c>
      <c r="F194" s="234"/>
      <c r="G194" s="235">
        <f t="shared" ref="G194:G202" si="5">F194*E194</f>
        <v>0</v>
      </c>
      <c r="H194" s="340"/>
      <c r="I194" s="228"/>
      <c r="J194" s="228"/>
      <c r="K194" s="228"/>
      <c r="L194" s="219"/>
      <c r="M194" s="219"/>
      <c r="N194" s="219"/>
      <c r="O194" s="219"/>
      <c r="P194" s="219"/>
      <c r="Q194" s="219"/>
      <c r="R194" s="219"/>
      <c r="S194" s="219"/>
      <c r="T194" s="219"/>
      <c r="U194" s="219"/>
      <c r="V194" s="219"/>
      <c r="W194" s="219"/>
      <c r="X194" s="219"/>
      <c r="Y194" s="219"/>
      <c r="Z194" s="219"/>
      <c r="AA194" s="219"/>
      <c r="AB194" s="219"/>
      <c r="AC194" s="219"/>
      <c r="AD194" s="219"/>
      <c r="AE194" s="219"/>
      <c r="AF194" s="219"/>
      <c r="AG194" s="219"/>
      <c r="AH194" s="219"/>
      <c r="AI194" s="219"/>
      <c r="AJ194" s="219"/>
      <c r="AK194" s="219"/>
      <c r="AL194" s="219"/>
      <c r="AM194" s="219"/>
      <c r="AN194" s="219"/>
      <c r="AO194" s="219"/>
      <c r="AP194" s="219"/>
      <c r="AQ194" s="219"/>
      <c r="AR194" s="219"/>
      <c r="AS194" s="219"/>
      <c r="AT194" s="219"/>
      <c r="AU194" s="219"/>
      <c r="AV194" s="219"/>
      <c r="AW194" s="219"/>
      <c r="AX194" s="219"/>
      <c r="AY194" s="219"/>
      <c r="AZ194" s="219"/>
      <c r="BA194" s="219"/>
      <c r="BB194" s="219"/>
      <c r="BC194" s="219"/>
      <c r="BD194" s="219"/>
    </row>
    <row r="195" spans="1:56" ht="13.5">
      <c r="A195" s="211"/>
      <c r="B195" s="236"/>
      <c r="C195" s="273" t="s">
        <v>73</v>
      </c>
      <c r="D195" s="274"/>
      <c r="E195" s="233"/>
      <c r="F195" s="234"/>
      <c r="G195" s="235">
        <f t="shared" si="5"/>
        <v>0</v>
      </c>
      <c r="H195" s="340"/>
      <c r="I195" s="275"/>
      <c r="J195" s="275"/>
      <c r="K195" s="275"/>
      <c r="L195" s="211"/>
      <c r="M195" s="211"/>
      <c r="N195" s="211"/>
      <c r="O195" s="211"/>
      <c r="P195" s="211"/>
      <c r="Q195" s="211"/>
      <c r="R195" s="211"/>
      <c r="S195" s="211"/>
      <c r="T195" s="211"/>
      <c r="U195" s="211"/>
      <c r="V195" s="211"/>
      <c r="W195" s="211"/>
      <c r="X195" s="211"/>
      <c r="Y195" s="211"/>
      <c r="Z195" s="211"/>
      <c r="AA195" s="211"/>
      <c r="AB195" s="211"/>
      <c r="AC195" s="211"/>
      <c r="AD195" s="211"/>
      <c r="AE195" s="211"/>
      <c r="AF195" s="211"/>
      <c r="AG195" s="211"/>
      <c r="AH195" s="211"/>
      <c r="AI195" s="211"/>
      <c r="AJ195" s="211"/>
      <c r="AK195" s="211"/>
      <c r="AL195" s="211"/>
      <c r="AM195" s="211"/>
      <c r="AN195" s="211"/>
      <c r="AO195" s="211"/>
      <c r="AP195" s="211"/>
      <c r="AQ195" s="211"/>
      <c r="AR195" s="211"/>
      <c r="AS195" s="211"/>
      <c r="AT195" s="211"/>
      <c r="AU195" s="211"/>
      <c r="AV195" s="211"/>
      <c r="AW195" s="211"/>
      <c r="AX195" s="211"/>
      <c r="AY195" s="211"/>
      <c r="AZ195" s="211"/>
      <c r="BA195" s="211"/>
      <c r="BB195" s="211"/>
      <c r="BC195" s="211"/>
      <c r="BD195" s="211"/>
    </row>
    <row r="196" spans="1:56" ht="37.9" customHeight="1">
      <c r="A196" s="211"/>
      <c r="B196" s="236"/>
      <c r="C196" s="273" t="s">
        <v>74</v>
      </c>
      <c r="D196" s="274"/>
      <c r="E196" s="233"/>
      <c r="F196" s="234"/>
      <c r="G196" s="235">
        <f t="shared" si="5"/>
        <v>0</v>
      </c>
      <c r="H196" s="340"/>
      <c r="I196" s="275"/>
      <c r="J196" s="275"/>
      <c r="K196" s="275"/>
      <c r="L196" s="211"/>
      <c r="M196" s="211"/>
      <c r="N196" s="211"/>
      <c r="O196" s="211"/>
      <c r="P196" s="211"/>
      <c r="Q196" s="211"/>
      <c r="R196" s="211"/>
      <c r="S196" s="211"/>
      <c r="T196" s="211"/>
      <c r="U196" s="211"/>
      <c r="V196" s="211"/>
      <c r="W196" s="211"/>
      <c r="X196" s="211"/>
      <c r="Y196" s="211"/>
      <c r="Z196" s="211"/>
      <c r="AA196" s="211"/>
      <c r="AB196" s="211"/>
      <c r="AC196" s="211"/>
      <c r="AD196" s="211"/>
      <c r="AE196" s="211"/>
      <c r="AF196" s="211"/>
      <c r="AG196" s="211"/>
      <c r="AH196" s="211"/>
      <c r="AI196" s="211"/>
      <c r="AJ196" s="211"/>
      <c r="AK196" s="211"/>
      <c r="AL196" s="211"/>
      <c r="AM196" s="211"/>
      <c r="AN196" s="211"/>
      <c r="AO196" s="211"/>
      <c r="AP196" s="211"/>
      <c r="AQ196" s="211"/>
      <c r="AR196" s="211"/>
      <c r="AS196" s="211"/>
      <c r="AT196" s="211"/>
      <c r="AU196" s="211"/>
      <c r="AV196" s="211"/>
      <c r="AW196" s="211"/>
      <c r="AX196" s="211"/>
      <c r="AY196" s="211"/>
      <c r="AZ196" s="211"/>
      <c r="BA196" s="211"/>
      <c r="BB196" s="211"/>
      <c r="BC196" s="211"/>
      <c r="BD196" s="211"/>
    </row>
    <row r="197" spans="1:56" ht="13.5">
      <c r="A197" s="211"/>
      <c r="B197" s="236" t="s">
        <v>33</v>
      </c>
      <c r="C197" s="237" t="s">
        <v>171</v>
      </c>
      <c r="D197" s="230" t="s">
        <v>76</v>
      </c>
      <c r="E197" s="233">
        <v>6</v>
      </c>
      <c r="F197" s="234"/>
      <c r="G197" s="235">
        <f t="shared" si="5"/>
        <v>0</v>
      </c>
      <c r="H197" s="342"/>
      <c r="I197" s="276"/>
      <c r="J197" s="276"/>
      <c r="K197" s="276"/>
      <c r="L197" s="211"/>
      <c r="M197" s="211"/>
      <c r="N197" s="211"/>
      <c r="O197" s="211"/>
      <c r="P197" s="211"/>
      <c r="Q197" s="211"/>
      <c r="R197" s="211"/>
      <c r="S197" s="211"/>
      <c r="T197" s="211"/>
      <c r="U197" s="211"/>
      <c r="V197" s="211"/>
      <c r="W197" s="211"/>
      <c r="X197" s="211"/>
      <c r="Y197" s="211"/>
      <c r="Z197" s="211"/>
      <c r="AA197" s="211"/>
      <c r="AB197" s="211"/>
      <c r="AC197" s="211"/>
      <c r="AD197" s="211"/>
      <c r="AE197" s="211"/>
      <c r="AF197" s="211"/>
      <c r="AG197" s="211"/>
      <c r="AH197" s="211"/>
      <c r="AI197" s="211"/>
      <c r="AJ197" s="211"/>
      <c r="AK197" s="211"/>
      <c r="AL197" s="211"/>
      <c r="AM197" s="211"/>
      <c r="AN197" s="211"/>
      <c r="AO197" s="211"/>
      <c r="AP197" s="211"/>
      <c r="AQ197" s="211"/>
      <c r="AR197" s="211"/>
      <c r="AS197" s="211"/>
      <c r="AT197" s="211"/>
      <c r="AU197" s="211"/>
      <c r="AV197" s="211"/>
      <c r="AW197" s="211"/>
      <c r="AX197" s="211"/>
      <c r="AY197" s="211"/>
      <c r="AZ197" s="211"/>
      <c r="BA197" s="211"/>
      <c r="BB197" s="211"/>
      <c r="BC197" s="211"/>
      <c r="BD197" s="211"/>
    </row>
    <row r="198" spans="1:56" ht="13.5">
      <c r="A198" s="211"/>
      <c r="B198" s="236"/>
      <c r="C198" s="237"/>
      <c r="D198" s="230"/>
      <c r="E198" s="233"/>
      <c r="F198" s="234"/>
      <c r="G198" s="235">
        <f t="shared" si="5"/>
        <v>0</v>
      </c>
      <c r="H198" s="342"/>
      <c r="I198" s="276"/>
      <c r="J198" s="276"/>
      <c r="K198" s="276"/>
      <c r="L198" s="211"/>
      <c r="M198" s="211"/>
      <c r="N198" s="211"/>
      <c r="O198" s="211"/>
      <c r="P198" s="211"/>
      <c r="Q198" s="211"/>
      <c r="R198" s="211"/>
      <c r="S198" s="211"/>
      <c r="T198" s="211"/>
      <c r="U198" s="211"/>
      <c r="V198" s="211"/>
      <c r="W198" s="211"/>
      <c r="X198" s="211"/>
      <c r="Y198" s="211"/>
      <c r="Z198" s="211"/>
      <c r="AA198" s="211"/>
      <c r="AB198" s="211"/>
      <c r="AC198" s="211"/>
      <c r="AD198" s="211"/>
      <c r="AE198" s="211"/>
      <c r="AF198" s="211"/>
      <c r="AG198" s="211"/>
      <c r="AH198" s="211"/>
      <c r="AI198" s="211"/>
      <c r="AJ198" s="211"/>
      <c r="AK198" s="211"/>
      <c r="AL198" s="211"/>
      <c r="AM198" s="211"/>
      <c r="AN198" s="211"/>
      <c r="AO198" s="211"/>
      <c r="AP198" s="211"/>
      <c r="AQ198" s="211"/>
      <c r="AR198" s="211"/>
      <c r="AS198" s="211"/>
      <c r="AT198" s="211"/>
      <c r="AU198" s="211"/>
      <c r="AV198" s="211"/>
      <c r="AW198" s="211"/>
      <c r="AX198" s="211"/>
      <c r="AY198" s="211"/>
      <c r="AZ198" s="211"/>
      <c r="BA198" s="211"/>
      <c r="BB198" s="211"/>
      <c r="BC198" s="211"/>
      <c r="BD198" s="211"/>
    </row>
    <row r="199" spans="1:56" ht="54.6" customHeight="1">
      <c r="A199" s="211"/>
      <c r="B199" s="236"/>
      <c r="C199" s="273" t="s">
        <v>78</v>
      </c>
      <c r="D199" s="230"/>
      <c r="E199" s="233"/>
      <c r="F199" s="234"/>
      <c r="G199" s="235">
        <f t="shared" si="5"/>
        <v>0</v>
      </c>
      <c r="H199" s="342"/>
      <c r="I199" s="276"/>
      <c r="J199" s="276"/>
      <c r="K199" s="276"/>
      <c r="L199" s="211"/>
      <c r="M199" s="211"/>
      <c r="N199" s="211"/>
      <c r="O199" s="211"/>
      <c r="P199" s="211"/>
      <c r="Q199" s="211"/>
      <c r="R199" s="211"/>
      <c r="S199" s="211"/>
      <c r="T199" s="211"/>
      <c r="U199" s="211"/>
      <c r="V199" s="211"/>
      <c r="W199" s="211"/>
      <c r="X199" s="211"/>
      <c r="Y199" s="211"/>
      <c r="Z199" s="211"/>
      <c r="AA199" s="211"/>
      <c r="AB199" s="211"/>
      <c r="AC199" s="211"/>
      <c r="AD199" s="211"/>
      <c r="AE199" s="211"/>
      <c r="AF199" s="211"/>
      <c r="AG199" s="211"/>
      <c r="AH199" s="211"/>
      <c r="AI199" s="211"/>
      <c r="AJ199" s="211"/>
      <c r="AK199" s="211"/>
      <c r="AL199" s="211"/>
      <c r="AM199" s="211"/>
      <c r="AN199" s="211"/>
      <c r="AO199" s="211"/>
      <c r="AP199" s="211"/>
      <c r="AQ199" s="211"/>
      <c r="AR199" s="211"/>
      <c r="AS199" s="211"/>
      <c r="AT199" s="211"/>
      <c r="AU199" s="211"/>
      <c r="AV199" s="211"/>
      <c r="AW199" s="211"/>
      <c r="AX199" s="211"/>
      <c r="AY199" s="211"/>
      <c r="AZ199" s="211"/>
      <c r="BA199" s="211"/>
      <c r="BB199" s="211"/>
      <c r="BC199" s="211"/>
      <c r="BD199" s="211"/>
    </row>
    <row r="200" spans="1:56" ht="13.5">
      <c r="A200" s="211"/>
      <c r="B200" s="236" t="s">
        <v>35</v>
      </c>
      <c r="C200" s="237" t="s">
        <v>172</v>
      </c>
      <c r="D200" s="236" t="s">
        <v>80</v>
      </c>
      <c r="E200" s="233">
        <v>216</v>
      </c>
      <c r="F200" s="234"/>
      <c r="G200" s="235">
        <f t="shared" si="5"/>
        <v>0</v>
      </c>
      <c r="H200" s="342"/>
      <c r="I200" s="276"/>
      <c r="J200" s="276"/>
      <c r="K200" s="276"/>
      <c r="L200" s="211"/>
      <c r="M200" s="211"/>
      <c r="N200" s="211"/>
      <c r="O200" s="211"/>
      <c r="P200" s="211"/>
      <c r="Q200" s="211"/>
      <c r="R200" s="211"/>
      <c r="S200" s="211"/>
      <c r="T200" s="211"/>
      <c r="U200" s="211"/>
      <c r="V200" s="211"/>
      <c r="W200" s="211"/>
      <c r="X200" s="211"/>
      <c r="Y200" s="211"/>
      <c r="Z200" s="211"/>
      <c r="AA200" s="211"/>
      <c r="AB200" s="211"/>
      <c r="AC200" s="211"/>
      <c r="AD200" s="211"/>
      <c r="AE200" s="211"/>
      <c r="AF200" s="211"/>
      <c r="AG200" s="211"/>
      <c r="AH200" s="211"/>
      <c r="AI200" s="211"/>
      <c r="AJ200" s="211"/>
      <c r="AK200" s="211"/>
      <c r="AL200" s="211"/>
      <c r="AM200" s="211"/>
      <c r="AN200" s="211"/>
      <c r="AO200" s="211"/>
      <c r="AP200" s="211"/>
      <c r="AQ200" s="211"/>
      <c r="AR200" s="211"/>
      <c r="AS200" s="211"/>
      <c r="AT200" s="211"/>
      <c r="AU200" s="211"/>
      <c r="AV200" s="211"/>
      <c r="AW200" s="211"/>
      <c r="AX200" s="211"/>
      <c r="AY200" s="211"/>
      <c r="AZ200" s="211"/>
      <c r="BA200" s="211"/>
      <c r="BB200" s="211"/>
      <c r="BC200" s="211"/>
      <c r="BD200" s="211"/>
    </row>
    <row r="201" spans="1:56" ht="13.5">
      <c r="A201" s="211"/>
      <c r="B201" s="236" t="s">
        <v>37</v>
      </c>
      <c r="C201" s="237" t="s">
        <v>173</v>
      </c>
      <c r="D201" s="236" t="s">
        <v>80</v>
      </c>
      <c r="E201" s="233">
        <v>156</v>
      </c>
      <c r="F201" s="234"/>
      <c r="G201" s="235">
        <f t="shared" si="5"/>
        <v>0</v>
      </c>
      <c r="H201" s="342"/>
      <c r="I201" s="276"/>
      <c r="J201" s="276"/>
      <c r="K201" s="276"/>
      <c r="L201" s="211"/>
      <c r="M201" s="211"/>
      <c r="N201" s="211"/>
      <c r="O201" s="211"/>
      <c r="P201" s="211"/>
      <c r="Q201" s="211"/>
      <c r="R201" s="211"/>
      <c r="S201" s="211"/>
      <c r="T201" s="211"/>
      <c r="U201" s="211"/>
      <c r="V201" s="211"/>
      <c r="W201" s="211"/>
      <c r="X201" s="211"/>
      <c r="Y201" s="211"/>
      <c r="Z201" s="211"/>
      <c r="AA201" s="211"/>
      <c r="AB201" s="211"/>
      <c r="AC201" s="211"/>
      <c r="AD201" s="211"/>
      <c r="AE201" s="211"/>
      <c r="AF201" s="211"/>
      <c r="AG201" s="211"/>
      <c r="AH201" s="211"/>
      <c r="AI201" s="211"/>
      <c r="AJ201" s="211"/>
      <c r="AK201" s="211"/>
      <c r="AL201" s="211"/>
      <c r="AM201" s="211"/>
      <c r="AN201" s="211"/>
      <c r="AO201" s="211"/>
      <c r="AP201" s="211"/>
      <c r="AQ201" s="211"/>
      <c r="AR201" s="211"/>
      <c r="AS201" s="211"/>
      <c r="AT201" s="211"/>
      <c r="AU201" s="211"/>
      <c r="AV201" s="211"/>
      <c r="AW201" s="211"/>
      <c r="AX201" s="211"/>
      <c r="AY201" s="211"/>
      <c r="AZ201" s="211"/>
      <c r="BA201" s="211"/>
      <c r="BB201" s="211"/>
      <c r="BC201" s="211"/>
      <c r="BD201" s="211"/>
    </row>
    <row r="202" spans="1:56" ht="25.5">
      <c r="A202" s="211"/>
      <c r="B202" s="236"/>
      <c r="C202" s="237" t="s">
        <v>174</v>
      </c>
      <c r="D202" s="236" t="s">
        <v>80</v>
      </c>
      <c r="E202" s="233">
        <v>52</v>
      </c>
      <c r="F202" s="234"/>
      <c r="G202" s="235">
        <f t="shared" si="5"/>
        <v>0</v>
      </c>
      <c r="H202" s="342"/>
      <c r="I202" s="276"/>
      <c r="J202" s="276"/>
      <c r="K202" s="276"/>
      <c r="L202" s="211"/>
      <c r="M202" s="211"/>
      <c r="N202" s="211"/>
      <c r="O202" s="211"/>
      <c r="P202" s="211"/>
      <c r="Q202" s="211"/>
      <c r="R202" s="211"/>
      <c r="S202" s="211"/>
      <c r="T202" s="211"/>
      <c r="U202" s="211"/>
      <c r="V202" s="211"/>
      <c r="W202" s="211"/>
      <c r="X202" s="211"/>
      <c r="Y202" s="211"/>
      <c r="Z202" s="211"/>
      <c r="AA202" s="211"/>
      <c r="AB202" s="211"/>
      <c r="AC202" s="211"/>
      <c r="AD202" s="211"/>
      <c r="AE202" s="211"/>
      <c r="AF202" s="211"/>
      <c r="AG202" s="211"/>
      <c r="AH202" s="211"/>
      <c r="AI202" s="211"/>
      <c r="AJ202" s="211"/>
      <c r="AK202" s="211"/>
      <c r="AL202" s="211"/>
      <c r="AM202" s="211"/>
      <c r="AN202" s="211"/>
      <c r="AO202" s="211"/>
      <c r="AP202" s="211"/>
      <c r="AQ202" s="211"/>
      <c r="AR202" s="211"/>
      <c r="AS202" s="211"/>
      <c r="AT202" s="211"/>
      <c r="AU202" s="211"/>
      <c r="AV202" s="211"/>
      <c r="AW202" s="211"/>
      <c r="AX202" s="211"/>
      <c r="AY202" s="211"/>
      <c r="AZ202" s="211"/>
      <c r="BA202" s="211"/>
      <c r="BB202" s="211"/>
      <c r="BC202" s="211"/>
      <c r="BD202" s="211"/>
    </row>
    <row r="203" spans="1:56" ht="13.5">
      <c r="A203" s="211"/>
      <c r="B203" s="236"/>
      <c r="C203" s="237"/>
      <c r="D203" s="230"/>
      <c r="E203" s="233"/>
      <c r="F203" s="234"/>
      <c r="G203" s="235"/>
      <c r="H203" s="342"/>
      <c r="I203" s="276"/>
      <c r="J203" s="276"/>
      <c r="K203" s="276"/>
      <c r="L203" s="211"/>
      <c r="M203" s="211"/>
      <c r="N203" s="211"/>
      <c r="O203" s="211"/>
      <c r="P203" s="211"/>
      <c r="Q203" s="211"/>
      <c r="R203" s="211"/>
      <c r="S203" s="211"/>
      <c r="T203" s="211"/>
      <c r="U203" s="211"/>
      <c r="V203" s="211"/>
      <c r="W203" s="211"/>
      <c r="X203" s="211"/>
      <c r="Y203" s="211"/>
      <c r="Z203" s="211"/>
      <c r="AA203" s="211"/>
      <c r="AB203" s="211"/>
      <c r="AC203" s="211"/>
      <c r="AD203" s="211"/>
      <c r="AE203" s="211"/>
      <c r="AF203" s="211"/>
      <c r="AG203" s="211"/>
      <c r="AH203" s="211"/>
      <c r="AI203" s="211"/>
      <c r="AJ203" s="211"/>
      <c r="AK203" s="211"/>
      <c r="AL203" s="211"/>
      <c r="AM203" s="211"/>
      <c r="AN203" s="211"/>
      <c r="AO203" s="211"/>
      <c r="AP203" s="211"/>
      <c r="AQ203" s="211"/>
      <c r="AR203" s="211"/>
      <c r="AS203" s="211"/>
      <c r="AT203" s="211"/>
      <c r="AU203" s="211"/>
      <c r="AV203" s="211"/>
      <c r="AW203" s="211"/>
      <c r="AX203" s="211"/>
      <c r="AY203" s="211"/>
      <c r="AZ203" s="211"/>
      <c r="BA203" s="211"/>
      <c r="BB203" s="211"/>
      <c r="BC203" s="211"/>
      <c r="BD203" s="211"/>
    </row>
    <row r="204" spans="1:56" ht="25.15" customHeight="1">
      <c r="A204" s="211"/>
      <c r="B204" s="236"/>
      <c r="C204" s="273" t="s">
        <v>82</v>
      </c>
      <c r="D204" s="230"/>
      <c r="E204" s="233"/>
      <c r="F204" s="234"/>
      <c r="G204" s="235"/>
      <c r="H204" s="342"/>
      <c r="I204" s="276"/>
      <c r="J204" s="276"/>
      <c r="K204" s="276"/>
      <c r="L204" s="211"/>
      <c r="M204" s="211"/>
      <c r="N204" s="211"/>
      <c r="O204" s="211"/>
      <c r="P204" s="211"/>
      <c r="Q204" s="211"/>
      <c r="R204" s="211"/>
      <c r="S204" s="211"/>
      <c r="T204" s="211"/>
      <c r="U204" s="211"/>
      <c r="V204" s="211"/>
      <c r="W204" s="211"/>
      <c r="X204" s="211"/>
      <c r="Y204" s="211"/>
      <c r="Z204" s="211"/>
      <c r="AA204" s="211"/>
      <c r="AB204" s="211"/>
      <c r="AC204" s="211"/>
      <c r="AD204" s="211"/>
      <c r="AE204" s="211"/>
      <c r="AF204" s="211"/>
      <c r="AG204" s="211"/>
      <c r="AH204" s="211"/>
      <c r="AI204" s="211"/>
      <c r="AJ204" s="211"/>
      <c r="AK204" s="211"/>
      <c r="AL204" s="211"/>
      <c r="AM204" s="211"/>
      <c r="AN204" s="211"/>
      <c r="AO204" s="211"/>
      <c r="AP204" s="211"/>
      <c r="AQ204" s="211"/>
      <c r="AR204" s="211"/>
      <c r="AS204" s="211"/>
      <c r="AT204" s="211"/>
      <c r="AU204" s="211"/>
      <c r="AV204" s="211"/>
      <c r="AW204" s="211"/>
      <c r="AX204" s="211"/>
      <c r="AY204" s="211"/>
      <c r="AZ204" s="211"/>
      <c r="BA204" s="211"/>
      <c r="BB204" s="211"/>
      <c r="BC204" s="211"/>
      <c r="BD204" s="211"/>
    </row>
    <row r="205" spans="1:56" ht="13.5">
      <c r="A205" s="211"/>
      <c r="B205" s="236"/>
      <c r="C205" s="273" t="s">
        <v>175</v>
      </c>
      <c r="D205" s="295"/>
      <c r="E205" s="233"/>
      <c r="F205" s="234"/>
      <c r="G205" s="235"/>
      <c r="H205" s="342"/>
      <c r="I205" s="276"/>
      <c r="J205" s="276"/>
      <c r="K205" s="276"/>
      <c r="L205" s="211"/>
      <c r="M205" s="211"/>
      <c r="N205" s="211"/>
      <c r="O205" s="211"/>
      <c r="P205" s="211"/>
      <c r="Q205" s="211"/>
      <c r="R205" s="211"/>
      <c r="S205" s="211"/>
      <c r="T205" s="211"/>
      <c r="U205" s="211"/>
      <c r="V205" s="211"/>
      <c r="W205" s="211"/>
      <c r="X205" s="211"/>
      <c r="Y205" s="211"/>
      <c r="Z205" s="211"/>
      <c r="AA205" s="211"/>
      <c r="AB205" s="211"/>
      <c r="AC205" s="211"/>
      <c r="AD205" s="211"/>
      <c r="AE205" s="211"/>
      <c r="AF205" s="211"/>
      <c r="AG205" s="211"/>
      <c r="AH205" s="211"/>
      <c r="AI205" s="211"/>
      <c r="AJ205" s="211"/>
      <c r="AK205" s="211"/>
      <c r="AL205" s="211"/>
      <c r="AM205" s="211"/>
      <c r="AN205" s="211"/>
      <c r="AO205" s="211"/>
      <c r="AP205" s="211"/>
      <c r="AQ205" s="211"/>
      <c r="AR205" s="211"/>
      <c r="AS205" s="211"/>
      <c r="AT205" s="211"/>
      <c r="AU205" s="211"/>
      <c r="AV205" s="211"/>
      <c r="AW205" s="211"/>
      <c r="AX205" s="211"/>
      <c r="AY205" s="211"/>
      <c r="AZ205" s="211"/>
      <c r="BA205" s="211"/>
      <c r="BB205" s="211"/>
      <c r="BC205" s="211"/>
      <c r="BD205" s="211"/>
    </row>
    <row r="206" spans="1:56" ht="40.9" customHeight="1">
      <c r="A206" s="211"/>
      <c r="B206" s="236" t="s">
        <v>39</v>
      </c>
      <c r="C206" s="237" t="s">
        <v>176</v>
      </c>
      <c r="D206" s="236" t="s">
        <v>71</v>
      </c>
      <c r="E206" s="233">
        <v>45</v>
      </c>
      <c r="F206" s="234"/>
      <c r="G206" s="235">
        <f>F206*E206</f>
        <v>0</v>
      </c>
      <c r="H206" s="342"/>
      <c r="I206" s="276"/>
      <c r="J206" s="276"/>
      <c r="K206" s="276"/>
      <c r="L206" s="211"/>
      <c r="M206" s="211"/>
      <c r="N206" s="211"/>
      <c r="O206" s="211"/>
      <c r="P206" s="211"/>
      <c r="Q206" s="211"/>
      <c r="R206" s="211"/>
      <c r="S206" s="211"/>
      <c r="T206" s="211"/>
      <c r="U206" s="211"/>
      <c r="V206" s="211"/>
      <c r="W206" s="211"/>
      <c r="X206" s="211"/>
      <c r="Y206" s="211"/>
      <c r="Z206" s="211"/>
      <c r="AA206" s="211"/>
      <c r="AB206" s="211"/>
      <c r="AC206" s="211"/>
      <c r="AD206" s="211"/>
      <c r="AE206" s="211"/>
      <c r="AF206" s="211"/>
      <c r="AG206" s="211"/>
      <c r="AH206" s="211"/>
      <c r="AI206" s="211"/>
      <c r="AJ206" s="211"/>
      <c r="AK206" s="211"/>
      <c r="AL206" s="211"/>
      <c r="AM206" s="211"/>
      <c r="AN206" s="211"/>
      <c r="AO206" s="211"/>
      <c r="AP206" s="211"/>
      <c r="AQ206" s="211"/>
      <c r="AR206" s="211"/>
      <c r="AS206" s="211"/>
      <c r="AT206" s="211"/>
      <c r="AU206" s="211"/>
      <c r="AV206" s="211"/>
      <c r="AW206" s="211"/>
      <c r="AX206" s="211"/>
      <c r="AY206" s="211"/>
      <c r="AZ206" s="211"/>
      <c r="BA206" s="211"/>
      <c r="BB206" s="211"/>
      <c r="BC206" s="211"/>
      <c r="BD206" s="211"/>
    </row>
    <row r="207" spans="1:56" ht="13.5">
      <c r="A207" s="219"/>
      <c r="B207" s="291"/>
      <c r="C207" s="237"/>
      <c r="D207" s="236"/>
      <c r="E207" s="292"/>
      <c r="F207" s="234"/>
      <c r="G207" s="235"/>
      <c r="H207" s="340"/>
      <c r="I207" s="228"/>
      <c r="J207" s="228"/>
      <c r="K207" s="228"/>
      <c r="L207" s="219"/>
      <c r="M207" s="219"/>
      <c r="N207" s="219"/>
      <c r="O207" s="219"/>
      <c r="P207" s="219"/>
      <c r="Q207" s="219"/>
      <c r="R207" s="219"/>
      <c r="S207" s="219"/>
      <c r="T207" s="219"/>
      <c r="U207" s="219"/>
      <c r="V207" s="219"/>
      <c r="W207" s="219"/>
      <c r="X207" s="219"/>
      <c r="Y207" s="219"/>
      <c r="Z207" s="219"/>
      <c r="AA207" s="219"/>
      <c r="AB207" s="219"/>
      <c r="AC207" s="219"/>
      <c r="AD207" s="219"/>
      <c r="AE207" s="219"/>
      <c r="AF207" s="219"/>
      <c r="AG207" s="219"/>
      <c r="AH207" s="219"/>
      <c r="AI207" s="219"/>
      <c r="AJ207" s="219"/>
      <c r="AK207" s="219"/>
      <c r="AL207" s="219"/>
      <c r="AM207" s="219"/>
      <c r="AN207" s="219"/>
      <c r="AO207" s="219"/>
      <c r="AP207" s="219"/>
      <c r="AQ207" s="219"/>
      <c r="AR207" s="219"/>
      <c r="AS207" s="219"/>
      <c r="AT207" s="219"/>
      <c r="AU207" s="219"/>
      <c r="AV207" s="219"/>
      <c r="AW207" s="219"/>
      <c r="AX207" s="219"/>
      <c r="AY207" s="219"/>
      <c r="AZ207" s="219"/>
      <c r="BA207" s="219"/>
      <c r="BB207" s="219"/>
      <c r="BC207" s="219"/>
      <c r="BD207" s="219"/>
    </row>
    <row r="208" spans="1:56" ht="13.5">
      <c r="A208" s="219"/>
      <c r="B208" s="277"/>
      <c r="C208" s="244" t="s">
        <v>177</v>
      </c>
      <c r="D208" s="277"/>
      <c r="E208" s="278"/>
      <c r="F208" s="246"/>
      <c r="G208" s="247">
        <f>SUM(G189:G207)</f>
        <v>0</v>
      </c>
      <c r="H208" s="339"/>
      <c r="I208" s="223"/>
      <c r="J208" s="223"/>
      <c r="K208" s="223"/>
      <c r="L208" s="219"/>
      <c r="M208" s="219"/>
      <c r="N208" s="219"/>
      <c r="O208" s="219"/>
      <c r="P208" s="219"/>
      <c r="Q208" s="219"/>
      <c r="R208" s="219"/>
      <c r="S208" s="219"/>
      <c r="T208" s="219"/>
      <c r="U208" s="219"/>
      <c r="V208" s="219"/>
      <c r="W208" s="219"/>
      <c r="X208" s="219"/>
      <c r="Y208" s="219"/>
      <c r="Z208" s="219"/>
      <c r="AA208" s="219"/>
      <c r="AB208" s="219"/>
      <c r="AC208" s="219"/>
      <c r="AD208" s="219"/>
      <c r="AE208" s="219"/>
      <c r="AF208" s="219"/>
      <c r="AG208" s="219"/>
      <c r="AH208" s="219"/>
      <c r="AI208" s="219"/>
      <c r="AJ208" s="219"/>
      <c r="AK208" s="219"/>
      <c r="AL208" s="219"/>
      <c r="AM208" s="219"/>
      <c r="AN208" s="219"/>
      <c r="AO208" s="219"/>
      <c r="AP208" s="219"/>
      <c r="AQ208" s="219"/>
      <c r="AR208" s="219"/>
      <c r="AS208" s="219"/>
      <c r="AT208" s="219"/>
      <c r="AU208" s="219"/>
      <c r="AV208" s="219"/>
      <c r="AW208" s="219"/>
      <c r="AX208" s="219"/>
      <c r="AY208" s="219"/>
      <c r="AZ208" s="219"/>
      <c r="BA208" s="219"/>
      <c r="BB208" s="219"/>
      <c r="BC208" s="219"/>
      <c r="BD208" s="219"/>
    </row>
    <row r="209" spans="1:56" ht="6.6" customHeight="1">
      <c r="A209" s="219"/>
      <c r="B209" s="291"/>
      <c r="C209" s="231"/>
      <c r="D209" s="291"/>
      <c r="E209" s="292"/>
      <c r="F209" s="296"/>
      <c r="G209" s="297"/>
      <c r="H209" s="339"/>
      <c r="I209" s="223"/>
      <c r="J209" s="223"/>
      <c r="K209" s="223"/>
      <c r="L209" s="219"/>
      <c r="M209" s="219"/>
      <c r="N209" s="219"/>
      <c r="O209" s="219"/>
      <c r="P209" s="219"/>
      <c r="Q209" s="219"/>
      <c r="R209" s="219"/>
      <c r="S209" s="219"/>
      <c r="T209" s="219"/>
      <c r="U209" s="219"/>
      <c r="V209" s="219"/>
      <c r="W209" s="219"/>
      <c r="X209" s="219"/>
      <c r="Y209" s="219"/>
      <c r="Z209" s="219"/>
      <c r="AA209" s="219"/>
      <c r="AB209" s="219"/>
      <c r="AC209" s="219"/>
      <c r="AD209" s="219"/>
      <c r="AE209" s="219"/>
      <c r="AF209" s="219"/>
      <c r="AG209" s="219"/>
      <c r="AH209" s="219"/>
      <c r="AI209" s="219"/>
      <c r="AJ209" s="219"/>
      <c r="AK209" s="219"/>
      <c r="AL209" s="219"/>
      <c r="AM209" s="219"/>
      <c r="AN209" s="219"/>
      <c r="AO209" s="219"/>
      <c r="AP209" s="219"/>
      <c r="AQ209" s="219"/>
      <c r="AR209" s="219"/>
      <c r="AS209" s="219"/>
      <c r="AT209" s="219"/>
      <c r="AU209" s="219"/>
      <c r="AV209" s="219"/>
      <c r="AW209" s="219"/>
      <c r="AX209" s="219"/>
      <c r="AY209" s="219"/>
      <c r="AZ209" s="219"/>
      <c r="BA209" s="219"/>
      <c r="BB209" s="219"/>
      <c r="BC209" s="219"/>
      <c r="BD209" s="219"/>
    </row>
    <row r="210" spans="1:56" ht="370.15" customHeight="1">
      <c r="A210" s="279"/>
      <c r="B210" s="236" t="s">
        <v>19</v>
      </c>
      <c r="C210" s="210" t="s">
        <v>178</v>
      </c>
      <c r="D210" s="236" t="s">
        <v>8</v>
      </c>
      <c r="E210" s="233">
        <v>12</v>
      </c>
      <c r="F210" s="281"/>
      <c r="G210" s="235">
        <f t="shared" ref="G210:G215" si="6">F210*E210</f>
        <v>0</v>
      </c>
      <c r="H210" s="340"/>
      <c r="I210" s="228"/>
      <c r="J210" s="228"/>
      <c r="K210" s="228"/>
      <c r="L210" s="279"/>
      <c r="M210" s="298"/>
      <c r="N210" s="279"/>
      <c r="O210" s="279"/>
      <c r="P210" s="279"/>
      <c r="Q210" s="279"/>
      <c r="R210" s="279"/>
      <c r="S210" s="279"/>
      <c r="T210" s="279"/>
      <c r="U210" s="279"/>
      <c r="V210" s="279"/>
      <c r="W210" s="279"/>
      <c r="X210" s="279"/>
      <c r="Y210" s="279"/>
      <c r="Z210" s="279"/>
      <c r="AA210" s="279"/>
      <c r="AB210" s="279"/>
      <c r="AC210" s="279"/>
      <c r="AD210" s="279"/>
      <c r="AE210" s="279"/>
      <c r="AF210" s="279"/>
      <c r="AG210" s="279"/>
      <c r="AH210" s="279"/>
      <c r="AI210" s="279"/>
      <c r="AJ210" s="279"/>
      <c r="AK210" s="279"/>
      <c r="AL210" s="279"/>
      <c r="AM210" s="279"/>
      <c r="AN210" s="279"/>
      <c r="AO210" s="279"/>
      <c r="AP210" s="279"/>
      <c r="AQ210" s="279"/>
      <c r="AR210" s="279"/>
      <c r="AS210" s="279"/>
      <c r="AT210" s="279"/>
      <c r="AU210" s="279"/>
      <c r="AV210" s="279"/>
      <c r="AW210" s="279"/>
      <c r="AX210" s="279"/>
      <c r="AY210" s="279"/>
      <c r="AZ210" s="279"/>
      <c r="BA210" s="279"/>
      <c r="BB210" s="279"/>
      <c r="BC210" s="279"/>
      <c r="BD210" s="279"/>
    </row>
    <row r="211" spans="1:56" s="251" customFormat="1" ht="25.5">
      <c r="B211" s="252" t="s">
        <v>22</v>
      </c>
      <c r="C211" s="210" t="s">
        <v>179</v>
      </c>
      <c r="D211" s="252" t="s">
        <v>68</v>
      </c>
      <c r="E211" s="254">
        <v>12</v>
      </c>
      <c r="F211" s="254"/>
      <c r="G211" s="282">
        <f t="shared" si="6"/>
        <v>0</v>
      </c>
      <c r="H211" s="343"/>
    </row>
    <row r="212" spans="1:56" s="251" customFormat="1" ht="38.25">
      <c r="B212" s="252" t="s">
        <v>24</v>
      </c>
      <c r="C212" s="210" t="s">
        <v>180</v>
      </c>
      <c r="D212" s="252" t="s">
        <v>68</v>
      </c>
      <c r="E212" s="299">
        <v>16</v>
      </c>
      <c r="F212" s="254"/>
      <c r="G212" s="283">
        <f t="shared" si="6"/>
        <v>0</v>
      </c>
      <c r="H212" s="343"/>
    </row>
    <row r="213" spans="1:56" s="251" customFormat="1" ht="13.5">
      <c r="B213" s="252"/>
      <c r="C213" s="210" t="s">
        <v>181</v>
      </c>
      <c r="D213" s="252" t="s">
        <v>68</v>
      </c>
      <c r="E213" s="254">
        <v>30</v>
      </c>
      <c r="F213" s="254"/>
      <c r="G213" s="284">
        <f t="shared" si="6"/>
        <v>0</v>
      </c>
      <c r="H213" s="343"/>
    </row>
    <row r="214" spans="1:56" ht="100.5">
      <c r="A214" s="279"/>
      <c r="B214" s="236" t="s">
        <v>26</v>
      </c>
      <c r="C214" s="210" t="s">
        <v>89</v>
      </c>
      <c r="D214" s="236" t="s">
        <v>55</v>
      </c>
      <c r="E214" s="233">
        <v>150</v>
      </c>
      <c r="F214" s="266"/>
      <c r="G214" s="235">
        <f t="shared" si="6"/>
        <v>0</v>
      </c>
      <c r="H214" s="342"/>
      <c r="I214" s="280"/>
      <c r="J214" s="280"/>
      <c r="K214" s="280"/>
      <c r="L214" s="279"/>
      <c r="M214" s="279"/>
      <c r="N214" s="279"/>
      <c r="O214" s="279"/>
      <c r="P214" s="279"/>
      <c r="Q214" s="279"/>
      <c r="R214" s="279"/>
      <c r="S214" s="279"/>
      <c r="T214" s="279"/>
      <c r="U214" s="279"/>
      <c r="V214" s="279"/>
      <c r="W214" s="279"/>
      <c r="X214" s="279"/>
      <c r="Y214" s="279"/>
      <c r="Z214" s="279"/>
      <c r="AA214" s="279"/>
      <c r="AB214" s="279"/>
      <c r="AC214" s="279"/>
      <c r="AD214" s="279"/>
      <c r="AE214" s="279"/>
      <c r="AF214" s="279"/>
      <c r="AG214" s="279"/>
      <c r="AH214" s="279"/>
      <c r="AI214" s="279"/>
      <c r="AJ214" s="279"/>
      <c r="AK214" s="279"/>
      <c r="AL214" s="279"/>
      <c r="AM214" s="279"/>
      <c r="AN214" s="279"/>
      <c r="AO214" s="279"/>
      <c r="AP214" s="279"/>
      <c r="AQ214" s="279"/>
      <c r="AR214" s="279"/>
      <c r="AS214" s="279"/>
      <c r="AT214" s="279"/>
      <c r="AU214" s="279"/>
      <c r="AV214" s="279"/>
      <c r="AW214" s="279"/>
      <c r="AX214" s="279"/>
      <c r="AY214" s="279"/>
      <c r="AZ214" s="279"/>
      <c r="BA214" s="279"/>
      <c r="BB214" s="279"/>
      <c r="BC214" s="279"/>
      <c r="BD214" s="279"/>
    </row>
    <row r="215" spans="1:56" ht="25.5">
      <c r="A215" s="279"/>
      <c r="B215" s="236" t="s">
        <v>28</v>
      </c>
      <c r="C215" s="210" t="s">
        <v>90</v>
      </c>
      <c r="D215" s="236" t="s">
        <v>68</v>
      </c>
      <c r="E215" s="233">
        <v>44</v>
      </c>
      <c r="F215" s="234"/>
      <c r="G215" s="235">
        <f t="shared" si="6"/>
        <v>0</v>
      </c>
      <c r="H215" s="342"/>
      <c r="I215" s="280"/>
      <c r="J215" s="280"/>
      <c r="K215" s="280"/>
      <c r="L215" s="279"/>
      <c r="M215" s="279"/>
      <c r="N215" s="279"/>
      <c r="O215" s="279"/>
      <c r="P215" s="279"/>
      <c r="Q215" s="279"/>
      <c r="R215" s="279"/>
      <c r="S215" s="279"/>
      <c r="T215" s="279"/>
      <c r="U215" s="279"/>
      <c r="V215" s="279"/>
      <c r="W215" s="279"/>
      <c r="X215" s="279"/>
      <c r="Y215" s="279"/>
      <c r="Z215" s="279"/>
      <c r="AA215" s="279"/>
      <c r="AB215" s="279"/>
      <c r="AC215" s="279"/>
      <c r="AD215" s="279"/>
      <c r="AE215" s="279"/>
      <c r="AF215" s="279"/>
      <c r="AG215" s="279"/>
      <c r="AH215" s="279"/>
      <c r="AI215" s="279"/>
      <c r="AJ215" s="279"/>
      <c r="AK215" s="279"/>
      <c r="AL215" s="279"/>
      <c r="AM215" s="279"/>
      <c r="AN215" s="279"/>
      <c r="AO215" s="279"/>
      <c r="AP215" s="279"/>
      <c r="AQ215" s="279"/>
      <c r="AR215" s="279"/>
      <c r="AS215" s="279"/>
      <c r="AT215" s="279"/>
      <c r="AU215" s="279"/>
      <c r="AV215" s="279"/>
      <c r="AW215" s="279"/>
      <c r="AX215" s="279"/>
      <c r="AY215" s="279"/>
      <c r="AZ215" s="279"/>
      <c r="BA215" s="279"/>
      <c r="BB215" s="279"/>
      <c r="BC215" s="279"/>
      <c r="BD215" s="279"/>
    </row>
    <row r="216" spans="1:56" ht="13.5">
      <c r="A216" s="219"/>
      <c r="B216" s="277"/>
      <c r="C216" s="244" t="s">
        <v>182</v>
      </c>
      <c r="D216" s="277"/>
      <c r="E216" s="278"/>
      <c r="F216" s="246"/>
      <c r="G216" s="247">
        <f>SUM(G210:G215)</f>
        <v>0</v>
      </c>
      <c r="H216" s="344"/>
      <c r="I216" s="300"/>
      <c r="J216" s="300"/>
      <c r="K216" s="300"/>
      <c r="L216" s="219"/>
      <c r="M216" s="219"/>
      <c r="N216" s="219"/>
      <c r="O216" s="219"/>
      <c r="P216" s="219"/>
      <c r="Q216" s="219"/>
      <c r="R216" s="219"/>
      <c r="S216" s="219"/>
      <c r="T216" s="219"/>
      <c r="U216" s="219"/>
      <c r="V216" s="219"/>
      <c r="W216" s="219"/>
      <c r="X216" s="219"/>
      <c r="Y216" s="219"/>
      <c r="Z216" s="219"/>
      <c r="AA216" s="219"/>
      <c r="AB216" s="219"/>
      <c r="AC216" s="219"/>
      <c r="AD216" s="219"/>
      <c r="AE216" s="219"/>
      <c r="AF216" s="219"/>
      <c r="AG216" s="219"/>
      <c r="AH216" s="219"/>
      <c r="AI216" s="219"/>
      <c r="AJ216" s="219"/>
      <c r="AK216" s="219"/>
      <c r="AL216" s="219"/>
      <c r="AM216" s="219"/>
      <c r="AN216" s="219"/>
      <c r="AO216" s="219"/>
      <c r="AP216" s="219"/>
      <c r="AQ216" s="219"/>
      <c r="AR216" s="219"/>
      <c r="AS216" s="219"/>
      <c r="AT216" s="219"/>
      <c r="AU216" s="219"/>
      <c r="AV216" s="219"/>
      <c r="AW216" s="219"/>
      <c r="AX216" s="219"/>
      <c r="AY216" s="219"/>
      <c r="AZ216" s="219"/>
      <c r="BA216" s="219"/>
      <c r="BB216" s="219"/>
      <c r="BC216" s="219"/>
      <c r="BD216" s="219"/>
    </row>
    <row r="217" spans="1:56" ht="13.5">
      <c r="A217" s="219"/>
      <c r="B217" s="291">
        <v>3</v>
      </c>
      <c r="C217" s="231" t="s">
        <v>183</v>
      </c>
      <c r="D217" s="236"/>
      <c r="E217" s="292"/>
      <c r="F217" s="234"/>
      <c r="G217" s="235"/>
      <c r="H217" s="342"/>
      <c r="I217" s="280"/>
      <c r="J217" s="280"/>
      <c r="K217" s="280"/>
      <c r="L217" s="219"/>
      <c r="M217" s="219"/>
      <c r="N217" s="219"/>
      <c r="O217" s="219"/>
      <c r="P217" s="219"/>
      <c r="Q217" s="219"/>
      <c r="R217" s="219"/>
      <c r="S217" s="219"/>
      <c r="T217" s="219"/>
      <c r="U217" s="219"/>
      <c r="V217" s="219"/>
      <c r="W217" s="219"/>
      <c r="X217" s="219"/>
      <c r="Y217" s="219"/>
      <c r="Z217" s="219"/>
      <c r="AA217" s="219"/>
      <c r="AB217" s="219"/>
      <c r="AC217" s="219"/>
      <c r="AD217" s="219"/>
      <c r="AE217" s="219"/>
      <c r="AF217" s="219"/>
      <c r="AG217" s="219"/>
      <c r="AH217" s="219"/>
      <c r="AI217" s="219"/>
      <c r="AJ217" s="219"/>
      <c r="AK217" s="219"/>
      <c r="AL217" s="219"/>
      <c r="AM217" s="219"/>
      <c r="AN217" s="219"/>
      <c r="AO217" s="219"/>
      <c r="AP217" s="219"/>
      <c r="AQ217" s="219"/>
      <c r="AR217" s="219"/>
      <c r="AS217" s="219"/>
      <c r="AT217" s="219"/>
      <c r="AU217" s="219"/>
      <c r="AV217" s="219"/>
      <c r="AW217" s="219"/>
      <c r="AX217" s="219"/>
      <c r="AY217" s="219"/>
      <c r="AZ217" s="219"/>
      <c r="BA217" s="219"/>
      <c r="BB217" s="219"/>
      <c r="BC217" s="219"/>
      <c r="BD217" s="219"/>
    </row>
    <row r="218" spans="1:56" ht="88.5">
      <c r="A218" s="219"/>
      <c r="B218" s="291" t="s">
        <v>19</v>
      </c>
      <c r="C218" s="237" t="s">
        <v>184</v>
      </c>
      <c r="D218" s="236" t="s">
        <v>49</v>
      </c>
      <c r="E218" s="233">
        <v>8.5</v>
      </c>
      <c r="F218" s="234"/>
      <c r="G218" s="235">
        <f>F218*E218</f>
        <v>0</v>
      </c>
      <c r="H218" s="342"/>
      <c r="I218" s="280"/>
      <c r="J218" s="280"/>
      <c r="K218" s="280"/>
      <c r="L218" s="219"/>
      <c r="M218" s="219"/>
      <c r="N218" s="219"/>
      <c r="O218" s="219"/>
      <c r="P218" s="219"/>
      <c r="Q218" s="219"/>
      <c r="R218" s="219"/>
      <c r="S218" s="219"/>
      <c r="T218" s="219"/>
      <c r="U218" s="219"/>
      <c r="V218" s="219"/>
      <c r="W218" s="219"/>
      <c r="X218" s="219"/>
      <c r="Y218" s="219"/>
      <c r="Z218" s="219"/>
      <c r="AA218" s="219"/>
      <c r="AB218" s="219"/>
      <c r="AC218" s="219"/>
      <c r="AD218" s="219"/>
      <c r="AE218" s="219"/>
      <c r="AF218" s="219"/>
      <c r="AG218" s="219"/>
      <c r="AH218" s="219"/>
      <c r="AI218" s="219"/>
      <c r="AJ218" s="219"/>
      <c r="AK218" s="219"/>
      <c r="AL218" s="219"/>
      <c r="AM218" s="219"/>
      <c r="AN218" s="219"/>
      <c r="AO218" s="219"/>
      <c r="AP218" s="219"/>
      <c r="AQ218" s="219"/>
      <c r="AR218" s="219"/>
      <c r="AS218" s="219"/>
      <c r="AT218" s="219"/>
      <c r="AU218" s="219"/>
      <c r="AV218" s="219"/>
      <c r="AW218" s="219"/>
      <c r="AX218" s="219"/>
      <c r="AY218" s="219"/>
      <c r="AZ218" s="219"/>
      <c r="BA218" s="219"/>
      <c r="BB218" s="219"/>
      <c r="BC218" s="219"/>
      <c r="BD218" s="219"/>
    </row>
    <row r="219" spans="1:56" ht="13.5">
      <c r="A219" s="219"/>
      <c r="B219" s="291"/>
      <c r="C219" s="237"/>
      <c r="D219" s="236"/>
      <c r="E219" s="233"/>
      <c r="F219" s="234"/>
      <c r="G219" s="235"/>
      <c r="H219" s="342"/>
      <c r="I219" s="280"/>
      <c r="J219" s="280"/>
      <c r="K219" s="280"/>
      <c r="L219" s="219"/>
      <c r="M219" s="219"/>
      <c r="N219" s="219"/>
      <c r="O219" s="219"/>
      <c r="P219" s="219"/>
      <c r="Q219" s="219"/>
      <c r="R219" s="219"/>
      <c r="S219" s="219"/>
      <c r="T219" s="219"/>
      <c r="U219" s="219"/>
      <c r="V219" s="219"/>
      <c r="W219" s="219"/>
      <c r="X219" s="219"/>
      <c r="Y219" s="219"/>
      <c r="Z219" s="219"/>
      <c r="AA219" s="219"/>
      <c r="AB219" s="219"/>
      <c r="AC219" s="219"/>
      <c r="AD219" s="219"/>
      <c r="AE219" s="219"/>
      <c r="AF219" s="219"/>
      <c r="AG219" s="219"/>
      <c r="AH219" s="219"/>
      <c r="AI219" s="219"/>
      <c r="AJ219" s="219"/>
      <c r="AK219" s="219"/>
      <c r="AL219" s="219"/>
      <c r="AM219" s="219"/>
      <c r="AN219" s="219"/>
      <c r="AO219" s="219"/>
      <c r="AP219" s="219"/>
      <c r="AQ219" s="219"/>
      <c r="AR219" s="219"/>
      <c r="AS219" s="219"/>
      <c r="AT219" s="219"/>
      <c r="AU219" s="219"/>
      <c r="AV219" s="219"/>
      <c r="AW219" s="219"/>
      <c r="AX219" s="219"/>
      <c r="AY219" s="219"/>
      <c r="AZ219" s="219"/>
      <c r="BA219" s="219"/>
      <c r="BB219" s="219"/>
      <c r="BC219" s="219"/>
      <c r="BD219" s="219"/>
    </row>
    <row r="220" spans="1:56" ht="13.5">
      <c r="A220" s="219"/>
      <c r="B220" s="277"/>
      <c r="C220" s="244" t="s">
        <v>185</v>
      </c>
      <c r="D220" s="277"/>
      <c r="E220" s="278"/>
      <c r="F220" s="246"/>
      <c r="G220" s="247">
        <f>SUM(G218:G219)</f>
        <v>0</v>
      </c>
      <c r="H220" s="344"/>
      <c r="I220" s="300"/>
      <c r="J220" s="300"/>
      <c r="K220" s="300"/>
      <c r="L220" s="219"/>
      <c r="M220" s="219"/>
      <c r="N220" s="219"/>
      <c r="O220" s="219"/>
      <c r="P220" s="219"/>
      <c r="Q220" s="219"/>
      <c r="R220" s="219"/>
      <c r="S220" s="219"/>
      <c r="T220" s="219"/>
      <c r="U220" s="219"/>
      <c r="V220" s="219"/>
      <c r="W220" s="219"/>
      <c r="X220" s="219"/>
      <c r="Y220" s="219"/>
      <c r="Z220" s="219"/>
      <c r="AA220" s="219"/>
      <c r="AB220" s="219"/>
      <c r="AC220" s="219"/>
      <c r="AD220" s="219"/>
      <c r="AE220" s="219"/>
      <c r="AF220" s="219"/>
      <c r="AG220" s="219"/>
      <c r="AH220" s="219"/>
      <c r="AI220" s="219"/>
      <c r="AJ220" s="219"/>
      <c r="AK220" s="219"/>
      <c r="AL220" s="219"/>
      <c r="AM220" s="219"/>
      <c r="AN220" s="219"/>
      <c r="AO220" s="219"/>
      <c r="AP220" s="219"/>
      <c r="AQ220" s="219"/>
      <c r="AR220" s="219"/>
      <c r="AS220" s="219"/>
      <c r="AT220" s="219"/>
      <c r="AU220" s="219"/>
      <c r="AV220" s="219"/>
      <c r="AW220" s="219"/>
      <c r="AX220" s="219"/>
      <c r="AY220" s="219"/>
      <c r="AZ220" s="219"/>
      <c r="BA220" s="219"/>
      <c r="BB220" s="219"/>
      <c r="BC220" s="219"/>
      <c r="BD220" s="219"/>
    </row>
    <row r="221" spans="1:56" ht="13.5">
      <c r="A221" s="219"/>
      <c r="B221" s="291">
        <v>4</v>
      </c>
      <c r="C221" s="231" t="s">
        <v>186</v>
      </c>
      <c r="D221" s="236"/>
      <c r="E221" s="292"/>
      <c r="F221" s="234"/>
      <c r="G221" s="235"/>
      <c r="H221" s="339"/>
      <c r="I221" s="223"/>
      <c r="J221" s="223"/>
      <c r="K221" s="223"/>
      <c r="L221" s="219"/>
      <c r="M221" s="219"/>
      <c r="N221" s="219"/>
      <c r="O221" s="219"/>
      <c r="P221" s="219"/>
      <c r="Q221" s="219"/>
      <c r="R221" s="219"/>
      <c r="S221" s="219"/>
      <c r="T221" s="219"/>
      <c r="U221" s="219"/>
      <c r="V221" s="219"/>
      <c r="W221" s="219"/>
      <c r="X221" s="219"/>
      <c r="Y221" s="219"/>
      <c r="Z221" s="219"/>
      <c r="AA221" s="219"/>
      <c r="AB221" s="219"/>
      <c r="AC221" s="219"/>
      <c r="AD221" s="219"/>
      <c r="AE221" s="219"/>
      <c r="AF221" s="219"/>
      <c r="AG221" s="219"/>
      <c r="AH221" s="219"/>
      <c r="AI221" s="219"/>
      <c r="AJ221" s="219"/>
      <c r="AK221" s="219"/>
      <c r="AL221" s="219"/>
      <c r="AM221" s="219"/>
      <c r="AN221" s="219"/>
      <c r="AO221" s="219"/>
      <c r="AP221" s="219"/>
      <c r="AQ221" s="219"/>
      <c r="AR221" s="219"/>
      <c r="AS221" s="219"/>
      <c r="AT221" s="219"/>
      <c r="AU221" s="219"/>
      <c r="AV221" s="219"/>
      <c r="AW221" s="219"/>
      <c r="AX221" s="219"/>
      <c r="AY221" s="219"/>
      <c r="AZ221" s="219"/>
      <c r="BA221" s="219"/>
      <c r="BB221" s="219"/>
      <c r="BC221" s="219"/>
      <c r="BD221" s="219"/>
    </row>
    <row r="222" spans="1:56" ht="176.25">
      <c r="A222" s="219"/>
      <c r="B222" s="291"/>
      <c r="C222" s="231" t="s">
        <v>143</v>
      </c>
      <c r="D222" s="236"/>
      <c r="E222" s="292"/>
      <c r="F222" s="234"/>
      <c r="G222" s="235"/>
      <c r="H222" s="339"/>
      <c r="I222" s="223"/>
      <c r="J222" s="223"/>
      <c r="K222" s="223"/>
      <c r="L222" s="219"/>
      <c r="M222" s="219"/>
      <c r="N222" s="219"/>
      <c r="O222" s="219"/>
      <c r="P222" s="219"/>
      <c r="Q222" s="219"/>
      <c r="R222" s="219"/>
      <c r="S222" s="219"/>
      <c r="T222" s="219"/>
      <c r="U222" s="219"/>
      <c r="V222" s="219"/>
      <c r="W222" s="219"/>
      <c r="X222" s="219"/>
      <c r="Y222" s="219"/>
      <c r="Z222" s="219"/>
      <c r="AA222" s="219"/>
      <c r="AB222" s="219"/>
      <c r="AC222" s="219"/>
      <c r="AD222" s="219"/>
      <c r="AE222" s="219"/>
      <c r="AF222" s="219"/>
      <c r="AG222" s="219"/>
      <c r="AH222" s="219"/>
      <c r="AI222" s="219"/>
      <c r="AJ222" s="219"/>
      <c r="AK222" s="219"/>
      <c r="AL222" s="219"/>
      <c r="AM222" s="219"/>
      <c r="AN222" s="219"/>
      <c r="AO222" s="219"/>
      <c r="AP222" s="219"/>
      <c r="AQ222" s="219"/>
      <c r="AR222" s="219"/>
      <c r="AS222" s="219"/>
      <c r="AT222" s="219"/>
      <c r="AU222" s="219"/>
      <c r="AV222" s="219"/>
      <c r="AW222" s="219"/>
      <c r="AX222" s="219"/>
      <c r="AY222" s="219"/>
      <c r="AZ222" s="219"/>
      <c r="BA222" s="219"/>
      <c r="BB222" s="219"/>
      <c r="BC222" s="219"/>
      <c r="BD222" s="219"/>
    </row>
    <row r="223" spans="1:56" ht="13.5">
      <c r="A223" s="211"/>
      <c r="B223" s="236" t="s">
        <v>19</v>
      </c>
      <c r="C223" s="237" t="s">
        <v>187</v>
      </c>
      <c r="D223" s="236" t="s">
        <v>8</v>
      </c>
      <c r="E223" s="233">
        <v>16</v>
      </c>
      <c r="F223" s="234"/>
      <c r="G223" s="235">
        <f t="shared" ref="G223:G232" si="7">F223*E223</f>
        <v>0</v>
      </c>
      <c r="H223" s="340"/>
      <c r="I223" s="228"/>
      <c r="J223" s="228"/>
      <c r="K223" s="228"/>
      <c r="L223" s="211"/>
      <c r="M223" s="211"/>
      <c r="N223" s="211"/>
      <c r="O223" s="211"/>
      <c r="P223" s="211"/>
      <c r="Q223" s="211"/>
      <c r="R223" s="211"/>
      <c r="S223" s="211"/>
      <c r="T223" s="211"/>
      <c r="U223" s="211"/>
      <c r="V223" s="211"/>
      <c r="W223" s="211"/>
      <c r="X223" s="211"/>
      <c r="Y223" s="211"/>
      <c r="Z223" s="211"/>
      <c r="AA223" s="211"/>
      <c r="AB223" s="211"/>
      <c r="AC223" s="211"/>
      <c r="AD223" s="211"/>
      <c r="AE223" s="211"/>
      <c r="AF223" s="211"/>
      <c r="AG223" s="211"/>
      <c r="AH223" s="211"/>
      <c r="AI223" s="211"/>
      <c r="AJ223" s="211"/>
      <c r="AK223" s="211"/>
      <c r="AL223" s="211"/>
      <c r="AM223" s="211"/>
      <c r="AN223" s="211"/>
      <c r="AO223" s="211"/>
      <c r="AP223" s="211"/>
      <c r="AQ223" s="211"/>
      <c r="AR223" s="211"/>
      <c r="AS223" s="211"/>
      <c r="AT223" s="211"/>
      <c r="AU223" s="211"/>
      <c r="AV223" s="211"/>
      <c r="AW223" s="211"/>
      <c r="AX223" s="211"/>
      <c r="AY223" s="211"/>
      <c r="AZ223" s="211"/>
      <c r="BA223" s="211"/>
      <c r="BB223" s="211"/>
      <c r="BC223" s="211"/>
      <c r="BD223" s="211"/>
    </row>
    <row r="224" spans="1:56" ht="176.25">
      <c r="A224" s="211"/>
      <c r="B224" s="236" t="s">
        <v>22</v>
      </c>
      <c r="C224" s="301" t="s">
        <v>188</v>
      </c>
      <c r="D224" s="236" t="s">
        <v>8</v>
      </c>
      <c r="E224" s="233">
        <v>1</v>
      </c>
      <c r="F224" s="234"/>
      <c r="G224" s="235">
        <f t="shared" si="7"/>
        <v>0</v>
      </c>
      <c r="H224" s="340"/>
      <c r="I224" s="228"/>
      <c r="J224" s="228"/>
      <c r="K224" s="228"/>
      <c r="L224" s="211"/>
      <c r="M224" s="211"/>
      <c r="N224" s="211"/>
      <c r="O224" s="211"/>
      <c r="P224" s="211"/>
      <c r="Q224" s="211"/>
      <c r="R224" s="211"/>
      <c r="S224" s="211"/>
      <c r="T224" s="211"/>
      <c r="U224" s="211"/>
      <c r="V224" s="211"/>
      <c r="W224" s="211"/>
      <c r="X224" s="211"/>
      <c r="Y224" s="211"/>
      <c r="Z224" s="211"/>
      <c r="AA224" s="211"/>
      <c r="AB224" s="211"/>
      <c r="AC224" s="211"/>
      <c r="AD224" s="211"/>
      <c r="AE224" s="211"/>
      <c r="AF224" s="211"/>
      <c r="AG224" s="211"/>
      <c r="AH224" s="211"/>
      <c r="AI224" s="211"/>
      <c r="AJ224" s="211"/>
      <c r="AK224" s="211"/>
      <c r="AL224" s="211"/>
      <c r="AM224" s="211"/>
      <c r="AN224" s="211"/>
      <c r="AO224" s="211"/>
      <c r="AP224" s="211"/>
      <c r="AQ224" s="211"/>
      <c r="AR224" s="211"/>
      <c r="AS224" s="211"/>
      <c r="AT224" s="211"/>
      <c r="AU224" s="211"/>
      <c r="AV224" s="211"/>
      <c r="AW224" s="211"/>
      <c r="AX224" s="211"/>
      <c r="AY224" s="211"/>
      <c r="AZ224" s="211"/>
      <c r="BA224" s="211"/>
      <c r="BB224" s="211"/>
      <c r="BC224" s="211"/>
      <c r="BD224" s="211"/>
    </row>
    <row r="225" spans="1:56" ht="13.5">
      <c r="A225" s="211"/>
      <c r="B225" s="236" t="s">
        <v>24</v>
      </c>
      <c r="C225" s="237" t="s">
        <v>189</v>
      </c>
      <c r="D225" s="236" t="s">
        <v>190</v>
      </c>
      <c r="E225" s="233">
        <v>1</v>
      </c>
      <c r="F225" s="234"/>
      <c r="G225" s="235">
        <f t="shared" si="7"/>
        <v>0</v>
      </c>
      <c r="H225" s="340"/>
      <c r="I225" s="228"/>
      <c r="J225" s="228"/>
      <c r="K225" s="228"/>
      <c r="L225" s="211"/>
      <c r="M225" s="211"/>
      <c r="N225" s="211"/>
      <c r="O225" s="211"/>
      <c r="P225" s="211"/>
      <c r="Q225" s="211"/>
      <c r="R225" s="211"/>
      <c r="S225" s="211"/>
      <c r="T225" s="211"/>
      <c r="U225" s="211"/>
      <c r="V225" s="211"/>
      <c r="W225" s="211"/>
      <c r="X225" s="211"/>
      <c r="Y225" s="211"/>
      <c r="Z225" s="211"/>
      <c r="AA225" s="211"/>
      <c r="AB225" s="211"/>
      <c r="AC225" s="211"/>
      <c r="AD225" s="211"/>
      <c r="AE225" s="211"/>
      <c r="AF225" s="211"/>
      <c r="AG225" s="211"/>
      <c r="AH225" s="211"/>
      <c r="AI225" s="211"/>
      <c r="AJ225" s="211"/>
      <c r="AK225" s="211"/>
      <c r="AL225" s="211"/>
      <c r="AM225" s="211"/>
      <c r="AN225" s="211"/>
      <c r="AO225" s="211"/>
      <c r="AP225" s="211"/>
      <c r="AQ225" s="211"/>
      <c r="AR225" s="211"/>
      <c r="AS225" s="211"/>
      <c r="AT225" s="211"/>
      <c r="AU225" s="211"/>
      <c r="AV225" s="211"/>
      <c r="AW225" s="211"/>
      <c r="AX225" s="211"/>
      <c r="AY225" s="211"/>
      <c r="AZ225" s="211"/>
      <c r="BA225" s="211"/>
      <c r="BB225" s="211"/>
      <c r="BC225" s="211"/>
      <c r="BD225" s="211"/>
    </row>
    <row r="226" spans="1:56" ht="13.5">
      <c r="A226" s="219"/>
      <c r="B226" s="291"/>
      <c r="C226" s="231"/>
      <c r="D226" s="236"/>
      <c r="E226" s="292"/>
      <c r="F226" s="234"/>
      <c r="G226" s="235">
        <f t="shared" si="7"/>
        <v>0</v>
      </c>
      <c r="H226" s="339"/>
      <c r="I226" s="223"/>
      <c r="J226" s="223"/>
      <c r="K226" s="223"/>
      <c r="L226" s="219"/>
      <c r="M226" s="219"/>
      <c r="N226" s="219"/>
      <c r="O226" s="219"/>
      <c r="P226" s="219"/>
      <c r="Q226" s="219"/>
      <c r="R226" s="219"/>
      <c r="S226" s="219"/>
      <c r="T226" s="219"/>
      <c r="U226" s="219"/>
      <c r="V226" s="219"/>
      <c r="W226" s="219"/>
      <c r="X226" s="219"/>
      <c r="Y226" s="219"/>
      <c r="Z226" s="219"/>
      <c r="AA226" s="219"/>
      <c r="AB226" s="219"/>
      <c r="AC226" s="219"/>
      <c r="AD226" s="219"/>
      <c r="AE226" s="219"/>
      <c r="AF226" s="219"/>
      <c r="AG226" s="219"/>
      <c r="AH226" s="219"/>
      <c r="AI226" s="219"/>
      <c r="AJ226" s="219"/>
      <c r="AK226" s="219"/>
      <c r="AL226" s="219"/>
      <c r="AM226" s="219"/>
      <c r="AN226" s="219"/>
      <c r="AO226" s="219"/>
      <c r="AP226" s="219"/>
      <c r="AQ226" s="219"/>
      <c r="AR226" s="219"/>
      <c r="AS226" s="219"/>
      <c r="AT226" s="219"/>
      <c r="AU226" s="219"/>
      <c r="AV226" s="219"/>
      <c r="AW226" s="219"/>
      <c r="AX226" s="219"/>
      <c r="AY226" s="219"/>
      <c r="AZ226" s="219"/>
      <c r="BA226" s="219"/>
      <c r="BB226" s="219"/>
      <c r="BC226" s="219"/>
      <c r="BD226" s="219"/>
    </row>
    <row r="227" spans="1:56" ht="75.75">
      <c r="A227" s="211"/>
      <c r="B227" s="236"/>
      <c r="C227" s="237" t="s">
        <v>147</v>
      </c>
      <c r="D227" s="236"/>
      <c r="E227" s="233"/>
      <c r="F227" s="234"/>
      <c r="G227" s="235">
        <f t="shared" si="7"/>
        <v>0</v>
      </c>
      <c r="H227" s="340"/>
      <c r="I227" s="228"/>
      <c r="J227" s="228"/>
      <c r="K227" s="228"/>
      <c r="L227" s="211"/>
      <c r="M227" s="211"/>
      <c r="N227" s="211"/>
      <c r="O227" s="211"/>
      <c r="P227" s="211"/>
      <c r="Q227" s="211"/>
      <c r="R227" s="211"/>
      <c r="S227" s="211"/>
      <c r="T227" s="211"/>
      <c r="U227" s="211"/>
      <c r="V227" s="211"/>
      <c r="W227" s="211"/>
      <c r="X227" s="211"/>
      <c r="Y227" s="211"/>
      <c r="Z227" s="211"/>
      <c r="AA227" s="211"/>
      <c r="AB227" s="211"/>
      <c r="AC227" s="211"/>
      <c r="AD227" s="211"/>
      <c r="AE227" s="211"/>
      <c r="AF227" s="211"/>
      <c r="AG227" s="211"/>
      <c r="AH227" s="211"/>
      <c r="AI227" s="211"/>
      <c r="AJ227" s="211"/>
      <c r="AK227" s="211"/>
      <c r="AL227" s="211"/>
      <c r="AM227" s="211"/>
      <c r="AN227" s="211"/>
      <c r="AO227" s="211"/>
      <c r="AP227" s="211"/>
      <c r="AQ227" s="211"/>
      <c r="AR227" s="211"/>
      <c r="AS227" s="211"/>
      <c r="AT227" s="211"/>
      <c r="AU227" s="211"/>
      <c r="AV227" s="211"/>
      <c r="AW227" s="211"/>
      <c r="AX227" s="211"/>
      <c r="AY227" s="211"/>
      <c r="AZ227" s="211"/>
      <c r="BA227" s="211"/>
      <c r="BB227" s="211"/>
      <c r="BC227" s="211"/>
      <c r="BD227" s="211"/>
    </row>
    <row r="228" spans="1:56" ht="13.5">
      <c r="A228" s="211"/>
      <c r="B228" s="236" t="s">
        <v>26</v>
      </c>
      <c r="C228" s="237" t="s">
        <v>191</v>
      </c>
      <c r="D228" s="236" t="s">
        <v>8</v>
      </c>
      <c r="E228" s="233">
        <v>2</v>
      </c>
      <c r="F228" s="234"/>
      <c r="G228" s="235">
        <f t="shared" si="7"/>
        <v>0</v>
      </c>
      <c r="H228" s="340"/>
      <c r="I228" s="228"/>
      <c r="J228" s="228"/>
      <c r="K228" s="228"/>
      <c r="L228" s="211"/>
      <c r="M228" s="211"/>
      <c r="N228" s="211"/>
      <c r="O228" s="211"/>
      <c r="P228" s="211"/>
      <c r="Q228" s="211"/>
      <c r="R228" s="211"/>
      <c r="S228" s="211"/>
      <c r="T228" s="211"/>
      <c r="U228" s="211"/>
      <c r="V228" s="211"/>
      <c r="W228" s="211"/>
      <c r="X228" s="211"/>
      <c r="Y228" s="211"/>
      <c r="Z228" s="211"/>
      <c r="AA228" s="211"/>
      <c r="AB228" s="211"/>
      <c r="AC228" s="211"/>
      <c r="AD228" s="211"/>
      <c r="AE228" s="211"/>
      <c r="AF228" s="211"/>
      <c r="AG228" s="211"/>
      <c r="AH228" s="211"/>
      <c r="AI228" s="211"/>
      <c r="AJ228" s="211"/>
      <c r="AK228" s="211"/>
      <c r="AL228" s="211"/>
      <c r="AM228" s="211"/>
      <c r="AN228" s="211"/>
      <c r="AO228" s="211"/>
      <c r="AP228" s="211"/>
      <c r="AQ228" s="211"/>
      <c r="AR228" s="211"/>
      <c r="AS228" s="211"/>
      <c r="AT228" s="211"/>
      <c r="AU228" s="211"/>
      <c r="AV228" s="211"/>
      <c r="AW228" s="211"/>
      <c r="AX228" s="211"/>
      <c r="AY228" s="211"/>
      <c r="AZ228" s="211"/>
      <c r="BA228" s="211"/>
      <c r="BB228" s="211"/>
      <c r="BC228" s="211"/>
      <c r="BD228" s="211"/>
    </row>
    <row r="229" spans="1:56" ht="25.15" customHeight="1">
      <c r="A229" s="211"/>
      <c r="B229" s="236" t="s">
        <v>28</v>
      </c>
      <c r="C229" s="237" t="s">
        <v>192</v>
      </c>
      <c r="D229" s="236" t="s">
        <v>8</v>
      </c>
      <c r="E229" s="233">
        <v>14</v>
      </c>
      <c r="F229" s="234"/>
      <c r="G229" s="235">
        <f t="shared" si="7"/>
        <v>0</v>
      </c>
      <c r="H229" s="340"/>
      <c r="I229" s="228"/>
      <c r="J229" s="228"/>
      <c r="K229" s="228"/>
      <c r="L229" s="211"/>
      <c r="M229" s="211"/>
      <c r="N229" s="211"/>
      <c r="O229" s="211"/>
      <c r="P229" s="211"/>
      <c r="Q229" s="211"/>
      <c r="R229" s="211"/>
      <c r="S229" s="211"/>
      <c r="T229" s="211"/>
      <c r="U229" s="211"/>
      <c r="V229" s="211"/>
      <c r="W229" s="211"/>
      <c r="X229" s="211"/>
      <c r="Y229" s="211"/>
      <c r="Z229" s="211"/>
      <c r="AA229" s="211"/>
      <c r="AB229" s="211"/>
      <c r="AC229" s="211"/>
      <c r="AD229" s="211"/>
      <c r="AE229" s="211"/>
      <c r="AF229" s="211"/>
      <c r="AG229" s="211"/>
      <c r="AH229" s="211"/>
      <c r="AI229" s="211"/>
      <c r="AJ229" s="211"/>
      <c r="AK229" s="211"/>
      <c r="AL229" s="211"/>
      <c r="AM229" s="211"/>
      <c r="AN229" s="211"/>
      <c r="AO229" s="211"/>
      <c r="AP229" s="211"/>
      <c r="AQ229" s="211"/>
      <c r="AR229" s="211"/>
      <c r="AS229" s="211"/>
      <c r="AT229" s="211"/>
      <c r="AU229" s="211"/>
      <c r="AV229" s="211"/>
      <c r="AW229" s="211"/>
      <c r="AX229" s="211"/>
      <c r="AY229" s="211"/>
      <c r="AZ229" s="211"/>
      <c r="BA229" s="211"/>
      <c r="BB229" s="211"/>
      <c r="BC229" s="211"/>
      <c r="BD229" s="211"/>
    </row>
    <row r="230" spans="1:56" ht="32.450000000000003" customHeight="1">
      <c r="A230" s="211"/>
      <c r="B230" s="236" t="s">
        <v>33</v>
      </c>
      <c r="C230" s="237" t="s">
        <v>193</v>
      </c>
      <c r="D230" s="236" t="s">
        <v>8</v>
      </c>
      <c r="E230" s="233">
        <v>1</v>
      </c>
      <c r="F230" s="234"/>
      <c r="G230" s="235">
        <f t="shared" si="7"/>
        <v>0</v>
      </c>
      <c r="H230" s="340"/>
      <c r="I230" s="228"/>
      <c r="J230" s="228"/>
      <c r="K230" s="228"/>
      <c r="L230" s="211"/>
      <c r="M230" s="211"/>
      <c r="N230" s="211"/>
      <c r="O230" s="211"/>
      <c r="P230" s="211"/>
      <c r="Q230" s="211"/>
      <c r="R230" s="211"/>
      <c r="S230" s="211"/>
      <c r="T230" s="211"/>
      <c r="U230" s="211"/>
      <c r="V230" s="211"/>
      <c r="W230" s="211"/>
      <c r="X230" s="211"/>
      <c r="Y230" s="211"/>
      <c r="Z230" s="211"/>
      <c r="AA230" s="211"/>
      <c r="AB230" s="211"/>
      <c r="AC230" s="211"/>
      <c r="AD230" s="211"/>
      <c r="AE230" s="211"/>
      <c r="AF230" s="211"/>
      <c r="AG230" s="211"/>
      <c r="AH230" s="211"/>
      <c r="AI230" s="211"/>
      <c r="AJ230" s="211"/>
      <c r="AK230" s="211"/>
      <c r="AL230" s="211"/>
      <c r="AM230" s="211"/>
      <c r="AN230" s="211"/>
      <c r="AO230" s="211"/>
      <c r="AP230" s="211"/>
      <c r="AQ230" s="211"/>
      <c r="AR230" s="211"/>
      <c r="AS230" s="211"/>
      <c r="AT230" s="211"/>
      <c r="AU230" s="211"/>
      <c r="AV230" s="211"/>
      <c r="AW230" s="211"/>
      <c r="AX230" s="211"/>
      <c r="AY230" s="211"/>
      <c r="AZ230" s="211"/>
      <c r="BA230" s="211"/>
      <c r="BB230" s="211"/>
      <c r="BC230" s="211"/>
      <c r="BD230" s="211"/>
    </row>
    <row r="231" spans="1:56" s="251" customFormat="1" ht="90" customHeight="1">
      <c r="B231" s="252" t="s">
        <v>35</v>
      </c>
      <c r="C231" s="210" t="s">
        <v>194</v>
      </c>
      <c r="D231" s="236" t="s">
        <v>8</v>
      </c>
      <c r="E231" s="254">
        <v>1</v>
      </c>
      <c r="F231" s="255"/>
      <c r="G231" s="256">
        <f t="shared" si="7"/>
        <v>0</v>
      </c>
      <c r="H231" s="343"/>
    </row>
    <row r="232" spans="1:56" s="251" customFormat="1" ht="64.150000000000006" customHeight="1">
      <c r="B232" s="252" t="s">
        <v>37</v>
      </c>
      <c r="C232" s="210" t="s">
        <v>195</v>
      </c>
      <c r="D232" s="236" t="s">
        <v>8</v>
      </c>
      <c r="E232" s="254">
        <v>1</v>
      </c>
      <c r="F232" s="255"/>
      <c r="G232" s="256">
        <f t="shared" si="7"/>
        <v>0</v>
      </c>
      <c r="H232" s="343"/>
    </row>
    <row r="233" spans="1:56" ht="13.5">
      <c r="A233" s="211"/>
      <c r="B233" s="236"/>
      <c r="C233" s="237"/>
      <c r="D233" s="236"/>
      <c r="E233" s="233"/>
      <c r="F233" s="234"/>
      <c r="G233" s="235"/>
      <c r="H233" s="340"/>
      <c r="I233" s="228"/>
      <c r="J233" s="228"/>
      <c r="K233" s="228"/>
      <c r="L233" s="211"/>
      <c r="M233" s="211"/>
      <c r="N233" s="211"/>
      <c r="O233" s="211"/>
      <c r="P233" s="211"/>
      <c r="Q233" s="211"/>
      <c r="R233" s="211"/>
      <c r="S233" s="211"/>
      <c r="T233" s="211"/>
      <c r="U233" s="211"/>
      <c r="V233" s="211"/>
      <c r="W233" s="211"/>
      <c r="X233" s="211"/>
      <c r="Y233" s="211"/>
      <c r="Z233" s="211"/>
      <c r="AA233" s="211"/>
      <c r="AB233" s="211"/>
      <c r="AC233" s="211"/>
      <c r="AD233" s="211"/>
      <c r="AE233" s="211"/>
      <c r="AF233" s="211"/>
      <c r="AG233" s="211"/>
      <c r="AH233" s="211"/>
      <c r="AI233" s="211"/>
      <c r="AJ233" s="211"/>
      <c r="AK233" s="211"/>
      <c r="AL233" s="211"/>
      <c r="AM233" s="211"/>
      <c r="AN233" s="211"/>
      <c r="AO233" s="211"/>
      <c r="AP233" s="211"/>
      <c r="AQ233" s="211"/>
      <c r="AR233" s="211"/>
      <c r="AS233" s="211"/>
      <c r="AT233" s="211"/>
      <c r="AU233" s="211"/>
      <c r="AV233" s="211"/>
      <c r="AW233" s="211"/>
      <c r="AX233" s="211"/>
      <c r="AY233" s="211"/>
      <c r="AZ233" s="211"/>
      <c r="BA233" s="211"/>
      <c r="BB233" s="211"/>
      <c r="BC233" s="211"/>
      <c r="BD233" s="211"/>
    </row>
    <row r="234" spans="1:56" ht="13.5">
      <c r="A234" s="219"/>
      <c r="B234" s="277"/>
      <c r="C234" s="244" t="s">
        <v>196</v>
      </c>
      <c r="D234" s="277"/>
      <c r="E234" s="278"/>
      <c r="F234" s="246"/>
      <c r="G234" s="247">
        <f>SUM(G223:G233)</f>
        <v>0</v>
      </c>
      <c r="H234" s="339"/>
      <c r="I234" s="223"/>
      <c r="J234" s="223"/>
      <c r="K234" s="223"/>
      <c r="L234" s="219"/>
      <c r="M234" s="219"/>
      <c r="N234" s="219"/>
      <c r="O234" s="219"/>
      <c r="P234" s="219"/>
      <c r="Q234" s="219"/>
      <c r="R234" s="219"/>
      <c r="S234" s="219"/>
      <c r="T234" s="219"/>
      <c r="U234" s="219"/>
      <c r="V234" s="219"/>
      <c r="W234" s="219"/>
      <c r="X234" s="219"/>
      <c r="Y234" s="219"/>
      <c r="Z234" s="219"/>
      <c r="AA234" s="219"/>
      <c r="AB234" s="219"/>
      <c r="AC234" s="219"/>
      <c r="AD234" s="219"/>
      <c r="AE234" s="219"/>
      <c r="AF234" s="219"/>
      <c r="AG234" s="219"/>
      <c r="AH234" s="219"/>
      <c r="AI234" s="219"/>
      <c r="AJ234" s="219"/>
      <c r="AK234" s="219"/>
      <c r="AL234" s="219"/>
      <c r="AM234" s="219"/>
      <c r="AN234" s="219"/>
      <c r="AO234" s="219"/>
      <c r="AP234" s="219"/>
      <c r="AQ234" s="219"/>
      <c r="AR234" s="219"/>
      <c r="AS234" s="219"/>
      <c r="AT234" s="219"/>
      <c r="AU234" s="219"/>
      <c r="AV234" s="219"/>
      <c r="AW234" s="219"/>
      <c r="AX234" s="219"/>
      <c r="AY234" s="219"/>
      <c r="AZ234" s="219"/>
      <c r="BA234" s="219"/>
      <c r="BB234" s="219"/>
      <c r="BC234" s="219"/>
      <c r="BD234" s="219"/>
    </row>
    <row r="235" spans="1:56" ht="13.5">
      <c r="A235" s="211"/>
      <c r="B235" s="236"/>
      <c r="C235" s="237"/>
      <c r="D235" s="236"/>
      <c r="E235" s="233"/>
      <c r="F235" s="234"/>
      <c r="G235" s="235"/>
      <c r="H235" s="340"/>
      <c r="I235" s="228"/>
      <c r="J235" s="228"/>
      <c r="K235" s="228"/>
      <c r="L235" s="211"/>
      <c r="M235" s="211"/>
      <c r="N235" s="211"/>
      <c r="O235" s="211"/>
      <c r="P235" s="211"/>
      <c r="Q235" s="211"/>
      <c r="R235" s="211"/>
      <c r="S235" s="211"/>
      <c r="T235" s="211"/>
      <c r="U235" s="211"/>
      <c r="V235" s="211"/>
      <c r="W235" s="211"/>
      <c r="X235" s="211"/>
      <c r="Y235" s="211"/>
      <c r="Z235" s="211"/>
      <c r="AA235" s="211"/>
      <c r="AB235" s="211"/>
      <c r="AC235" s="211"/>
      <c r="AD235" s="211"/>
      <c r="AE235" s="211"/>
      <c r="AF235" s="211"/>
      <c r="AG235" s="211"/>
      <c r="AH235" s="211"/>
      <c r="AI235" s="211"/>
      <c r="AJ235" s="211"/>
      <c r="AK235" s="211"/>
      <c r="AL235" s="211"/>
      <c r="AM235" s="211"/>
      <c r="AN235" s="211"/>
      <c r="AO235" s="211"/>
      <c r="AP235" s="211"/>
      <c r="AQ235" s="211"/>
      <c r="AR235" s="211"/>
      <c r="AS235" s="211"/>
      <c r="AT235" s="211"/>
      <c r="AU235" s="211"/>
      <c r="AV235" s="211"/>
      <c r="AW235" s="211"/>
      <c r="AX235" s="211"/>
      <c r="AY235" s="211"/>
      <c r="AZ235" s="211"/>
      <c r="BA235" s="211"/>
      <c r="BB235" s="211"/>
      <c r="BC235" s="211"/>
      <c r="BD235" s="211"/>
    </row>
    <row r="236" spans="1:56" ht="25.5">
      <c r="A236" s="211"/>
      <c r="B236" s="236" t="s">
        <v>19</v>
      </c>
      <c r="C236" s="237" t="s">
        <v>197</v>
      </c>
      <c r="D236" s="236" t="s">
        <v>8</v>
      </c>
      <c r="E236" s="233">
        <v>16</v>
      </c>
      <c r="F236" s="234"/>
      <c r="G236" s="235">
        <f>F236*E236</f>
        <v>0</v>
      </c>
      <c r="H236" s="340"/>
      <c r="I236" s="228"/>
      <c r="J236" s="228"/>
      <c r="K236" s="228"/>
      <c r="L236" s="211"/>
      <c r="M236" s="211"/>
      <c r="N236" s="211"/>
      <c r="O236" s="211"/>
      <c r="P236" s="211"/>
      <c r="Q236" s="211"/>
      <c r="R236" s="211"/>
      <c r="S236" s="211"/>
      <c r="T236" s="211"/>
      <c r="U236" s="211"/>
      <c r="V236" s="211"/>
      <c r="W236" s="211"/>
      <c r="X236" s="211"/>
      <c r="Y236" s="211"/>
      <c r="Z236" s="211"/>
      <c r="AA236" s="211"/>
      <c r="AB236" s="211"/>
      <c r="AC236" s="211"/>
      <c r="AD236" s="211"/>
      <c r="AE236" s="211"/>
      <c r="AF236" s="211"/>
      <c r="AG236" s="211"/>
      <c r="AH236" s="211"/>
      <c r="AI236" s="211"/>
      <c r="AJ236" s="211"/>
      <c r="AK236" s="211"/>
      <c r="AL236" s="211"/>
      <c r="AM236" s="211"/>
      <c r="AN236" s="211"/>
      <c r="AO236" s="211"/>
      <c r="AP236" s="211"/>
      <c r="AQ236" s="211"/>
      <c r="AR236" s="211"/>
      <c r="AS236" s="211"/>
      <c r="AT236" s="211"/>
      <c r="AU236" s="211"/>
      <c r="AV236" s="211"/>
      <c r="AW236" s="211"/>
      <c r="AX236" s="211"/>
      <c r="AY236" s="211"/>
      <c r="AZ236" s="211"/>
      <c r="BA236" s="211"/>
      <c r="BB236" s="211"/>
      <c r="BC236" s="211"/>
      <c r="BD236" s="211"/>
    </row>
    <row r="237" spans="1:56" ht="38.25">
      <c r="A237" s="211"/>
      <c r="B237" s="236" t="s">
        <v>22</v>
      </c>
      <c r="C237" s="237" t="s">
        <v>198</v>
      </c>
      <c r="D237" s="236" t="s">
        <v>8</v>
      </c>
      <c r="E237" s="233">
        <v>2</v>
      </c>
      <c r="F237" s="234"/>
      <c r="G237" s="235">
        <f>F237*E237</f>
        <v>0</v>
      </c>
      <c r="H237" s="340"/>
      <c r="I237" s="228"/>
      <c r="J237" s="228"/>
      <c r="K237" s="228"/>
      <c r="L237" s="211"/>
      <c r="M237" s="211"/>
      <c r="N237" s="211"/>
      <c r="O237" s="211"/>
      <c r="P237" s="211"/>
      <c r="Q237" s="211"/>
      <c r="R237" s="211"/>
      <c r="S237" s="211"/>
      <c r="T237" s="211"/>
      <c r="U237" s="211"/>
      <c r="V237" s="211"/>
      <c r="W237" s="211"/>
      <c r="X237" s="211"/>
      <c r="Y237" s="211"/>
      <c r="Z237" s="211"/>
      <c r="AA237" s="211"/>
      <c r="AB237" s="211"/>
      <c r="AC237" s="211"/>
      <c r="AD237" s="211"/>
      <c r="AE237" s="211"/>
      <c r="AF237" s="211"/>
      <c r="AG237" s="211"/>
      <c r="AH237" s="211"/>
      <c r="AI237" s="211"/>
      <c r="AJ237" s="211"/>
      <c r="AK237" s="211"/>
      <c r="AL237" s="211"/>
      <c r="AM237" s="211"/>
      <c r="AN237" s="211"/>
      <c r="AO237" s="211"/>
      <c r="AP237" s="211"/>
      <c r="AQ237" s="211"/>
      <c r="AR237" s="211"/>
      <c r="AS237" s="211"/>
      <c r="AT237" s="211"/>
      <c r="AU237" s="211"/>
      <c r="AV237" s="211"/>
      <c r="AW237" s="211"/>
      <c r="AX237" s="211"/>
      <c r="AY237" s="211"/>
      <c r="AZ237" s="211"/>
      <c r="BA237" s="211"/>
      <c r="BB237" s="211"/>
      <c r="BC237" s="211"/>
      <c r="BD237" s="211"/>
    </row>
    <row r="238" spans="1:56" ht="13.5">
      <c r="A238" s="211"/>
      <c r="B238" s="236"/>
      <c r="C238" s="237"/>
      <c r="D238" s="236"/>
      <c r="E238" s="233"/>
      <c r="F238" s="234"/>
      <c r="G238" s="235"/>
      <c r="H238" s="340"/>
      <c r="I238" s="228"/>
      <c r="J238" s="228"/>
      <c r="K238" s="228"/>
      <c r="L238" s="211"/>
      <c r="M238" s="211"/>
      <c r="N238" s="211"/>
      <c r="O238" s="211"/>
      <c r="P238" s="211"/>
      <c r="Q238" s="211"/>
      <c r="R238" s="211"/>
      <c r="S238" s="211"/>
      <c r="T238" s="211"/>
      <c r="U238" s="211"/>
      <c r="V238" s="211"/>
      <c r="W238" s="211"/>
      <c r="X238" s="211"/>
      <c r="Y238" s="211"/>
      <c r="Z238" s="211"/>
      <c r="AA238" s="211"/>
      <c r="AB238" s="211"/>
      <c r="AC238" s="211"/>
      <c r="AD238" s="211"/>
      <c r="AE238" s="211"/>
      <c r="AF238" s="211"/>
      <c r="AG238" s="211"/>
      <c r="AH238" s="211"/>
      <c r="AI238" s="211"/>
      <c r="AJ238" s="211"/>
      <c r="AK238" s="211"/>
      <c r="AL238" s="211"/>
      <c r="AM238" s="211"/>
      <c r="AN238" s="211"/>
      <c r="AO238" s="211"/>
      <c r="AP238" s="211"/>
      <c r="AQ238" s="211"/>
      <c r="AR238" s="211"/>
      <c r="AS238" s="211"/>
      <c r="AT238" s="211"/>
      <c r="AU238" s="211"/>
      <c r="AV238" s="211"/>
      <c r="AW238" s="211"/>
      <c r="AX238" s="211"/>
      <c r="AY238" s="211"/>
      <c r="AZ238" s="211"/>
      <c r="BA238" s="211"/>
      <c r="BB238" s="211"/>
      <c r="BC238" s="211"/>
      <c r="BD238" s="211"/>
    </row>
    <row r="239" spans="1:56" ht="13.5">
      <c r="A239" s="219"/>
      <c r="B239" s="277"/>
      <c r="C239" s="244" t="s">
        <v>199</v>
      </c>
      <c r="D239" s="277"/>
      <c r="E239" s="278"/>
      <c r="F239" s="246"/>
      <c r="G239" s="247">
        <f>SUM(G236:G238)</f>
        <v>0</v>
      </c>
      <c r="H239" s="339"/>
      <c r="I239" s="223"/>
      <c r="J239" s="223"/>
      <c r="K239" s="223"/>
      <c r="L239" s="219"/>
      <c r="M239" s="219"/>
      <c r="N239" s="219"/>
      <c r="O239" s="219"/>
      <c r="P239" s="219"/>
      <c r="Q239" s="219"/>
      <c r="R239" s="219"/>
      <c r="S239" s="219"/>
      <c r="T239" s="219"/>
      <c r="U239" s="219"/>
      <c r="V239" s="219"/>
      <c r="W239" s="219"/>
      <c r="X239" s="219"/>
      <c r="Y239" s="219"/>
      <c r="Z239" s="219"/>
      <c r="AA239" s="219"/>
      <c r="AB239" s="219"/>
      <c r="AC239" s="219"/>
      <c r="AD239" s="219"/>
      <c r="AE239" s="219"/>
      <c r="AF239" s="219"/>
      <c r="AG239" s="219"/>
      <c r="AH239" s="219"/>
      <c r="AI239" s="219"/>
      <c r="AJ239" s="219"/>
      <c r="AK239" s="219"/>
      <c r="AL239" s="219"/>
      <c r="AM239" s="219"/>
      <c r="AN239" s="219"/>
      <c r="AO239" s="219"/>
      <c r="AP239" s="219"/>
      <c r="AQ239" s="219"/>
      <c r="AR239" s="219"/>
      <c r="AS239" s="219"/>
      <c r="AT239" s="219"/>
      <c r="AU239" s="219"/>
      <c r="AV239" s="219"/>
      <c r="AW239" s="219"/>
      <c r="AX239" s="219"/>
      <c r="AY239" s="219"/>
      <c r="AZ239" s="219"/>
      <c r="BA239" s="219"/>
      <c r="BB239" s="219"/>
      <c r="BC239" s="219"/>
      <c r="BD239" s="219"/>
    </row>
    <row r="240" spans="1:56" ht="13.5">
      <c r="A240" s="219"/>
      <c r="B240" s="291">
        <v>6</v>
      </c>
      <c r="C240" s="231" t="s">
        <v>200</v>
      </c>
      <c r="D240" s="236"/>
      <c r="E240" s="292"/>
      <c r="F240" s="234"/>
      <c r="G240" s="235"/>
      <c r="H240" s="340"/>
      <c r="I240" s="228"/>
      <c r="J240" s="228"/>
      <c r="K240" s="228"/>
      <c r="L240" s="219"/>
      <c r="M240" s="219"/>
      <c r="N240" s="219"/>
      <c r="O240" s="219"/>
      <c r="P240" s="219"/>
      <c r="Q240" s="219"/>
      <c r="R240" s="219"/>
      <c r="S240" s="219"/>
      <c r="T240" s="219"/>
      <c r="U240" s="219"/>
      <c r="V240" s="219"/>
      <c r="W240" s="219"/>
      <c r="X240" s="219"/>
      <c r="Y240" s="219"/>
      <c r="Z240" s="219"/>
      <c r="AA240" s="219"/>
      <c r="AB240" s="219"/>
      <c r="AC240" s="219"/>
      <c r="AD240" s="219"/>
      <c r="AE240" s="219"/>
      <c r="AF240" s="219"/>
      <c r="AG240" s="219"/>
      <c r="AH240" s="219"/>
      <c r="AI240" s="219"/>
      <c r="AJ240" s="219"/>
      <c r="AK240" s="219"/>
      <c r="AL240" s="219"/>
      <c r="AM240" s="219"/>
      <c r="AN240" s="219"/>
      <c r="AO240" s="219"/>
      <c r="AP240" s="219"/>
      <c r="AQ240" s="219"/>
      <c r="AR240" s="219"/>
      <c r="AS240" s="219"/>
      <c r="AT240" s="219"/>
      <c r="AU240" s="219"/>
      <c r="AV240" s="219"/>
      <c r="AW240" s="219"/>
      <c r="AX240" s="219"/>
      <c r="AY240" s="219"/>
      <c r="AZ240" s="219"/>
      <c r="BA240" s="219"/>
      <c r="BB240" s="219"/>
      <c r="BC240" s="219"/>
      <c r="BD240" s="219"/>
    </row>
    <row r="241" spans="1:56" s="251" customFormat="1" ht="13.5">
      <c r="B241" s="252"/>
      <c r="C241" s="210"/>
      <c r="D241" s="252"/>
      <c r="E241" s="254"/>
      <c r="F241" s="255"/>
      <c r="G241" s="256"/>
      <c r="H241" s="343"/>
    </row>
    <row r="242" spans="1:56" s="251" customFormat="1" ht="13.5">
      <c r="B242" s="252" t="s">
        <v>19</v>
      </c>
      <c r="C242" s="210" t="s">
        <v>201</v>
      </c>
      <c r="D242" s="252" t="s">
        <v>55</v>
      </c>
      <c r="E242" s="254">
        <v>65</v>
      </c>
      <c r="F242" s="255"/>
      <c r="G242" s="256">
        <f t="shared" ref="G242:G248" si="8">F242*E242</f>
        <v>0</v>
      </c>
      <c r="H242" s="343"/>
    </row>
    <row r="243" spans="1:56" s="251" customFormat="1" ht="38.25">
      <c r="B243" s="252" t="s">
        <v>22</v>
      </c>
      <c r="C243" s="210" t="s">
        <v>202</v>
      </c>
      <c r="D243" s="252" t="s">
        <v>55</v>
      </c>
      <c r="E243" s="254">
        <v>99</v>
      </c>
      <c r="F243" s="255"/>
      <c r="G243" s="256">
        <f t="shared" si="8"/>
        <v>0</v>
      </c>
      <c r="H243" s="343"/>
    </row>
    <row r="244" spans="1:56" s="251" customFormat="1" ht="13.5">
      <c r="B244" s="252" t="s">
        <v>24</v>
      </c>
      <c r="C244" s="210" t="s">
        <v>203</v>
      </c>
      <c r="D244" s="252" t="s">
        <v>55</v>
      </c>
      <c r="E244" s="254">
        <v>160</v>
      </c>
      <c r="F244" s="255"/>
      <c r="G244" s="256">
        <f t="shared" si="8"/>
        <v>0</v>
      </c>
      <c r="H244" s="343"/>
    </row>
    <row r="245" spans="1:56" s="251" customFormat="1" ht="13.5">
      <c r="B245" s="252" t="s">
        <v>26</v>
      </c>
      <c r="C245" s="210" t="s">
        <v>204</v>
      </c>
      <c r="D245" s="252" t="s">
        <v>55</v>
      </c>
      <c r="E245" s="254">
        <v>60</v>
      </c>
      <c r="F245" s="255"/>
      <c r="G245" s="256">
        <f t="shared" si="8"/>
        <v>0</v>
      </c>
      <c r="H245" s="343"/>
    </row>
    <row r="246" spans="1:56" s="251" customFormat="1" ht="37.15" customHeight="1">
      <c r="B246" s="252" t="s">
        <v>28</v>
      </c>
      <c r="C246" s="210" t="s">
        <v>205</v>
      </c>
      <c r="D246" s="252" t="s">
        <v>55</v>
      </c>
      <c r="E246" s="254">
        <v>20</v>
      </c>
      <c r="F246" s="255"/>
      <c r="G246" s="256">
        <f t="shared" si="8"/>
        <v>0</v>
      </c>
      <c r="H246" s="343"/>
    </row>
    <row r="247" spans="1:56" s="251" customFormat="1" ht="138.75">
      <c r="B247" s="252" t="s">
        <v>33</v>
      </c>
      <c r="C247" s="210" t="s">
        <v>206</v>
      </c>
      <c r="D247" s="252" t="s">
        <v>55</v>
      </c>
      <c r="E247" s="254">
        <v>204</v>
      </c>
      <c r="F247" s="255"/>
      <c r="G247" s="256">
        <f t="shared" si="8"/>
        <v>0</v>
      </c>
      <c r="H247" s="343"/>
    </row>
    <row r="248" spans="1:56" s="251" customFormat="1" ht="38.25">
      <c r="B248" s="252" t="s">
        <v>35</v>
      </c>
      <c r="C248" s="210" t="s">
        <v>207</v>
      </c>
      <c r="D248" s="252" t="s">
        <v>55</v>
      </c>
      <c r="E248" s="254">
        <v>90</v>
      </c>
      <c r="F248" s="255"/>
      <c r="G248" s="256">
        <f t="shared" si="8"/>
        <v>0</v>
      </c>
      <c r="H248" s="343"/>
    </row>
    <row r="249" spans="1:56" ht="13.5">
      <c r="A249" s="219"/>
      <c r="B249" s="291"/>
      <c r="C249" s="237"/>
      <c r="D249" s="236"/>
      <c r="E249" s="292"/>
      <c r="F249" s="234"/>
      <c r="G249" s="235"/>
      <c r="H249" s="340"/>
      <c r="I249" s="228"/>
      <c r="J249" s="228"/>
      <c r="K249" s="228"/>
      <c r="L249" s="219"/>
      <c r="M249" s="219"/>
      <c r="N249" s="219"/>
      <c r="O249" s="219"/>
      <c r="P249" s="219"/>
      <c r="Q249" s="219"/>
      <c r="R249" s="219"/>
      <c r="S249" s="219"/>
      <c r="T249" s="219"/>
      <c r="U249" s="219"/>
      <c r="V249" s="219"/>
      <c r="W249" s="219"/>
      <c r="X249" s="219"/>
      <c r="Y249" s="219"/>
      <c r="Z249" s="219"/>
      <c r="AA249" s="219"/>
      <c r="AB249" s="219"/>
      <c r="AC249" s="219"/>
      <c r="AD249" s="219"/>
      <c r="AE249" s="219"/>
      <c r="AF249" s="219"/>
      <c r="AG249" s="219"/>
      <c r="AH249" s="219"/>
      <c r="AI249" s="219"/>
      <c r="AJ249" s="219"/>
      <c r="AK249" s="219"/>
      <c r="AL249" s="219"/>
      <c r="AM249" s="219"/>
      <c r="AN249" s="219"/>
      <c r="AO249" s="219"/>
      <c r="AP249" s="219"/>
      <c r="AQ249" s="219"/>
      <c r="AR249" s="219"/>
      <c r="AS249" s="219"/>
      <c r="AT249" s="219"/>
      <c r="AU249" s="219"/>
      <c r="AV249" s="219"/>
      <c r="AW249" s="219"/>
      <c r="AX249" s="219"/>
      <c r="AY249" s="219"/>
      <c r="AZ249" s="219"/>
      <c r="BA249" s="219"/>
      <c r="BB249" s="219"/>
      <c r="BC249" s="219"/>
      <c r="BD249" s="219"/>
    </row>
    <row r="250" spans="1:56" ht="13.5">
      <c r="A250" s="219"/>
      <c r="B250" s="291"/>
      <c r="C250" s="231" t="s">
        <v>208</v>
      </c>
      <c r="D250" s="236"/>
      <c r="E250" s="292"/>
      <c r="F250" s="302"/>
      <c r="G250" s="303"/>
      <c r="H250" s="340"/>
      <c r="I250" s="228"/>
      <c r="J250" s="228"/>
      <c r="K250" s="228"/>
      <c r="L250" s="219"/>
      <c r="M250" s="219"/>
      <c r="N250" s="219"/>
      <c r="O250" s="219"/>
      <c r="P250" s="219"/>
      <c r="Q250" s="219"/>
      <c r="R250" s="219"/>
      <c r="S250" s="219"/>
      <c r="T250" s="219"/>
      <c r="U250" s="219"/>
      <c r="V250" s="219"/>
      <c r="W250" s="219"/>
      <c r="X250" s="219"/>
      <c r="Y250" s="219"/>
      <c r="Z250" s="219"/>
      <c r="AA250" s="219"/>
      <c r="AB250" s="219"/>
      <c r="AC250" s="219"/>
      <c r="AD250" s="219"/>
      <c r="AE250" s="219"/>
      <c r="AF250" s="219"/>
      <c r="AG250" s="219"/>
      <c r="AH250" s="219"/>
      <c r="AI250" s="219"/>
      <c r="AJ250" s="219"/>
      <c r="AK250" s="219"/>
      <c r="AL250" s="219"/>
      <c r="AM250" s="219"/>
      <c r="AN250" s="219"/>
      <c r="AO250" s="219"/>
      <c r="AP250" s="219"/>
      <c r="AQ250" s="219"/>
      <c r="AR250" s="219"/>
      <c r="AS250" s="219"/>
      <c r="AT250" s="219"/>
      <c r="AU250" s="219"/>
      <c r="AV250" s="219"/>
      <c r="AW250" s="219"/>
      <c r="AX250" s="219"/>
      <c r="AY250" s="219"/>
      <c r="AZ250" s="219"/>
      <c r="BA250" s="219"/>
      <c r="BB250" s="219"/>
      <c r="BC250" s="219"/>
      <c r="BD250" s="219"/>
    </row>
    <row r="251" spans="1:56" s="251" customFormat="1" ht="13.5">
      <c r="B251" s="252"/>
      <c r="C251" s="210" t="s">
        <v>110</v>
      </c>
      <c r="D251" s="252"/>
      <c r="E251" s="304"/>
      <c r="F251" s="254"/>
      <c r="G251" s="283"/>
      <c r="H251" s="343"/>
    </row>
    <row r="252" spans="1:56" s="251" customFormat="1" ht="13.5">
      <c r="B252" s="252"/>
      <c r="C252" s="210" t="s">
        <v>209</v>
      </c>
      <c r="D252" s="252"/>
      <c r="E252" s="304"/>
      <c r="F252" s="254"/>
      <c r="G252" s="283"/>
      <c r="H252" s="343"/>
    </row>
    <row r="253" spans="1:56" s="251" customFormat="1" ht="25.5">
      <c r="B253" s="252" t="s">
        <v>19</v>
      </c>
      <c r="C253" s="210" t="s">
        <v>210</v>
      </c>
      <c r="D253" s="252" t="s">
        <v>55</v>
      </c>
      <c r="E253" s="304">
        <v>135</v>
      </c>
      <c r="F253" s="254"/>
      <c r="G253" s="283">
        <f>F253*E253</f>
        <v>0</v>
      </c>
      <c r="H253" s="343"/>
    </row>
    <row r="254" spans="1:56" s="251" customFormat="1" ht="38.25">
      <c r="B254" s="252" t="s">
        <v>22</v>
      </c>
      <c r="C254" s="210" t="s">
        <v>211</v>
      </c>
      <c r="D254" s="252" t="s">
        <v>55</v>
      </c>
      <c r="E254" s="304">
        <v>99</v>
      </c>
      <c r="F254" s="254"/>
      <c r="G254" s="283">
        <f>F254*E254</f>
        <v>0</v>
      </c>
      <c r="H254" s="343"/>
    </row>
    <row r="255" spans="1:56" s="251" customFormat="1" ht="13.5">
      <c r="B255" s="252"/>
      <c r="C255" s="210"/>
      <c r="D255" s="252"/>
      <c r="E255" s="304"/>
      <c r="F255" s="254"/>
      <c r="G255" s="283"/>
      <c r="H255" s="343"/>
    </row>
    <row r="256" spans="1:56" s="251" customFormat="1" ht="13.5">
      <c r="B256" s="252" t="s">
        <v>24</v>
      </c>
      <c r="C256" s="210" t="s">
        <v>212</v>
      </c>
      <c r="D256" s="252"/>
      <c r="E256" s="304"/>
      <c r="F256" s="254"/>
      <c r="G256" s="283"/>
      <c r="H256" s="343"/>
    </row>
    <row r="257" spans="1:56" s="251" customFormat="1" ht="13.5">
      <c r="B257" s="252" t="s">
        <v>26</v>
      </c>
      <c r="C257" s="210" t="s">
        <v>213</v>
      </c>
      <c r="D257" s="252" t="s">
        <v>55</v>
      </c>
      <c r="E257" s="304">
        <v>90</v>
      </c>
      <c r="F257" s="254"/>
      <c r="G257" s="283">
        <f t="shared" ref="G257:G262" si="9">F257*E257</f>
        <v>0</v>
      </c>
      <c r="H257" s="343"/>
    </row>
    <row r="258" spans="1:56" s="251" customFormat="1" ht="13.5">
      <c r="B258" s="252" t="s">
        <v>28</v>
      </c>
      <c r="C258" s="210" t="s">
        <v>214</v>
      </c>
      <c r="D258" s="252" t="s">
        <v>55</v>
      </c>
      <c r="E258" s="254">
        <v>53</v>
      </c>
      <c r="F258" s="254"/>
      <c r="G258" s="283">
        <f t="shared" si="9"/>
        <v>0</v>
      </c>
      <c r="H258" s="343"/>
    </row>
    <row r="259" spans="1:56" s="251" customFormat="1" ht="13.5">
      <c r="B259" s="252" t="s">
        <v>33</v>
      </c>
      <c r="C259" s="210" t="s">
        <v>215</v>
      </c>
      <c r="D259" s="252" t="s">
        <v>55</v>
      </c>
      <c r="E259" s="304">
        <v>14</v>
      </c>
      <c r="F259" s="254"/>
      <c r="G259" s="283">
        <f t="shared" si="9"/>
        <v>0</v>
      </c>
      <c r="H259" s="343"/>
    </row>
    <row r="260" spans="1:56" s="251" customFormat="1" ht="25.5">
      <c r="B260" s="252" t="s">
        <v>35</v>
      </c>
      <c r="C260" s="210" t="s">
        <v>216</v>
      </c>
      <c r="D260" s="252" t="s">
        <v>55</v>
      </c>
      <c r="E260" s="254">
        <v>45</v>
      </c>
      <c r="F260" s="254"/>
      <c r="G260" s="283">
        <f t="shared" si="9"/>
        <v>0</v>
      </c>
      <c r="H260" s="343"/>
    </row>
    <row r="261" spans="1:56" s="251" customFormat="1" ht="25.5">
      <c r="B261" s="252" t="s">
        <v>37</v>
      </c>
      <c r="C261" s="305" t="s">
        <v>217</v>
      </c>
      <c r="D261" s="252" t="s">
        <v>3</v>
      </c>
      <c r="E261" s="254">
        <v>1</v>
      </c>
      <c r="F261" s="254"/>
      <c r="G261" s="283">
        <f t="shared" si="9"/>
        <v>0</v>
      </c>
      <c r="H261" s="343"/>
    </row>
    <row r="262" spans="1:56" s="251" customFormat="1" ht="113.25">
      <c r="B262" s="252" t="s">
        <v>39</v>
      </c>
      <c r="C262" s="306" t="s">
        <v>218</v>
      </c>
      <c r="D262" s="252" t="s">
        <v>55</v>
      </c>
      <c r="E262" s="254">
        <v>6</v>
      </c>
      <c r="F262" s="254"/>
      <c r="G262" s="283">
        <f t="shared" si="9"/>
        <v>0</v>
      </c>
      <c r="H262" s="343"/>
    </row>
    <row r="263" spans="1:56" s="251" customFormat="1" ht="13.5">
      <c r="B263" s="252"/>
      <c r="C263" s="210"/>
      <c r="D263" s="252"/>
      <c r="E263" s="254"/>
      <c r="F263" s="254"/>
      <c r="G263" s="283"/>
      <c r="H263" s="343"/>
    </row>
    <row r="264" spans="1:56" ht="13.5">
      <c r="A264" s="219"/>
      <c r="B264" s="307"/>
      <c r="C264" s="308" t="s">
        <v>219</v>
      </c>
      <c r="D264" s="307"/>
      <c r="E264" s="309"/>
      <c r="F264" s="310"/>
      <c r="G264" s="311">
        <f>SUM(G242:G263)</f>
        <v>0</v>
      </c>
      <c r="H264" s="339"/>
      <c r="I264" s="223"/>
      <c r="J264" s="223"/>
      <c r="K264" s="223"/>
      <c r="L264" s="219"/>
      <c r="M264" s="219"/>
      <c r="N264" s="219"/>
      <c r="O264" s="219"/>
      <c r="P264" s="219"/>
      <c r="Q264" s="219"/>
      <c r="R264" s="219"/>
      <c r="S264" s="219"/>
      <c r="T264" s="219"/>
      <c r="U264" s="219"/>
      <c r="V264" s="219"/>
      <c r="W264" s="219"/>
      <c r="X264" s="219"/>
      <c r="Y264" s="219"/>
      <c r="Z264" s="219"/>
      <c r="AA264" s="219"/>
      <c r="AB264" s="219"/>
      <c r="AC264" s="219"/>
      <c r="AD264" s="219"/>
      <c r="AE264" s="219"/>
      <c r="AF264" s="219"/>
      <c r="AG264" s="219"/>
      <c r="AH264" s="219"/>
      <c r="AI264" s="219"/>
      <c r="AJ264" s="219"/>
      <c r="AK264" s="219"/>
      <c r="AL264" s="219"/>
      <c r="AM264" s="219"/>
      <c r="AN264" s="219"/>
      <c r="AO264" s="219"/>
      <c r="AP264" s="219"/>
      <c r="AQ264" s="219"/>
      <c r="AR264" s="219"/>
      <c r="AS264" s="219"/>
      <c r="AT264" s="219"/>
      <c r="AU264" s="219"/>
      <c r="AV264" s="219"/>
      <c r="AW264" s="219"/>
      <c r="AX264" s="219"/>
      <c r="AY264" s="219"/>
      <c r="AZ264" s="219"/>
      <c r="BA264" s="219"/>
      <c r="BB264" s="219"/>
      <c r="BC264" s="219"/>
      <c r="BD264" s="219"/>
    </row>
    <row r="265" spans="1:56" ht="13.5">
      <c r="A265" s="219"/>
      <c r="B265" s="312"/>
      <c r="C265" s="313"/>
      <c r="D265" s="312"/>
      <c r="E265" s="314"/>
      <c r="F265" s="296"/>
      <c r="G265" s="315"/>
      <c r="H265" s="339"/>
      <c r="I265" s="223"/>
      <c r="J265" s="223"/>
      <c r="K265" s="223"/>
      <c r="L265" s="219"/>
      <c r="M265" s="219"/>
      <c r="N265" s="219"/>
      <c r="O265" s="219"/>
      <c r="P265" s="219"/>
      <c r="Q265" s="219"/>
      <c r="R265" s="219"/>
      <c r="S265" s="219"/>
      <c r="T265" s="219"/>
      <c r="U265" s="219"/>
      <c r="V265" s="219"/>
      <c r="W265" s="219"/>
      <c r="X265" s="219"/>
      <c r="Y265" s="219"/>
      <c r="Z265" s="219"/>
      <c r="AA265" s="219"/>
      <c r="AB265" s="219"/>
      <c r="AC265" s="219"/>
      <c r="AD265" s="219"/>
      <c r="AE265" s="219"/>
      <c r="AF265" s="219"/>
      <c r="AG265" s="219"/>
      <c r="AH265" s="219"/>
      <c r="AI265" s="219"/>
      <c r="AJ265" s="219"/>
      <c r="AK265" s="219"/>
      <c r="AL265" s="219"/>
      <c r="AM265" s="219"/>
      <c r="AN265" s="219"/>
      <c r="AO265" s="219"/>
      <c r="AP265" s="219"/>
      <c r="AQ265" s="219"/>
      <c r="AR265" s="219"/>
      <c r="AS265" s="219"/>
      <c r="AT265" s="219"/>
      <c r="AU265" s="219"/>
      <c r="AV265" s="219"/>
      <c r="AW265" s="219"/>
      <c r="AX265" s="219"/>
      <c r="AY265" s="219"/>
      <c r="AZ265" s="219"/>
      <c r="BA265" s="219"/>
      <c r="BB265" s="219"/>
      <c r="BC265" s="219"/>
      <c r="BD265" s="219"/>
    </row>
    <row r="266" spans="1:56" ht="176.25">
      <c r="A266" s="219"/>
      <c r="B266" s="291" t="s">
        <v>19</v>
      </c>
      <c r="C266" s="210" t="s">
        <v>220</v>
      </c>
      <c r="D266" s="236" t="s">
        <v>8</v>
      </c>
      <c r="E266" s="233">
        <v>2</v>
      </c>
      <c r="F266" s="266"/>
      <c r="G266" s="267">
        <f t="shared" ref="G266:G297" si="10">F266*E266</f>
        <v>0</v>
      </c>
      <c r="H266" s="340"/>
      <c r="I266" s="228"/>
      <c r="J266" s="228"/>
      <c r="K266" s="228"/>
      <c r="L266" s="219"/>
      <c r="M266" s="219"/>
      <c r="N266" s="219"/>
      <c r="O266" s="219"/>
      <c r="P266" s="219"/>
      <c r="Q266" s="219"/>
      <c r="R266" s="219"/>
      <c r="S266" s="219"/>
      <c r="T266" s="219"/>
      <c r="U266" s="219"/>
      <c r="V266" s="219"/>
      <c r="W266" s="219"/>
      <c r="X266" s="219"/>
      <c r="Y266" s="219"/>
      <c r="Z266" s="219"/>
      <c r="AA266" s="219"/>
      <c r="AB266" s="219"/>
      <c r="AC266" s="219"/>
      <c r="AD266" s="219"/>
      <c r="AE266" s="219"/>
      <c r="AF266" s="219"/>
      <c r="AG266" s="219"/>
      <c r="AH266" s="219"/>
      <c r="AI266" s="219"/>
      <c r="AJ266" s="219"/>
      <c r="AK266" s="219"/>
      <c r="AL266" s="219"/>
      <c r="AM266" s="219"/>
      <c r="AN266" s="219"/>
      <c r="AO266" s="219"/>
      <c r="AP266" s="219"/>
      <c r="AQ266" s="219"/>
      <c r="AR266" s="219"/>
      <c r="AS266" s="219"/>
      <c r="AT266" s="219"/>
      <c r="AU266" s="219"/>
      <c r="AV266" s="219"/>
      <c r="AW266" s="219"/>
      <c r="AX266" s="219"/>
      <c r="AY266" s="219"/>
      <c r="AZ266" s="219"/>
      <c r="BA266" s="219"/>
      <c r="BB266" s="219"/>
      <c r="BC266" s="219"/>
      <c r="BD266" s="219"/>
    </row>
    <row r="267" spans="1:56" ht="59.25" customHeight="1">
      <c r="A267" s="219"/>
      <c r="B267" s="291" t="s">
        <v>22</v>
      </c>
      <c r="C267" s="237" t="s">
        <v>221</v>
      </c>
      <c r="D267" s="236" t="s">
        <v>8</v>
      </c>
      <c r="E267" s="233">
        <v>9</v>
      </c>
      <c r="F267" s="234"/>
      <c r="G267" s="235">
        <f t="shared" si="10"/>
        <v>0</v>
      </c>
      <c r="H267" s="340"/>
      <c r="I267" s="228"/>
      <c r="J267" s="228"/>
      <c r="K267" s="228"/>
      <c r="L267" s="219"/>
      <c r="M267" s="219"/>
      <c r="N267" s="219"/>
      <c r="O267" s="219"/>
      <c r="P267" s="219"/>
      <c r="Q267" s="219"/>
      <c r="R267" s="219"/>
      <c r="S267" s="219"/>
      <c r="T267" s="219"/>
      <c r="U267" s="219"/>
      <c r="V267" s="219"/>
      <c r="W267" s="219"/>
      <c r="X267" s="219"/>
      <c r="Y267" s="219"/>
      <c r="Z267" s="219"/>
      <c r="AA267" s="219"/>
      <c r="AB267" s="219"/>
      <c r="AC267" s="219"/>
      <c r="AD267" s="219"/>
      <c r="AE267" s="219"/>
      <c r="AF267" s="219"/>
      <c r="AG267" s="219"/>
      <c r="AH267" s="219"/>
      <c r="AI267" s="219"/>
      <c r="AJ267" s="219"/>
      <c r="AK267" s="219"/>
      <c r="AL267" s="219"/>
      <c r="AM267" s="219"/>
      <c r="AN267" s="219"/>
      <c r="AO267" s="219"/>
      <c r="AP267" s="219"/>
      <c r="AQ267" s="219"/>
      <c r="AR267" s="219"/>
      <c r="AS267" s="219"/>
      <c r="AT267" s="219"/>
      <c r="AU267" s="219"/>
      <c r="AV267" s="219"/>
      <c r="AW267" s="219"/>
      <c r="AX267" s="219"/>
      <c r="AY267" s="219"/>
      <c r="AZ267" s="219"/>
      <c r="BA267" s="219"/>
      <c r="BB267" s="219"/>
      <c r="BC267" s="219"/>
      <c r="BD267" s="219"/>
    </row>
    <row r="268" spans="1:56" ht="305.45" customHeight="1">
      <c r="A268" s="219"/>
      <c r="B268" s="291" t="s">
        <v>24</v>
      </c>
      <c r="C268" s="210" t="s">
        <v>222</v>
      </c>
      <c r="D268" s="236" t="s">
        <v>8</v>
      </c>
      <c r="E268" s="233">
        <v>1</v>
      </c>
      <c r="F268" s="234"/>
      <c r="G268" s="235">
        <f t="shared" si="10"/>
        <v>0</v>
      </c>
      <c r="H268" s="340"/>
      <c r="I268" s="228"/>
      <c r="J268" s="228"/>
      <c r="K268" s="228"/>
      <c r="L268" s="219"/>
      <c r="M268" s="219"/>
      <c r="N268" s="219"/>
      <c r="O268" s="219"/>
      <c r="P268" s="219"/>
      <c r="Q268" s="219"/>
      <c r="R268" s="219"/>
      <c r="S268" s="219"/>
      <c r="T268" s="219"/>
      <c r="U268" s="219"/>
      <c r="V268" s="219"/>
      <c r="W268" s="219"/>
      <c r="X268" s="219"/>
      <c r="Y268" s="219"/>
      <c r="Z268" s="219"/>
      <c r="AA268" s="219"/>
      <c r="AB268" s="219"/>
      <c r="AC268" s="219"/>
      <c r="AD268" s="219"/>
      <c r="AE268" s="219"/>
      <c r="AF268" s="219"/>
      <c r="AG268" s="219"/>
      <c r="AH268" s="219"/>
      <c r="AI268" s="219"/>
      <c r="AJ268" s="219"/>
      <c r="AK268" s="219"/>
      <c r="AL268" s="219"/>
      <c r="AM268" s="219"/>
      <c r="AN268" s="219"/>
      <c r="AO268" s="219"/>
      <c r="AP268" s="219"/>
      <c r="AQ268" s="219"/>
      <c r="AR268" s="219"/>
      <c r="AS268" s="219"/>
      <c r="AT268" s="219"/>
      <c r="AU268" s="219"/>
      <c r="AV268" s="219"/>
      <c r="AW268" s="219"/>
      <c r="AX268" s="219"/>
      <c r="AY268" s="219"/>
      <c r="AZ268" s="219"/>
      <c r="BA268" s="219"/>
      <c r="BB268" s="219"/>
      <c r="BC268" s="219"/>
      <c r="BD268" s="219"/>
    </row>
    <row r="269" spans="1:56" ht="13.5">
      <c r="A269" s="219"/>
      <c r="B269" s="291" t="s">
        <v>26</v>
      </c>
      <c r="C269" s="237" t="s">
        <v>223</v>
      </c>
      <c r="D269" s="236" t="s">
        <v>8</v>
      </c>
      <c r="E269" s="233">
        <v>8</v>
      </c>
      <c r="F269" s="234"/>
      <c r="G269" s="235">
        <f t="shared" si="10"/>
        <v>0</v>
      </c>
      <c r="H269" s="340"/>
      <c r="I269" s="228"/>
      <c r="J269" s="228"/>
      <c r="K269" s="228"/>
      <c r="L269" s="219"/>
      <c r="M269" s="219"/>
      <c r="N269" s="219"/>
      <c r="O269" s="219"/>
      <c r="P269" s="219"/>
      <c r="Q269" s="219"/>
      <c r="R269" s="219"/>
      <c r="S269" s="219"/>
      <c r="T269" s="219"/>
      <c r="U269" s="219"/>
      <c r="V269" s="219"/>
      <c r="W269" s="219"/>
      <c r="X269" s="219"/>
      <c r="Y269" s="219"/>
      <c r="Z269" s="219"/>
      <c r="AA269" s="219"/>
      <c r="AB269" s="219"/>
      <c r="AC269" s="219"/>
      <c r="AD269" s="219"/>
      <c r="AE269" s="219"/>
      <c r="AF269" s="219"/>
      <c r="AG269" s="219"/>
      <c r="AH269" s="219"/>
      <c r="AI269" s="219"/>
      <c r="AJ269" s="219"/>
      <c r="AK269" s="219"/>
      <c r="AL269" s="219"/>
      <c r="AM269" s="219"/>
      <c r="AN269" s="219"/>
      <c r="AO269" s="219"/>
      <c r="AP269" s="219"/>
      <c r="AQ269" s="219"/>
      <c r="AR269" s="219"/>
      <c r="AS269" s="219"/>
      <c r="AT269" s="219"/>
      <c r="AU269" s="219"/>
      <c r="AV269" s="219"/>
      <c r="AW269" s="219"/>
      <c r="AX269" s="219"/>
      <c r="AY269" s="219"/>
      <c r="AZ269" s="219"/>
      <c r="BA269" s="219"/>
      <c r="BB269" s="219"/>
      <c r="BC269" s="219"/>
      <c r="BD269" s="219"/>
    </row>
    <row r="270" spans="1:56" ht="25.5">
      <c r="A270" s="219"/>
      <c r="B270" s="291" t="s">
        <v>28</v>
      </c>
      <c r="C270" s="237" t="s">
        <v>224</v>
      </c>
      <c r="D270" s="236" t="s">
        <v>8</v>
      </c>
      <c r="E270" s="233">
        <v>5</v>
      </c>
      <c r="F270" s="234"/>
      <c r="G270" s="235">
        <f t="shared" si="10"/>
        <v>0</v>
      </c>
      <c r="H270" s="340"/>
      <c r="I270" s="228"/>
      <c r="J270" s="228"/>
      <c r="K270" s="228"/>
      <c r="L270" s="219"/>
      <c r="M270" s="219"/>
      <c r="N270" s="219"/>
      <c r="O270" s="219"/>
      <c r="P270" s="219"/>
      <c r="Q270" s="219"/>
      <c r="R270" s="219"/>
      <c r="S270" s="219"/>
      <c r="T270" s="219"/>
      <c r="U270" s="219"/>
      <c r="V270" s="219"/>
      <c r="W270" s="219"/>
      <c r="X270" s="219"/>
      <c r="Y270" s="219"/>
      <c r="Z270" s="219"/>
      <c r="AA270" s="219"/>
      <c r="AB270" s="219"/>
      <c r="AC270" s="219"/>
      <c r="AD270" s="219"/>
      <c r="AE270" s="219"/>
      <c r="AF270" s="219"/>
      <c r="AG270" s="219"/>
      <c r="AH270" s="219"/>
      <c r="AI270" s="219"/>
      <c r="AJ270" s="219"/>
      <c r="AK270" s="219"/>
      <c r="AL270" s="219"/>
      <c r="AM270" s="219"/>
      <c r="AN270" s="219"/>
      <c r="AO270" s="219"/>
      <c r="AP270" s="219"/>
      <c r="AQ270" s="219"/>
      <c r="AR270" s="219"/>
      <c r="AS270" s="219"/>
      <c r="AT270" s="219"/>
      <c r="AU270" s="219"/>
      <c r="AV270" s="219"/>
      <c r="AW270" s="219"/>
      <c r="AX270" s="219"/>
      <c r="AY270" s="219"/>
      <c r="AZ270" s="219"/>
      <c r="BA270" s="219"/>
      <c r="BB270" s="219"/>
      <c r="BC270" s="219"/>
      <c r="BD270" s="219"/>
    </row>
    <row r="271" spans="1:56" ht="13.5">
      <c r="A271" s="219"/>
      <c r="B271" s="291" t="s">
        <v>33</v>
      </c>
      <c r="C271" s="237" t="s">
        <v>225</v>
      </c>
      <c r="D271" s="236" t="s">
        <v>8</v>
      </c>
      <c r="E271" s="233">
        <v>7</v>
      </c>
      <c r="F271" s="234"/>
      <c r="G271" s="235">
        <f t="shared" si="10"/>
        <v>0</v>
      </c>
      <c r="H271" s="340"/>
      <c r="I271" s="228"/>
      <c r="J271" s="228"/>
      <c r="K271" s="228"/>
      <c r="L271" s="219"/>
      <c r="M271" s="219"/>
      <c r="N271" s="219"/>
      <c r="O271" s="219"/>
      <c r="P271" s="219"/>
      <c r="Q271" s="219"/>
      <c r="R271" s="219"/>
      <c r="S271" s="219"/>
      <c r="T271" s="219"/>
      <c r="U271" s="219"/>
      <c r="V271" s="219"/>
      <c r="W271" s="219"/>
      <c r="X271" s="219"/>
      <c r="Y271" s="219"/>
      <c r="Z271" s="219"/>
      <c r="AA271" s="219"/>
      <c r="AB271" s="219"/>
      <c r="AC271" s="219"/>
      <c r="AD271" s="219"/>
      <c r="AE271" s="219"/>
      <c r="AF271" s="219"/>
      <c r="AG271" s="219"/>
      <c r="AH271" s="219"/>
      <c r="AI271" s="219"/>
      <c r="AJ271" s="219"/>
      <c r="AK271" s="219"/>
      <c r="AL271" s="219"/>
      <c r="AM271" s="219"/>
      <c r="AN271" s="219"/>
      <c r="AO271" s="219"/>
      <c r="AP271" s="219"/>
      <c r="AQ271" s="219"/>
      <c r="AR271" s="219"/>
      <c r="AS271" s="219"/>
      <c r="AT271" s="219"/>
      <c r="AU271" s="219"/>
      <c r="AV271" s="219"/>
      <c r="AW271" s="219"/>
      <c r="AX271" s="219"/>
      <c r="AY271" s="219"/>
      <c r="AZ271" s="219"/>
      <c r="BA271" s="219"/>
      <c r="BB271" s="219"/>
      <c r="BC271" s="219"/>
      <c r="BD271" s="219"/>
    </row>
    <row r="272" spans="1:56" ht="13.5">
      <c r="A272" s="219"/>
      <c r="B272" s="291" t="s">
        <v>35</v>
      </c>
      <c r="C272" s="237" t="s">
        <v>226</v>
      </c>
      <c r="D272" s="236" t="s">
        <v>8</v>
      </c>
      <c r="E272" s="233">
        <v>6</v>
      </c>
      <c r="F272" s="234"/>
      <c r="G272" s="235">
        <f t="shared" si="10"/>
        <v>0</v>
      </c>
      <c r="H272" s="340"/>
      <c r="I272" s="228"/>
      <c r="J272" s="228"/>
      <c r="K272" s="228"/>
      <c r="L272" s="219"/>
      <c r="M272" s="219"/>
      <c r="N272" s="219"/>
      <c r="O272" s="219"/>
      <c r="P272" s="219"/>
      <c r="Q272" s="219"/>
      <c r="R272" s="219"/>
      <c r="S272" s="219"/>
      <c r="T272" s="219"/>
      <c r="U272" s="219"/>
      <c r="V272" s="219"/>
      <c r="W272" s="219"/>
      <c r="X272" s="219"/>
      <c r="Y272" s="219"/>
      <c r="Z272" s="219"/>
      <c r="AA272" s="219"/>
      <c r="AB272" s="219"/>
      <c r="AC272" s="219"/>
      <c r="AD272" s="219"/>
      <c r="AE272" s="219"/>
      <c r="AF272" s="219"/>
      <c r="AG272" s="219"/>
      <c r="AH272" s="219"/>
      <c r="AI272" s="219"/>
      <c r="AJ272" s="219"/>
      <c r="AK272" s="219"/>
      <c r="AL272" s="219"/>
      <c r="AM272" s="219"/>
      <c r="AN272" s="219"/>
      <c r="AO272" s="219"/>
      <c r="AP272" s="219"/>
      <c r="AQ272" s="219"/>
      <c r="AR272" s="219"/>
      <c r="AS272" s="219"/>
      <c r="AT272" s="219"/>
      <c r="AU272" s="219"/>
      <c r="AV272" s="219"/>
      <c r="AW272" s="219"/>
      <c r="AX272" s="219"/>
      <c r="AY272" s="219"/>
      <c r="AZ272" s="219"/>
      <c r="BA272" s="219"/>
      <c r="BB272" s="219"/>
      <c r="BC272" s="219"/>
      <c r="BD272" s="219"/>
    </row>
    <row r="273" spans="1:56" ht="25.5">
      <c r="A273" s="219"/>
      <c r="B273" s="291" t="s">
        <v>37</v>
      </c>
      <c r="C273" s="237" t="s">
        <v>227</v>
      </c>
      <c r="D273" s="236" t="s">
        <v>8</v>
      </c>
      <c r="E273" s="233">
        <v>11</v>
      </c>
      <c r="F273" s="234"/>
      <c r="G273" s="235">
        <f t="shared" si="10"/>
        <v>0</v>
      </c>
      <c r="H273" s="340"/>
      <c r="I273" s="228"/>
      <c r="J273" s="228"/>
      <c r="K273" s="228"/>
      <c r="L273" s="219"/>
      <c r="M273" s="219"/>
      <c r="N273" s="219"/>
      <c r="O273" s="219"/>
      <c r="P273" s="219"/>
      <c r="Q273" s="219"/>
      <c r="R273" s="219"/>
      <c r="S273" s="219"/>
      <c r="T273" s="219"/>
      <c r="U273" s="219"/>
      <c r="V273" s="219"/>
      <c r="W273" s="219"/>
      <c r="X273" s="219"/>
      <c r="Y273" s="219"/>
      <c r="Z273" s="219"/>
      <c r="AA273" s="219"/>
      <c r="AB273" s="219"/>
      <c r="AC273" s="219"/>
      <c r="AD273" s="219"/>
      <c r="AE273" s="219"/>
      <c r="AF273" s="219"/>
      <c r="AG273" s="219"/>
      <c r="AH273" s="219"/>
      <c r="AI273" s="219"/>
      <c r="AJ273" s="219"/>
      <c r="AK273" s="219"/>
      <c r="AL273" s="219"/>
      <c r="AM273" s="219"/>
      <c r="AN273" s="219"/>
      <c r="AO273" s="219"/>
      <c r="AP273" s="219"/>
      <c r="AQ273" s="219"/>
      <c r="AR273" s="219"/>
      <c r="AS273" s="219"/>
      <c r="AT273" s="219"/>
      <c r="AU273" s="219"/>
      <c r="AV273" s="219"/>
      <c r="AW273" s="219"/>
      <c r="AX273" s="219"/>
      <c r="AY273" s="219"/>
      <c r="AZ273" s="219"/>
      <c r="BA273" s="219"/>
      <c r="BB273" s="219"/>
      <c r="BC273" s="219"/>
      <c r="BD273" s="219"/>
    </row>
    <row r="274" spans="1:56" ht="13.5">
      <c r="A274" s="219"/>
      <c r="B274" s="291" t="s">
        <v>39</v>
      </c>
      <c r="C274" s="237"/>
      <c r="D274" s="236"/>
      <c r="E274" s="292"/>
      <c r="F274" s="234"/>
      <c r="G274" s="235">
        <f t="shared" si="10"/>
        <v>0</v>
      </c>
      <c r="H274" s="340"/>
      <c r="I274" s="228"/>
      <c r="J274" s="228"/>
      <c r="K274" s="228"/>
      <c r="L274" s="219"/>
      <c r="M274" s="219"/>
      <c r="N274" s="219"/>
      <c r="O274" s="219"/>
      <c r="P274" s="219"/>
      <c r="Q274" s="219"/>
      <c r="R274" s="219"/>
      <c r="S274" s="219"/>
      <c r="T274" s="219"/>
      <c r="U274" s="219"/>
      <c r="V274" s="219"/>
      <c r="W274" s="219"/>
      <c r="X274" s="219"/>
      <c r="Y274" s="219"/>
      <c r="Z274" s="219"/>
      <c r="AA274" s="219"/>
      <c r="AB274" s="219"/>
      <c r="AC274" s="219"/>
      <c r="AD274" s="219"/>
      <c r="AE274" s="219"/>
      <c r="AF274" s="219"/>
      <c r="AG274" s="219"/>
      <c r="AH274" s="219"/>
      <c r="AI274" s="219"/>
      <c r="AJ274" s="219"/>
      <c r="AK274" s="219"/>
      <c r="AL274" s="219"/>
      <c r="AM274" s="219"/>
      <c r="AN274" s="219"/>
      <c r="AO274" s="219"/>
      <c r="AP274" s="219"/>
      <c r="AQ274" s="219"/>
      <c r="AR274" s="219"/>
      <c r="AS274" s="219"/>
      <c r="AT274" s="219"/>
      <c r="AU274" s="219"/>
      <c r="AV274" s="219"/>
      <c r="AW274" s="219"/>
      <c r="AX274" s="219"/>
      <c r="AY274" s="219"/>
      <c r="AZ274" s="219"/>
      <c r="BA274" s="219"/>
      <c r="BB274" s="219"/>
      <c r="BC274" s="219"/>
      <c r="BD274" s="219"/>
    </row>
    <row r="275" spans="1:56" ht="13.5">
      <c r="A275" s="219"/>
      <c r="B275" s="291" t="s">
        <v>53</v>
      </c>
      <c r="C275" s="231" t="s">
        <v>228</v>
      </c>
      <c r="D275" s="236"/>
      <c r="E275" s="292"/>
      <c r="F275" s="234"/>
      <c r="G275" s="235">
        <f t="shared" si="10"/>
        <v>0</v>
      </c>
      <c r="H275" s="340"/>
      <c r="I275" s="228"/>
      <c r="J275" s="228"/>
      <c r="K275" s="228"/>
      <c r="L275" s="219"/>
      <c r="M275" s="219"/>
      <c r="N275" s="219"/>
      <c r="O275" s="219"/>
      <c r="P275" s="219"/>
      <c r="Q275" s="219"/>
      <c r="R275" s="219"/>
      <c r="S275" s="219"/>
      <c r="T275" s="219"/>
      <c r="U275" s="219"/>
      <c r="V275" s="219"/>
      <c r="W275" s="219"/>
      <c r="X275" s="219"/>
      <c r="Y275" s="219"/>
      <c r="Z275" s="219"/>
      <c r="AA275" s="219"/>
      <c r="AB275" s="219"/>
      <c r="AC275" s="219"/>
      <c r="AD275" s="219"/>
      <c r="AE275" s="219"/>
      <c r="AF275" s="219"/>
      <c r="AG275" s="219"/>
      <c r="AH275" s="219"/>
      <c r="AI275" s="219"/>
      <c r="AJ275" s="219"/>
      <c r="AK275" s="219"/>
      <c r="AL275" s="219"/>
      <c r="AM275" s="219"/>
      <c r="AN275" s="219"/>
      <c r="AO275" s="219"/>
      <c r="AP275" s="219"/>
      <c r="AQ275" s="219"/>
      <c r="AR275" s="219"/>
      <c r="AS275" s="219"/>
      <c r="AT275" s="219"/>
      <c r="AU275" s="219"/>
      <c r="AV275" s="219"/>
      <c r="AW275" s="219"/>
      <c r="AX275" s="219"/>
      <c r="AY275" s="219"/>
      <c r="AZ275" s="219"/>
      <c r="BA275" s="219"/>
      <c r="BB275" s="219"/>
      <c r="BC275" s="219"/>
      <c r="BD275" s="219"/>
    </row>
    <row r="276" spans="1:56" ht="13.5">
      <c r="A276" s="219"/>
      <c r="B276" s="291" t="s">
        <v>57</v>
      </c>
      <c r="C276" s="231" t="s">
        <v>229</v>
      </c>
      <c r="D276" s="236"/>
      <c r="E276" s="292"/>
      <c r="F276" s="234"/>
      <c r="G276" s="235">
        <f t="shared" si="10"/>
        <v>0</v>
      </c>
      <c r="H276" s="340"/>
      <c r="I276" s="228"/>
      <c r="J276" s="228"/>
      <c r="K276" s="228"/>
      <c r="L276" s="219"/>
      <c r="M276" s="219"/>
      <c r="N276" s="219"/>
      <c r="O276" s="219"/>
      <c r="P276" s="219"/>
      <c r="Q276" s="219"/>
      <c r="R276" s="219"/>
      <c r="S276" s="219"/>
      <c r="T276" s="219"/>
      <c r="U276" s="219"/>
      <c r="V276" s="219"/>
      <c r="W276" s="219"/>
      <c r="X276" s="219"/>
      <c r="Y276" s="219"/>
      <c r="Z276" s="219"/>
      <c r="AA276" s="219"/>
      <c r="AB276" s="219"/>
      <c r="AC276" s="219"/>
      <c r="AD276" s="219"/>
      <c r="AE276" s="219"/>
      <c r="AF276" s="219"/>
      <c r="AG276" s="219"/>
      <c r="AH276" s="219"/>
      <c r="AI276" s="219"/>
      <c r="AJ276" s="219"/>
      <c r="AK276" s="219"/>
      <c r="AL276" s="219"/>
      <c r="AM276" s="219"/>
      <c r="AN276" s="219"/>
      <c r="AO276" s="219"/>
      <c r="AP276" s="219"/>
      <c r="AQ276" s="219"/>
      <c r="AR276" s="219"/>
      <c r="AS276" s="219"/>
      <c r="AT276" s="219"/>
      <c r="AU276" s="219"/>
      <c r="AV276" s="219"/>
      <c r="AW276" s="219"/>
      <c r="AX276" s="219"/>
      <c r="AY276" s="219"/>
      <c r="AZ276" s="219"/>
      <c r="BA276" s="219"/>
      <c r="BB276" s="219"/>
      <c r="BC276" s="219"/>
      <c r="BD276" s="219"/>
    </row>
    <row r="277" spans="1:56" ht="13.5">
      <c r="A277" s="219"/>
      <c r="B277" s="291" t="s">
        <v>59</v>
      </c>
      <c r="C277" s="237" t="s">
        <v>230</v>
      </c>
      <c r="D277" s="236" t="s">
        <v>68</v>
      </c>
      <c r="E277" s="233">
        <v>45</v>
      </c>
      <c r="F277" s="234"/>
      <c r="G277" s="235">
        <f t="shared" si="10"/>
        <v>0</v>
      </c>
      <c r="H277" s="340"/>
      <c r="I277" s="228"/>
      <c r="J277" s="228"/>
      <c r="K277" s="228"/>
      <c r="L277" s="219"/>
      <c r="M277" s="219"/>
      <c r="N277" s="219"/>
      <c r="O277" s="219"/>
      <c r="P277" s="219"/>
      <c r="Q277" s="219"/>
      <c r="R277" s="219"/>
      <c r="S277" s="219"/>
      <c r="T277" s="219"/>
      <c r="U277" s="219"/>
      <c r="V277" s="219"/>
      <c r="W277" s="219"/>
      <c r="X277" s="219"/>
      <c r="Y277" s="219"/>
      <c r="Z277" s="219"/>
      <c r="AA277" s="219"/>
      <c r="AB277" s="219"/>
      <c r="AC277" s="219"/>
      <c r="AD277" s="219"/>
      <c r="AE277" s="219"/>
      <c r="AF277" s="219"/>
      <c r="AG277" s="219"/>
      <c r="AH277" s="219"/>
      <c r="AI277" s="219"/>
      <c r="AJ277" s="219"/>
      <c r="AK277" s="219"/>
      <c r="AL277" s="219"/>
      <c r="AM277" s="219"/>
      <c r="AN277" s="219"/>
      <c r="AO277" s="219"/>
      <c r="AP277" s="219"/>
      <c r="AQ277" s="219"/>
      <c r="AR277" s="219"/>
      <c r="AS277" s="219"/>
      <c r="AT277" s="219"/>
      <c r="AU277" s="219"/>
      <c r="AV277" s="219"/>
      <c r="AW277" s="219"/>
      <c r="AX277" s="219"/>
      <c r="AY277" s="219"/>
      <c r="AZ277" s="219"/>
      <c r="BA277" s="219"/>
      <c r="BB277" s="219"/>
      <c r="BC277" s="219"/>
      <c r="BD277" s="219"/>
    </row>
    <row r="278" spans="1:56" ht="13.5">
      <c r="A278" s="219"/>
      <c r="B278" s="291" t="s">
        <v>61</v>
      </c>
      <c r="C278" s="237" t="s">
        <v>231</v>
      </c>
      <c r="D278" s="236" t="s">
        <v>8</v>
      </c>
      <c r="E278" s="233">
        <v>16</v>
      </c>
      <c r="F278" s="234"/>
      <c r="G278" s="235">
        <f t="shared" si="10"/>
        <v>0</v>
      </c>
      <c r="H278" s="340"/>
      <c r="I278" s="228"/>
      <c r="J278" s="228"/>
      <c r="K278" s="228"/>
      <c r="L278" s="219"/>
      <c r="M278" s="219"/>
      <c r="N278" s="219"/>
      <c r="O278" s="219"/>
      <c r="P278" s="219"/>
      <c r="Q278" s="219"/>
      <c r="R278" s="219"/>
      <c r="S278" s="219"/>
      <c r="T278" s="219"/>
      <c r="U278" s="219"/>
      <c r="V278" s="219"/>
      <c r="W278" s="219"/>
      <c r="X278" s="219"/>
      <c r="Y278" s="219"/>
      <c r="Z278" s="219"/>
      <c r="AA278" s="219"/>
      <c r="AB278" s="219"/>
      <c r="AC278" s="219"/>
      <c r="AD278" s="219"/>
      <c r="AE278" s="219"/>
      <c r="AF278" s="219"/>
      <c r="AG278" s="219"/>
      <c r="AH278" s="219"/>
      <c r="AI278" s="219"/>
      <c r="AJ278" s="219"/>
      <c r="AK278" s="219"/>
      <c r="AL278" s="219"/>
      <c r="AM278" s="219"/>
      <c r="AN278" s="219"/>
      <c r="AO278" s="219"/>
      <c r="AP278" s="219"/>
      <c r="AQ278" s="219"/>
      <c r="AR278" s="219"/>
      <c r="AS278" s="219"/>
      <c r="AT278" s="219"/>
      <c r="AU278" s="219"/>
      <c r="AV278" s="219"/>
      <c r="AW278" s="219"/>
      <c r="AX278" s="219"/>
      <c r="AY278" s="219"/>
      <c r="AZ278" s="219"/>
      <c r="BA278" s="219"/>
      <c r="BB278" s="219"/>
      <c r="BC278" s="219"/>
      <c r="BD278" s="219"/>
    </row>
    <row r="279" spans="1:56" ht="13.5">
      <c r="A279" s="219"/>
      <c r="B279" s="291" t="s">
        <v>63</v>
      </c>
      <c r="C279" s="237" t="s">
        <v>232</v>
      </c>
      <c r="D279" s="236" t="s">
        <v>8</v>
      </c>
      <c r="E279" s="233">
        <v>25</v>
      </c>
      <c r="F279" s="234"/>
      <c r="G279" s="235">
        <f t="shared" si="10"/>
        <v>0</v>
      </c>
      <c r="H279" s="340"/>
      <c r="I279" s="228"/>
      <c r="J279" s="228"/>
      <c r="K279" s="228"/>
      <c r="L279" s="219"/>
      <c r="M279" s="219"/>
      <c r="N279" s="219"/>
      <c r="O279" s="219"/>
      <c r="P279" s="219"/>
      <c r="Q279" s="219"/>
      <c r="R279" s="219"/>
      <c r="S279" s="219"/>
      <c r="T279" s="219"/>
      <c r="U279" s="219"/>
      <c r="V279" s="219"/>
      <c r="W279" s="219"/>
      <c r="X279" s="219"/>
      <c r="Y279" s="219"/>
      <c r="Z279" s="219"/>
      <c r="AA279" s="219"/>
      <c r="AB279" s="219"/>
      <c r="AC279" s="219"/>
      <c r="AD279" s="219"/>
      <c r="AE279" s="219"/>
      <c r="AF279" s="219"/>
      <c r="AG279" s="219"/>
      <c r="AH279" s="219"/>
      <c r="AI279" s="219"/>
      <c r="AJ279" s="219"/>
      <c r="AK279" s="219"/>
      <c r="AL279" s="219"/>
      <c r="AM279" s="219"/>
      <c r="AN279" s="219"/>
      <c r="AO279" s="219"/>
      <c r="AP279" s="219"/>
      <c r="AQ279" s="219"/>
      <c r="AR279" s="219"/>
      <c r="AS279" s="219"/>
      <c r="AT279" s="219"/>
      <c r="AU279" s="219"/>
      <c r="AV279" s="219"/>
      <c r="AW279" s="219"/>
      <c r="AX279" s="219"/>
      <c r="AY279" s="219"/>
      <c r="AZ279" s="219"/>
      <c r="BA279" s="219"/>
      <c r="BB279" s="219"/>
      <c r="BC279" s="219"/>
      <c r="BD279" s="219"/>
    </row>
    <row r="280" spans="1:56" ht="13.5">
      <c r="A280" s="219"/>
      <c r="B280" s="291" t="s">
        <v>233</v>
      </c>
      <c r="C280" s="237" t="s">
        <v>234</v>
      </c>
      <c r="D280" s="236" t="s">
        <v>8</v>
      </c>
      <c r="E280" s="233">
        <v>16</v>
      </c>
      <c r="F280" s="234"/>
      <c r="G280" s="235">
        <f t="shared" si="10"/>
        <v>0</v>
      </c>
      <c r="H280" s="340"/>
      <c r="I280" s="228"/>
      <c r="J280" s="228"/>
      <c r="K280" s="228"/>
      <c r="L280" s="219"/>
      <c r="M280" s="219"/>
      <c r="N280" s="219"/>
      <c r="O280" s="219"/>
      <c r="P280" s="219"/>
      <c r="Q280" s="219"/>
      <c r="R280" s="219"/>
      <c r="S280" s="219"/>
      <c r="T280" s="219"/>
      <c r="U280" s="219"/>
      <c r="V280" s="219"/>
      <c r="W280" s="219"/>
      <c r="X280" s="219"/>
      <c r="Y280" s="219"/>
      <c r="Z280" s="219"/>
      <c r="AA280" s="219"/>
      <c r="AB280" s="219"/>
      <c r="AC280" s="219"/>
      <c r="AD280" s="219"/>
      <c r="AE280" s="219"/>
      <c r="AF280" s="219"/>
      <c r="AG280" s="219"/>
      <c r="AH280" s="219"/>
      <c r="AI280" s="219"/>
      <c r="AJ280" s="219"/>
      <c r="AK280" s="219"/>
      <c r="AL280" s="219"/>
      <c r="AM280" s="219"/>
      <c r="AN280" s="219"/>
      <c r="AO280" s="219"/>
      <c r="AP280" s="219"/>
      <c r="AQ280" s="219"/>
      <c r="AR280" s="219"/>
      <c r="AS280" s="219"/>
      <c r="AT280" s="219"/>
      <c r="AU280" s="219"/>
      <c r="AV280" s="219"/>
      <c r="AW280" s="219"/>
      <c r="AX280" s="219"/>
      <c r="AY280" s="219"/>
      <c r="AZ280" s="219"/>
      <c r="BA280" s="219"/>
      <c r="BB280" s="219"/>
      <c r="BC280" s="219"/>
      <c r="BD280" s="219"/>
    </row>
    <row r="281" spans="1:56" ht="13.5">
      <c r="A281" s="219"/>
      <c r="B281" s="291" t="s">
        <v>137</v>
      </c>
      <c r="C281" s="237" t="s">
        <v>235</v>
      </c>
      <c r="D281" s="236" t="s">
        <v>8</v>
      </c>
      <c r="E281" s="233">
        <v>32</v>
      </c>
      <c r="F281" s="234"/>
      <c r="G281" s="235">
        <f t="shared" si="10"/>
        <v>0</v>
      </c>
      <c r="H281" s="340"/>
      <c r="I281" s="228"/>
      <c r="J281" s="228"/>
      <c r="K281" s="228"/>
      <c r="L281" s="219"/>
      <c r="M281" s="219"/>
      <c r="N281" s="219"/>
      <c r="O281" s="219"/>
      <c r="P281" s="219"/>
      <c r="Q281" s="219"/>
      <c r="R281" s="219"/>
      <c r="S281" s="219"/>
      <c r="T281" s="219"/>
      <c r="U281" s="219"/>
      <c r="V281" s="219"/>
      <c r="W281" s="219"/>
      <c r="X281" s="219"/>
      <c r="Y281" s="219"/>
      <c r="Z281" s="219"/>
      <c r="AA281" s="219"/>
      <c r="AB281" s="219"/>
      <c r="AC281" s="219"/>
      <c r="AD281" s="219"/>
      <c r="AE281" s="219"/>
      <c r="AF281" s="219"/>
      <c r="AG281" s="219"/>
      <c r="AH281" s="219"/>
      <c r="AI281" s="219"/>
      <c r="AJ281" s="219"/>
      <c r="AK281" s="219"/>
      <c r="AL281" s="219"/>
      <c r="AM281" s="219"/>
      <c r="AN281" s="219"/>
      <c r="AO281" s="219"/>
      <c r="AP281" s="219"/>
      <c r="AQ281" s="219"/>
      <c r="AR281" s="219"/>
      <c r="AS281" s="219"/>
      <c r="AT281" s="219"/>
      <c r="AU281" s="219"/>
      <c r="AV281" s="219"/>
      <c r="AW281" s="219"/>
      <c r="AX281" s="219"/>
      <c r="AY281" s="219"/>
      <c r="AZ281" s="219"/>
      <c r="BA281" s="219"/>
      <c r="BB281" s="219"/>
      <c r="BC281" s="219"/>
      <c r="BD281" s="219"/>
    </row>
    <row r="282" spans="1:56" ht="13.5">
      <c r="A282" s="219"/>
      <c r="B282" s="291" t="s">
        <v>139</v>
      </c>
      <c r="C282" s="237" t="s">
        <v>236</v>
      </c>
      <c r="D282" s="236" t="s">
        <v>8</v>
      </c>
      <c r="E282" s="233">
        <v>6</v>
      </c>
      <c r="F282" s="234"/>
      <c r="G282" s="235">
        <f t="shared" si="10"/>
        <v>0</v>
      </c>
      <c r="H282" s="340"/>
      <c r="I282" s="228"/>
      <c r="J282" s="228"/>
      <c r="K282" s="228"/>
      <c r="L282" s="219"/>
      <c r="M282" s="219"/>
      <c r="N282" s="219"/>
      <c r="O282" s="219"/>
      <c r="P282" s="219"/>
      <c r="Q282" s="219"/>
      <c r="R282" s="219"/>
      <c r="S282" s="219"/>
      <c r="T282" s="219"/>
      <c r="U282" s="219"/>
      <c r="V282" s="219"/>
      <c r="W282" s="219"/>
      <c r="X282" s="219"/>
      <c r="Y282" s="219"/>
      <c r="Z282" s="219"/>
      <c r="AA282" s="219"/>
      <c r="AB282" s="219"/>
      <c r="AC282" s="219"/>
      <c r="AD282" s="219"/>
      <c r="AE282" s="219"/>
      <c r="AF282" s="219"/>
      <c r="AG282" s="219"/>
      <c r="AH282" s="219"/>
      <c r="AI282" s="219"/>
      <c r="AJ282" s="219"/>
      <c r="AK282" s="219"/>
      <c r="AL282" s="219"/>
      <c r="AM282" s="219"/>
      <c r="AN282" s="219"/>
      <c r="AO282" s="219"/>
      <c r="AP282" s="219"/>
      <c r="AQ282" s="219"/>
      <c r="AR282" s="219"/>
      <c r="AS282" s="219"/>
      <c r="AT282" s="219"/>
      <c r="AU282" s="219"/>
      <c r="AV282" s="219"/>
      <c r="AW282" s="219"/>
      <c r="AX282" s="219"/>
      <c r="AY282" s="219"/>
      <c r="AZ282" s="219"/>
      <c r="BA282" s="219"/>
      <c r="BB282" s="219"/>
      <c r="BC282" s="219"/>
      <c r="BD282" s="219"/>
    </row>
    <row r="283" spans="1:56" ht="13.5">
      <c r="A283" s="219"/>
      <c r="B283" s="291" t="s">
        <v>237</v>
      </c>
      <c r="C283" s="237" t="s">
        <v>238</v>
      </c>
      <c r="D283" s="236" t="s">
        <v>8</v>
      </c>
      <c r="E283" s="233">
        <v>25</v>
      </c>
      <c r="F283" s="234"/>
      <c r="G283" s="235">
        <f t="shared" si="10"/>
        <v>0</v>
      </c>
      <c r="H283" s="340"/>
      <c r="I283" s="228"/>
      <c r="J283" s="228"/>
      <c r="K283" s="228"/>
      <c r="L283" s="219"/>
      <c r="M283" s="219"/>
      <c r="N283" s="219"/>
      <c r="O283" s="219"/>
      <c r="P283" s="219"/>
      <c r="Q283" s="219"/>
      <c r="R283" s="219"/>
      <c r="S283" s="219"/>
      <c r="T283" s="219"/>
      <c r="U283" s="219"/>
      <c r="V283" s="219"/>
      <c r="W283" s="219"/>
      <c r="X283" s="219"/>
      <c r="Y283" s="219"/>
      <c r="Z283" s="219"/>
      <c r="AA283" s="219"/>
      <c r="AB283" s="219"/>
      <c r="AC283" s="219"/>
      <c r="AD283" s="219"/>
      <c r="AE283" s="219"/>
      <c r="AF283" s="219"/>
      <c r="AG283" s="219"/>
      <c r="AH283" s="219"/>
      <c r="AI283" s="219"/>
      <c r="AJ283" s="219"/>
      <c r="AK283" s="219"/>
      <c r="AL283" s="219"/>
      <c r="AM283" s="219"/>
      <c r="AN283" s="219"/>
      <c r="AO283" s="219"/>
      <c r="AP283" s="219"/>
      <c r="AQ283" s="219"/>
      <c r="AR283" s="219"/>
      <c r="AS283" s="219"/>
      <c r="AT283" s="219"/>
      <c r="AU283" s="219"/>
      <c r="AV283" s="219"/>
      <c r="AW283" s="219"/>
      <c r="AX283" s="219"/>
      <c r="AY283" s="219"/>
      <c r="AZ283" s="219"/>
      <c r="BA283" s="219"/>
      <c r="BB283" s="219"/>
      <c r="BC283" s="219"/>
      <c r="BD283" s="219"/>
    </row>
    <row r="284" spans="1:56" ht="13.5">
      <c r="A284" s="219"/>
      <c r="B284" s="291" t="s">
        <v>239</v>
      </c>
      <c r="C284" s="237" t="s">
        <v>240</v>
      </c>
      <c r="D284" s="236" t="s">
        <v>8</v>
      </c>
      <c r="E284" s="233">
        <v>25</v>
      </c>
      <c r="F284" s="234"/>
      <c r="G284" s="235">
        <f t="shared" si="10"/>
        <v>0</v>
      </c>
      <c r="H284" s="340"/>
      <c r="I284" s="228"/>
      <c r="J284" s="228"/>
      <c r="K284" s="228"/>
      <c r="L284" s="219"/>
      <c r="M284" s="219"/>
      <c r="N284" s="219"/>
      <c r="O284" s="219"/>
      <c r="P284" s="219"/>
      <c r="Q284" s="219"/>
      <c r="R284" s="219"/>
      <c r="S284" s="219"/>
      <c r="T284" s="219"/>
      <c r="U284" s="219"/>
      <c r="V284" s="219"/>
      <c r="W284" s="219"/>
      <c r="X284" s="219"/>
      <c r="Y284" s="219"/>
      <c r="Z284" s="219"/>
      <c r="AA284" s="219"/>
      <c r="AB284" s="219"/>
      <c r="AC284" s="219"/>
      <c r="AD284" s="219"/>
      <c r="AE284" s="219"/>
      <c r="AF284" s="219"/>
      <c r="AG284" s="219"/>
      <c r="AH284" s="219"/>
      <c r="AI284" s="219"/>
      <c r="AJ284" s="219"/>
      <c r="AK284" s="219"/>
      <c r="AL284" s="219"/>
      <c r="AM284" s="219"/>
      <c r="AN284" s="219"/>
      <c r="AO284" s="219"/>
      <c r="AP284" s="219"/>
      <c r="AQ284" s="219"/>
      <c r="AR284" s="219"/>
      <c r="AS284" s="219"/>
      <c r="AT284" s="219"/>
      <c r="AU284" s="219"/>
      <c r="AV284" s="219"/>
      <c r="AW284" s="219"/>
      <c r="AX284" s="219"/>
      <c r="AY284" s="219"/>
      <c r="AZ284" s="219"/>
      <c r="BA284" s="219"/>
      <c r="BB284" s="219"/>
      <c r="BC284" s="219"/>
      <c r="BD284" s="219"/>
    </row>
    <row r="285" spans="1:56" ht="13.5">
      <c r="A285" s="219"/>
      <c r="B285" s="291" t="s">
        <v>241</v>
      </c>
      <c r="C285" s="237" t="s">
        <v>242</v>
      </c>
      <c r="D285" s="236" t="s">
        <v>8</v>
      </c>
      <c r="E285" s="233">
        <v>18</v>
      </c>
      <c r="F285" s="234"/>
      <c r="G285" s="235">
        <f t="shared" si="10"/>
        <v>0</v>
      </c>
      <c r="H285" s="340"/>
      <c r="I285" s="228"/>
      <c r="J285" s="228"/>
      <c r="K285" s="228"/>
      <c r="L285" s="219"/>
      <c r="M285" s="219"/>
      <c r="N285" s="219"/>
      <c r="O285" s="219"/>
      <c r="P285" s="219"/>
      <c r="Q285" s="219"/>
      <c r="R285" s="219"/>
      <c r="S285" s="219"/>
      <c r="T285" s="219"/>
      <c r="U285" s="219"/>
      <c r="V285" s="219"/>
      <c r="W285" s="219"/>
      <c r="X285" s="219"/>
      <c r="Y285" s="219"/>
      <c r="Z285" s="219"/>
      <c r="AA285" s="219"/>
      <c r="AB285" s="219"/>
      <c r="AC285" s="219"/>
      <c r="AD285" s="219"/>
      <c r="AE285" s="219"/>
      <c r="AF285" s="219"/>
      <c r="AG285" s="219"/>
      <c r="AH285" s="219"/>
      <c r="AI285" s="219"/>
      <c r="AJ285" s="219"/>
      <c r="AK285" s="219"/>
      <c r="AL285" s="219"/>
      <c r="AM285" s="219"/>
      <c r="AN285" s="219"/>
      <c r="AO285" s="219"/>
      <c r="AP285" s="219"/>
      <c r="AQ285" s="219"/>
      <c r="AR285" s="219"/>
      <c r="AS285" s="219"/>
      <c r="AT285" s="219"/>
      <c r="AU285" s="219"/>
      <c r="AV285" s="219"/>
      <c r="AW285" s="219"/>
      <c r="AX285" s="219"/>
      <c r="AY285" s="219"/>
      <c r="AZ285" s="219"/>
      <c r="BA285" s="219"/>
      <c r="BB285" s="219"/>
      <c r="BC285" s="219"/>
      <c r="BD285" s="219"/>
    </row>
    <row r="286" spans="1:56" ht="13.5">
      <c r="A286" s="219"/>
      <c r="B286" s="291" t="s">
        <v>243</v>
      </c>
      <c r="C286" s="237" t="s">
        <v>244</v>
      </c>
      <c r="D286" s="236" t="s">
        <v>8</v>
      </c>
      <c r="E286" s="233">
        <v>27</v>
      </c>
      <c r="F286" s="234"/>
      <c r="G286" s="235">
        <f t="shared" si="10"/>
        <v>0</v>
      </c>
      <c r="H286" s="340"/>
      <c r="I286" s="228"/>
      <c r="J286" s="228"/>
      <c r="K286" s="228"/>
      <c r="L286" s="219"/>
      <c r="M286" s="219"/>
      <c r="N286" s="219"/>
      <c r="O286" s="219"/>
      <c r="P286" s="219"/>
      <c r="Q286" s="219"/>
      <c r="R286" s="219"/>
      <c r="S286" s="219"/>
      <c r="T286" s="219"/>
      <c r="U286" s="219"/>
      <c r="V286" s="219"/>
      <c r="W286" s="219"/>
      <c r="X286" s="219"/>
      <c r="Y286" s="219"/>
      <c r="Z286" s="219"/>
      <c r="AA286" s="219"/>
      <c r="AB286" s="219"/>
      <c r="AC286" s="219"/>
      <c r="AD286" s="219"/>
      <c r="AE286" s="219"/>
      <c r="AF286" s="219"/>
      <c r="AG286" s="219"/>
      <c r="AH286" s="219"/>
      <c r="AI286" s="219"/>
      <c r="AJ286" s="219"/>
      <c r="AK286" s="219"/>
      <c r="AL286" s="219"/>
      <c r="AM286" s="219"/>
      <c r="AN286" s="219"/>
      <c r="AO286" s="219"/>
      <c r="AP286" s="219"/>
      <c r="AQ286" s="219"/>
      <c r="AR286" s="219"/>
      <c r="AS286" s="219"/>
      <c r="AT286" s="219"/>
      <c r="AU286" s="219"/>
      <c r="AV286" s="219"/>
      <c r="AW286" s="219"/>
      <c r="AX286" s="219"/>
      <c r="AY286" s="219"/>
      <c r="AZ286" s="219"/>
      <c r="BA286" s="219"/>
      <c r="BB286" s="219"/>
      <c r="BC286" s="219"/>
      <c r="BD286" s="219"/>
    </row>
    <row r="287" spans="1:56" ht="13.5">
      <c r="A287" s="219"/>
      <c r="B287" s="291" t="s">
        <v>245</v>
      </c>
      <c r="C287" s="237" t="s">
        <v>246</v>
      </c>
      <c r="D287" s="236" t="s">
        <v>8</v>
      </c>
      <c r="E287" s="233">
        <v>27</v>
      </c>
      <c r="F287" s="234"/>
      <c r="G287" s="235">
        <f t="shared" si="10"/>
        <v>0</v>
      </c>
      <c r="H287" s="340"/>
      <c r="I287" s="228"/>
      <c r="J287" s="228"/>
      <c r="K287" s="228"/>
      <c r="L287" s="219"/>
      <c r="M287" s="219"/>
      <c r="N287" s="219"/>
      <c r="O287" s="219"/>
      <c r="P287" s="219"/>
      <c r="Q287" s="219"/>
      <c r="R287" s="219"/>
      <c r="S287" s="219"/>
      <c r="T287" s="219"/>
      <c r="U287" s="219"/>
      <c r="V287" s="219"/>
      <c r="W287" s="219"/>
      <c r="X287" s="219"/>
      <c r="Y287" s="219"/>
      <c r="Z287" s="219"/>
      <c r="AA287" s="219"/>
      <c r="AB287" s="219"/>
      <c r="AC287" s="219"/>
      <c r="AD287" s="219"/>
      <c r="AE287" s="219"/>
      <c r="AF287" s="219"/>
      <c r="AG287" s="219"/>
      <c r="AH287" s="219"/>
      <c r="AI287" s="219"/>
      <c r="AJ287" s="219"/>
      <c r="AK287" s="219"/>
      <c r="AL287" s="219"/>
      <c r="AM287" s="219"/>
      <c r="AN287" s="219"/>
      <c r="AO287" s="219"/>
      <c r="AP287" s="219"/>
      <c r="AQ287" s="219"/>
      <c r="AR287" s="219"/>
      <c r="AS287" s="219"/>
      <c r="AT287" s="219"/>
      <c r="AU287" s="219"/>
      <c r="AV287" s="219"/>
      <c r="AW287" s="219"/>
      <c r="AX287" s="219"/>
      <c r="AY287" s="219"/>
      <c r="AZ287" s="219"/>
      <c r="BA287" s="219"/>
      <c r="BB287" s="219"/>
      <c r="BC287" s="219"/>
      <c r="BD287" s="219"/>
    </row>
    <row r="288" spans="1:56" ht="13.5">
      <c r="A288" s="219"/>
      <c r="B288" s="291" t="s">
        <v>247</v>
      </c>
      <c r="C288" s="237" t="s">
        <v>238</v>
      </c>
      <c r="D288" s="236" t="s">
        <v>8</v>
      </c>
      <c r="E288" s="233">
        <v>27</v>
      </c>
      <c r="F288" s="234"/>
      <c r="G288" s="235">
        <f t="shared" si="10"/>
        <v>0</v>
      </c>
      <c r="H288" s="340"/>
      <c r="I288" s="228"/>
      <c r="J288" s="228"/>
      <c r="K288" s="228"/>
      <c r="L288" s="219"/>
      <c r="M288" s="219"/>
      <c r="N288" s="219"/>
      <c r="O288" s="219"/>
      <c r="P288" s="219"/>
      <c r="Q288" s="219"/>
      <c r="R288" s="219"/>
      <c r="S288" s="219"/>
      <c r="T288" s="219"/>
      <c r="U288" s="219"/>
      <c r="V288" s="219"/>
      <c r="W288" s="219"/>
      <c r="X288" s="219"/>
      <c r="Y288" s="219"/>
      <c r="Z288" s="219"/>
      <c r="AA288" s="219"/>
      <c r="AB288" s="219"/>
      <c r="AC288" s="219"/>
      <c r="AD288" s="219"/>
      <c r="AE288" s="219"/>
      <c r="AF288" s="219"/>
      <c r="AG288" s="219"/>
      <c r="AH288" s="219"/>
      <c r="AI288" s="219"/>
      <c r="AJ288" s="219"/>
      <c r="AK288" s="219"/>
      <c r="AL288" s="219"/>
      <c r="AM288" s="219"/>
      <c r="AN288" s="219"/>
      <c r="AO288" s="219"/>
      <c r="AP288" s="219"/>
      <c r="AQ288" s="219"/>
      <c r="AR288" s="219"/>
      <c r="AS288" s="219"/>
      <c r="AT288" s="219"/>
      <c r="AU288" s="219"/>
      <c r="AV288" s="219"/>
      <c r="AW288" s="219"/>
      <c r="AX288" s="219"/>
      <c r="AY288" s="219"/>
      <c r="AZ288" s="219"/>
      <c r="BA288" s="219"/>
      <c r="BB288" s="219"/>
      <c r="BC288" s="219"/>
      <c r="BD288" s="219"/>
    </row>
    <row r="289" spans="1:56" ht="13.5">
      <c r="A289" s="219"/>
      <c r="B289" s="291" t="s">
        <v>248</v>
      </c>
      <c r="C289" s="237" t="s">
        <v>249</v>
      </c>
      <c r="D289" s="236" t="s">
        <v>8</v>
      </c>
      <c r="E289" s="233">
        <v>27</v>
      </c>
      <c r="F289" s="234"/>
      <c r="G289" s="235">
        <f t="shared" si="10"/>
        <v>0</v>
      </c>
      <c r="H289" s="340"/>
      <c r="I289" s="228"/>
      <c r="J289" s="228"/>
      <c r="K289" s="228"/>
      <c r="L289" s="219"/>
      <c r="M289" s="219"/>
      <c r="N289" s="219"/>
      <c r="O289" s="219"/>
      <c r="P289" s="219"/>
      <c r="Q289" s="219"/>
      <c r="R289" s="219"/>
      <c r="S289" s="219"/>
      <c r="T289" s="219"/>
      <c r="U289" s="219"/>
      <c r="V289" s="219"/>
      <c r="W289" s="219"/>
      <c r="X289" s="219"/>
      <c r="Y289" s="219"/>
      <c r="Z289" s="219"/>
      <c r="AA289" s="219"/>
      <c r="AB289" s="219"/>
      <c r="AC289" s="219"/>
      <c r="AD289" s="219"/>
      <c r="AE289" s="219"/>
      <c r="AF289" s="219"/>
      <c r="AG289" s="219"/>
      <c r="AH289" s="219"/>
      <c r="AI289" s="219"/>
      <c r="AJ289" s="219"/>
      <c r="AK289" s="219"/>
      <c r="AL289" s="219"/>
      <c r="AM289" s="219"/>
      <c r="AN289" s="219"/>
      <c r="AO289" s="219"/>
      <c r="AP289" s="219"/>
      <c r="AQ289" s="219"/>
      <c r="AR289" s="219"/>
      <c r="AS289" s="219"/>
      <c r="AT289" s="219"/>
      <c r="AU289" s="219"/>
      <c r="AV289" s="219"/>
      <c r="AW289" s="219"/>
      <c r="AX289" s="219"/>
      <c r="AY289" s="219"/>
      <c r="AZ289" s="219"/>
      <c r="BA289" s="219"/>
      <c r="BB289" s="219"/>
      <c r="BC289" s="219"/>
      <c r="BD289" s="219"/>
    </row>
    <row r="290" spans="1:56" ht="13.5">
      <c r="A290" s="219"/>
      <c r="B290" s="291" t="s">
        <v>250</v>
      </c>
      <c r="C290" s="237" t="s">
        <v>251</v>
      </c>
      <c r="D290" s="236" t="s">
        <v>68</v>
      </c>
      <c r="E290" s="233">
        <v>45</v>
      </c>
      <c r="F290" s="234"/>
      <c r="G290" s="235">
        <f t="shared" si="10"/>
        <v>0</v>
      </c>
      <c r="H290" s="340"/>
      <c r="I290" s="228"/>
      <c r="J290" s="228"/>
      <c r="K290" s="228"/>
      <c r="L290" s="219"/>
      <c r="M290" s="219"/>
      <c r="N290" s="219"/>
      <c r="O290" s="219"/>
      <c r="P290" s="219"/>
      <c r="Q290" s="219"/>
      <c r="R290" s="219"/>
      <c r="S290" s="219"/>
      <c r="T290" s="219"/>
      <c r="U290" s="219"/>
      <c r="V290" s="219"/>
      <c r="W290" s="219"/>
      <c r="X290" s="219"/>
      <c r="Y290" s="219"/>
      <c r="Z290" s="219"/>
      <c r="AA290" s="219"/>
      <c r="AB290" s="219"/>
      <c r="AC290" s="219"/>
      <c r="AD290" s="219"/>
      <c r="AE290" s="219"/>
      <c r="AF290" s="219"/>
      <c r="AG290" s="219"/>
      <c r="AH290" s="219"/>
      <c r="AI290" s="219"/>
      <c r="AJ290" s="219"/>
      <c r="AK290" s="219"/>
      <c r="AL290" s="219"/>
      <c r="AM290" s="219"/>
      <c r="AN290" s="219"/>
      <c r="AO290" s="219"/>
      <c r="AP290" s="219"/>
      <c r="AQ290" s="219"/>
      <c r="AR290" s="219"/>
      <c r="AS290" s="219"/>
      <c r="AT290" s="219"/>
      <c r="AU290" s="219"/>
      <c r="AV290" s="219"/>
      <c r="AW290" s="219"/>
      <c r="AX290" s="219"/>
      <c r="AY290" s="219"/>
      <c r="AZ290" s="219"/>
      <c r="BA290" s="219"/>
      <c r="BB290" s="219"/>
      <c r="BC290" s="219"/>
      <c r="BD290" s="219"/>
    </row>
    <row r="291" spans="1:56" ht="13.5">
      <c r="A291" s="219"/>
      <c r="B291" s="291" t="s">
        <v>252</v>
      </c>
      <c r="C291" s="237" t="s">
        <v>232</v>
      </c>
      <c r="D291" s="236" t="s">
        <v>8</v>
      </c>
      <c r="E291" s="233">
        <v>55</v>
      </c>
      <c r="F291" s="234"/>
      <c r="G291" s="235">
        <f t="shared" si="10"/>
        <v>0</v>
      </c>
      <c r="H291" s="340"/>
      <c r="I291" s="228"/>
      <c r="J291" s="228"/>
      <c r="K291" s="228"/>
      <c r="L291" s="219"/>
      <c r="M291" s="219"/>
      <c r="N291" s="219"/>
      <c r="O291" s="219"/>
      <c r="P291" s="219"/>
      <c r="Q291" s="219"/>
      <c r="R291" s="219"/>
      <c r="S291" s="219"/>
      <c r="T291" s="219"/>
      <c r="U291" s="219"/>
      <c r="V291" s="219"/>
      <c r="W291" s="219"/>
      <c r="X291" s="219"/>
      <c r="Y291" s="219"/>
      <c r="Z291" s="219"/>
      <c r="AA291" s="219"/>
      <c r="AB291" s="219"/>
      <c r="AC291" s="219"/>
      <c r="AD291" s="219"/>
      <c r="AE291" s="219"/>
      <c r="AF291" s="219"/>
      <c r="AG291" s="219"/>
      <c r="AH291" s="219"/>
      <c r="AI291" s="219"/>
      <c r="AJ291" s="219"/>
      <c r="AK291" s="219"/>
      <c r="AL291" s="219"/>
      <c r="AM291" s="219"/>
      <c r="AN291" s="219"/>
      <c r="AO291" s="219"/>
      <c r="AP291" s="219"/>
      <c r="AQ291" s="219"/>
      <c r="AR291" s="219"/>
      <c r="AS291" s="219"/>
      <c r="AT291" s="219"/>
      <c r="AU291" s="219"/>
      <c r="AV291" s="219"/>
      <c r="AW291" s="219"/>
      <c r="AX291" s="219"/>
      <c r="AY291" s="219"/>
      <c r="AZ291" s="219"/>
      <c r="BA291" s="219"/>
      <c r="BB291" s="219"/>
      <c r="BC291" s="219"/>
      <c r="BD291" s="219"/>
    </row>
    <row r="292" spans="1:56" ht="13.5">
      <c r="A292" s="219"/>
      <c r="B292" s="291" t="s">
        <v>253</v>
      </c>
      <c r="C292" s="237" t="s">
        <v>254</v>
      </c>
      <c r="D292" s="236" t="s">
        <v>8</v>
      </c>
      <c r="E292" s="233">
        <v>28</v>
      </c>
      <c r="F292" s="234"/>
      <c r="G292" s="235">
        <f t="shared" si="10"/>
        <v>0</v>
      </c>
      <c r="H292" s="340"/>
      <c r="I292" s="228"/>
      <c r="J292" s="228"/>
      <c r="K292" s="228"/>
      <c r="L292" s="219"/>
      <c r="M292" s="219"/>
      <c r="N292" s="219"/>
      <c r="O292" s="219"/>
      <c r="P292" s="219"/>
      <c r="Q292" s="219"/>
      <c r="R292" s="219"/>
      <c r="S292" s="219"/>
      <c r="T292" s="219"/>
      <c r="U292" s="219"/>
      <c r="V292" s="219"/>
      <c r="W292" s="219"/>
      <c r="X292" s="219"/>
      <c r="Y292" s="219"/>
      <c r="Z292" s="219"/>
      <c r="AA292" s="219"/>
      <c r="AB292" s="219"/>
      <c r="AC292" s="219"/>
      <c r="AD292" s="219"/>
      <c r="AE292" s="219"/>
      <c r="AF292" s="219"/>
      <c r="AG292" s="219"/>
      <c r="AH292" s="219"/>
      <c r="AI292" s="219"/>
      <c r="AJ292" s="219"/>
      <c r="AK292" s="219"/>
      <c r="AL292" s="219"/>
      <c r="AM292" s="219"/>
      <c r="AN292" s="219"/>
      <c r="AO292" s="219"/>
      <c r="AP292" s="219"/>
      <c r="AQ292" s="219"/>
      <c r="AR292" s="219"/>
      <c r="AS292" s="219"/>
      <c r="AT292" s="219"/>
      <c r="AU292" s="219"/>
      <c r="AV292" s="219"/>
      <c r="AW292" s="219"/>
      <c r="AX292" s="219"/>
      <c r="AY292" s="219"/>
      <c r="AZ292" s="219"/>
      <c r="BA292" s="219"/>
      <c r="BB292" s="219"/>
      <c r="BC292" s="219"/>
      <c r="BD292" s="219"/>
    </row>
    <row r="293" spans="1:56" ht="13.5">
      <c r="A293" s="219"/>
      <c r="B293" s="291" t="s">
        <v>255</v>
      </c>
      <c r="C293" s="237" t="s">
        <v>256</v>
      </c>
      <c r="D293" s="236" t="s">
        <v>8</v>
      </c>
      <c r="E293" s="233">
        <v>28</v>
      </c>
      <c r="F293" s="234"/>
      <c r="G293" s="235">
        <f t="shared" si="10"/>
        <v>0</v>
      </c>
      <c r="H293" s="340"/>
      <c r="I293" s="228"/>
      <c r="J293" s="228"/>
      <c r="K293" s="228"/>
      <c r="L293" s="219"/>
      <c r="M293" s="219"/>
      <c r="N293" s="219"/>
      <c r="O293" s="219"/>
      <c r="P293" s="219"/>
      <c r="Q293" s="219"/>
      <c r="R293" s="219"/>
      <c r="S293" s="219"/>
      <c r="T293" s="219"/>
      <c r="U293" s="219"/>
      <c r="V293" s="219"/>
      <c r="W293" s="219"/>
      <c r="X293" s="219"/>
      <c r="Y293" s="219"/>
      <c r="Z293" s="219"/>
      <c r="AA293" s="219"/>
      <c r="AB293" s="219"/>
      <c r="AC293" s="219"/>
      <c r="AD293" s="219"/>
      <c r="AE293" s="219"/>
      <c r="AF293" s="219"/>
      <c r="AG293" s="219"/>
      <c r="AH293" s="219"/>
      <c r="AI293" s="219"/>
      <c r="AJ293" s="219"/>
      <c r="AK293" s="219"/>
      <c r="AL293" s="219"/>
      <c r="AM293" s="219"/>
      <c r="AN293" s="219"/>
      <c r="AO293" s="219"/>
      <c r="AP293" s="219"/>
      <c r="AQ293" s="219"/>
      <c r="AR293" s="219"/>
      <c r="AS293" s="219"/>
      <c r="AT293" s="219"/>
      <c r="AU293" s="219"/>
      <c r="AV293" s="219"/>
      <c r="AW293" s="219"/>
      <c r="AX293" s="219"/>
      <c r="AY293" s="219"/>
      <c r="AZ293" s="219"/>
      <c r="BA293" s="219"/>
      <c r="BB293" s="219"/>
      <c r="BC293" s="219"/>
      <c r="BD293" s="219"/>
    </row>
    <row r="294" spans="1:56" ht="13.5">
      <c r="A294" s="219"/>
      <c r="B294" s="291" t="s">
        <v>257</v>
      </c>
      <c r="C294" s="237" t="s">
        <v>258</v>
      </c>
      <c r="D294" s="236" t="s">
        <v>8</v>
      </c>
      <c r="E294" s="233">
        <v>28</v>
      </c>
      <c r="F294" s="234"/>
      <c r="G294" s="235">
        <f t="shared" si="10"/>
        <v>0</v>
      </c>
      <c r="H294" s="340"/>
      <c r="I294" s="228"/>
      <c r="J294" s="228"/>
      <c r="K294" s="228"/>
      <c r="L294" s="219"/>
      <c r="M294" s="219"/>
      <c r="N294" s="219"/>
      <c r="O294" s="219"/>
      <c r="P294" s="219"/>
      <c r="Q294" s="219"/>
      <c r="R294" s="219"/>
      <c r="S294" s="219"/>
      <c r="T294" s="219"/>
      <c r="U294" s="219"/>
      <c r="V294" s="219"/>
      <c r="W294" s="219"/>
      <c r="X294" s="219"/>
      <c r="Y294" s="219"/>
      <c r="Z294" s="219"/>
      <c r="AA294" s="219"/>
      <c r="AB294" s="219"/>
      <c r="AC294" s="219"/>
      <c r="AD294" s="219"/>
      <c r="AE294" s="219"/>
      <c r="AF294" s="219"/>
      <c r="AG294" s="219"/>
      <c r="AH294" s="219"/>
      <c r="AI294" s="219"/>
      <c r="AJ294" s="219"/>
      <c r="AK294" s="219"/>
      <c r="AL294" s="219"/>
      <c r="AM294" s="219"/>
      <c r="AN294" s="219"/>
      <c r="AO294" s="219"/>
      <c r="AP294" s="219"/>
      <c r="AQ294" s="219"/>
      <c r="AR294" s="219"/>
      <c r="AS294" s="219"/>
      <c r="AT294" s="219"/>
      <c r="AU294" s="219"/>
      <c r="AV294" s="219"/>
      <c r="AW294" s="219"/>
      <c r="AX294" s="219"/>
      <c r="AY294" s="219"/>
      <c r="AZ294" s="219"/>
      <c r="BA294" s="219"/>
      <c r="BB294" s="219"/>
      <c r="BC294" s="219"/>
      <c r="BD294" s="219"/>
    </row>
    <row r="295" spans="1:56" ht="13.5">
      <c r="A295" s="219"/>
      <c r="B295" s="291" t="s">
        <v>259</v>
      </c>
      <c r="C295" s="231" t="s">
        <v>260</v>
      </c>
      <c r="D295" s="236" t="s">
        <v>8</v>
      </c>
      <c r="E295" s="233">
        <v>28</v>
      </c>
      <c r="F295" s="234"/>
      <c r="G295" s="235">
        <f t="shared" si="10"/>
        <v>0</v>
      </c>
      <c r="H295" s="340"/>
      <c r="I295" s="228"/>
      <c r="J295" s="228"/>
      <c r="K295" s="228"/>
      <c r="L295" s="219"/>
      <c r="M295" s="219"/>
      <c r="N295" s="219"/>
      <c r="O295" s="219"/>
      <c r="P295" s="219"/>
      <c r="Q295" s="219"/>
      <c r="R295" s="219"/>
      <c r="S295" s="219"/>
      <c r="T295" s="219"/>
      <c r="U295" s="219"/>
      <c r="V295" s="219"/>
      <c r="W295" s="219"/>
      <c r="X295" s="219"/>
      <c r="Y295" s="219"/>
      <c r="Z295" s="219"/>
      <c r="AA295" s="219"/>
      <c r="AB295" s="219"/>
      <c r="AC295" s="219"/>
      <c r="AD295" s="219"/>
      <c r="AE295" s="219"/>
      <c r="AF295" s="219"/>
      <c r="AG295" s="219"/>
      <c r="AH295" s="219"/>
      <c r="AI295" s="219"/>
      <c r="AJ295" s="219"/>
      <c r="AK295" s="219"/>
      <c r="AL295" s="219"/>
      <c r="AM295" s="219"/>
      <c r="AN295" s="219"/>
      <c r="AO295" s="219"/>
      <c r="AP295" s="219"/>
      <c r="AQ295" s="219"/>
      <c r="AR295" s="219"/>
      <c r="AS295" s="219"/>
      <c r="AT295" s="219"/>
      <c r="AU295" s="219"/>
      <c r="AV295" s="219"/>
      <c r="AW295" s="219"/>
      <c r="AX295" s="219"/>
      <c r="AY295" s="219"/>
      <c r="AZ295" s="219"/>
      <c r="BA295" s="219"/>
      <c r="BB295" s="219"/>
      <c r="BC295" s="219"/>
      <c r="BD295" s="219"/>
    </row>
    <row r="296" spans="1:56" ht="13.5">
      <c r="A296" s="219"/>
      <c r="B296" s="291"/>
      <c r="C296" s="231"/>
      <c r="D296" s="236"/>
      <c r="E296" s="233"/>
      <c r="F296" s="234"/>
      <c r="G296" s="235">
        <f t="shared" si="10"/>
        <v>0</v>
      </c>
      <c r="H296" s="340"/>
      <c r="I296" s="228"/>
      <c r="J296" s="228"/>
      <c r="K296" s="228"/>
      <c r="L296" s="219"/>
      <c r="M296" s="219"/>
      <c r="N296" s="219"/>
      <c r="O296" s="219"/>
      <c r="P296" s="219"/>
      <c r="Q296" s="219"/>
      <c r="R296" s="219"/>
      <c r="S296" s="219"/>
      <c r="T296" s="219"/>
      <c r="U296" s="219"/>
      <c r="V296" s="219"/>
      <c r="W296" s="219"/>
      <c r="X296" s="219"/>
      <c r="Y296" s="219"/>
      <c r="Z296" s="219"/>
      <c r="AA296" s="219"/>
      <c r="AB296" s="219"/>
      <c r="AC296" s="219"/>
      <c r="AD296" s="219"/>
      <c r="AE296" s="219"/>
      <c r="AF296" s="219"/>
      <c r="AG296" s="219"/>
      <c r="AH296" s="219"/>
      <c r="AI296" s="219"/>
      <c r="AJ296" s="219"/>
      <c r="AK296" s="219"/>
      <c r="AL296" s="219"/>
      <c r="AM296" s="219"/>
      <c r="AN296" s="219"/>
      <c r="AO296" s="219"/>
      <c r="AP296" s="219"/>
      <c r="AQ296" s="219"/>
      <c r="AR296" s="219"/>
      <c r="AS296" s="219"/>
      <c r="AT296" s="219"/>
      <c r="AU296" s="219"/>
      <c r="AV296" s="219"/>
      <c r="AW296" s="219"/>
      <c r="AX296" s="219"/>
      <c r="AY296" s="219"/>
      <c r="AZ296" s="219"/>
      <c r="BA296" s="219"/>
      <c r="BB296" s="219"/>
      <c r="BC296" s="219"/>
      <c r="BD296" s="219"/>
    </row>
    <row r="297" spans="1:56" ht="13.5">
      <c r="A297" s="219"/>
      <c r="B297" s="291"/>
      <c r="C297" s="231" t="s">
        <v>261</v>
      </c>
      <c r="D297" s="236"/>
      <c r="E297" s="233"/>
      <c r="F297" s="234"/>
      <c r="G297" s="235">
        <f t="shared" si="10"/>
        <v>0</v>
      </c>
      <c r="H297" s="340"/>
      <c r="I297" s="228"/>
      <c r="J297" s="228"/>
      <c r="K297" s="228"/>
      <c r="L297" s="219"/>
      <c r="M297" s="219"/>
      <c r="N297" s="219"/>
      <c r="O297" s="219"/>
      <c r="P297" s="219"/>
      <c r="Q297" s="219"/>
      <c r="R297" s="219"/>
      <c r="S297" s="219"/>
      <c r="T297" s="219"/>
      <c r="U297" s="219"/>
      <c r="V297" s="219"/>
      <c r="W297" s="219"/>
      <c r="X297" s="219"/>
      <c r="Y297" s="219"/>
      <c r="Z297" s="219"/>
      <c r="AA297" s="219"/>
      <c r="AB297" s="219"/>
      <c r="AC297" s="219"/>
      <c r="AD297" s="219"/>
      <c r="AE297" s="219"/>
      <c r="AF297" s="219"/>
      <c r="AG297" s="219"/>
      <c r="AH297" s="219"/>
      <c r="AI297" s="219"/>
      <c r="AJ297" s="219"/>
      <c r="AK297" s="219"/>
      <c r="AL297" s="219"/>
      <c r="AM297" s="219"/>
      <c r="AN297" s="219"/>
      <c r="AO297" s="219"/>
      <c r="AP297" s="219"/>
      <c r="AQ297" s="219"/>
      <c r="AR297" s="219"/>
      <c r="AS297" s="219"/>
      <c r="AT297" s="219"/>
      <c r="AU297" s="219"/>
      <c r="AV297" s="219"/>
      <c r="AW297" s="219"/>
      <c r="AX297" s="219"/>
      <c r="AY297" s="219"/>
      <c r="AZ297" s="219"/>
      <c r="BA297" s="219"/>
      <c r="BB297" s="219"/>
      <c r="BC297" s="219"/>
      <c r="BD297" s="219"/>
    </row>
    <row r="298" spans="1:56" ht="13.5">
      <c r="A298" s="219"/>
      <c r="B298" s="291"/>
      <c r="C298" s="231" t="s">
        <v>262</v>
      </c>
      <c r="D298" s="236"/>
      <c r="E298" s="233"/>
      <c r="F298" s="234"/>
      <c r="G298" s="235">
        <f t="shared" ref="G298:G328" si="11">F298*E298</f>
        <v>0</v>
      </c>
      <c r="H298" s="340"/>
      <c r="I298" s="228"/>
      <c r="J298" s="228"/>
      <c r="K298" s="228"/>
      <c r="L298" s="219"/>
      <c r="M298" s="219"/>
      <c r="N298" s="219"/>
      <c r="O298" s="219"/>
      <c r="P298" s="219"/>
      <c r="Q298" s="219"/>
      <c r="R298" s="219"/>
      <c r="S298" s="219"/>
      <c r="T298" s="219"/>
      <c r="U298" s="219"/>
      <c r="V298" s="219"/>
      <c r="W298" s="219"/>
      <c r="X298" s="219"/>
      <c r="Y298" s="219"/>
      <c r="Z298" s="219"/>
      <c r="AA298" s="219"/>
      <c r="AB298" s="219"/>
      <c r="AC298" s="219"/>
      <c r="AD298" s="219"/>
      <c r="AE298" s="219"/>
      <c r="AF298" s="219"/>
      <c r="AG298" s="219"/>
      <c r="AH298" s="219"/>
      <c r="AI298" s="219"/>
      <c r="AJ298" s="219"/>
      <c r="AK298" s="219"/>
      <c r="AL298" s="219"/>
      <c r="AM298" s="219"/>
      <c r="AN298" s="219"/>
      <c r="AO298" s="219"/>
      <c r="AP298" s="219"/>
      <c r="AQ298" s="219"/>
      <c r="AR298" s="219"/>
      <c r="AS298" s="219"/>
      <c r="AT298" s="219"/>
      <c r="AU298" s="219"/>
      <c r="AV298" s="219"/>
      <c r="AW298" s="219"/>
      <c r="AX298" s="219"/>
      <c r="AY298" s="219"/>
      <c r="AZ298" s="219"/>
      <c r="BA298" s="219"/>
      <c r="BB298" s="219"/>
      <c r="BC298" s="219"/>
      <c r="BD298" s="219"/>
    </row>
    <row r="299" spans="1:56" ht="13.5">
      <c r="A299" s="219"/>
      <c r="B299" s="291" t="s">
        <v>263</v>
      </c>
      <c r="C299" s="237" t="s">
        <v>264</v>
      </c>
      <c r="D299" s="236" t="s">
        <v>68</v>
      </c>
      <c r="E299" s="233">
        <v>28</v>
      </c>
      <c r="F299" s="234"/>
      <c r="G299" s="235">
        <f t="shared" si="11"/>
        <v>0</v>
      </c>
      <c r="H299" s="340"/>
      <c r="I299" s="228"/>
      <c r="J299" s="228"/>
      <c r="K299" s="228"/>
      <c r="L299" s="219"/>
      <c r="M299" s="219"/>
      <c r="N299" s="219"/>
      <c r="O299" s="219"/>
      <c r="P299" s="219"/>
      <c r="Q299" s="219"/>
      <c r="R299" s="219"/>
      <c r="S299" s="219"/>
      <c r="T299" s="219"/>
      <c r="U299" s="219"/>
      <c r="V299" s="219"/>
      <c r="W299" s="219"/>
      <c r="X299" s="219"/>
      <c r="Y299" s="219"/>
      <c r="Z299" s="219"/>
      <c r="AA299" s="219"/>
      <c r="AB299" s="219"/>
      <c r="AC299" s="219"/>
      <c r="AD299" s="219"/>
      <c r="AE299" s="219"/>
      <c r="AF299" s="219"/>
      <c r="AG299" s="219"/>
      <c r="AH299" s="219"/>
      <c r="AI299" s="219"/>
      <c r="AJ299" s="219"/>
      <c r="AK299" s="219"/>
      <c r="AL299" s="219"/>
      <c r="AM299" s="219"/>
      <c r="AN299" s="219"/>
      <c r="AO299" s="219"/>
      <c r="AP299" s="219"/>
      <c r="AQ299" s="219"/>
      <c r="AR299" s="219"/>
      <c r="AS299" s="219"/>
      <c r="AT299" s="219"/>
      <c r="AU299" s="219"/>
      <c r="AV299" s="219"/>
      <c r="AW299" s="219"/>
      <c r="AX299" s="219"/>
      <c r="AY299" s="219"/>
      <c r="AZ299" s="219"/>
      <c r="BA299" s="219"/>
      <c r="BB299" s="219"/>
      <c r="BC299" s="219"/>
      <c r="BD299" s="219"/>
    </row>
    <row r="300" spans="1:56" ht="13.5">
      <c r="A300" s="219"/>
      <c r="B300" s="291" t="s">
        <v>265</v>
      </c>
      <c r="C300" s="237" t="s">
        <v>266</v>
      </c>
      <c r="D300" s="236" t="s">
        <v>8</v>
      </c>
      <c r="E300" s="233">
        <v>14</v>
      </c>
      <c r="F300" s="234"/>
      <c r="G300" s="235">
        <f t="shared" si="11"/>
        <v>0</v>
      </c>
      <c r="H300" s="340"/>
      <c r="I300" s="228"/>
      <c r="J300" s="228"/>
      <c r="K300" s="228"/>
      <c r="L300" s="219"/>
      <c r="M300" s="219"/>
      <c r="N300" s="219"/>
      <c r="O300" s="219"/>
      <c r="P300" s="219"/>
      <c r="Q300" s="219"/>
      <c r="R300" s="219"/>
      <c r="S300" s="219"/>
      <c r="T300" s="219"/>
      <c r="U300" s="219"/>
      <c r="V300" s="219"/>
      <c r="W300" s="219"/>
      <c r="X300" s="219"/>
      <c r="Y300" s="219"/>
      <c r="Z300" s="219"/>
      <c r="AA300" s="219"/>
      <c r="AB300" s="219"/>
      <c r="AC300" s="219"/>
      <c r="AD300" s="219"/>
      <c r="AE300" s="219"/>
      <c r="AF300" s="219"/>
      <c r="AG300" s="219"/>
      <c r="AH300" s="219"/>
      <c r="AI300" s="219"/>
      <c r="AJ300" s="219"/>
      <c r="AK300" s="219"/>
      <c r="AL300" s="219"/>
      <c r="AM300" s="219"/>
      <c r="AN300" s="219"/>
      <c r="AO300" s="219"/>
      <c r="AP300" s="219"/>
      <c r="AQ300" s="219"/>
      <c r="AR300" s="219"/>
      <c r="AS300" s="219"/>
      <c r="AT300" s="219"/>
      <c r="AU300" s="219"/>
      <c r="AV300" s="219"/>
      <c r="AW300" s="219"/>
      <c r="AX300" s="219"/>
      <c r="AY300" s="219"/>
      <c r="AZ300" s="219"/>
      <c r="BA300" s="219"/>
      <c r="BB300" s="219"/>
      <c r="BC300" s="219"/>
      <c r="BD300" s="219"/>
    </row>
    <row r="301" spans="1:56" ht="13.5">
      <c r="A301" s="219"/>
      <c r="B301" s="291" t="s">
        <v>267</v>
      </c>
      <c r="C301" s="237" t="s">
        <v>268</v>
      </c>
      <c r="D301" s="236" t="s">
        <v>8</v>
      </c>
      <c r="E301" s="233">
        <v>8</v>
      </c>
      <c r="F301" s="234"/>
      <c r="G301" s="235">
        <f t="shared" si="11"/>
        <v>0</v>
      </c>
      <c r="H301" s="340"/>
      <c r="I301" s="228"/>
      <c r="J301" s="228"/>
      <c r="K301" s="228"/>
      <c r="L301" s="219"/>
      <c r="M301" s="219"/>
      <c r="N301" s="219"/>
      <c r="O301" s="219"/>
      <c r="P301" s="219"/>
      <c r="Q301" s="219"/>
      <c r="R301" s="219"/>
      <c r="S301" s="219"/>
      <c r="T301" s="219"/>
      <c r="U301" s="219"/>
      <c r="V301" s="219"/>
      <c r="W301" s="219"/>
      <c r="X301" s="219"/>
      <c r="Y301" s="219"/>
      <c r="Z301" s="219"/>
      <c r="AA301" s="219"/>
      <c r="AB301" s="219"/>
      <c r="AC301" s="219"/>
      <c r="AD301" s="219"/>
      <c r="AE301" s="219"/>
      <c r="AF301" s="219"/>
      <c r="AG301" s="219"/>
      <c r="AH301" s="219"/>
      <c r="AI301" s="219"/>
      <c r="AJ301" s="219"/>
      <c r="AK301" s="219"/>
      <c r="AL301" s="219"/>
      <c r="AM301" s="219"/>
      <c r="AN301" s="219"/>
      <c r="AO301" s="219"/>
      <c r="AP301" s="219"/>
      <c r="AQ301" s="219"/>
      <c r="AR301" s="219"/>
      <c r="AS301" s="219"/>
      <c r="AT301" s="219"/>
      <c r="AU301" s="219"/>
      <c r="AV301" s="219"/>
      <c r="AW301" s="219"/>
      <c r="AX301" s="219"/>
      <c r="AY301" s="219"/>
      <c r="AZ301" s="219"/>
      <c r="BA301" s="219"/>
      <c r="BB301" s="219"/>
      <c r="BC301" s="219"/>
      <c r="BD301" s="219"/>
    </row>
    <row r="302" spans="1:56" ht="13.5">
      <c r="A302" s="219"/>
      <c r="B302" s="291" t="s">
        <v>269</v>
      </c>
      <c r="C302" s="237" t="s">
        <v>270</v>
      </c>
      <c r="D302" s="236" t="s">
        <v>8</v>
      </c>
      <c r="E302" s="233">
        <v>8</v>
      </c>
      <c r="F302" s="234"/>
      <c r="G302" s="235">
        <f t="shared" si="11"/>
        <v>0</v>
      </c>
      <c r="H302" s="340"/>
      <c r="I302" s="228"/>
      <c r="J302" s="228"/>
      <c r="K302" s="228"/>
      <c r="L302" s="219"/>
      <c r="M302" s="219"/>
      <c r="N302" s="219"/>
      <c r="O302" s="219"/>
      <c r="P302" s="219"/>
      <c r="Q302" s="219"/>
      <c r="R302" s="219"/>
      <c r="S302" s="219"/>
      <c r="T302" s="219"/>
      <c r="U302" s="219"/>
      <c r="V302" s="219"/>
      <c r="W302" s="219"/>
      <c r="X302" s="219"/>
      <c r="Y302" s="219"/>
      <c r="Z302" s="219"/>
      <c r="AA302" s="219"/>
      <c r="AB302" s="219"/>
      <c r="AC302" s="219"/>
      <c r="AD302" s="219"/>
      <c r="AE302" s="219"/>
      <c r="AF302" s="219"/>
      <c r="AG302" s="219"/>
      <c r="AH302" s="219"/>
      <c r="AI302" s="219"/>
      <c r="AJ302" s="219"/>
      <c r="AK302" s="219"/>
      <c r="AL302" s="219"/>
      <c r="AM302" s="219"/>
      <c r="AN302" s="219"/>
      <c r="AO302" s="219"/>
      <c r="AP302" s="219"/>
      <c r="AQ302" s="219"/>
      <c r="AR302" s="219"/>
      <c r="AS302" s="219"/>
      <c r="AT302" s="219"/>
      <c r="AU302" s="219"/>
      <c r="AV302" s="219"/>
      <c r="AW302" s="219"/>
      <c r="AX302" s="219"/>
      <c r="AY302" s="219"/>
      <c r="AZ302" s="219"/>
      <c r="BA302" s="219"/>
      <c r="BB302" s="219"/>
      <c r="BC302" s="219"/>
      <c r="BD302" s="219"/>
    </row>
    <row r="303" spans="1:56" ht="13.5">
      <c r="A303" s="219"/>
      <c r="B303" s="291"/>
      <c r="C303" s="237"/>
      <c r="D303" s="236"/>
      <c r="E303" s="233"/>
      <c r="F303" s="234"/>
      <c r="G303" s="235">
        <f t="shared" si="11"/>
        <v>0</v>
      </c>
      <c r="H303" s="340"/>
      <c r="I303" s="228"/>
      <c r="J303" s="228"/>
      <c r="K303" s="228"/>
      <c r="L303" s="219"/>
      <c r="M303" s="219"/>
      <c r="N303" s="219"/>
      <c r="O303" s="219"/>
      <c r="P303" s="219"/>
      <c r="Q303" s="219"/>
      <c r="R303" s="219"/>
      <c r="S303" s="219"/>
      <c r="T303" s="219"/>
      <c r="U303" s="219"/>
      <c r="V303" s="219"/>
      <c r="W303" s="219"/>
      <c r="X303" s="219"/>
      <c r="Y303" s="219"/>
      <c r="Z303" s="219"/>
      <c r="AA303" s="219"/>
      <c r="AB303" s="219"/>
      <c r="AC303" s="219"/>
      <c r="AD303" s="219"/>
      <c r="AE303" s="219"/>
      <c r="AF303" s="219"/>
      <c r="AG303" s="219"/>
      <c r="AH303" s="219"/>
      <c r="AI303" s="219"/>
      <c r="AJ303" s="219"/>
      <c r="AK303" s="219"/>
      <c r="AL303" s="219"/>
      <c r="AM303" s="219"/>
      <c r="AN303" s="219"/>
      <c r="AO303" s="219"/>
      <c r="AP303" s="219"/>
      <c r="AQ303" s="219"/>
      <c r="AR303" s="219"/>
      <c r="AS303" s="219"/>
      <c r="AT303" s="219"/>
      <c r="AU303" s="219"/>
      <c r="AV303" s="219"/>
      <c r="AW303" s="219"/>
      <c r="AX303" s="219"/>
      <c r="AY303" s="219"/>
      <c r="AZ303" s="219"/>
      <c r="BA303" s="219"/>
      <c r="BB303" s="219"/>
      <c r="BC303" s="219"/>
      <c r="BD303" s="219"/>
    </row>
    <row r="304" spans="1:56" ht="13.5">
      <c r="A304" s="219"/>
      <c r="B304" s="291" t="s">
        <v>271</v>
      </c>
      <c r="C304" s="231" t="s">
        <v>272</v>
      </c>
      <c r="D304" s="236"/>
      <c r="E304" s="233"/>
      <c r="F304" s="234"/>
      <c r="G304" s="235">
        <f t="shared" si="11"/>
        <v>0</v>
      </c>
      <c r="H304" s="340"/>
      <c r="I304" s="228"/>
      <c r="J304" s="228"/>
      <c r="K304" s="228"/>
      <c r="L304" s="219"/>
      <c r="M304" s="219"/>
      <c r="N304" s="219"/>
      <c r="O304" s="219"/>
      <c r="P304" s="219"/>
      <c r="Q304" s="219"/>
      <c r="R304" s="219"/>
      <c r="S304" s="219"/>
      <c r="T304" s="219"/>
      <c r="U304" s="219"/>
      <c r="V304" s="219"/>
      <c r="W304" s="219"/>
      <c r="X304" s="219"/>
      <c r="Y304" s="219"/>
      <c r="Z304" s="219"/>
      <c r="AA304" s="219"/>
      <c r="AB304" s="219"/>
      <c r="AC304" s="219"/>
      <c r="AD304" s="219"/>
      <c r="AE304" s="219"/>
      <c r="AF304" s="219"/>
      <c r="AG304" s="219"/>
      <c r="AH304" s="219"/>
      <c r="AI304" s="219"/>
      <c r="AJ304" s="219"/>
      <c r="AK304" s="219"/>
      <c r="AL304" s="219"/>
      <c r="AM304" s="219"/>
      <c r="AN304" s="219"/>
      <c r="AO304" s="219"/>
      <c r="AP304" s="219"/>
      <c r="AQ304" s="219"/>
      <c r="AR304" s="219"/>
      <c r="AS304" s="219"/>
      <c r="AT304" s="219"/>
      <c r="AU304" s="219"/>
      <c r="AV304" s="219"/>
      <c r="AW304" s="219"/>
      <c r="AX304" s="219"/>
      <c r="AY304" s="219"/>
      <c r="AZ304" s="219"/>
      <c r="BA304" s="219"/>
      <c r="BB304" s="219"/>
      <c r="BC304" s="219"/>
      <c r="BD304" s="219"/>
    </row>
    <row r="305" spans="1:56" ht="13.5">
      <c r="A305" s="219"/>
      <c r="B305" s="291" t="s">
        <v>273</v>
      </c>
      <c r="C305" s="237" t="s">
        <v>274</v>
      </c>
      <c r="D305" s="236"/>
      <c r="E305" s="233"/>
      <c r="F305" s="234"/>
      <c r="G305" s="235">
        <f t="shared" si="11"/>
        <v>0</v>
      </c>
      <c r="H305" s="340"/>
      <c r="I305" s="228"/>
      <c r="J305" s="228"/>
      <c r="K305" s="228"/>
      <c r="L305" s="219"/>
      <c r="M305" s="219"/>
      <c r="N305" s="219"/>
      <c r="O305" s="219"/>
      <c r="P305" s="219"/>
      <c r="Q305" s="219"/>
      <c r="R305" s="219"/>
      <c r="S305" s="219"/>
      <c r="T305" s="219"/>
      <c r="U305" s="219"/>
      <c r="V305" s="219"/>
      <c r="W305" s="219"/>
      <c r="X305" s="219"/>
      <c r="Y305" s="219"/>
      <c r="Z305" s="219"/>
      <c r="AA305" s="219"/>
      <c r="AB305" s="219"/>
      <c r="AC305" s="219"/>
      <c r="AD305" s="219"/>
      <c r="AE305" s="219"/>
      <c r="AF305" s="219"/>
      <c r="AG305" s="219"/>
      <c r="AH305" s="219"/>
      <c r="AI305" s="219"/>
      <c r="AJ305" s="219"/>
      <c r="AK305" s="219"/>
      <c r="AL305" s="219"/>
      <c r="AM305" s="219"/>
      <c r="AN305" s="219"/>
      <c r="AO305" s="219"/>
      <c r="AP305" s="219"/>
      <c r="AQ305" s="219"/>
      <c r="AR305" s="219"/>
      <c r="AS305" s="219"/>
      <c r="AT305" s="219"/>
      <c r="AU305" s="219"/>
      <c r="AV305" s="219"/>
      <c r="AW305" s="219"/>
      <c r="AX305" s="219"/>
      <c r="AY305" s="219"/>
      <c r="AZ305" s="219"/>
      <c r="BA305" s="219"/>
      <c r="BB305" s="219"/>
      <c r="BC305" s="219"/>
      <c r="BD305" s="219"/>
    </row>
    <row r="306" spans="1:56" ht="13.5">
      <c r="A306" s="219"/>
      <c r="B306" s="291" t="s">
        <v>275</v>
      </c>
      <c r="C306" s="237" t="s">
        <v>276</v>
      </c>
      <c r="D306" s="236" t="s">
        <v>68</v>
      </c>
      <c r="E306" s="233">
        <v>12</v>
      </c>
      <c r="F306" s="234"/>
      <c r="G306" s="235">
        <f t="shared" si="11"/>
        <v>0</v>
      </c>
      <c r="H306" s="340"/>
      <c r="I306" s="228"/>
      <c r="J306" s="228"/>
      <c r="K306" s="228"/>
      <c r="L306" s="219"/>
      <c r="M306" s="219"/>
      <c r="N306" s="219"/>
      <c r="O306" s="219"/>
      <c r="P306" s="219"/>
      <c r="Q306" s="219"/>
      <c r="R306" s="219"/>
      <c r="S306" s="219"/>
      <c r="T306" s="219"/>
      <c r="U306" s="219"/>
      <c r="V306" s="219"/>
      <c r="W306" s="219"/>
      <c r="X306" s="219"/>
      <c r="Y306" s="219"/>
      <c r="Z306" s="219"/>
      <c r="AA306" s="219"/>
      <c r="AB306" s="219"/>
      <c r="AC306" s="219"/>
      <c r="AD306" s="219"/>
      <c r="AE306" s="219"/>
      <c r="AF306" s="219"/>
      <c r="AG306" s="219"/>
      <c r="AH306" s="219"/>
      <c r="AI306" s="219"/>
      <c r="AJ306" s="219"/>
      <c r="AK306" s="219"/>
      <c r="AL306" s="219"/>
      <c r="AM306" s="219"/>
      <c r="AN306" s="219"/>
      <c r="AO306" s="219"/>
      <c r="AP306" s="219"/>
      <c r="AQ306" s="219"/>
      <c r="AR306" s="219"/>
      <c r="AS306" s="219"/>
      <c r="AT306" s="219"/>
      <c r="AU306" s="219"/>
      <c r="AV306" s="219"/>
      <c r="AW306" s="219"/>
      <c r="AX306" s="219"/>
      <c r="AY306" s="219"/>
      <c r="AZ306" s="219"/>
      <c r="BA306" s="219"/>
      <c r="BB306" s="219"/>
      <c r="BC306" s="219"/>
      <c r="BD306" s="219"/>
    </row>
    <row r="307" spans="1:56" ht="13.5">
      <c r="A307" s="219"/>
      <c r="B307" s="291" t="s">
        <v>277</v>
      </c>
      <c r="C307" s="237" t="s">
        <v>278</v>
      </c>
      <c r="D307" s="236" t="s">
        <v>68</v>
      </c>
      <c r="E307" s="233">
        <v>45</v>
      </c>
      <c r="F307" s="234"/>
      <c r="G307" s="235">
        <f t="shared" si="11"/>
        <v>0</v>
      </c>
      <c r="H307" s="340"/>
      <c r="I307" s="228"/>
      <c r="J307" s="228"/>
      <c r="K307" s="228"/>
      <c r="L307" s="219"/>
      <c r="M307" s="219"/>
      <c r="N307" s="219"/>
      <c r="O307" s="219"/>
      <c r="P307" s="219"/>
      <c r="Q307" s="219"/>
      <c r="R307" s="219"/>
      <c r="S307" s="219"/>
      <c r="T307" s="219"/>
      <c r="U307" s="219"/>
      <c r="V307" s="219"/>
      <c r="W307" s="219"/>
      <c r="X307" s="219"/>
      <c r="Y307" s="219"/>
      <c r="Z307" s="219"/>
      <c r="AA307" s="219"/>
      <c r="AB307" s="219"/>
      <c r="AC307" s="219"/>
      <c r="AD307" s="219"/>
      <c r="AE307" s="219"/>
      <c r="AF307" s="219"/>
      <c r="AG307" s="219"/>
      <c r="AH307" s="219"/>
      <c r="AI307" s="219"/>
      <c r="AJ307" s="219"/>
      <c r="AK307" s="219"/>
      <c r="AL307" s="219"/>
      <c r="AM307" s="219"/>
      <c r="AN307" s="219"/>
      <c r="AO307" s="219"/>
      <c r="AP307" s="219"/>
      <c r="AQ307" s="219"/>
      <c r="AR307" s="219"/>
      <c r="AS307" s="219"/>
      <c r="AT307" s="219"/>
      <c r="AU307" s="219"/>
      <c r="AV307" s="219"/>
      <c r="AW307" s="219"/>
      <c r="AX307" s="219"/>
      <c r="AY307" s="219"/>
      <c r="AZ307" s="219"/>
      <c r="BA307" s="219"/>
      <c r="BB307" s="219"/>
      <c r="BC307" s="219"/>
      <c r="BD307" s="219"/>
    </row>
    <row r="308" spans="1:56" ht="13.5">
      <c r="A308" s="219"/>
      <c r="B308" s="291" t="s">
        <v>279</v>
      </c>
      <c r="C308" s="237" t="s">
        <v>280</v>
      </c>
      <c r="D308" s="236" t="s">
        <v>8</v>
      </c>
      <c r="E308" s="233">
        <v>14</v>
      </c>
      <c r="F308" s="234"/>
      <c r="G308" s="235">
        <f t="shared" si="11"/>
        <v>0</v>
      </c>
      <c r="H308" s="340"/>
      <c r="I308" s="228"/>
      <c r="J308" s="228"/>
      <c r="K308" s="228"/>
      <c r="L308" s="219"/>
      <c r="M308" s="219"/>
      <c r="N308" s="219"/>
      <c r="O308" s="219"/>
      <c r="P308" s="219"/>
      <c r="Q308" s="219"/>
      <c r="R308" s="219"/>
      <c r="S308" s="219"/>
      <c r="T308" s="219"/>
      <c r="U308" s="219"/>
      <c r="V308" s="219"/>
      <c r="W308" s="219"/>
      <c r="X308" s="219"/>
      <c r="Y308" s="219"/>
      <c r="Z308" s="219"/>
      <c r="AA308" s="219"/>
      <c r="AB308" s="219"/>
      <c r="AC308" s="219"/>
      <c r="AD308" s="219"/>
      <c r="AE308" s="219"/>
      <c r="AF308" s="219"/>
      <c r="AG308" s="219"/>
      <c r="AH308" s="219"/>
      <c r="AI308" s="219"/>
      <c r="AJ308" s="219"/>
      <c r="AK308" s="219"/>
      <c r="AL308" s="219"/>
      <c r="AM308" s="219"/>
      <c r="AN308" s="219"/>
      <c r="AO308" s="219"/>
      <c r="AP308" s="219"/>
      <c r="AQ308" s="219"/>
      <c r="AR308" s="219"/>
      <c r="AS308" s="219"/>
      <c r="AT308" s="219"/>
      <c r="AU308" s="219"/>
      <c r="AV308" s="219"/>
      <c r="AW308" s="219"/>
      <c r="AX308" s="219"/>
      <c r="AY308" s="219"/>
      <c r="AZ308" s="219"/>
      <c r="BA308" s="219"/>
      <c r="BB308" s="219"/>
      <c r="BC308" s="219"/>
      <c r="BD308" s="219"/>
    </row>
    <row r="309" spans="1:56" ht="13.5">
      <c r="A309" s="219"/>
      <c r="B309" s="291" t="s">
        <v>281</v>
      </c>
      <c r="C309" s="237" t="s">
        <v>282</v>
      </c>
      <c r="D309" s="236" t="s">
        <v>8</v>
      </c>
      <c r="E309" s="233">
        <v>14</v>
      </c>
      <c r="F309" s="234"/>
      <c r="G309" s="235">
        <f t="shared" si="11"/>
        <v>0</v>
      </c>
      <c r="H309" s="340"/>
      <c r="I309" s="228"/>
      <c r="J309" s="228"/>
      <c r="K309" s="228"/>
      <c r="L309" s="219"/>
      <c r="M309" s="219"/>
      <c r="N309" s="219"/>
      <c r="O309" s="219"/>
      <c r="P309" s="219"/>
      <c r="Q309" s="219"/>
      <c r="R309" s="219"/>
      <c r="S309" s="219"/>
      <c r="T309" s="219"/>
      <c r="U309" s="219"/>
      <c r="V309" s="219"/>
      <c r="W309" s="219"/>
      <c r="X309" s="219"/>
      <c r="Y309" s="219"/>
      <c r="Z309" s="219"/>
      <c r="AA309" s="219"/>
      <c r="AB309" s="219"/>
      <c r="AC309" s="219"/>
      <c r="AD309" s="219"/>
      <c r="AE309" s="219"/>
      <c r="AF309" s="219"/>
      <c r="AG309" s="219"/>
      <c r="AH309" s="219"/>
      <c r="AI309" s="219"/>
      <c r="AJ309" s="219"/>
      <c r="AK309" s="219"/>
      <c r="AL309" s="219"/>
      <c r="AM309" s="219"/>
      <c r="AN309" s="219"/>
      <c r="AO309" s="219"/>
      <c r="AP309" s="219"/>
      <c r="AQ309" s="219"/>
      <c r="AR309" s="219"/>
      <c r="AS309" s="219"/>
      <c r="AT309" s="219"/>
      <c r="AU309" s="219"/>
      <c r="AV309" s="219"/>
      <c r="AW309" s="219"/>
      <c r="AX309" s="219"/>
      <c r="AY309" s="219"/>
      <c r="AZ309" s="219"/>
      <c r="BA309" s="219"/>
      <c r="BB309" s="219"/>
      <c r="BC309" s="219"/>
      <c r="BD309" s="219"/>
    </row>
    <row r="310" spans="1:56" s="251" customFormat="1" ht="13.5">
      <c r="B310" s="252"/>
      <c r="C310" s="210" t="s">
        <v>283</v>
      </c>
      <c r="D310" s="236" t="s">
        <v>8</v>
      </c>
      <c r="E310" s="254">
        <v>7</v>
      </c>
      <c r="F310" s="255"/>
      <c r="G310" s="256">
        <f t="shared" si="11"/>
        <v>0</v>
      </c>
      <c r="H310" s="343"/>
    </row>
    <row r="311" spans="1:56" s="251" customFormat="1" ht="13.5">
      <c r="B311" s="252"/>
      <c r="C311" s="210" t="s">
        <v>284</v>
      </c>
      <c r="D311" s="236" t="s">
        <v>8</v>
      </c>
      <c r="E311" s="254">
        <v>13</v>
      </c>
      <c r="F311" s="255"/>
      <c r="G311" s="256">
        <f t="shared" si="11"/>
        <v>0</v>
      </c>
      <c r="H311" s="343"/>
    </row>
    <row r="312" spans="1:56" ht="13.5">
      <c r="A312" s="219"/>
      <c r="B312" s="291"/>
      <c r="C312" s="237"/>
      <c r="D312" s="236"/>
      <c r="E312" s="292"/>
      <c r="F312" s="234"/>
      <c r="G312" s="235">
        <f t="shared" si="11"/>
        <v>0</v>
      </c>
      <c r="H312" s="340"/>
      <c r="I312" s="228"/>
      <c r="J312" s="228"/>
      <c r="K312" s="228"/>
      <c r="L312" s="219"/>
      <c r="M312" s="219"/>
      <c r="N312" s="219"/>
      <c r="O312" s="219"/>
      <c r="P312" s="219"/>
      <c r="Q312" s="219"/>
      <c r="R312" s="219"/>
      <c r="S312" s="219"/>
      <c r="T312" s="219"/>
      <c r="U312" s="219"/>
      <c r="V312" s="219"/>
      <c r="W312" s="219"/>
      <c r="X312" s="219"/>
      <c r="Y312" s="219"/>
      <c r="Z312" s="219"/>
      <c r="AA312" s="219"/>
      <c r="AB312" s="219"/>
      <c r="AC312" s="219"/>
      <c r="AD312" s="219"/>
      <c r="AE312" s="219"/>
      <c r="AF312" s="219"/>
      <c r="AG312" s="219"/>
      <c r="AH312" s="219"/>
      <c r="AI312" s="219"/>
      <c r="AJ312" s="219"/>
      <c r="AK312" s="219"/>
      <c r="AL312" s="219"/>
      <c r="AM312" s="219"/>
      <c r="AN312" s="219"/>
      <c r="AO312" s="219"/>
      <c r="AP312" s="219"/>
      <c r="AQ312" s="219"/>
      <c r="AR312" s="219"/>
      <c r="AS312" s="219"/>
      <c r="AT312" s="219"/>
      <c r="AU312" s="219"/>
      <c r="AV312" s="219"/>
      <c r="AW312" s="219"/>
      <c r="AX312" s="219"/>
      <c r="AY312" s="219"/>
      <c r="AZ312" s="219"/>
      <c r="BA312" s="219"/>
      <c r="BB312" s="219"/>
      <c r="BC312" s="219"/>
      <c r="BD312" s="219"/>
    </row>
    <row r="313" spans="1:56" ht="13.5">
      <c r="A313" s="219"/>
      <c r="B313" s="291"/>
      <c r="C313" s="231" t="s">
        <v>285</v>
      </c>
      <c r="D313" s="236"/>
      <c r="E313" s="292"/>
      <c r="F313" s="234"/>
      <c r="G313" s="235">
        <f t="shared" si="11"/>
        <v>0</v>
      </c>
      <c r="H313" s="340"/>
      <c r="I313" s="228"/>
      <c r="J313" s="228"/>
      <c r="K313" s="228"/>
      <c r="L313" s="219"/>
      <c r="M313" s="219"/>
      <c r="N313" s="219"/>
      <c r="O313" s="219"/>
      <c r="P313" s="219"/>
      <c r="Q313" s="219"/>
      <c r="R313" s="219"/>
      <c r="S313" s="219"/>
      <c r="T313" s="219"/>
      <c r="U313" s="219"/>
      <c r="V313" s="219"/>
      <c r="W313" s="219"/>
      <c r="X313" s="219"/>
      <c r="Y313" s="219"/>
      <c r="Z313" s="219"/>
      <c r="AA313" s="219"/>
      <c r="AB313" s="219"/>
      <c r="AC313" s="219"/>
      <c r="AD313" s="219"/>
      <c r="AE313" s="219"/>
      <c r="AF313" s="219"/>
      <c r="AG313" s="219"/>
      <c r="AH313" s="219"/>
      <c r="AI313" s="219"/>
      <c r="AJ313" s="219"/>
      <c r="AK313" s="219"/>
      <c r="AL313" s="219"/>
      <c r="AM313" s="219"/>
      <c r="AN313" s="219"/>
      <c r="AO313" s="219"/>
      <c r="AP313" s="219"/>
      <c r="AQ313" s="219"/>
      <c r="AR313" s="219"/>
      <c r="AS313" s="219"/>
      <c r="AT313" s="219"/>
      <c r="AU313" s="219"/>
      <c r="AV313" s="219"/>
      <c r="AW313" s="219"/>
      <c r="AX313" s="219"/>
      <c r="AY313" s="219"/>
      <c r="AZ313" s="219"/>
      <c r="BA313" s="219"/>
      <c r="BB313" s="219"/>
      <c r="BC313" s="219"/>
      <c r="BD313" s="219"/>
    </row>
    <row r="314" spans="1:56" ht="13.5">
      <c r="A314" s="219"/>
      <c r="B314" s="291"/>
      <c r="C314" s="231" t="s">
        <v>286</v>
      </c>
      <c r="D314" s="236"/>
      <c r="E314" s="292"/>
      <c r="F314" s="234"/>
      <c r="G314" s="235">
        <f t="shared" si="11"/>
        <v>0</v>
      </c>
      <c r="H314" s="340"/>
      <c r="I314" s="228"/>
      <c r="J314" s="228"/>
      <c r="K314" s="228"/>
      <c r="L314" s="219"/>
      <c r="M314" s="219"/>
      <c r="N314" s="219"/>
      <c r="O314" s="219"/>
      <c r="P314" s="219"/>
      <c r="Q314" s="219"/>
      <c r="R314" s="219"/>
      <c r="S314" s="219"/>
      <c r="T314" s="219"/>
      <c r="U314" s="219"/>
      <c r="V314" s="219"/>
      <c r="W314" s="219"/>
      <c r="X314" s="219"/>
      <c r="Y314" s="219"/>
      <c r="Z314" s="219"/>
      <c r="AA314" s="219"/>
      <c r="AB314" s="219"/>
      <c r="AC314" s="219"/>
      <c r="AD314" s="219"/>
      <c r="AE314" s="219"/>
      <c r="AF314" s="219"/>
      <c r="AG314" s="219"/>
      <c r="AH314" s="219"/>
      <c r="AI314" s="219"/>
      <c r="AJ314" s="219"/>
      <c r="AK314" s="219"/>
      <c r="AL314" s="219"/>
      <c r="AM314" s="219"/>
      <c r="AN314" s="219"/>
      <c r="AO314" s="219"/>
      <c r="AP314" s="219"/>
      <c r="AQ314" s="219"/>
      <c r="AR314" s="219"/>
      <c r="AS314" s="219"/>
      <c r="AT314" s="219"/>
      <c r="AU314" s="219"/>
      <c r="AV314" s="219"/>
      <c r="AW314" s="219"/>
      <c r="AX314" s="219"/>
      <c r="AY314" s="219"/>
      <c r="AZ314" s="219"/>
      <c r="BA314" s="219"/>
      <c r="BB314" s="219"/>
      <c r="BC314" s="219"/>
      <c r="BD314" s="219"/>
    </row>
    <row r="315" spans="1:56" ht="13.5">
      <c r="A315" s="219"/>
      <c r="B315" s="291" t="s">
        <v>287</v>
      </c>
      <c r="C315" s="237" t="s">
        <v>288</v>
      </c>
      <c r="D315" s="236" t="s">
        <v>8</v>
      </c>
      <c r="E315" s="233">
        <f>14+16</f>
        <v>30</v>
      </c>
      <c r="F315" s="234"/>
      <c r="G315" s="235">
        <f t="shared" si="11"/>
        <v>0</v>
      </c>
      <c r="H315" s="340"/>
      <c r="I315" s="228"/>
      <c r="J315" s="228"/>
      <c r="K315" s="228"/>
      <c r="L315" s="219"/>
      <c r="M315" s="219"/>
      <c r="N315" s="219"/>
      <c r="O315" s="219"/>
      <c r="P315" s="219"/>
      <c r="Q315" s="219"/>
      <c r="R315" s="219"/>
      <c r="S315" s="219"/>
      <c r="T315" s="219"/>
      <c r="U315" s="219"/>
      <c r="V315" s="219"/>
      <c r="W315" s="219"/>
      <c r="X315" s="219"/>
      <c r="Y315" s="219"/>
      <c r="Z315" s="219"/>
      <c r="AA315" s="219"/>
      <c r="AB315" s="219"/>
      <c r="AC315" s="219"/>
      <c r="AD315" s="219"/>
      <c r="AE315" s="219"/>
      <c r="AF315" s="219"/>
      <c r="AG315" s="219"/>
      <c r="AH315" s="219"/>
      <c r="AI315" s="219"/>
      <c r="AJ315" s="219"/>
      <c r="AK315" s="219"/>
      <c r="AL315" s="219"/>
      <c r="AM315" s="219"/>
      <c r="AN315" s="219"/>
      <c r="AO315" s="219"/>
      <c r="AP315" s="219"/>
      <c r="AQ315" s="219"/>
      <c r="AR315" s="219"/>
      <c r="AS315" s="219"/>
      <c r="AT315" s="219"/>
      <c r="AU315" s="219"/>
      <c r="AV315" s="219"/>
      <c r="AW315" s="219"/>
      <c r="AX315" s="219"/>
      <c r="AY315" s="219"/>
      <c r="AZ315" s="219"/>
      <c r="BA315" s="219"/>
      <c r="BB315" s="219"/>
      <c r="BC315" s="219"/>
      <c r="BD315" s="219"/>
    </row>
    <row r="316" spans="1:56" ht="13.5">
      <c r="A316" s="219"/>
      <c r="B316" s="291" t="s">
        <v>289</v>
      </c>
      <c r="C316" s="237" t="s">
        <v>290</v>
      </c>
      <c r="D316" s="236" t="s">
        <v>8</v>
      </c>
      <c r="E316" s="233">
        <v>30</v>
      </c>
      <c r="F316" s="234"/>
      <c r="G316" s="235">
        <f t="shared" si="11"/>
        <v>0</v>
      </c>
      <c r="H316" s="340"/>
      <c r="I316" s="228"/>
      <c r="J316" s="228"/>
      <c r="K316" s="228"/>
      <c r="L316" s="219"/>
      <c r="M316" s="219"/>
      <c r="N316" s="219"/>
      <c r="O316" s="219"/>
      <c r="P316" s="219"/>
      <c r="Q316" s="219"/>
      <c r="R316" s="219"/>
      <c r="S316" s="219"/>
      <c r="T316" s="219"/>
      <c r="U316" s="219"/>
      <c r="V316" s="219"/>
      <c r="W316" s="219"/>
      <c r="X316" s="219"/>
      <c r="Y316" s="219"/>
      <c r="Z316" s="219"/>
      <c r="AA316" s="219"/>
      <c r="AB316" s="219"/>
      <c r="AC316" s="219"/>
      <c r="AD316" s="219"/>
      <c r="AE316" s="219"/>
      <c r="AF316" s="219"/>
      <c r="AG316" s="219"/>
      <c r="AH316" s="219"/>
      <c r="AI316" s="219"/>
      <c r="AJ316" s="219"/>
      <c r="AK316" s="219"/>
      <c r="AL316" s="219"/>
      <c r="AM316" s="219"/>
      <c r="AN316" s="219"/>
      <c r="AO316" s="219"/>
      <c r="AP316" s="219"/>
      <c r="AQ316" s="219"/>
      <c r="AR316" s="219"/>
      <c r="AS316" s="219"/>
      <c r="AT316" s="219"/>
      <c r="AU316" s="219"/>
      <c r="AV316" s="219"/>
      <c r="AW316" s="219"/>
      <c r="AX316" s="219"/>
      <c r="AY316" s="219"/>
      <c r="AZ316" s="219"/>
      <c r="BA316" s="219"/>
      <c r="BB316" s="219"/>
      <c r="BC316" s="219"/>
      <c r="BD316" s="219"/>
    </row>
    <row r="317" spans="1:56" ht="13.5">
      <c r="A317" s="219"/>
      <c r="B317" s="291" t="s">
        <v>291</v>
      </c>
      <c r="C317" s="237" t="s">
        <v>292</v>
      </c>
      <c r="D317" s="236" t="s">
        <v>8</v>
      </c>
      <c r="E317" s="233">
        <v>11</v>
      </c>
      <c r="F317" s="234"/>
      <c r="G317" s="235">
        <f t="shared" si="11"/>
        <v>0</v>
      </c>
      <c r="H317" s="340"/>
      <c r="I317" s="228"/>
      <c r="J317" s="228"/>
      <c r="K317" s="228"/>
      <c r="L317" s="219"/>
      <c r="M317" s="219"/>
      <c r="N317" s="219"/>
      <c r="O317" s="219"/>
      <c r="P317" s="219"/>
      <c r="Q317" s="219"/>
      <c r="R317" s="219"/>
      <c r="S317" s="219"/>
      <c r="T317" s="219"/>
      <c r="U317" s="219"/>
      <c r="V317" s="219"/>
      <c r="W317" s="219"/>
      <c r="X317" s="219"/>
      <c r="Y317" s="219"/>
      <c r="Z317" s="219"/>
      <c r="AA317" s="219"/>
      <c r="AB317" s="219"/>
      <c r="AC317" s="219"/>
      <c r="AD317" s="219"/>
      <c r="AE317" s="219"/>
      <c r="AF317" s="219"/>
      <c r="AG317" s="219"/>
      <c r="AH317" s="219"/>
      <c r="AI317" s="219"/>
      <c r="AJ317" s="219"/>
      <c r="AK317" s="219"/>
      <c r="AL317" s="219"/>
      <c r="AM317" s="219"/>
      <c r="AN317" s="219"/>
      <c r="AO317" s="219"/>
      <c r="AP317" s="219"/>
      <c r="AQ317" s="219"/>
      <c r="AR317" s="219"/>
      <c r="AS317" s="219"/>
      <c r="AT317" s="219"/>
      <c r="AU317" s="219"/>
      <c r="AV317" s="219"/>
      <c r="AW317" s="219"/>
      <c r="AX317" s="219"/>
      <c r="AY317" s="219"/>
      <c r="AZ317" s="219"/>
      <c r="BA317" s="219"/>
      <c r="BB317" s="219"/>
      <c r="BC317" s="219"/>
      <c r="BD317" s="219"/>
    </row>
    <row r="318" spans="1:56" ht="13.5">
      <c r="A318" s="219"/>
      <c r="B318" s="291" t="s">
        <v>293</v>
      </c>
      <c r="C318" s="237" t="s">
        <v>294</v>
      </c>
      <c r="D318" s="236" t="s">
        <v>8</v>
      </c>
      <c r="E318" s="233">
        <v>3</v>
      </c>
      <c r="F318" s="234"/>
      <c r="G318" s="235">
        <f t="shared" si="11"/>
        <v>0</v>
      </c>
      <c r="H318" s="340"/>
      <c r="I318" s="228"/>
      <c r="J318" s="228"/>
      <c r="K318" s="228"/>
      <c r="L318" s="219"/>
      <c r="M318" s="219"/>
      <c r="N318" s="219"/>
      <c r="O318" s="219"/>
      <c r="P318" s="219"/>
      <c r="Q318" s="219"/>
      <c r="R318" s="219"/>
      <c r="S318" s="219"/>
      <c r="T318" s="219"/>
      <c r="U318" s="219"/>
      <c r="V318" s="219"/>
      <c r="W318" s="219"/>
      <c r="X318" s="219"/>
      <c r="Y318" s="219"/>
      <c r="Z318" s="219"/>
      <c r="AA318" s="219"/>
      <c r="AB318" s="219"/>
      <c r="AC318" s="219"/>
      <c r="AD318" s="219"/>
      <c r="AE318" s="219"/>
      <c r="AF318" s="219"/>
      <c r="AG318" s="219"/>
      <c r="AH318" s="219"/>
      <c r="AI318" s="219"/>
      <c r="AJ318" s="219"/>
      <c r="AK318" s="219"/>
      <c r="AL318" s="219"/>
      <c r="AM318" s="219"/>
      <c r="AN318" s="219"/>
      <c r="AO318" s="219"/>
      <c r="AP318" s="219"/>
      <c r="AQ318" s="219"/>
      <c r="AR318" s="219"/>
      <c r="AS318" s="219"/>
      <c r="AT318" s="219"/>
      <c r="AU318" s="219"/>
      <c r="AV318" s="219"/>
      <c r="AW318" s="219"/>
      <c r="AX318" s="219"/>
      <c r="AY318" s="219"/>
      <c r="AZ318" s="219"/>
      <c r="BA318" s="219"/>
      <c r="BB318" s="219"/>
      <c r="BC318" s="219"/>
      <c r="BD318" s="219"/>
    </row>
    <row r="319" spans="1:56" ht="13.5">
      <c r="A319" s="219"/>
      <c r="B319" s="291"/>
      <c r="C319" s="237"/>
      <c r="D319" s="236"/>
      <c r="E319" s="233"/>
      <c r="F319" s="234"/>
      <c r="G319" s="235">
        <f t="shared" si="11"/>
        <v>0</v>
      </c>
      <c r="H319" s="340"/>
      <c r="I319" s="228"/>
      <c r="J319" s="228"/>
      <c r="K319" s="228"/>
      <c r="L319" s="219"/>
      <c r="M319" s="219"/>
      <c r="N319" s="219"/>
      <c r="O319" s="219"/>
      <c r="P319" s="219"/>
      <c r="Q319" s="219"/>
      <c r="R319" s="219"/>
      <c r="S319" s="219"/>
      <c r="T319" s="219"/>
      <c r="U319" s="219"/>
      <c r="V319" s="219"/>
      <c r="W319" s="219"/>
      <c r="X319" s="219"/>
      <c r="Y319" s="219"/>
      <c r="Z319" s="219"/>
      <c r="AA319" s="219"/>
      <c r="AB319" s="219"/>
      <c r="AC319" s="219"/>
      <c r="AD319" s="219"/>
      <c r="AE319" s="219"/>
      <c r="AF319" s="219"/>
      <c r="AG319" s="219"/>
      <c r="AH319" s="219"/>
      <c r="AI319" s="219"/>
      <c r="AJ319" s="219"/>
      <c r="AK319" s="219"/>
      <c r="AL319" s="219"/>
      <c r="AM319" s="219"/>
      <c r="AN319" s="219"/>
      <c r="AO319" s="219"/>
      <c r="AP319" s="219"/>
      <c r="AQ319" s="219"/>
      <c r="AR319" s="219"/>
      <c r="AS319" s="219"/>
      <c r="AT319" s="219"/>
      <c r="AU319" s="219"/>
      <c r="AV319" s="219"/>
      <c r="AW319" s="219"/>
      <c r="AX319" s="219"/>
      <c r="AY319" s="219"/>
      <c r="AZ319" s="219"/>
      <c r="BA319" s="219"/>
      <c r="BB319" s="219"/>
      <c r="BC319" s="219"/>
      <c r="BD319" s="219"/>
    </row>
    <row r="320" spans="1:56" ht="13.5">
      <c r="A320" s="219"/>
      <c r="B320" s="291"/>
      <c r="C320" s="231" t="s">
        <v>295</v>
      </c>
      <c r="D320" s="236"/>
      <c r="E320" s="233"/>
      <c r="F320" s="234"/>
      <c r="G320" s="235">
        <f t="shared" si="11"/>
        <v>0</v>
      </c>
      <c r="H320" s="340"/>
      <c r="I320" s="228"/>
      <c r="J320" s="228"/>
      <c r="K320" s="228"/>
      <c r="L320" s="219"/>
      <c r="M320" s="219"/>
      <c r="N320" s="219"/>
      <c r="O320" s="219"/>
      <c r="P320" s="219"/>
      <c r="Q320" s="219"/>
      <c r="R320" s="219"/>
      <c r="S320" s="219"/>
      <c r="T320" s="219"/>
      <c r="U320" s="219"/>
      <c r="V320" s="219"/>
      <c r="W320" s="219"/>
      <c r="X320" s="219"/>
      <c r="Y320" s="219"/>
      <c r="Z320" s="219"/>
      <c r="AA320" s="219"/>
      <c r="AB320" s="219"/>
      <c r="AC320" s="219"/>
      <c r="AD320" s="219"/>
      <c r="AE320" s="219"/>
      <c r="AF320" s="219"/>
      <c r="AG320" s="219"/>
      <c r="AH320" s="219"/>
      <c r="AI320" s="219"/>
      <c r="AJ320" s="219"/>
      <c r="AK320" s="219"/>
      <c r="AL320" s="219"/>
      <c r="AM320" s="219"/>
      <c r="AN320" s="219"/>
      <c r="AO320" s="219"/>
      <c r="AP320" s="219"/>
      <c r="AQ320" s="219"/>
      <c r="AR320" s="219"/>
      <c r="AS320" s="219"/>
      <c r="AT320" s="219"/>
      <c r="AU320" s="219"/>
      <c r="AV320" s="219"/>
      <c r="AW320" s="219"/>
      <c r="AX320" s="219"/>
      <c r="AY320" s="219"/>
      <c r="AZ320" s="219"/>
      <c r="BA320" s="219"/>
      <c r="BB320" s="219"/>
      <c r="BC320" s="219"/>
      <c r="BD320" s="219"/>
    </row>
    <row r="321" spans="1:56" ht="13.5">
      <c r="A321" s="219"/>
      <c r="B321" s="291"/>
      <c r="C321" s="231" t="s">
        <v>296</v>
      </c>
      <c r="D321" s="236"/>
      <c r="E321" s="233"/>
      <c r="F321" s="234"/>
      <c r="G321" s="235">
        <f t="shared" si="11"/>
        <v>0</v>
      </c>
      <c r="H321" s="340"/>
      <c r="I321" s="228"/>
      <c r="J321" s="228"/>
      <c r="K321" s="228"/>
      <c r="L321" s="219"/>
      <c r="M321" s="219"/>
      <c r="N321" s="219"/>
      <c r="O321" s="219"/>
      <c r="P321" s="219"/>
      <c r="Q321" s="219"/>
      <c r="R321" s="219"/>
      <c r="S321" s="219"/>
      <c r="T321" s="219"/>
      <c r="U321" s="219"/>
      <c r="V321" s="219"/>
      <c r="W321" s="219"/>
      <c r="X321" s="219"/>
      <c r="Y321" s="219"/>
      <c r="Z321" s="219"/>
      <c r="AA321" s="219"/>
      <c r="AB321" s="219"/>
      <c r="AC321" s="219"/>
      <c r="AD321" s="219"/>
      <c r="AE321" s="219"/>
      <c r="AF321" s="219"/>
      <c r="AG321" s="219"/>
      <c r="AH321" s="219"/>
      <c r="AI321" s="219"/>
      <c r="AJ321" s="219"/>
      <c r="AK321" s="219"/>
      <c r="AL321" s="219"/>
      <c r="AM321" s="219"/>
      <c r="AN321" s="219"/>
      <c r="AO321" s="219"/>
      <c r="AP321" s="219"/>
      <c r="AQ321" s="219"/>
      <c r="AR321" s="219"/>
      <c r="AS321" s="219"/>
      <c r="AT321" s="219"/>
      <c r="AU321" s="219"/>
      <c r="AV321" s="219"/>
      <c r="AW321" s="219"/>
      <c r="AX321" s="219"/>
      <c r="AY321" s="219"/>
      <c r="AZ321" s="219"/>
      <c r="BA321" s="219"/>
      <c r="BB321" s="219"/>
      <c r="BC321" s="219"/>
      <c r="BD321" s="219"/>
    </row>
    <row r="322" spans="1:56" ht="25.5">
      <c r="A322" s="219"/>
      <c r="B322" s="291" t="s">
        <v>297</v>
      </c>
      <c r="C322" s="237" t="s">
        <v>298</v>
      </c>
      <c r="D322" s="236" t="s">
        <v>8</v>
      </c>
      <c r="E322" s="233">
        <v>9</v>
      </c>
      <c r="F322" s="234"/>
      <c r="G322" s="235">
        <f t="shared" si="11"/>
        <v>0</v>
      </c>
      <c r="H322" s="340"/>
      <c r="I322" s="228"/>
      <c r="J322" s="228"/>
      <c r="K322" s="228"/>
      <c r="L322" s="219"/>
      <c r="M322" s="219"/>
      <c r="N322" s="219"/>
      <c r="O322" s="219"/>
      <c r="P322" s="219"/>
      <c r="Q322" s="219"/>
      <c r="R322" s="219"/>
      <c r="S322" s="219"/>
      <c r="T322" s="219"/>
      <c r="U322" s="219"/>
      <c r="V322" s="219"/>
      <c r="W322" s="219"/>
      <c r="X322" s="219"/>
      <c r="Y322" s="219"/>
      <c r="Z322" s="219"/>
      <c r="AA322" s="219"/>
      <c r="AB322" s="219"/>
      <c r="AC322" s="219"/>
      <c r="AD322" s="219"/>
      <c r="AE322" s="219"/>
      <c r="AF322" s="219"/>
      <c r="AG322" s="219"/>
      <c r="AH322" s="219"/>
      <c r="AI322" s="219"/>
      <c r="AJ322" s="219"/>
      <c r="AK322" s="219"/>
      <c r="AL322" s="219"/>
      <c r="AM322" s="219"/>
      <c r="AN322" s="219"/>
      <c r="AO322" s="219"/>
      <c r="AP322" s="219"/>
      <c r="AQ322" s="219"/>
      <c r="AR322" s="219"/>
      <c r="AS322" s="219"/>
      <c r="AT322" s="219"/>
      <c r="AU322" s="219"/>
      <c r="AV322" s="219"/>
      <c r="AW322" s="219"/>
      <c r="AX322" s="219"/>
      <c r="AY322" s="219"/>
      <c r="AZ322" s="219"/>
      <c r="BA322" s="219"/>
      <c r="BB322" s="219"/>
      <c r="BC322" s="219"/>
      <c r="BD322" s="219"/>
    </row>
    <row r="323" spans="1:56" ht="25.5">
      <c r="A323" s="219"/>
      <c r="B323" s="291" t="s">
        <v>299</v>
      </c>
      <c r="C323" s="237" t="s">
        <v>300</v>
      </c>
      <c r="D323" s="236" t="s">
        <v>8</v>
      </c>
      <c r="E323" s="233">
        <f>13</f>
        <v>13</v>
      </c>
      <c r="F323" s="234"/>
      <c r="G323" s="235">
        <f t="shared" si="11"/>
        <v>0</v>
      </c>
      <c r="H323" s="340"/>
      <c r="I323" s="228"/>
      <c r="J323" s="228"/>
      <c r="K323" s="228"/>
      <c r="L323" s="219"/>
      <c r="M323" s="219"/>
      <c r="N323" s="219"/>
      <c r="O323" s="219"/>
      <c r="P323" s="219"/>
      <c r="Q323" s="219"/>
      <c r="R323" s="219"/>
      <c r="S323" s="219"/>
      <c r="T323" s="219"/>
      <c r="U323" s="219"/>
      <c r="V323" s="219"/>
      <c r="W323" s="219"/>
      <c r="X323" s="219"/>
      <c r="Y323" s="219"/>
      <c r="Z323" s="219"/>
      <c r="AA323" s="219"/>
      <c r="AB323" s="219"/>
      <c r="AC323" s="219"/>
      <c r="AD323" s="219"/>
      <c r="AE323" s="219"/>
      <c r="AF323" s="219"/>
      <c r="AG323" s="219"/>
      <c r="AH323" s="219"/>
      <c r="AI323" s="219"/>
      <c r="AJ323" s="219"/>
      <c r="AK323" s="219"/>
      <c r="AL323" s="219"/>
      <c r="AM323" s="219"/>
      <c r="AN323" s="219"/>
      <c r="AO323" s="219"/>
      <c r="AP323" s="219"/>
      <c r="AQ323" s="219"/>
      <c r="AR323" s="219"/>
      <c r="AS323" s="219"/>
      <c r="AT323" s="219"/>
      <c r="AU323" s="219"/>
      <c r="AV323" s="219"/>
      <c r="AW323" s="219"/>
      <c r="AX323" s="219"/>
      <c r="AY323" s="219"/>
      <c r="AZ323" s="219"/>
      <c r="BA323" s="219"/>
      <c r="BB323" s="219"/>
      <c r="BC323" s="219"/>
      <c r="BD323" s="219"/>
    </row>
    <row r="324" spans="1:56" ht="13.5">
      <c r="A324" s="219"/>
      <c r="B324" s="291"/>
      <c r="C324" s="237"/>
      <c r="D324" s="236"/>
      <c r="E324" s="233"/>
      <c r="F324" s="234"/>
      <c r="G324" s="235">
        <f t="shared" si="11"/>
        <v>0</v>
      </c>
      <c r="H324" s="340"/>
      <c r="I324" s="228"/>
      <c r="J324" s="228"/>
      <c r="K324" s="228"/>
      <c r="L324" s="219"/>
      <c r="M324" s="219"/>
      <c r="N324" s="219"/>
      <c r="O324" s="219"/>
      <c r="P324" s="219"/>
      <c r="Q324" s="219"/>
      <c r="R324" s="219"/>
      <c r="S324" s="219"/>
      <c r="T324" s="219"/>
      <c r="U324" s="219"/>
      <c r="V324" s="219"/>
      <c r="W324" s="219"/>
      <c r="X324" s="219"/>
      <c r="Y324" s="219"/>
      <c r="Z324" s="219"/>
      <c r="AA324" s="219"/>
      <c r="AB324" s="219"/>
      <c r="AC324" s="219"/>
      <c r="AD324" s="219"/>
      <c r="AE324" s="219"/>
      <c r="AF324" s="219"/>
      <c r="AG324" s="219"/>
      <c r="AH324" s="219"/>
      <c r="AI324" s="219"/>
      <c r="AJ324" s="219"/>
      <c r="AK324" s="219"/>
      <c r="AL324" s="219"/>
      <c r="AM324" s="219"/>
      <c r="AN324" s="219"/>
      <c r="AO324" s="219"/>
      <c r="AP324" s="219"/>
      <c r="AQ324" s="219"/>
      <c r="AR324" s="219"/>
      <c r="AS324" s="219"/>
      <c r="AT324" s="219"/>
      <c r="AU324" s="219"/>
      <c r="AV324" s="219"/>
      <c r="AW324" s="219"/>
      <c r="AX324" s="219"/>
      <c r="AY324" s="219"/>
      <c r="AZ324" s="219"/>
      <c r="BA324" s="219"/>
      <c r="BB324" s="219"/>
      <c r="BC324" s="219"/>
      <c r="BD324" s="219"/>
    </row>
    <row r="325" spans="1:56" ht="13.5">
      <c r="A325" s="219"/>
      <c r="B325" s="291"/>
      <c r="C325" s="231"/>
      <c r="D325" s="236"/>
      <c r="E325" s="233"/>
      <c r="F325" s="234"/>
      <c r="G325" s="235">
        <f t="shared" si="11"/>
        <v>0</v>
      </c>
      <c r="H325" s="340"/>
      <c r="I325" s="228"/>
      <c r="J325" s="228"/>
      <c r="K325" s="228"/>
      <c r="L325" s="219"/>
      <c r="M325" s="219"/>
      <c r="N325" s="219"/>
      <c r="O325" s="219"/>
      <c r="P325" s="219"/>
      <c r="Q325" s="219"/>
      <c r="R325" s="219"/>
      <c r="S325" s="219"/>
      <c r="T325" s="219"/>
      <c r="U325" s="219"/>
      <c r="V325" s="219"/>
      <c r="W325" s="219"/>
      <c r="X325" s="219"/>
      <c r="Y325" s="219"/>
      <c r="Z325" s="219"/>
      <c r="AA325" s="219"/>
      <c r="AB325" s="219"/>
      <c r="AC325" s="219"/>
      <c r="AD325" s="219"/>
      <c r="AE325" s="219"/>
      <c r="AF325" s="219"/>
      <c r="AG325" s="219"/>
      <c r="AH325" s="219"/>
      <c r="AI325" s="219"/>
      <c r="AJ325" s="219"/>
      <c r="AK325" s="219"/>
      <c r="AL325" s="219"/>
      <c r="AM325" s="219"/>
      <c r="AN325" s="219"/>
      <c r="AO325" s="219"/>
      <c r="AP325" s="219"/>
      <c r="AQ325" s="219"/>
      <c r="AR325" s="219"/>
      <c r="AS325" s="219"/>
      <c r="AT325" s="219"/>
      <c r="AU325" s="219"/>
      <c r="AV325" s="219"/>
      <c r="AW325" s="219"/>
      <c r="AX325" s="219"/>
      <c r="AY325" s="219"/>
      <c r="AZ325" s="219"/>
      <c r="BA325" s="219"/>
      <c r="BB325" s="219"/>
      <c r="BC325" s="219"/>
      <c r="BD325" s="219"/>
    </row>
    <row r="326" spans="1:56" ht="13.5">
      <c r="A326" s="219"/>
      <c r="B326" s="291"/>
      <c r="C326" s="231" t="s">
        <v>301</v>
      </c>
      <c r="D326" s="236"/>
      <c r="E326" s="233"/>
      <c r="F326" s="234"/>
      <c r="G326" s="235">
        <f t="shared" si="11"/>
        <v>0</v>
      </c>
      <c r="H326" s="340"/>
      <c r="I326" s="228"/>
      <c r="J326" s="228"/>
      <c r="K326" s="228"/>
      <c r="L326" s="219"/>
      <c r="M326" s="219"/>
      <c r="N326" s="219"/>
      <c r="O326" s="219"/>
      <c r="P326" s="219"/>
      <c r="Q326" s="219"/>
      <c r="R326" s="219"/>
      <c r="S326" s="219"/>
      <c r="T326" s="219"/>
      <c r="U326" s="219"/>
      <c r="V326" s="219"/>
      <c r="W326" s="219"/>
      <c r="X326" s="219"/>
      <c r="Y326" s="219"/>
      <c r="Z326" s="219"/>
      <c r="AA326" s="219"/>
      <c r="AB326" s="219"/>
      <c r="AC326" s="219"/>
      <c r="AD326" s="219"/>
      <c r="AE326" s="219"/>
      <c r="AF326" s="219"/>
      <c r="AG326" s="219"/>
      <c r="AH326" s="219"/>
      <c r="AI326" s="219"/>
      <c r="AJ326" s="219"/>
      <c r="AK326" s="219"/>
      <c r="AL326" s="219"/>
      <c r="AM326" s="219"/>
      <c r="AN326" s="219"/>
      <c r="AO326" s="219"/>
      <c r="AP326" s="219"/>
      <c r="AQ326" s="219"/>
      <c r="AR326" s="219"/>
      <c r="AS326" s="219"/>
      <c r="AT326" s="219"/>
      <c r="AU326" s="219"/>
      <c r="AV326" s="219"/>
      <c r="AW326" s="219"/>
      <c r="AX326" s="219"/>
      <c r="AY326" s="219"/>
      <c r="AZ326" s="219"/>
      <c r="BA326" s="219"/>
      <c r="BB326" s="219"/>
      <c r="BC326" s="219"/>
      <c r="BD326" s="219"/>
    </row>
    <row r="327" spans="1:56" ht="50.25">
      <c r="A327" s="219"/>
      <c r="B327" s="291" t="s">
        <v>302</v>
      </c>
      <c r="C327" s="237" t="s">
        <v>303</v>
      </c>
      <c r="D327" s="236" t="s">
        <v>41</v>
      </c>
      <c r="E327" s="233">
        <v>1</v>
      </c>
      <c r="F327" s="234"/>
      <c r="G327" s="235">
        <f t="shared" si="11"/>
        <v>0</v>
      </c>
      <c r="H327" s="340"/>
      <c r="I327" s="228"/>
      <c r="J327" s="228"/>
      <c r="K327" s="228"/>
      <c r="L327" s="219"/>
      <c r="M327" s="219"/>
      <c r="N327" s="219"/>
      <c r="O327" s="219"/>
      <c r="P327" s="219"/>
      <c r="Q327" s="219"/>
      <c r="R327" s="219"/>
      <c r="S327" s="219"/>
      <c r="T327" s="219"/>
      <c r="U327" s="219"/>
      <c r="V327" s="219"/>
      <c r="W327" s="219"/>
      <c r="X327" s="219"/>
      <c r="Y327" s="219"/>
      <c r="Z327" s="219"/>
      <c r="AA327" s="219"/>
      <c r="AB327" s="219"/>
      <c r="AC327" s="219"/>
      <c r="AD327" s="219"/>
      <c r="AE327" s="219"/>
      <c r="AF327" s="219"/>
      <c r="AG327" s="219"/>
      <c r="AH327" s="219"/>
      <c r="AI327" s="219"/>
      <c r="AJ327" s="219"/>
      <c r="AK327" s="219"/>
      <c r="AL327" s="219"/>
      <c r="AM327" s="219"/>
      <c r="AN327" s="219"/>
      <c r="AO327" s="219"/>
      <c r="AP327" s="219"/>
      <c r="AQ327" s="219"/>
      <c r="AR327" s="219"/>
      <c r="AS327" s="219"/>
      <c r="AT327" s="219"/>
      <c r="AU327" s="219"/>
      <c r="AV327" s="219"/>
      <c r="AW327" s="219"/>
      <c r="AX327" s="219"/>
      <c r="AY327" s="219"/>
      <c r="AZ327" s="219"/>
      <c r="BA327" s="219"/>
      <c r="BB327" s="219"/>
      <c r="BC327" s="219"/>
      <c r="BD327" s="219"/>
    </row>
    <row r="328" spans="1:56" s="322" customFormat="1" ht="45.6" customHeight="1">
      <c r="A328" s="316"/>
      <c r="B328" s="317"/>
      <c r="C328" s="318" t="s">
        <v>304</v>
      </c>
      <c r="D328" s="319" t="s">
        <v>8</v>
      </c>
      <c r="E328" s="320">
        <v>1</v>
      </c>
      <c r="F328" s="321"/>
      <c r="G328" s="297">
        <f t="shared" si="11"/>
        <v>0</v>
      </c>
      <c r="H328" s="345"/>
    </row>
    <row r="329" spans="1:56" ht="13.5">
      <c r="A329" s="219"/>
      <c r="B329" s="291"/>
      <c r="C329" s="231"/>
      <c r="D329" s="236"/>
      <c r="E329" s="233"/>
      <c r="F329" s="234"/>
      <c r="G329" s="235"/>
      <c r="H329" s="342"/>
      <c r="I329" s="280"/>
      <c r="J329" s="280"/>
      <c r="K329" s="280"/>
      <c r="L329" s="219"/>
      <c r="M329" s="219"/>
      <c r="N329" s="219"/>
      <c r="O329" s="219"/>
      <c r="P329" s="219"/>
      <c r="Q329" s="219"/>
      <c r="R329" s="219"/>
      <c r="S329" s="219"/>
      <c r="T329" s="219"/>
      <c r="U329" s="219"/>
      <c r="V329" s="219"/>
      <c r="W329" s="219"/>
      <c r="X329" s="219"/>
      <c r="Y329" s="219"/>
      <c r="Z329" s="219"/>
      <c r="AA329" s="219"/>
      <c r="AB329" s="219"/>
      <c r="AC329" s="219"/>
      <c r="AD329" s="219"/>
      <c r="AE329" s="219"/>
      <c r="AF329" s="219"/>
      <c r="AG329" s="219"/>
      <c r="AH329" s="219"/>
      <c r="AI329" s="219"/>
      <c r="AJ329" s="219"/>
      <c r="AK329" s="219"/>
      <c r="AL329" s="219"/>
      <c r="AM329" s="219"/>
      <c r="AN329" s="219"/>
      <c r="AO329" s="219"/>
      <c r="AP329" s="219"/>
      <c r="AQ329" s="219"/>
      <c r="AR329" s="219"/>
      <c r="AS329" s="219"/>
      <c r="AT329" s="219"/>
      <c r="AU329" s="219"/>
      <c r="AV329" s="219"/>
      <c r="AW329" s="219"/>
      <c r="AX329" s="219"/>
      <c r="AY329" s="219"/>
      <c r="AZ329" s="219"/>
      <c r="BA329" s="219"/>
      <c r="BB329" s="219"/>
      <c r="BC329" s="219"/>
      <c r="BD329" s="219"/>
    </row>
    <row r="330" spans="1:56" ht="13.5">
      <c r="A330" s="219"/>
      <c r="B330" s="291"/>
      <c r="C330" s="231" t="s">
        <v>305</v>
      </c>
      <c r="D330" s="236"/>
      <c r="E330" s="233"/>
      <c r="F330" s="234"/>
      <c r="G330" s="235"/>
      <c r="H330" s="342"/>
      <c r="I330" s="280"/>
      <c r="J330" s="280"/>
      <c r="K330" s="280"/>
      <c r="L330" s="219"/>
      <c r="M330" s="219"/>
      <c r="N330" s="219"/>
      <c r="O330" s="219"/>
      <c r="P330" s="219"/>
      <c r="Q330" s="219"/>
      <c r="R330" s="219"/>
      <c r="S330" s="219"/>
      <c r="T330" s="219"/>
      <c r="U330" s="219"/>
      <c r="V330" s="219"/>
      <c r="W330" s="219"/>
      <c r="X330" s="219"/>
      <c r="Y330" s="219"/>
      <c r="Z330" s="219"/>
      <c r="AA330" s="219"/>
      <c r="AB330" s="219"/>
      <c r="AC330" s="219"/>
      <c r="AD330" s="219"/>
      <c r="AE330" s="219"/>
      <c r="AF330" s="219"/>
      <c r="AG330" s="219"/>
      <c r="AH330" s="219"/>
      <c r="AI330" s="219"/>
      <c r="AJ330" s="219"/>
      <c r="AK330" s="219"/>
      <c r="AL330" s="219"/>
      <c r="AM330" s="219"/>
      <c r="AN330" s="219"/>
      <c r="AO330" s="219"/>
      <c r="AP330" s="219"/>
      <c r="AQ330" s="219"/>
      <c r="AR330" s="219"/>
      <c r="AS330" s="219"/>
      <c r="AT330" s="219"/>
      <c r="AU330" s="219"/>
      <c r="AV330" s="219"/>
      <c r="AW330" s="219"/>
      <c r="AX330" s="219"/>
      <c r="AY330" s="219"/>
      <c r="AZ330" s="219"/>
      <c r="BA330" s="219"/>
      <c r="BB330" s="219"/>
      <c r="BC330" s="219"/>
      <c r="BD330" s="219"/>
    </row>
    <row r="331" spans="1:56" ht="38.25">
      <c r="A331" s="219"/>
      <c r="B331" s="291" t="s">
        <v>306</v>
      </c>
      <c r="C331" s="237" t="s">
        <v>307</v>
      </c>
      <c r="D331" s="236" t="s">
        <v>41</v>
      </c>
      <c r="E331" s="233">
        <v>1</v>
      </c>
      <c r="F331" s="234"/>
      <c r="G331" s="235">
        <f>F331*E331</f>
        <v>0</v>
      </c>
      <c r="H331" s="342"/>
      <c r="I331" s="280"/>
      <c r="J331" s="280"/>
      <c r="K331" s="280"/>
      <c r="L331" s="219"/>
      <c r="M331" s="219"/>
      <c r="N331" s="219"/>
      <c r="O331" s="219"/>
      <c r="P331" s="219"/>
      <c r="Q331" s="219"/>
      <c r="R331" s="219"/>
      <c r="S331" s="219"/>
      <c r="T331" s="219"/>
      <c r="U331" s="219"/>
      <c r="V331" s="219"/>
      <c r="W331" s="219"/>
      <c r="X331" s="219"/>
      <c r="Y331" s="219"/>
      <c r="Z331" s="219"/>
      <c r="AA331" s="219"/>
      <c r="AB331" s="219"/>
      <c r="AC331" s="219"/>
      <c r="AD331" s="219"/>
      <c r="AE331" s="219"/>
      <c r="AF331" s="219"/>
      <c r="AG331" s="219"/>
      <c r="AH331" s="219"/>
      <c r="AI331" s="219"/>
      <c r="AJ331" s="219"/>
      <c r="AK331" s="219"/>
      <c r="AL331" s="219"/>
      <c r="AM331" s="219"/>
      <c r="AN331" s="219"/>
      <c r="AO331" s="219"/>
      <c r="AP331" s="219"/>
      <c r="AQ331" s="219"/>
      <c r="AR331" s="219"/>
      <c r="AS331" s="219"/>
      <c r="AT331" s="219"/>
      <c r="AU331" s="219"/>
      <c r="AV331" s="219"/>
      <c r="AW331" s="219"/>
      <c r="AX331" s="219"/>
      <c r="AY331" s="219"/>
      <c r="AZ331" s="219"/>
      <c r="BA331" s="219"/>
      <c r="BB331" s="219"/>
      <c r="BC331" s="219"/>
      <c r="BD331" s="219"/>
    </row>
    <row r="332" spans="1:56" s="322" customFormat="1" ht="45.6" customHeight="1">
      <c r="A332" s="316"/>
      <c r="B332" s="317"/>
      <c r="C332" s="318" t="s">
        <v>304</v>
      </c>
      <c r="D332" s="319" t="s">
        <v>8</v>
      </c>
      <c r="E332" s="320">
        <v>4</v>
      </c>
      <c r="F332" s="321"/>
      <c r="G332" s="297">
        <f>F332*E332</f>
        <v>0</v>
      </c>
      <c r="H332" s="345"/>
    </row>
    <row r="333" spans="1:56" ht="13.5">
      <c r="A333" s="219"/>
      <c r="B333" s="291"/>
      <c r="C333" s="231"/>
      <c r="D333" s="236"/>
      <c r="E333" s="292"/>
      <c r="F333" s="234"/>
      <c r="G333" s="235"/>
      <c r="H333" s="342"/>
      <c r="I333" s="280"/>
      <c r="J333" s="280"/>
      <c r="K333" s="280"/>
      <c r="L333" s="219"/>
      <c r="M333" s="219"/>
      <c r="N333" s="219"/>
      <c r="O333" s="219"/>
      <c r="P333" s="219"/>
      <c r="Q333" s="219"/>
      <c r="R333" s="219"/>
      <c r="S333" s="219"/>
      <c r="T333" s="219"/>
      <c r="U333" s="219"/>
      <c r="V333" s="219"/>
      <c r="W333" s="219"/>
      <c r="X333" s="219"/>
      <c r="Y333" s="219"/>
      <c r="Z333" s="219"/>
      <c r="AA333" s="219"/>
      <c r="AB333" s="219"/>
      <c r="AC333" s="219"/>
      <c r="AD333" s="219"/>
      <c r="AE333" s="219"/>
      <c r="AF333" s="219"/>
      <c r="AG333" s="219"/>
      <c r="AH333" s="219"/>
      <c r="AI333" s="219"/>
      <c r="AJ333" s="219"/>
      <c r="AK333" s="219"/>
      <c r="AL333" s="219"/>
      <c r="AM333" s="219"/>
      <c r="AN333" s="219"/>
      <c r="AO333" s="219"/>
      <c r="AP333" s="219"/>
      <c r="AQ333" s="219"/>
      <c r="AR333" s="219"/>
      <c r="AS333" s="219"/>
      <c r="AT333" s="219"/>
      <c r="AU333" s="219"/>
      <c r="AV333" s="219"/>
      <c r="AW333" s="219"/>
      <c r="AX333" s="219"/>
      <c r="AY333" s="219"/>
      <c r="AZ333" s="219"/>
      <c r="BA333" s="219"/>
      <c r="BB333" s="219"/>
      <c r="BC333" s="219"/>
      <c r="BD333" s="219"/>
    </row>
    <row r="334" spans="1:56" ht="13.5">
      <c r="A334" s="219"/>
      <c r="B334" s="277"/>
      <c r="C334" s="244" t="s">
        <v>308</v>
      </c>
      <c r="D334" s="277"/>
      <c r="E334" s="278"/>
      <c r="F334" s="246"/>
      <c r="G334" s="247">
        <f>SUM(G266:G332)</f>
        <v>0</v>
      </c>
      <c r="H334" s="339"/>
      <c r="I334" s="223"/>
      <c r="J334" s="223"/>
      <c r="K334" s="223"/>
      <c r="L334" s="219"/>
      <c r="M334" s="219"/>
      <c r="N334" s="219"/>
      <c r="O334" s="219"/>
      <c r="P334" s="219"/>
      <c r="Q334" s="219"/>
      <c r="R334" s="219"/>
      <c r="S334" s="219"/>
      <c r="T334" s="219"/>
      <c r="U334" s="219"/>
      <c r="V334" s="219"/>
      <c r="W334" s="219"/>
      <c r="X334" s="219"/>
      <c r="Y334" s="219"/>
      <c r="Z334" s="219"/>
      <c r="AA334" s="219"/>
      <c r="AB334" s="219"/>
      <c r="AC334" s="219"/>
      <c r="AD334" s="219"/>
      <c r="AE334" s="219"/>
      <c r="AF334" s="219"/>
      <c r="AG334" s="219"/>
      <c r="AH334" s="219"/>
      <c r="AI334" s="219"/>
      <c r="AJ334" s="219"/>
      <c r="AK334" s="219"/>
      <c r="AL334" s="219"/>
      <c r="AM334" s="219"/>
      <c r="AN334" s="219"/>
      <c r="AO334" s="219"/>
      <c r="AP334" s="219"/>
      <c r="AQ334" s="219"/>
      <c r="AR334" s="219"/>
      <c r="AS334" s="219"/>
      <c r="AT334" s="219"/>
      <c r="AU334" s="219"/>
      <c r="AV334" s="219"/>
      <c r="AW334" s="219"/>
      <c r="AX334" s="219"/>
      <c r="AY334" s="219"/>
      <c r="AZ334" s="219"/>
      <c r="BA334" s="219"/>
      <c r="BB334" s="219"/>
      <c r="BC334" s="219"/>
      <c r="BD334" s="219"/>
    </row>
    <row r="335" spans="1:56" ht="13.5">
      <c r="A335" s="219"/>
      <c r="B335" s="291"/>
      <c r="C335" s="231"/>
      <c r="D335" s="291"/>
      <c r="E335" s="292"/>
      <c r="F335" s="234"/>
      <c r="G335" s="235">
        <f>F335*E335</f>
        <v>0</v>
      </c>
      <c r="H335" s="339"/>
      <c r="I335" s="223"/>
      <c r="J335" s="223"/>
      <c r="K335" s="223"/>
      <c r="L335" s="219"/>
      <c r="M335" s="219"/>
      <c r="N335" s="219"/>
      <c r="O335" s="219"/>
      <c r="P335" s="219"/>
      <c r="Q335" s="219"/>
      <c r="R335" s="219"/>
      <c r="S335" s="219"/>
      <c r="T335" s="219"/>
      <c r="U335" s="219"/>
      <c r="V335" s="219"/>
      <c r="W335" s="219"/>
      <c r="X335" s="219"/>
      <c r="Y335" s="219"/>
      <c r="Z335" s="219"/>
      <c r="AA335" s="219"/>
      <c r="AB335" s="219"/>
      <c r="AC335" s="219"/>
      <c r="AD335" s="219"/>
      <c r="AE335" s="219"/>
      <c r="AF335" s="219"/>
      <c r="AG335" s="219"/>
      <c r="AH335" s="219"/>
      <c r="AI335" s="219"/>
      <c r="AJ335" s="219"/>
      <c r="AK335" s="219"/>
      <c r="AL335" s="219"/>
      <c r="AM335" s="219"/>
      <c r="AN335" s="219"/>
      <c r="AO335" s="219"/>
      <c r="AP335" s="219"/>
      <c r="AQ335" s="219"/>
      <c r="AR335" s="219"/>
      <c r="AS335" s="219"/>
      <c r="AT335" s="219"/>
      <c r="AU335" s="219"/>
      <c r="AV335" s="219"/>
      <c r="AW335" s="219"/>
      <c r="AX335" s="219"/>
      <c r="AY335" s="219"/>
      <c r="AZ335" s="219"/>
      <c r="BA335" s="219"/>
      <c r="BB335" s="219"/>
      <c r="BC335" s="219"/>
      <c r="BD335" s="219"/>
    </row>
    <row r="336" spans="1:56" ht="13.5">
      <c r="A336" s="211"/>
      <c r="B336" s="236"/>
      <c r="C336" s="231" t="s">
        <v>309</v>
      </c>
      <c r="D336" s="236"/>
      <c r="E336" s="233"/>
      <c r="F336" s="234"/>
      <c r="G336" s="235">
        <f>F336*E336</f>
        <v>0</v>
      </c>
      <c r="H336" s="340"/>
      <c r="I336" s="228"/>
      <c r="J336" s="228"/>
      <c r="K336" s="228"/>
      <c r="L336" s="211"/>
      <c r="M336" s="211"/>
      <c r="N336" s="211"/>
      <c r="O336" s="211"/>
      <c r="P336" s="211"/>
      <c r="Q336" s="211"/>
      <c r="R336" s="211"/>
      <c r="S336" s="211"/>
      <c r="T336" s="211"/>
      <c r="U336" s="211"/>
      <c r="V336" s="211"/>
      <c r="W336" s="211"/>
      <c r="X336" s="211"/>
      <c r="Y336" s="211"/>
      <c r="Z336" s="211"/>
      <c r="AA336" s="211"/>
      <c r="AB336" s="211"/>
      <c r="AC336" s="211"/>
      <c r="AD336" s="211"/>
      <c r="AE336" s="211"/>
      <c r="AF336" s="211"/>
      <c r="AG336" s="211"/>
      <c r="AH336" s="211"/>
      <c r="AI336" s="211"/>
      <c r="AJ336" s="211"/>
      <c r="AK336" s="211"/>
      <c r="AL336" s="211"/>
      <c r="AM336" s="211"/>
      <c r="AN336" s="211"/>
      <c r="AO336" s="211"/>
      <c r="AP336" s="211"/>
      <c r="AQ336" s="211"/>
      <c r="AR336" s="211"/>
      <c r="AS336" s="211"/>
      <c r="AT336" s="211"/>
      <c r="AU336" s="211"/>
      <c r="AV336" s="211"/>
      <c r="AW336" s="211"/>
      <c r="AX336" s="211"/>
      <c r="AY336" s="211"/>
      <c r="AZ336" s="211"/>
      <c r="BA336" s="211"/>
      <c r="BB336" s="211"/>
      <c r="BC336" s="211"/>
      <c r="BD336" s="211"/>
    </row>
    <row r="337" spans="1:56" ht="13.5">
      <c r="A337" s="211"/>
      <c r="B337" s="236"/>
      <c r="C337" s="237" t="str">
        <f>C208</f>
        <v>(T&amp;L) TOTAL FOUNDATION AND WALLING</v>
      </c>
      <c r="D337" s="236"/>
      <c r="E337" s="233"/>
      <c r="F337" s="234"/>
      <c r="G337" s="235">
        <f>G208</f>
        <v>0</v>
      </c>
      <c r="H337" s="340"/>
      <c r="I337" s="228"/>
      <c r="J337" s="228"/>
      <c r="K337" s="228"/>
      <c r="L337" s="211"/>
      <c r="M337" s="211"/>
      <c r="N337" s="211"/>
      <c r="O337" s="211"/>
      <c r="P337" s="211"/>
      <c r="Q337" s="211"/>
      <c r="R337" s="211"/>
      <c r="S337" s="211"/>
      <c r="T337" s="211"/>
      <c r="U337" s="211"/>
      <c r="V337" s="211"/>
      <c r="W337" s="211"/>
      <c r="X337" s="211"/>
      <c r="Y337" s="211"/>
      <c r="Z337" s="211"/>
      <c r="AA337" s="211"/>
      <c r="AB337" s="211"/>
      <c r="AC337" s="211"/>
      <c r="AD337" s="211"/>
      <c r="AE337" s="211"/>
      <c r="AF337" s="211"/>
      <c r="AG337" s="211"/>
      <c r="AH337" s="211"/>
      <c r="AI337" s="211"/>
      <c r="AJ337" s="211"/>
      <c r="AK337" s="211"/>
      <c r="AL337" s="211"/>
      <c r="AM337" s="211"/>
      <c r="AN337" s="211"/>
      <c r="AO337" s="211"/>
      <c r="AP337" s="211"/>
      <c r="AQ337" s="211"/>
      <c r="AR337" s="211"/>
      <c r="AS337" s="211"/>
      <c r="AT337" s="211"/>
      <c r="AU337" s="211"/>
      <c r="AV337" s="211"/>
      <c r="AW337" s="211"/>
      <c r="AX337" s="211"/>
      <c r="AY337" s="211"/>
      <c r="AZ337" s="211"/>
      <c r="BA337" s="211"/>
      <c r="BB337" s="211"/>
      <c r="BC337" s="211"/>
      <c r="BD337" s="211"/>
    </row>
    <row r="338" spans="1:56" ht="13.5">
      <c r="A338" s="211"/>
      <c r="B338" s="236"/>
      <c r="C338" s="237"/>
      <c r="D338" s="236"/>
      <c r="E338" s="233"/>
      <c r="F338" s="234"/>
      <c r="G338" s="235">
        <f>F338*E338</f>
        <v>0</v>
      </c>
      <c r="H338" s="340"/>
      <c r="I338" s="228"/>
      <c r="J338" s="228"/>
      <c r="K338" s="228"/>
      <c r="L338" s="211"/>
      <c r="M338" s="211"/>
      <c r="N338" s="211"/>
      <c r="O338" s="211"/>
      <c r="P338" s="211"/>
      <c r="Q338" s="211"/>
      <c r="R338" s="211"/>
      <c r="S338" s="211"/>
      <c r="T338" s="211"/>
      <c r="U338" s="211"/>
      <c r="V338" s="211"/>
      <c r="W338" s="211"/>
      <c r="X338" s="211"/>
      <c r="Y338" s="211"/>
      <c r="Z338" s="211"/>
      <c r="AA338" s="211"/>
      <c r="AB338" s="211"/>
      <c r="AC338" s="211"/>
      <c r="AD338" s="211"/>
      <c r="AE338" s="211"/>
      <c r="AF338" s="211"/>
      <c r="AG338" s="211"/>
      <c r="AH338" s="211"/>
      <c r="AI338" s="211"/>
      <c r="AJ338" s="211"/>
      <c r="AK338" s="211"/>
      <c r="AL338" s="211"/>
      <c r="AM338" s="211"/>
      <c r="AN338" s="211"/>
      <c r="AO338" s="211"/>
      <c r="AP338" s="211"/>
      <c r="AQ338" s="211"/>
      <c r="AR338" s="211"/>
      <c r="AS338" s="211"/>
      <c r="AT338" s="211"/>
      <c r="AU338" s="211"/>
      <c r="AV338" s="211"/>
      <c r="AW338" s="211"/>
      <c r="AX338" s="211"/>
      <c r="AY338" s="211"/>
      <c r="AZ338" s="211"/>
      <c r="BA338" s="211"/>
      <c r="BB338" s="211"/>
      <c r="BC338" s="211"/>
      <c r="BD338" s="211"/>
    </row>
    <row r="339" spans="1:56" ht="13.5">
      <c r="A339" s="211"/>
      <c r="B339" s="236"/>
      <c r="C339" s="237" t="str">
        <f>C216</f>
        <v>(T&amp;L) TOTAL ROOFING</v>
      </c>
      <c r="D339" s="236"/>
      <c r="E339" s="233"/>
      <c r="F339" s="234"/>
      <c r="G339" s="235">
        <f>G216</f>
        <v>0</v>
      </c>
      <c r="H339" s="340"/>
      <c r="I339" s="228"/>
      <c r="J339" s="228"/>
      <c r="K339" s="228"/>
      <c r="L339" s="211"/>
      <c r="M339" s="211"/>
      <c r="N339" s="211"/>
      <c r="O339" s="211"/>
      <c r="P339" s="211"/>
      <c r="Q339" s="211"/>
      <c r="R339" s="211"/>
      <c r="S339" s="211"/>
      <c r="T339" s="211"/>
      <c r="U339" s="211"/>
      <c r="V339" s="211"/>
      <c r="W339" s="211"/>
      <c r="X339" s="211"/>
      <c r="Y339" s="211"/>
      <c r="Z339" s="211"/>
      <c r="AA339" s="211"/>
      <c r="AB339" s="211"/>
      <c r="AC339" s="211"/>
      <c r="AD339" s="211"/>
      <c r="AE339" s="211"/>
      <c r="AF339" s="211"/>
      <c r="AG339" s="211"/>
      <c r="AH339" s="211"/>
      <c r="AI339" s="211"/>
      <c r="AJ339" s="211"/>
      <c r="AK339" s="211"/>
      <c r="AL339" s="211"/>
      <c r="AM339" s="211"/>
      <c r="AN339" s="211"/>
      <c r="AO339" s="211"/>
      <c r="AP339" s="211"/>
      <c r="AQ339" s="211"/>
      <c r="AR339" s="211"/>
      <c r="AS339" s="211"/>
      <c r="AT339" s="211"/>
      <c r="AU339" s="211"/>
      <c r="AV339" s="211"/>
      <c r="AW339" s="211"/>
      <c r="AX339" s="211"/>
      <c r="AY339" s="211"/>
      <c r="AZ339" s="211"/>
      <c r="BA339" s="211"/>
      <c r="BB339" s="211"/>
      <c r="BC339" s="211"/>
      <c r="BD339" s="211"/>
    </row>
    <row r="340" spans="1:56" ht="13.5">
      <c r="A340" s="211"/>
      <c r="B340" s="236"/>
      <c r="C340" s="237"/>
      <c r="D340" s="236"/>
      <c r="E340" s="233"/>
      <c r="F340" s="234"/>
      <c r="G340" s="235"/>
      <c r="H340" s="340"/>
      <c r="I340" s="228"/>
      <c r="J340" s="228"/>
      <c r="K340" s="228"/>
      <c r="L340" s="211"/>
      <c r="M340" s="211"/>
      <c r="N340" s="211"/>
      <c r="O340" s="211"/>
      <c r="P340" s="211"/>
      <c r="Q340" s="211"/>
      <c r="R340" s="211"/>
      <c r="S340" s="211"/>
      <c r="T340" s="211"/>
      <c r="U340" s="211"/>
      <c r="V340" s="211"/>
      <c r="W340" s="211"/>
      <c r="X340" s="211"/>
      <c r="Y340" s="211"/>
      <c r="Z340" s="211"/>
      <c r="AA340" s="211"/>
      <c r="AB340" s="211"/>
      <c r="AC340" s="211"/>
      <c r="AD340" s="211"/>
      <c r="AE340" s="211"/>
      <c r="AF340" s="211"/>
      <c r="AG340" s="211"/>
      <c r="AH340" s="211"/>
      <c r="AI340" s="211"/>
      <c r="AJ340" s="211"/>
      <c r="AK340" s="211"/>
      <c r="AL340" s="211"/>
      <c r="AM340" s="211"/>
      <c r="AN340" s="211"/>
      <c r="AO340" s="211"/>
      <c r="AP340" s="211"/>
      <c r="AQ340" s="211"/>
      <c r="AR340" s="211"/>
      <c r="AS340" s="211"/>
      <c r="AT340" s="211"/>
      <c r="AU340" s="211"/>
      <c r="AV340" s="211"/>
      <c r="AW340" s="211"/>
      <c r="AX340" s="211"/>
      <c r="AY340" s="211"/>
      <c r="AZ340" s="211"/>
      <c r="BA340" s="211"/>
      <c r="BB340" s="211"/>
      <c r="BC340" s="211"/>
      <c r="BD340" s="211"/>
    </row>
    <row r="341" spans="1:56" ht="13.5">
      <c r="A341" s="211"/>
      <c r="B341" s="236"/>
      <c r="C341" s="237" t="str">
        <f>C220</f>
        <v>(T&amp;L) TOTAL DHOBI SINKS</v>
      </c>
      <c r="D341" s="236"/>
      <c r="E341" s="233"/>
      <c r="F341" s="234"/>
      <c r="G341" s="235">
        <f>G220</f>
        <v>0</v>
      </c>
      <c r="H341" s="340"/>
      <c r="I341" s="228"/>
      <c r="J341" s="228"/>
      <c r="K341" s="228"/>
      <c r="L341" s="211"/>
      <c r="M341" s="211"/>
      <c r="N341" s="211"/>
      <c r="O341" s="211"/>
      <c r="P341" s="211"/>
      <c r="Q341" s="211"/>
      <c r="R341" s="211"/>
      <c r="S341" s="211"/>
      <c r="T341" s="211"/>
      <c r="U341" s="211"/>
      <c r="V341" s="211"/>
      <c r="W341" s="211"/>
      <c r="X341" s="211"/>
      <c r="Y341" s="211"/>
      <c r="Z341" s="211"/>
      <c r="AA341" s="211"/>
      <c r="AB341" s="211"/>
      <c r="AC341" s="211"/>
      <c r="AD341" s="211"/>
      <c r="AE341" s="211"/>
      <c r="AF341" s="211"/>
      <c r="AG341" s="211"/>
      <c r="AH341" s="211"/>
      <c r="AI341" s="211"/>
      <c r="AJ341" s="211"/>
      <c r="AK341" s="211"/>
      <c r="AL341" s="211"/>
      <c r="AM341" s="211"/>
      <c r="AN341" s="211"/>
      <c r="AO341" s="211"/>
      <c r="AP341" s="211"/>
      <c r="AQ341" s="211"/>
      <c r="AR341" s="211"/>
      <c r="AS341" s="211"/>
      <c r="AT341" s="211"/>
      <c r="AU341" s="211"/>
      <c r="AV341" s="211"/>
      <c r="AW341" s="211"/>
      <c r="AX341" s="211"/>
      <c r="AY341" s="211"/>
      <c r="AZ341" s="211"/>
      <c r="BA341" s="211"/>
      <c r="BB341" s="211"/>
      <c r="BC341" s="211"/>
      <c r="BD341" s="211"/>
    </row>
    <row r="342" spans="1:56" ht="13.5">
      <c r="A342" s="211"/>
      <c r="B342" s="236"/>
      <c r="C342" s="237"/>
      <c r="D342" s="236"/>
      <c r="E342" s="233"/>
      <c r="F342" s="234"/>
      <c r="G342" s="235">
        <f>F342*E342</f>
        <v>0</v>
      </c>
      <c r="H342" s="340"/>
      <c r="I342" s="228"/>
      <c r="J342" s="228"/>
      <c r="K342" s="228"/>
      <c r="L342" s="211"/>
      <c r="M342" s="211"/>
      <c r="N342" s="211"/>
      <c r="O342" s="211"/>
      <c r="P342" s="211"/>
      <c r="Q342" s="211"/>
      <c r="R342" s="211"/>
      <c r="S342" s="211"/>
      <c r="T342" s="211"/>
      <c r="U342" s="211"/>
      <c r="V342" s="211"/>
      <c r="W342" s="211"/>
      <c r="X342" s="211"/>
      <c r="Y342" s="211"/>
      <c r="Z342" s="211"/>
      <c r="AA342" s="211"/>
      <c r="AB342" s="211"/>
      <c r="AC342" s="211"/>
      <c r="AD342" s="211"/>
      <c r="AE342" s="211"/>
      <c r="AF342" s="211"/>
      <c r="AG342" s="211"/>
      <c r="AH342" s="211"/>
      <c r="AI342" s="211"/>
      <c r="AJ342" s="211"/>
      <c r="AK342" s="211"/>
      <c r="AL342" s="211"/>
      <c r="AM342" s="211"/>
      <c r="AN342" s="211"/>
      <c r="AO342" s="211"/>
      <c r="AP342" s="211"/>
      <c r="AQ342" s="211"/>
      <c r="AR342" s="211"/>
      <c r="AS342" s="211"/>
      <c r="AT342" s="211"/>
      <c r="AU342" s="211"/>
      <c r="AV342" s="211"/>
      <c r="AW342" s="211"/>
      <c r="AX342" s="211"/>
      <c r="AY342" s="211"/>
      <c r="AZ342" s="211"/>
      <c r="BA342" s="211"/>
      <c r="BB342" s="211"/>
      <c r="BC342" s="211"/>
      <c r="BD342" s="211"/>
    </row>
    <row r="343" spans="1:56" ht="13.5">
      <c r="A343" s="211"/>
      <c r="B343" s="236"/>
      <c r="C343" s="237" t="str">
        <f>C234</f>
        <v xml:space="preserve">(T&amp;L) TOTAL DOORS </v>
      </c>
      <c r="D343" s="236"/>
      <c r="E343" s="233"/>
      <c r="F343" s="234"/>
      <c r="G343" s="235">
        <f>G234</f>
        <v>0</v>
      </c>
      <c r="H343" s="340"/>
      <c r="I343" s="228"/>
      <c r="J343" s="228"/>
      <c r="K343" s="228"/>
      <c r="L343" s="211"/>
      <c r="M343" s="211"/>
      <c r="N343" s="211"/>
      <c r="O343" s="211"/>
      <c r="P343" s="211"/>
      <c r="Q343" s="211"/>
      <c r="R343" s="211"/>
      <c r="S343" s="211"/>
      <c r="T343" s="211"/>
      <c r="U343" s="211"/>
      <c r="V343" s="211"/>
      <c r="W343" s="211"/>
      <c r="X343" s="211"/>
      <c r="Y343" s="211"/>
      <c r="Z343" s="211"/>
      <c r="AA343" s="211"/>
      <c r="AB343" s="211"/>
      <c r="AC343" s="211"/>
      <c r="AD343" s="211"/>
      <c r="AE343" s="211"/>
      <c r="AF343" s="211"/>
      <c r="AG343" s="211"/>
      <c r="AH343" s="211"/>
      <c r="AI343" s="211"/>
      <c r="AJ343" s="211"/>
      <c r="AK343" s="211"/>
      <c r="AL343" s="211"/>
      <c r="AM343" s="211"/>
      <c r="AN343" s="211"/>
      <c r="AO343" s="211"/>
      <c r="AP343" s="211"/>
      <c r="AQ343" s="211"/>
      <c r="AR343" s="211"/>
      <c r="AS343" s="211"/>
      <c r="AT343" s="211"/>
      <c r="AU343" s="211"/>
      <c r="AV343" s="211"/>
      <c r="AW343" s="211"/>
      <c r="AX343" s="211"/>
      <c r="AY343" s="211"/>
      <c r="AZ343" s="211"/>
      <c r="BA343" s="211"/>
      <c r="BB343" s="211"/>
      <c r="BC343" s="211"/>
      <c r="BD343" s="211"/>
    </row>
    <row r="344" spans="1:56" ht="13.5">
      <c r="A344" s="211"/>
      <c r="B344" s="236"/>
      <c r="C344" s="237"/>
      <c r="D344" s="236"/>
      <c r="E344" s="233"/>
      <c r="F344" s="234"/>
      <c r="G344" s="235"/>
      <c r="H344" s="340"/>
      <c r="I344" s="228"/>
      <c r="J344" s="228"/>
      <c r="K344" s="228"/>
      <c r="L344" s="211"/>
      <c r="M344" s="211"/>
      <c r="N344" s="211"/>
      <c r="O344" s="211"/>
      <c r="P344" s="211"/>
      <c r="Q344" s="211"/>
      <c r="R344" s="211"/>
      <c r="S344" s="211"/>
      <c r="T344" s="211"/>
      <c r="U344" s="211"/>
      <c r="V344" s="211"/>
      <c r="W344" s="211"/>
      <c r="X344" s="211"/>
      <c r="Y344" s="211"/>
      <c r="Z344" s="211"/>
      <c r="AA344" s="211"/>
      <c r="AB344" s="211"/>
      <c r="AC344" s="211"/>
      <c r="AD344" s="211"/>
      <c r="AE344" s="211"/>
      <c r="AF344" s="211"/>
      <c r="AG344" s="211"/>
      <c r="AH344" s="211"/>
      <c r="AI344" s="211"/>
      <c r="AJ344" s="211"/>
      <c r="AK344" s="211"/>
      <c r="AL344" s="211"/>
      <c r="AM344" s="211"/>
      <c r="AN344" s="211"/>
      <c r="AO344" s="211"/>
      <c r="AP344" s="211"/>
      <c r="AQ344" s="211"/>
      <c r="AR344" s="211"/>
      <c r="AS344" s="211"/>
      <c r="AT344" s="211"/>
      <c r="AU344" s="211"/>
      <c r="AV344" s="211"/>
      <c r="AW344" s="211"/>
      <c r="AX344" s="211"/>
      <c r="AY344" s="211"/>
      <c r="AZ344" s="211"/>
      <c r="BA344" s="211"/>
      <c r="BB344" s="211"/>
      <c r="BC344" s="211"/>
      <c r="BD344" s="211"/>
    </row>
    <row r="345" spans="1:56" ht="13.5">
      <c r="A345" s="211"/>
      <c r="B345" s="236"/>
      <c r="C345" s="237" t="str">
        <f>C239</f>
        <v>(T&amp;L) TOTAL WINDOW</v>
      </c>
      <c r="D345" s="236"/>
      <c r="E345" s="233"/>
      <c r="F345" s="234"/>
      <c r="G345" s="235">
        <f>G239</f>
        <v>0</v>
      </c>
      <c r="H345" s="340"/>
      <c r="I345" s="228"/>
      <c r="J345" s="228"/>
      <c r="K345" s="228"/>
      <c r="L345" s="211"/>
      <c r="M345" s="211"/>
      <c r="N345" s="211"/>
      <c r="O345" s="211"/>
      <c r="P345" s="211"/>
      <c r="Q345" s="211"/>
      <c r="R345" s="211"/>
      <c r="S345" s="211"/>
      <c r="T345" s="211"/>
      <c r="U345" s="211"/>
      <c r="V345" s="211"/>
      <c r="W345" s="211"/>
      <c r="X345" s="211"/>
      <c r="Y345" s="211"/>
      <c r="Z345" s="211"/>
      <c r="AA345" s="211"/>
      <c r="AB345" s="211"/>
      <c r="AC345" s="211"/>
      <c r="AD345" s="211"/>
      <c r="AE345" s="211"/>
      <c r="AF345" s="211"/>
      <c r="AG345" s="211"/>
      <c r="AH345" s="211"/>
      <c r="AI345" s="211"/>
      <c r="AJ345" s="211"/>
      <c r="AK345" s="211"/>
      <c r="AL345" s="211"/>
      <c r="AM345" s="211"/>
      <c r="AN345" s="211"/>
      <c r="AO345" s="211"/>
      <c r="AP345" s="211"/>
      <c r="AQ345" s="211"/>
      <c r="AR345" s="211"/>
      <c r="AS345" s="211"/>
      <c r="AT345" s="211"/>
      <c r="AU345" s="211"/>
      <c r="AV345" s="211"/>
      <c r="AW345" s="211"/>
      <c r="AX345" s="211"/>
      <c r="AY345" s="211"/>
      <c r="AZ345" s="211"/>
      <c r="BA345" s="211"/>
      <c r="BB345" s="211"/>
      <c r="BC345" s="211"/>
      <c r="BD345" s="211"/>
    </row>
    <row r="346" spans="1:56" ht="13.5">
      <c r="A346" s="211"/>
      <c r="B346" s="236"/>
      <c r="C346" s="237"/>
      <c r="D346" s="236"/>
      <c r="E346" s="233"/>
      <c r="F346" s="234"/>
      <c r="G346" s="235"/>
      <c r="H346" s="340"/>
      <c r="I346" s="228"/>
      <c r="J346" s="228"/>
      <c r="K346" s="228"/>
      <c r="L346" s="211"/>
      <c r="M346" s="211"/>
      <c r="N346" s="211"/>
      <c r="O346" s="211"/>
      <c r="P346" s="211"/>
      <c r="Q346" s="211"/>
      <c r="R346" s="211"/>
      <c r="S346" s="211"/>
      <c r="T346" s="211"/>
      <c r="U346" s="211"/>
      <c r="V346" s="211"/>
      <c r="W346" s="211"/>
      <c r="X346" s="211"/>
      <c r="Y346" s="211"/>
      <c r="Z346" s="211"/>
      <c r="AA346" s="211"/>
      <c r="AB346" s="211"/>
      <c r="AC346" s="211"/>
      <c r="AD346" s="211"/>
      <c r="AE346" s="211"/>
      <c r="AF346" s="211"/>
      <c r="AG346" s="211"/>
      <c r="AH346" s="211"/>
      <c r="AI346" s="211"/>
      <c r="AJ346" s="211"/>
      <c r="AK346" s="211"/>
      <c r="AL346" s="211"/>
      <c r="AM346" s="211"/>
      <c r="AN346" s="211"/>
      <c r="AO346" s="211"/>
      <c r="AP346" s="211"/>
      <c r="AQ346" s="211"/>
      <c r="AR346" s="211"/>
      <c r="AS346" s="211"/>
      <c r="AT346" s="211"/>
      <c r="AU346" s="211"/>
      <c r="AV346" s="211"/>
      <c r="AW346" s="211"/>
      <c r="AX346" s="211"/>
      <c r="AY346" s="211"/>
      <c r="AZ346" s="211"/>
      <c r="BA346" s="211"/>
      <c r="BB346" s="211"/>
      <c r="BC346" s="211"/>
      <c r="BD346" s="211"/>
    </row>
    <row r="347" spans="1:56" ht="13.5">
      <c r="A347" s="211"/>
      <c r="B347" s="236"/>
      <c r="C347" s="237" t="str">
        <f>C264</f>
        <v>(T&amp;L) TOTAL FINISHING</v>
      </c>
      <c r="D347" s="236"/>
      <c r="E347" s="233"/>
      <c r="F347" s="234"/>
      <c r="G347" s="235">
        <f>G264</f>
        <v>0</v>
      </c>
      <c r="H347" s="340"/>
      <c r="I347" s="228"/>
      <c r="J347" s="228"/>
      <c r="K347" s="228"/>
      <c r="L347" s="211"/>
      <c r="M347" s="211"/>
      <c r="N347" s="211"/>
      <c r="O347" s="211"/>
      <c r="P347" s="211"/>
      <c r="Q347" s="211"/>
      <c r="R347" s="211"/>
      <c r="S347" s="211"/>
      <c r="T347" s="211"/>
      <c r="U347" s="211"/>
      <c r="V347" s="211"/>
      <c r="W347" s="211"/>
      <c r="X347" s="211"/>
      <c r="Y347" s="211"/>
      <c r="Z347" s="211"/>
      <c r="AA347" s="211"/>
      <c r="AB347" s="211"/>
      <c r="AC347" s="211"/>
      <c r="AD347" s="211"/>
      <c r="AE347" s="211"/>
      <c r="AF347" s="211"/>
      <c r="AG347" s="211"/>
      <c r="AH347" s="211"/>
      <c r="AI347" s="211"/>
      <c r="AJ347" s="211"/>
      <c r="AK347" s="211"/>
      <c r="AL347" s="211"/>
      <c r="AM347" s="211"/>
      <c r="AN347" s="211"/>
      <c r="AO347" s="211"/>
      <c r="AP347" s="211"/>
      <c r="AQ347" s="211"/>
      <c r="AR347" s="211"/>
      <c r="AS347" s="211"/>
      <c r="AT347" s="211"/>
      <c r="AU347" s="211"/>
      <c r="AV347" s="211"/>
      <c r="AW347" s="211"/>
      <c r="AX347" s="211"/>
      <c r="AY347" s="211"/>
      <c r="AZ347" s="211"/>
      <c r="BA347" s="211"/>
      <c r="BB347" s="211"/>
      <c r="BC347" s="211"/>
      <c r="BD347" s="211"/>
    </row>
    <row r="348" spans="1:56" ht="13.5">
      <c r="A348" s="211"/>
      <c r="B348" s="236"/>
      <c r="C348" s="237"/>
      <c r="D348" s="236"/>
      <c r="E348" s="233"/>
      <c r="F348" s="234"/>
      <c r="G348" s="235">
        <f>F348*E348</f>
        <v>0</v>
      </c>
      <c r="H348" s="340"/>
      <c r="I348" s="228"/>
      <c r="J348" s="228"/>
      <c r="K348" s="228"/>
      <c r="L348" s="211"/>
      <c r="M348" s="211"/>
      <c r="N348" s="211"/>
      <c r="O348" s="211"/>
      <c r="P348" s="211"/>
      <c r="Q348" s="211"/>
      <c r="R348" s="211"/>
      <c r="S348" s="211"/>
      <c r="T348" s="211"/>
      <c r="U348" s="211"/>
      <c r="V348" s="211"/>
      <c r="W348" s="211"/>
      <c r="X348" s="211"/>
      <c r="Y348" s="211"/>
      <c r="Z348" s="211"/>
      <c r="AA348" s="211"/>
      <c r="AB348" s="211"/>
      <c r="AC348" s="211"/>
      <c r="AD348" s="211"/>
      <c r="AE348" s="211"/>
      <c r="AF348" s="211"/>
      <c r="AG348" s="211"/>
      <c r="AH348" s="211"/>
      <c r="AI348" s="211"/>
      <c r="AJ348" s="211"/>
      <c r="AK348" s="211"/>
      <c r="AL348" s="211"/>
      <c r="AM348" s="211"/>
      <c r="AN348" s="211"/>
      <c r="AO348" s="211"/>
      <c r="AP348" s="211"/>
      <c r="AQ348" s="211"/>
      <c r="AR348" s="211"/>
      <c r="AS348" s="211"/>
      <c r="AT348" s="211"/>
      <c r="AU348" s="211"/>
      <c r="AV348" s="211"/>
      <c r="AW348" s="211"/>
      <c r="AX348" s="211"/>
      <c r="AY348" s="211"/>
      <c r="AZ348" s="211"/>
      <c r="BA348" s="211"/>
      <c r="BB348" s="211"/>
      <c r="BC348" s="211"/>
      <c r="BD348" s="211"/>
    </row>
    <row r="349" spans="1:56" ht="13.5">
      <c r="A349" s="211"/>
      <c r="B349" s="236"/>
      <c r="C349" s="237" t="str">
        <f>C334</f>
        <v>(T&amp;L) TOTAL PLUMBING AND  SANITARY ISTALLATION</v>
      </c>
      <c r="D349" s="236"/>
      <c r="E349" s="233"/>
      <c r="F349" s="234"/>
      <c r="G349" s="235">
        <f t="shared" ref="G349" si="12">G334</f>
        <v>0</v>
      </c>
      <c r="H349" s="340"/>
      <c r="I349" s="228"/>
      <c r="J349" s="228"/>
      <c r="K349" s="228"/>
      <c r="L349" s="211"/>
      <c r="M349" s="211"/>
      <c r="N349" s="211"/>
      <c r="O349" s="211"/>
      <c r="P349" s="211"/>
      <c r="Q349" s="211"/>
      <c r="R349" s="211"/>
      <c r="S349" s="211"/>
      <c r="T349" s="211"/>
      <c r="U349" s="211"/>
      <c r="V349" s="211"/>
      <c r="W349" s="211"/>
      <c r="X349" s="211"/>
      <c r="Y349" s="211"/>
      <c r="Z349" s="211"/>
      <c r="AA349" s="211"/>
      <c r="AB349" s="211"/>
      <c r="AC349" s="211"/>
      <c r="AD349" s="211"/>
      <c r="AE349" s="211"/>
      <c r="AF349" s="211"/>
      <c r="AG349" s="211"/>
      <c r="AH349" s="211"/>
      <c r="AI349" s="211"/>
      <c r="AJ349" s="211"/>
      <c r="AK349" s="211"/>
      <c r="AL349" s="211"/>
      <c r="AM349" s="211"/>
      <c r="AN349" s="211"/>
      <c r="AO349" s="211"/>
      <c r="AP349" s="211"/>
      <c r="AQ349" s="211"/>
      <c r="AR349" s="211"/>
      <c r="AS349" s="211"/>
      <c r="AT349" s="211"/>
      <c r="AU349" s="211"/>
      <c r="AV349" s="211"/>
      <c r="AW349" s="211"/>
      <c r="AX349" s="211"/>
      <c r="AY349" s="211"/>
      <c r="AZ349" s="211"/>
      <c r="BA349" s="211"/>
      <c r="BB349" s="211"/>
      <c r="BC349" s="211"/>
      <c r="BD349" s="211"/>
    </row>
    <row r="350" spans="1:56" ht="13.5">
      <c r="A350" s="211"/>
      <c r="B350" s="236"/>
      <c r="C350" s="237"/>
      <c r="D350" s="236"/>
      <c r="E350" s="233"/>
      <c r="F350" s="234"/>
      <c r="G350" s="235">
        <f>F350*E350</f>
        <v>0</v>
      </c>
      <c r="H350" s="340"/>
      <c r="I350" s="228"/>
      <c r="J350" s="228"/>
      <c r="K350" s="228"/>
      <c r="L350" s="211"/>
      <c r="M350" s="211"/>
      <c r="N350" s="211"/>
      <c r="O350" s="211"/>
      <c r="P350" s="211"/>
      <c r="Q350" s="211"/>
      <c r="R350" s="211"/>
      <c r="S350" s="211"/>
      <c r="T350" s="211"/>
      <c r="U350" s="211"/>
      <c r="V350" s="211"/>
      <c r="W350" s="211"/>
      <c r="X350" s="211"/>
      <c r="Y350" s="211"/>
      <c r="Z350" s="211"/>
      <c r="AA350" s="211"/>
      <c r="AB350" s="211"/>
      <c r="AC350" s="211"/>
      <c r="AD350" s="211"/>
      <c r="AE350" s="211"/>
      <c r="AF350" s="211"/>
      <c r="AG350" s="211"/>
      <c r="AH350" s="211"/>
      <c r="AI350" s="211"/>
      <c r="AJ350" s="211"/>
      <c r="AK350" s="211"/>
      <c r="AL350" s="211"/>
      <c r="AM350" s="211"/>
      <c r="AN350" s="211"/>
      <c r="AO350" s="211"/>
      <c r="AP350" s="211"/>
      <c r="AQ350" s="211"/>
      <c r="AR350" s="211"/>
      <c r="AS350" s="211"/>
      <c r="AT350" s="211"/>
      <c r="AU350" s="211"/>
      <c r="AV350" s="211"/>
      <c r="AW350" s="211"/>
      <c r="AX350" s="211"/>
      <c r="AY350" s="211"/>
      <c r="AZ350" s="211"/>
      <c r="BA350" s="211"/>
      <c r="BB350" s="211"/>
      <c r="BC350" s="211"/>
      <c r="BD350" s="211"/>
    </row>
    <row r="351" spans="1:56" ht="13.5">
      <c r="A351" s="219"/>
      <c r="B351" s="277"/>
      <c r="C351" s="244" t="s">
        <v>310</v>
      </c>
      <c r="D351" s="277"/>
      <c r="E351" s="278"/>
      <c r="F351" s="246"/>
      <c r="G351" s="247">
        <f>SUM(G337:G350)</f>
        <v>0</v>
      </c>
      <c r="H351" s="339"/>
      <c r="I351" s="223"/>
      <c r="J351" s="223"/>
      <c r="K351" s="223"/>
      <c r="L351" s="219"/>
      <c r="M351" s="219"/>
      <c r="N351" s="219"/>
      <c r="O351" s="219"/>
      <c r="P351" s="219"/>
      <c r="Q351" s="219"/>
      <c r="R351" s="219"/>
      <c r="S351" s="219"/>
      <c r="T351" s="219"/>
      <c r="U351" s="219"/>
      <c r="V351" s="219"/>
      <c r="W351" s="219"/>
      <c r="X351" s="219"/>
      <c r="Y351" s="219"/>
      <c r="Z351" s="219"/>
      <c r="AA351" s="219"/>
      <c r="AB351" s="219"/>
      <c r="AC351" s="219"/>
      <c r="AD351" s="219"/>
      <c r="AE351" s="219"/>
      <c r="AF351" s="219"/>
      <c r="AG351" s="219"/>
      <c r="AH351" s="219"/>
      <c r="AI351" s="219"/>
      <c r="AJ351" s="219"/>
      <c r="AK351" s="219"/>
      <c r="AL351" s="219"/>
      <c r="AM351" s="219"/>
      <c r="AN351" s="219"/>
      <c r="AO351" s="219"/>
      <c r="AP351" s="219"/>
      <c r="AQ351" s="219"/>
      <c r="AR351" s="219"/>
      <c r="AS351" s="219"/>
      <c r="AT351" s="219"/>
      <c r="AU351" s="219"/>
      <c r="AV351" s="219"/>
      <c r="AW351" s="219"/>
      <c r="AX351" s="219"/>
      <c r="AY351" s="219"/>
      <c r="AZ351" s="219"/>
      <c r="BA351" s="219"/>
      <c r="BB351" s="219"/>
      <c r="BC351" s="219"/>
      <c r="BD351" s="219"/>
    </row>
    <row r="352" spans="1:56" ht="13.5">
      <c r="A352" s="211"/>
      <c r="B352" s="212"/>
      <c r="C352" s="248"/>
      <c r="D352" s="212"/>
      <c r="E352" s="214"/>
      <c r="F352" s="215"/>
      <c r="G352" s="216"/>
      <c r="H352" s="340"/>
      <c r="I352" s="228"/>
      <c r="J352" s="228"/>
      <c r="K352" s="228"/>
      <c r="L352" s="211"/>
      <c r="M352" s="211"/>
      <c r="N352" s="211"/>
      <c r="O352" s="211"/>
      <c r="P352" s="211"/>
      <c r="Q352" s="211"/>
      <c r="R352" s="211"/>
      <c r="S352" s="211"/>
      <c r="T352" s="211"/>
      <c r="U352" s="211"/>
      <c r="V352" s="211"/>
      <c r="W352" s="211"/>
      <c r="X352" s="211"/>
      <c r="Y352" s="211"/>
      <c r="Z352" s="211"/>
      <c r="AA352" s="211"/>
      <c r="AB352" s="211"/>
      <c r="AC352" s="211"/>
      <c r="AD352" s="211"/>
      <c r="AE352" s="211"/>
      <c r="AF352" s="211"/>
      <c r="AG352" s="211"/>
      <c r="AH352" s="211"/>
      <c r="AI352" s="211"/>
      <c r="AJ352" s="211"/>
      <c r="AK352" s="211"/>
      <c r="AL352" s="211"/>
      <c r="AM352" s="211"/>
      <c r="AN352" s="211"/>
      <c r="AO352" s="211"/>
      <c r="AP352" s="211"/>
      <c r="AQ352" s="211"/>
      <c r="AR352" s="211"/>
      <c r="AS352" s="211"/>
      <c r="AT352" s="211"/>
      <c r="AU352" s="211"/>
      <c r="AV352" s="211"/>
      <c r="AW352" s="211"/>
      <c r="AX352" s="211"/>
      <c r="AY352" s="211"/>
      <c r="AZ352" s="211"/>
      <c r="BA352" s="211"/>
      <c r="BB352" s="211"/>
      <c r="BC352" s="211"/>
      <c r="BD352" s="211"/>
    </row>
    <row r="353" spans="1:56" ht="13.5">
      <c r="A353" s="211"/>
      <c r="B353" s="365" t="s">
        <v>311</v>
      </c>
      <c r="C353" s="395"/>
      <c r="D353" s="395"/>
      <c r="E353" s="395"/>
      <c r="F353" s="395"/>
      <c r="G353" s="395"/>
      <c r="H353" s="340"/>
      <c r="I353" s="228"/>
      <c r="J353" s="228"/>
      <c r="K353" s="228"/>
      <c r="L353" s="211"/>
      <c r="M353" s="211"/>
      <c r="N353" s="211"/>
      <c r="O353" s="211"/>
      <c r="P353" s="211"/>
      <c r="Q353" s="211"/>
      <c r="R353" s="211"/>
      <c r="S353" s="211"/>
      <c r="T353" s="211"/>
      <c r="U353" s="211"/>
      <c r="V353" s="211"/>
      <c r="W353" s="211"/>
      <c r="X353" s="211"/>
      <c r="Y353" s="211"/>
      <c r="Z353" s="211"/>
      <c r="AA353" s="211"/>
      <c r="AB353" s="211"/>
      <c r="AC353" s="211"/>
      <c r="AD353" s="211"/>
      <c r="AE353" s="211"/>
      <c r="AF353" s="211"/>
      <c r="AG353" s="211"/>
      <c r="AH353" s="211"/>
      <c r="AI353" s="211"/>
      <c r="AJ353" s="211"/>
      <c r="AK353" s="211"/>
      <c r="AL353" s="211"/>
      <c r="AM353" s="211"/>
      <c r="AN353" s="211"/>
      <c r="AO353" s="211"/>
      <c r="AP353" s="211"/>
      <c r="AQ353" s="211"/>
      <c r="AR353" s="211"/>
      <c r="AS353" s="211"/>
      <c r="AT353" s="211"/>
      <c r="AU353" s="211"/>
      <c r="AV353" s="211"/>
      <c r="AW353" s="211"/>
      <c r="AX353" s="211"/>
      <c r="AY353" s="211"/>
      <c r="AZ353" s="211"/>
      <c r="BA353" s="211"/>
      <c r="BB353" s="211"/>
      <c r="BC353" s="211"/>
      <c r="BD353" s="211"/>
    </row>
    <row r="354" spans="1:56" ht="13.5">
      <c r="A354" s="211"/>
      <c r="B354" s="224"/>
      <c r="C354" s="225" t="s">
        <v>15</v>
      </c>
      <c r="D354" s="224" t="s">
        <v>4</v>
      </c>
      <c r="E354" s="226" t="s">
        <v>44</v>
      </c>
      <c r="F354" s="271" t="s">
        <v>45</v>
      </c>
      <c r="G354" s="250" t="s">
        <v>46</v>
      </c>
      <c r="H354" s="340"/>
      <c r="I354" s="228"/>
      <c r="J354" s="228"/>
      <c r="K354" s="228"/>
      <c r="L354" s="211"/>
      <c r="M354" s="211"/>
      <c r="N354" s="211"/>
      <c r="O354" s="211"/>
      <c r="P354" s="211"/>
      <c r="Q354" s="211"/>
      <c r="R354" s="211"/>
      <c r="S354" s="211"/>
      <c r="T354" s="211"/>
      <c r="U354" s="211"/>
      <c r="V354" s="211"/>
      <c r="W354" s="211"/>
      <c r="X354" s="211"/>
      <c r="Y354" s="211"/>
      <c r="Z354" s="211"/>
      <c r="AA354" s="211"/>
      <c r="AB354" s="211"/>
      <c r="AC354" s="211"/>
      <c r="AD354" s="211"/>
      <c r="AE354" s="211"/>
      <c r="AF354" s="211"/>
      <c r="AG354" s="211"/>
      <c r="AH354" s="211"/>
      <c r="AI354" s="211"/>
      <c r="AJ354" s="211"/>
      <c r="AK354" s="211"/>
      <c r="AL354" s="211"/>
      <c r="AM354" s="211"/>
      <c r="AN354" s="211"/>
      <c r="AO354" s="211"/>
      <c r="AP354" s="211"/>
      <c r="AQ354" s="211"/>
      <c r="AR354" s="211"/>
      <c r="AS354" s="211"/>
      <c r="AT354" s="211"/>
      <c r="AU354" s="211"/>
      <c r="AV354" s="211"/>
      <c r="AW354" s="211"/>
      <c r="AX354" s="211"/>
      <c r="AY354" s="211"/>
      <c r="AZ354" s="211"/>
      <c r="BA354" s="211"/>
      <c r="BB354" s="211"/>
      <c r="BC354" s="211"/>
      <c r="BD354" s="211"/>
    </row>
    <row r="355" spans="1:56" s="251" customFormat="1" ht="13.5">
      <c r="B355" s="252" t="s">
        <v>19</v>
      </c>
      <c r="C355" s="210" t="s">
        <v>164</v>
      </c>
      <c r="D355" s="252" t="s">
        <v>49</v>
      </c>
      <c r="E355" s="254">
        <v>13</v>
      </c>
      <c r="F355" s="254"/>
      <c r="G355" s="282">
        <f t="shared" ref="G355:G371" si="13">F355*E355</f>
        <v>0</v>
      </c>
      <c r="H355" s="343"/>
    </row>
    <row r="356" spans="1:56" s="349" customFormat="1" ht="43.5" customHeight="1">
      <c r="B356" s="138" t="s">
        <v>22</v>
      </c>
      <c r="C356" s="142" t="s">
        <v>312</v>
      </c>
      <c r="D356" s="138" t="s">
        <v>49</v>
      </c>
      <c r="E356" s="347">
        <f>2*2*0.4*6</f>
        <v>9.6000000000000014</v>
      </c>
      <c r="F356" s="348"/>
      <c r="G356" s="350">
        <f>F356*E356</f>
        <v>0</v>
      </c>
      <c r="H356" s="351"/>
    </row>
    <row r="357" spans="1:56" s="251" customFormat="1" ht="25.5">
      <c r="B357" s="252" t="s">
        <v>24</v>
      </c>
      <c r="C357" s="210" t="s">
        <v>313</v>
      </c>
      <c r="D357" s="252" t="s">
        <v>49</v>
      </c>
      <c r="E357" s="254">
        <v>11</v>
      </c>
      <c r="F357" s="254"/>
      <c r="G357" s="283">
        <f t="shared" si="13"/>
        <v>0</v>
      </c>
      <c r="H357" s="343"/>
    </row>
    <row r="358" spans="1:56" s="251" customFormat="1" ht="25.5">
      <c r="B358" s="252" t="s">
        <v>26</v>
      </c>
      <c r="C358" s="210" t="s">
        <v>314</v>
      </c>
      <c r="D358" s="252" t="s">
        <v>55</v>
      </c>
      <c r="E358" s="254">
        <v>46</v>
      </c>
      <c r="F358" s="254"/>
      <c r="G358" s="283">
        <f t="shared" si="13"/>
        <v>0</v>
      </c>
      <c r="H358" s="343"/>
    </row>
    <row r="359" spans="1:56" s="251" customFormat="1" ht="13.5">
      <c r="B359" s="252" t="s">
        <v>28</v>
      </c>
      <c r="C359" s="210" t="s">
        <v>315</v>
      </c>
      <c r="D359" s="252" t="s">
        <v>49</v>
      </c>
      <c r="E359" s="254">
        <f>28*0.4</f>
        <v>11.200000000000001</v>
      </c>
      <c r="F359" s="254"/>
      <c r="G359" s="283">
        <f t="shared" si="13"/>
        <v>0</v>
      </c>
      <c r="H359" s="343"/>
    </row>
    <row r="360" spans="1:56" s="251" customFormat="1" ht="13.5">
      <c r="B360" s="252" t="s">
        <v>33</v>
      </c>
      <c r="C360" s="210" t="s">
        <v>316</v>
      </c>
      <c r="D360" s="252" t="s">
        <v>55</v>
      </c>
      <c r="E360" s="254">
        <v>28</v>
      </c>
      <c r="F360" s="254"/>
      <c r="G360" s="283">
        <f t="shared" si="13"/>
        <v>0</v>
      </c>
      <c r="H360" s="343"/>
    </row>
    <row r="361" spans="1:56" s="251" customFormat="1" ht="13.5">
      <c r="B361" s="252" t="s">
        <v>35</v>
      </c>
      <c r="C361" s="210" t="s">
        <v>317</v>
      </c>
      <c r="D361" s="252" t="s">
        <v>55</v>
      </c>
      <c r="E361" s="254">
        <v>120</v>
      </c>
      <c r="F361" s="254"/>
      <c r="G361" s="283">
        <f t="shared" si="13"/>
        <v>0</v>
      </c>
      <c r="H361" s="343"/>
    </row>
    <row r="362" spans="1:56" s="251" customFormat="1" ht="25.5">
      <c r="B362" s="252" t="s">
        <v>37</v>
      </c>
      <c r="C362" s="210" t="s">
        <v>318</v>
      </c>
      <c r="D362" s="252" t="s">
        <v>55</v>
      </c>
      <c r="E362" s="254">
        <v>28</v>
      </c>
      <c r="F362" s="254"/>
      <c r="G362" s="283">
        <f t="shared" si="13"/>
        <v>0</v>
      </c>
      <c r="H362" s="343"/>
    </row>
    <row r="363" spans="1:56" s="251" customFormat="1" ht="25.5">
      <c r="B363" s="252" t="s">
        <v>39</v>
      </c>
      <c r="C363" s="210" t="s">
        <v>319</v>
      </c>
      <c r="D363" s="252" t="s">
        <v>49</v>
      </c>
      <c r="E363" s="254">
        <v>4</v>
      </c>
      <c r="F363" s="254"/>
      <c r="G363" s="283">
        <f t="shared" si="13"/>
        <v>0</v>
      </c>
      <c r="H363" s="343"/>
    </row>
    <row r="364" spans="1:56" s="251" customFormat="1" ht="88.15" customHeight="1">
      <c r="B364" s="252" t="s">
        <v>53</v>
      </c>
      <c r="C364" s="142" t="s">
        <v>320</v>
      </c>
      <c r="D364" s="252" t="s">
        <v>49</v>
      </c>
      <c r="E364" s="254">
        <v>4</v>
      </c>
      <c r="F364" s="254"/>
      <c r="G364" s="283">
        <f t="shared" si="13"/>
        <v>0</v>
      </c>
      <c r="H364" s="343"/>
    </row>
    <row r="365" spans="1:56" s="251" customFormat="1" ht="13.5">
      <c r="B365" s="252" t="s">
        <v>57</v>
      </c>
      <c r="C365" s="210" t="s">
        <v>321</v>
      </c>
      <c r="D365" s="252" t="s">
        <v>55</v>
      </c>
      <c r="E365" s="254">
        <v>35</v>
      </c>
      <c r="F365" s="254"/>
      <c r="G365" s="283">
        <f t="shared" si="13"/>
        <v>0</v>
      </c>
      <c r="H365" s="343"/>
    </row>
    <row r="366" spans="1:56" s="251" customFormat="1" ht="13.5">
      <c r="B366" s="252" t="s">
        <v>59</v>
      </c>
      <c r="C366" s="210" t="s">
        <v>322</v>
      </c>
      <c r="D366" s="252" t="s">
        <v>55</v>
      </c>
      <c r="E366" s="254">
        <v>35</v>
      </c>
      <c r="F366" s="254"/>
      <c r="G366" s="283">
        <f t="shared" si="13"/>
        <v>0</v>
      </c>
      <c r="H366" s="343"/>
    </row>
    <row r="367" spans="1:56" s="251" customFormat="1" ht="25.5">
      <c r="B367" s="252" t="s">
        <v>61</v>
      </c>
      <c r="C367" s="210" t="s">
        <v>323</v>
      </c>
      <c r="D367" s="252" t="s">
        <v>8</v>
      </c>
      <c r="E367" s="254">
        <v>1</v>
      </c>
      <c r="F367" s="254"/>
      <c r="G367" s="283">
        <f t="shared" si="13"/>
        <v>0</v>
      </c>
      <c r="H367" s="343"/>
    </row>
    <row r="368" spans="1:56" s="251" customFormat="1" ht="13.5">
      <c r="B368" s="252" t="s">
        <v>63</v>
      </c>
      <c r="C368" s="210" t="s">
        <v>324</v>
      </c>
      <c r="D368" s="252" t="s">
        <v>68</v>
      </c>
      <c r="E368" s="254">
        <v>21</v>
      </c>
      <c r="F368" s="254"/>
      <c r="G368" s="283">
        <f t="shared" si="13"/>
        <v>0</v>
      </c>
      <c r="H368" s="343"/>
    </row>
    <row r="369" spans="1:56" s="251" customFormat="1" ht="13.5">
      <c r="B369" s="252" t="s">
        <v>233</v>
      </c>
      <c r="C369" s="210" t="s">
        <v>325</v>
      </c>
      <c r="D369" s="252" t="s">
        <v>68</v>
      </c>
      <c r="E369" s="254">
        <v>48</v>
      </c>
      <c r="F369" s="254"/>
      <c r="G369" s="283">
        <f t="shared" si="13"/>
        <v>0</v>
      </c>
      <c r="H369" s="343"/>
    </row>
    <row r="370" spans="1:56" s="251" customFormat="1" ht="25.5">
      <c r="B370" s="252" t="s">
        <v>137</v>
      </c>
      <c r="C370" s="210" t="s">
        <v>326</v>
      </c>
      <c r="D370" s="252" t="s">
        <v>68</v>
      </c>
      <c r="E370" s="254">
        <v>5</v>
      </c>
      <c r="F370" s="254"/>
      <c r="G370" s="283">
        <f t="shared" si="13"/>
        <v>0</v>
      </c>
      <c r="H370" s="343"/>
    </row>
    <row r="371" spans="1:56" s="251" customFormat="1" ht="13.5">
      <c r="B371" s="252" t="s">
        <v>139</v>
      </c>
      <c r="C371" s="210" t="s">
        <v>327</v>
      </c>
      <c r="D371" s="252" t="s">
        <v>8</v>
      </c>
      <c r="E371" s="254">
        <v>1</v>
      </c>
      <c r="F371" s="254"/>
      <c r="G371" s="284">
        <f t="shared" si="13"/>
        <v>0</v>
      </c>
      <c r="H371" s="343"/>
    </row>
    <row r="372" spans="1:56" ht="13.5">
      <c r="A372" s="211"/>
      <c r="B372" s="236"/>
      <c r="C372" s="237"/>
      <c r="D372" s="236"/>
      <c r="E372" s="233"/>
      <c r="F372" s="266"/>
      <c r="G372" s="235"/>
      <c r="H372" s="340"/>
      <c r="I372" s="228"/>
      <c r="J372" s="228"/>
      <c r="K372" s="228"/>
      <c r="L372" s="211"/>
      <c r="M372" s="211"/>
      <c r="N372" s="211"/>
      <c r="O372" s="211"/>
      <c r="P372" s="211"/>
      <c r="Q372" s="211"/>
      <c r="R372" s="211"/>
      <c r="S372" s="211"/>
      <c r="T372" s="211"/>
      <c r="U372" s="211"/>
      <c r="V372" s="211"/>
      <c r="W372" s="211"/>
      <c r="X372" s="211"/>
      <c r="Y372" s="211"/>
      <c r="Z372" s="211"/>
      <c r="AA372" s="211"/>
      <c r="AB372" s="211"/>
      <c r="AC372" s="211"/>
      <c r="AD372" s="211"/>
      <c r="AE372" s="211"/>
      <c r="AF372" s="211"/>
      <c r="AG372" s="211"/>
      <c r="AH372" s="211"/>
      <c r="AI372" s="211"/>
      <c r="AJ372" s="211"/>
      <c r="AK372" s="211"/>
      <c r="AL372" s="211"/>
      <c r="AM372" s="211"/>
      <c r="AN372" s="211"/>
      <c r="AO372" s="211"/>
      <c r="AP372" s="211"/>
      <c r="AQ372" s="211"/>
      <c r="AR372" s="211"/>
      <c r="AS372" s="211"/>
      <c r="AT372" s="211"/>
      <c r="AU372" s="211"/>
      <c r="AV372" s="211"/>
      <c r="AW372" s="211"/>
      <c r="AX372" s="211"/>
      <c r="AY372" s="211"/>
      <c r="AZ372" s="211"/>
      <c r="BA372" s="211"/>
      <c r="BB372" s="211"/>
      <c r="BC372" s="211"/>
      <c r="BD372" s="211"/>
    </row>
    <row r="373" spans="1:56" ht="13.5">
      <c r="A373" s="219"/>
      <c r="B373" s="277"/>
      <c r="C373" s="244" t="s">
        <v>328</v>
      </c>
      <c r="D373" s="277"/>
      <c r="E373" s="278"/>
      <c r="F373" s="246"/>
      <c r="G373" s="247">
        <f>SUM(G355:G372)</f>
        <v>0</v>
      </c>
      <c r="H373" s="339"/>
      <c r="I373" s="223"/>
      <c r="J373" s="223"/>
      <c r="K373" s="223"/>
      <c r="L373" s="219"/>
      <c r="M373" s="219"/>
      <c r="N373" s="219"/>
      <c r="O373" s="219"/>
      <c r="P373" s="219"/>
      <c r="Q373" s="219"/>
      <c r="R373" s="219"/>
      <c r="S373" s="219"/>
      <c r="T373" s="219"/>
      <c r="U373" s="219"/>
      <c r="V373" s="219"/>
      <c r="W373" s="219"/>
      <c r="X373" s="219"/>
      <c r="Y373" s="219"/>
      <c r="Z373" s="219"/>
      <c r="AA373" s="219"/>
      <c r="AB373" s="219"/>
      <c r="AC373" s="219"/>
      <c r="AD373" s="219"/>
      <c r="AE373" s="219"/>
      <c r="AF373" s="219"/>
      <c r="AG373" s="219"/>
      <c r="AH373" s="219"/>
      <c r="AI373" s="219"/>
      <c r="AJ373" s="219"/>
      <c r="AK373" s="219"/>
      <c r="AL373" s="219"/>
      <c r="AM373" s="219"/>
      <c r="AN373" s="219"/>
      <c r="AO373" s="219"/>
      <c r="AP373" s="219"/>
      <c r="AQ373" s="219"/>
      <c r="AR373" s="219"/>
      <c r="AS373" s="219"/>
      <c r="AT373" s="219"/>
      <c r="AU373" s="219"/>
      <c r="AV373" s="219"/>
      <c r="AW373" s="219"/>
      <c r="AX373" s="219"/>
      <c r="AY373" s="219"/>
      <c r="AZ373" s="219"/>
      <c r="BA373" s="219"/>
      <c r="BB373" s="219"/>
      <c r="BC373" s="219"/>
      <c r="BD373" s="219"/>
    </row>
    <row r="374" spans="1:56" ht="13.5">
      <c r="A374" s="323"/>
      <c r="B374" s="212"/>
      <c r="C374" s="248"/>
      <c r="D374" s="212"/>
      <c r="E374" s="214"/>
      <c r="F374" s="215"/>
      <c r="G374" s="216"/>
      <c r="H374" s="342"/>
      <c r="I374" s="280"/>
      <c r="J374" s="280"/>
      <c r="K374" s="280"/>
      <c r="L374" s="323"/>
      <c r="M374" s="323"/>
      <c r="N374" s="323"/>
      <c r="O374" s="323"/>
      <c r="P374" s="323"/>
      <c r="Q374" s="323"/>
      <c r="R374" s="323"/>
      <c r="S374" s="323"/>
      <c r="T374" s="323"/>
      <c r="U374" s="323"/>
      <c r="V374" s="323"/>
      <c r="W374" s="323"/>
      <c r="X374" s="323"/>
      <c r="Y374" s="323"/>
      <c r="Z374" s="323"/>
      <c r="AA374" s="323"/>
      <c r="AB374" s="323"/>
      <c r="AC374" s="323"/>
      <c r="AD374" s="323"/>
      <c r="AE374" s="323"/>
      <c r="AF374" s="323"/>
      <c r="AG374" s="323"/>
      <c r="AH374" s="323"/>
      <c r="AI374" s="323"/>
      <c r="AJ374" s="323"/>
      <c r="AK374" s="323"/>
      <c r="AL374" s="323"/>
      <c r="AM374" s="323"/>
      <c r="AN374" s="323"/>
      <c r="AO374" s="323"/>
      <c r="AP374" s="323"/>
      <c r="AQ374" s="323"/>
      <c r="AR374" s="323"/>
      <c r="AS374" s="323"/>
      <c r="AT374" s="323"/>
      <c r="AU374" s="323"/>
      <c r="AV374" s="323"/>
      <c r="AW374" s="323"/>
      <c r="AX374" s="323"/>
      <c r="AY374" s="323"/>
      <c r="AZ374" s="323"/>
      <c r="BA374" s="323"/>
      <c r="BB374" s="323"/>
      <c r="BC374" s="323"/>
      <c r="BD374" s="323"/>
    </row>
    <row r="375" spans="1:56" ht="13.5">
      <c r="A375" s="323"/>
      <c r="B375" s="365" t="s">
        <v>329</v>
      </c>
      <c r="C375" s="395"/>
      <c r="D375" s="395"/>
      <c r="E375" s="395"/>
      <c r="F375" s="395"/>
      <c r="G375" s="395"/>
      <c r="H375" s="342"/>
      <c r="I375" s="280"/>
      <c r="J375" s="280"/>
      <c r="K375" s="280"/>
      <c r="L375" s="323"/>
      <c r="M375" s="323"/>
      <c r="N375" s="323"/>
      <c r="O375" s="323"/>
      <c r="P375" s="323"/>
      <c r="Q375" s="323"/>
      <c r="R375" s="323"/>
      <c r="S375" s="323"/>
      <c r="T375" s="323"/>
      <c r="U375" s="323"/>
      <c r="V375" s="323"/>
      <c r="W375" s="323"/>
      <c r="X375" s="323"/>
      <c r="Y375" s="323"/>
      <c r="Z375" s="323"/>
      <c r="AA375" s="323"/>
      <c r="AB375" s="323"/>
      <c r="AC375" s="323"/>
      <c r="AD375" s="323"/>
      <c r="AE375" s="323"/>
      <c r="AF375" s="323"/>
      <c r="AG375" s="323"/>
      <c r="AH375" s="323"/>
      <c r="AI375" s="323"/>
      <c r="AJ375" s="323"/>
      <c r="AK375" s="323"/>
      <c r="AL375" s="323"/>
      <c r="AM375" s="323"/>
      <c r="AN375" s="323"/>
      <c r="AO375" s="323"/>
      <c r="AP375" s="323"/>
      <c r="AQ375" s="323"/>
      <c r="AR375" s="323"/>
      <c r="AS375" s="323"/>
      <c r="AT375" s="323"/>
      <c r="AU375" s="323"/>
      <c r="AV375" s="323"/>
      <c r="AW375" s="323"/>
      <c r="AX375" s="323"/>
      <c r="AY375" s="323"/>
      <c r="AZ375" s="323"/>
      <c r="BA375" s="323"/>
      <c r="BB375" s="323"/>
      <c r="BC375" s="323"/>
      <c r="BD375" s="323"/>
    </row>
    <row r="376" spans="1:56" ht="13.5">
      <c r="A376" s="323"/>
      <c r="B376" s="224"/>
      <c r="C376" s="225" t="s">
        <v>15</v>
      </c>
      <c r="D376" s="224" t="s">
        <v>4</v>
      </c>
      <c r="E376" s="226" t="s">
        <v>44</v>
      </c>
      <c r="F376" s="271" t="s">
        <v>45</v>
      </c>
      <c r="G376" s="250" t="s">
        <v>46</v>
      </c>
      <c r="H376" s="342"/>
      <c r="I376" s="280"/>
      <c r="J376" s="280"/>
      <c r="K376" s="280"/>
      <c r="L376" s="323"/>
      <c r="M376" s="323"/>
      <c r="N376" s="323"/>
      <c r="O376" s="323"/>
      <c r="P376" s="323"/>
      <c r="Q376" s="323"/>
      <c r="R376" s="323"/>
      <c r="S376" s="323"/>
      <c r="T376" s="323"/>
      <c r="U376" s="323"/>
      <c r="V376" s="323"/>
      <c r="W376" s="323"/>
      <c r="X376" s="323"/>
      <c r="Y376" s="323"/>
      <c r="Z376" s="323"/>
      <c r="AA376" s="323"/>
      <c r="AB376" s="323"/>
      <c r="AC376" s="323"/>
      <c r="AD376" s="323"/>
      <c r="AE376" s="323"/>
      <c r="AF376" s="323"/>
      <c r="AG376" s="323"/>
      <c r="AH376" s="323"/>
      <c r="AI376" s="323"/>
      <c r="AJ376" s="323"/>
      <c r="AK376" s="323"/>
      <c r="AL376" s="323"/>
      <c r="AM376" s="323"/>
      <c r="AN376" s="323"/>
      <c r="AO376" s="323"/>
      <c r="AP376" s="323"/>
      <c r="AQ376" s="323"/>
      <c r="AR376" s="323"/>
      <c r="AS376" s="323"/>
      <c r="AT376" s="323"/>
      <c r="AU376" s="323"/>
      <c r="AV376" s="323"/>
      <c r="AW376" s="323"/>
      <c r="AX376" s="323"/>
      <c r="AY376" s="323"/>
      <c r="AZ376" s="323"/>
      <c r="BA376" s="323"/>
      <c r="BB376" s="323"/>
      <c r="BC376" s="323"/>
      <c r="BD376" s="323"/>
    </row>
    <row r="377" spans="1:56" s="251" customFormat="1" ht="13.5">
      <c r="B377" s="252" t="s">
        <v>19</v>
      </c>
      <c r="C377" s="210" t="s">
        <v>330</v>
      </c>
      <c r="D377" s="252" t="s">
        <v>49</v>
      </c>
      <c r="E377" s="254">
        <v>2.5</v>
      </c>
      <c r="F377" s="254"/>
      <c r="G377" s="282">
        <f t="shared" ref="G377:G383" si="14">F377*E377</f>
        <v>0</v>
      </c>
      <c r="H377" s="343"/>
    </row>
    <row r="378" spans="1:56" s="251" customFormat="1" ht="13.5">
      <c r="B378" s="252" t="s">
        <v>22</v>
      </c>
      <c r="C378" s="210" t="s">
        <v>331</v>
      </c>
      <c r="D378" s="252" t="s">
        <v>49</v>
      </c>
      <c r="E378" s="254">
        <f>(1.5+1.4)*2*0.5*0.7</f>
        <v>2.0299999999999998</v>
      </c>
      <c r="F378" s="254"/>
      <c r="G378" s="283">
        <f t="shared" si="14"/>
        <v>0</v>
      </c>
      <c r="H378" s="343"/>
    </row>
    <row r="379" spans="1:56" s="251" customFormat="1" ht="202.9" customHeight="1">
      <c r="B379" s="252" t="s">
        <v>24</v>
      </c>
      <c r="C379" s="210" t="s">
        <v>332</v>
      </c>
      <c r="D379" s="252" t="s">
        <v>55</v>
      </c>
      <c r="E379" s="254">
        <v>9.1519999999999992</v>
      </c>
      <c r="F379" s="254"/>
      <c r="G379" s="283">
        <f>F379*E379</f>
        <v>0</v>
      </c>
      <c r="H379" s="343"/>
    </row>
    <row r="380" spans="1:56" s="251" customFormat="1" ht="13.5">
      <c r="B380" s="252" t="s">
        <v>26</v>
      </c>
      <c r="C380" s="210" t="s">
        <v>333</v>
      </c>
      <c r="D380" s="252" t="s">
        <v>49</v>
      </c>
      <c r="E380" s="254">
        <v>0.4</v>
      </c>
      <c r="F380" s="324"/>
      <c r="G380" s="283">
        <f>F380*E380</f>
        <v>0</v>
      </c>
      <c r="H380" s="343"/>
    </row>
    <row r="381" spans="1:56" s="251" customFormat="1" ht="13.5">
      <c r="B381" s="252" t="s">
        <v>28</v>
      </c>
      <c r="C381" s="210" t="s">
        <v>334</v>
      </c>
      <c r="D381" s="252" t="s">
        <v>49</v>
      </c>
      <c r="E381" s="254">
        <v>0.3</v>
      </c>
      <c r="F381" s="324"/>
      <c r="G381" s="283">
        <f>F381*E381</f>
        <v>0</v>
      </c>
      <c r="H381" s="343"/>
    </row>
    <row r="382" spans="1:56" s="251" customFormat="1" ht="18.600000000000001" customHeight="1">
      <c r="B382" s="252" t="s">
        <v>33</v>
      </c>
      <c r="C382" s="210" t="s">
        <v>335</v>
      </c>
      <c r="D382" s="252" t="s">
        <v>80</v>
      </c>
      <c r="E382" s="254">
        <v>55</v>
      </c>
      <c r="F382" s="324"/>
      <c r="G382" s="283">
        <f>F382*E382</f>
        <v>0</v>
      </c>
      <c r="H382" s="343"/>
    </row>
    <row r="383" spans="1:56" s="251" customFormat="1" ht="75.75">
      <c r="B383" s="252" t="s">
        <v>33</v>
      </c>
      <c r="C383" s="210" t="s">
        <v>336</v>
      </c>
      <c r="D383" s="252" t="s">
        <v>55</v>
      </c>
      <c r="E383" s="254">
        <v>6</v>
      </c>
      <c r="F383" s="254"/>
      <c r="G383" s="283">
        <f>F383*E383</f>
        <v>0</v>
      </c>
      <c r="H383" s="343"/>
    </row>
    <row r="384" spans="1:56" s="251" customFormat="1" ht="13.5">
      <c r="B384" s="252"/>
      <c r="C384" s="210" t="s">
        <v>200</v>
      </c>
      <c r="D384" s="252"/>
      <c r="E384" s="254"/>
      <c r="F384" s="254"/>
      <c r="G384" s="283"/>
      <c r="H384" s="343"/>
    </row>
    <row r="385" spans="1:56" s="251" customFormat="1" ht="25.5">
      <c r="B385" s="252" t="s">
        <v>35</v>
      </c>
      <c r="C385" s="210" t="s">
        <v>337</v>
      </c>
      <c r="D385" s="252" t="s">
        <v>55</v>
      </c>
      <c r="E385" s="254">
        <v>19.5</v>
      </c>
      <c r="F385" s="254"/>
      <c r="G385" s="283">
        <f>F385*E385</f>
        <v>0</v>
      </c>
      <c r="H385" s="343"/>
    </row>
    <row r="386" spans="1:56" s="251" customFormat="1" ht="100.5">
      <c r="B386" s="252" t="s">
        <v>37</v>
      </c>
      <c r="C386" s="210" t="s">
        <v>338</v>
      </c>
      <c r="D386" s="252" t="s">
        <v>8</v>
      </c>
      <c r="E386" s="254">
        <v>1</v>
      </c>
      <c r="F386" s="254"/>
      <c r="G386" s="283">
        <f>F386*E386</f>
        <v>0</v>
      </c>
      <c r="H386" s="343"/>
    </row>
    <row r="387" spans="1:56" s="251" customFormat="1" ht="38.25">
      <c r="B387" s="252" t="s">
        <v>39</v>
      </c>
      <c r="C387" s="210" t="s">
        <v>339</v>
      </c>
      <c r="D387" s="252" t="s">
        <v>8</v>
      </c>
      <c r="E387" s="254">
        <v>1</v>
      </c>
      <c r="F387" s="254"/>
      <c r="G387" s="284">
        <f>F387*E387</f>
        <v>0</v>
      </c>
      <c r="H387" s="343"/>
    </row>
    <row r="388" spans="1:56" ht="13.5">
      <c r="A388" s="323"/>
      <c r="B388" s="236"/>
      <c r="C388" s="237"/>
      <c r="D388" s="236"/>
      <c r="E388" s="233"/>
      <c r="F388" s="266"/>
      <c r="G388" s="235"/>
      <c r="H388" s="342"/>
      <c r="I388" s="280"/>
      <c r="J388" s="280"/>
      <c r="K388" s="280"/>
      <c r="L388" s="323"/>
      <c r="M388" s="323"/>
      <c r="N388" s="323"/>
      <c r="O388" s="323"/>
      <c r="P388" s="323"/>
      <c r="Q388" s="323"/>
      <c r="R388" s="323"/>
      <c r="S388" s="323"/>
      <c r="T388" s="323"/>
      <c r="U388" s="323"/>
      <c r="V388" s="323"/>
      <c r="W388" s="323"/>
      <c r="X388" s="323"/>
      <c r="Y388" s="323"/>
      <c r="Z388" s="323"/>
      <c r="AA388" s="323"/>
      <c r="AB388" s="323"/>
      <c r="AC388" s="323"/>
      <c r="AD388" s="323"/>
      <c r="AE388" s="323"/>
      <c r="AF388" s="323"/>
      <c r="AG388" s="323"/>
      <c r="AH388" s="323"/>
      <c r="AI388" s="323"/>
      <c r="AJ388" s="323"/>
      <c r="AK388" s="323"/>
      <c r="AL388" s="323"/>
      <c r="AM388" s="323"/>
      <c r="AN388" s="323"/>
      <c r="AO388" s="323"/>
      <c r="AP388" s="323"/>
      <c r="AQ388" s="323"/>
      <c r="AR388" s="323"/>
      <c r="AS388" s="323"/>
      <c r="AT388" s="323"/>
      <c r="AU388" s="323"/>
      <c r="AV388" s="323"/>
      <c r="AW388" s="323"/>
      <c r="AX388" s="323"/>
      <c r="AY388" s="323"/>
      <c r="AZ388" s="323"/>
      <c r="BA388" s="323"/>
      <c r="BB388" s="323"/>
      <c r="BC388" s="323"/>
      <c r="BD388" s="323"/>
    </row>
    <row r="389" spans="1:56" ht="13.5">
      <c r="A389" s="323"/>
      <c r="B389" s="243"/>
      <c r="C389" s="244" t="s">
        <v>340</v>
      </c>
      <c r="D389" s="243"/>
      <c r="E389" s="245"/>
      <c r="F389" s="246"/>
      <c r="G389" s="247">
        <f>SUM(G377:G387)</f>
        <v>0</v>
      </c>
      <c r="H389" s="344"/>
      <c r="I389" s="300"/>
      <c r="J389" s="300"/>
      <c r="K389" s="300"/>
      <c r="L389" s="323"/>
      <c r="M389" s="323"/>
      <c r="N389" s="323"/>
      <c r="O389" s="323"/>
      <c r="P389" s="323"/>
      <c r="Q389" s="323"/>
      <c r="R389" s="323"/>
      <c r="S389" s="323"/>
      <c r="T389" s="323"/>
      <c r="U389" s="323"/>
      <c r="V389" s="323"/>
      <c r="W389" s="323"/>
      <c r="X389" s="323"/>
      <c r="Y389" s="323"/>
      <c r="Z389" s="323"/>
      <c r="AA389" s="323"/>
      <c r="AB389" s="323"/>
      <c r="AC389" s="323"/>
      <c r="AD389" s="323"/>
      <c r="AE389" s="323"/>
      <c r="AF389" s="323"/>
      <c r="AG389" s="323"/>
      <c r="AH389" s="323"/>
      <c r="AI389" s="323"/>
      <c r="AJ389" s="323"/>
      <c r="AK389" s="323"/>
      <c r="AL389" s="323"/>
      <c r="AM389" s="323"/>
      <c r="AN389" s="323"/>
      <c r="AO389" s="323"/>
      <c r="AP389" s="323"/>
      <c r="AQ389" s="323"/>
      <c r="AR389" s="323"/>
      <c r="AS389" s="323"/>
      <c r="AT389" s="323"/>
      <c r="AU389" s="323"/>
      <c r="AV389" s="323"/>
      <c r="AW389" s="323"/>
      <c r="AX389" s="323"/>
      <c r="AY389" s="323"/>
      <c r="AZ389" s="323"/>
      <c r="BA389" s="323"/>
      <c r="BB389" s="323"/>
      <c r="BC389" s="323"/>
      <c r="BD389" s="323"/>
    </row>
    <row r="390" spans="1:56" ht="13.5">
      <c r="A390" s="323"/>
      <c r="B390" s="212"/>
      <c r="C390" s="248"/>
      <c r="D390" s="212"/>
      <c r="E390" s="214"/>
      <c r="F390" s="215"/>
      <c r="G390" s="216"/>
      <c r="H390" s="342"/>
      <c r="I390" s="280"/>
      <c r="J390" s="280"/>
      <c r="K390" s="280"/>
      <c r="L390" s="323"/>
      <c r="M390" s="323"/>
      <c r="N390" s="323"/>
      <c r="O390" s="323"/>
      <c r="P390" s="323"/>
      <c r="Q390" s="323"/>
      <c r="R390" s="323"/>
      <c r="S390" s="323"/>
      <c r="T390" s="323"/>
      <c r="U390" s="323"/>
      <c r="V390" s="323"/>
      <c r="W390" s="323"/>
      <c r="X390" s="323"/>
      <c r="Y390" s="323"/>
      <c r="Z390" s="323"/>
      <c r="AA390" s="323"/>
      <c r="AB390" s="323"/>
      <c r="AC390" s="323"/>
      <c r="AD390" s="323"/>
      <c r="AE390" s="323"/>
      <c r="AF390" s="323"/>
      <c r="AG390" s="323"/>
      <c r="AH390" s="323"/>
      <c r="AI390" s="323"/>
      <c r="AJ390" s="323"/>
      <c r="AK390" s="323"/>
      <c r="AL390" s="323"/>
      <c r="AM390" s="323"/>
      <c r="AN390" s="323"/>
      <c r="AO390" s="323"/>
      <c r="AP390" s="323"/>
      <c r="AQ390" s="323"/>
      <c r="AR390" s="323"/>
      <c r="AS390" s="323"/>
      <c r="AT390" s="323"/>
      <c r="AU390" s="323"/>
      <c r="AV390" s="323"/>
      <c r="AW390" s="323"/>
      <c r="AX390" s="323"/>
      <c r="AY390" s="323"/>
      <c r="AZ390" s="323"/>
      <c r="BA390" s="323"/>
      <c r="BB390" s="323"/>
      <c r="BC390" s="323"/>
      <c r="BD390" s="323"/>
    </row>
    <row r="391" spans="1:56" ht="13.5">
      <c r="A391" s="323"/>
      <c r="B391" s="365" t="s">
        <v>341</v>
      </c>
      <c r="C391" s="395"/>
      <c r="D391" s="395"/>
      <c r="E391" s="395"/>
      <c r="F391" s="395"/>
      <c r="G391" s="395"/>
      <c r="H391" s="342"/>
      <c r="I391" s="280"/>
      <c r="J391" s="280"/>
      <c r="K391" s="280"/>
      <c r="L391" s="323"/>
      <c r="M391" s="323"/>
      <c r="N391" s="323"/>
      <c r="O391" s="323"/>
      <c r="P391" s="323"/>
      <c r="Q391" s="323"/>
      <c r="R391" s="323"/>
      <c r="S391" s="323"/>
      <c r="T391" s="323"/>
      <c r="U391" s="323"/>
      <c r="V391" s="323"/>
      <c r="W391" s="323"/>
      <c r="X391" s="323"/>
      <c r="Y391" s="323"/>
      <c r="Z391" s="323"/>
      <c r="AA391" s="323"/>
      <c r="AB391" s="323"/>
      <c r="AC391" s="323"/>
      <c r="AD391" s="323"/>
      <c r="AE391" s="323"/>
      <c r="AF391" s="323"/>
      <c r="AG391" s="323"/>
      <c r="AH391" s="323"/>
      <c r="AI391" s="323"/>
      <c r="AJ391" s="323"/>
      <c r="AK391" s="323"/>
      <c r="AL391" s="323"/>
      <c r="AM391" s="323"/>
      <c r="AN391" s="323"/>
      <c r="AO391" s="323"/>
      <c r="AP391" s="323"/>
      <c r="AQ391" s="323"/>
      <c r="AR391" s="323"/>
      <c r="AS391" s="323"/>
      <c r="AT391" s="323"/>
      <c r="AU391" s="323"/>
      <c r="AV391" s="323"/>
      <c r="AW391" s="323"/>
      <c r="AX391" s="323"/>
      <c r="AY391" s="323"/>
      <c r="AZ391" s="323"/>
      <c r="BA391" s="323"/>
      <c r="BB391" s="323"/>
      <c r="BC391" s="323"/>
      <c r="BD391" s="323"/>
    </row>
    <row r="392" spans="1:56" ht="13.5">
      <c r="A392" s="323"/>
      <c r="B392" s="224"/>
      <c r="C392" s="225" t="s">
        <v>15</v>
      </c>
      <c r="D392" s="224" t="s">
        <v>4</v>
      </c>
      <c r="E392" s="226" t="s">
        <v>44</v>
      </c>
      <c r="F392" s="271" t="s">
        <v>45</v>
      </c>
      <c r="G392" s="250" t="s">
        <v>46</v>
      </c>
      <c r="H392" s="342"/>
      <c r="I392" s="280"/>
      <c r="J392" s="280"/>
      <c r="K392" s="280"/>
      <c r="L392" s="323"/>
      <c r="M392" s="323"/>
      <c r="N392" s="323"/>
      <c r="O392" s="323"/>
      <c r="P392" s="323"/>
      <c r="Q392" s="323"/>
      <c r="R392" s="323"/>
      <c r="S392" s="323"/>
      <c r="T392" s="323"/>
      <c r="U392" s="323"/>
      <c r="V392" s="323"/>
      <c r="W392" s="323"/>
      <c r="X392" s="323"/>
      <c r="Y392" s="323"/>
      <c r="Z392" s="323"/>
      <c r="AA392" s="323"/>
      <c r="AB392" s="323"/>
      <c r="AC392" s="323"/>
      <c r="AD392" s="323"/>
      <c r="AE392" s="323"/>
      <c r="AF392" s="323"/>
      <c r="AG392" s="323"/>
      <c r="AH392" s="323"/>
      <c r="AI392" s="323"/>
      <c r="AJ392" s="323"/>
      <c r="AK392" s="323"/>
      <c r="AL392" s="323"/>
      <c r="AM392" s="323"/>
      <c r="AN392" s="323"/>
      <c r="AO392" s="323"/>
      <c r="AP392" s="323"/>
      <c r="AQ392" s="323"/>
      <c r="AR392" s="323"/>
      <c r="AS392" s="323"/>
      <c r="AT392" s="323"/>
      <c r="AU392" s="323"/>
      <c r="AV392" s="323"/>
      <c r="AW392" s="323"/>
      <c r="AX392" s="323"/>
      <c r="AY392" s="323"/>
      <c r="AZ392" s="323"/>
      <c r="BA392" s="323"/>
      <c r="BB392" s="323"/>
      <c r="BC392" s="323"/>
      <c r="BD392" s="323"/>
    </row>
    <row r="393" spans="1:56" s="251" customFormat="1" ht="13.5">
      <c r="B393" s="252" t="s">
        <v>19</v>
      </c>
      <c r="C393" s="210" t="s">
        <v>342</v>
      </c>
      <c r="D393" s="252" t="s">
        <v>49</v>
      </c>
      <c r="E393" s="254">
        <v>4</v>
      </c>
      <c r="F393" s="254"/>
      <c r="G393" s="282">
        <f t="shared" ref="G393:G400" si="15">F393*E393</f>
        <v>0</v>
      </c>
      <c r="H393" s="343"/>
    </row>
    <row r="394" spans="1:56" s="251" customFormat="1" ht="75.75">
      <c r="B394" s="252" t="s">
        <v>22</v>
      </c>
      <c r="C394" s="210" t="s">
        <v>343</v>
      </c>
      <c r="D394" s="252" t="s">
        <v>49</v>
      </c>
      <c r="E394" s="254">
        <v>10</v>
      </c>
      <c r="F394" s="254"/>
      <c r="G394" s="283">
        <f t="shared" si="15"/>
        <v>0</v>
      </c>
      <c r="H394" s="343"/>
    </row>
    <row r="395" spans="1:56" s="251" customFormat="1" ht="13.5">
      <c r="B395" s="252" t="s">
        <v>24</v>
      </c>
      <c r="C395" s="210" t="s">
        <v>344</v>
      </c>
      <c r="D395" s="252" t="s">
        <v>55</v>
      </c>
      <c r="E395" s="254">
        <v>75</v>
      </c>
      <c r="F395" s="254"/>
      <c r="G395" s="283">
        <f t="shared" si="15"/>
        <v>0</v>
      </c>
      <c r="H395" s="343"/>
    </row>
    <row r="396" spans="1:56" s="251" customFormat="1" ht="63">
      <c r="B396" s="252" t="s">
        <v>26</v>
      </c>
      <c r="C396" s="210" t="s">
        <v>345</v>
      </c>
      <c r="D396" s="252" t="s">
        <v>49</v>
      </c>
      <c r="E396" s="254">
        <v>2</v>
      </c>
      <c r="F396" s="254"/>
      <c r="G396" s="283">
        <f t="shared" si="15"/>
        <v>0</v>
      </c>
      <c r="H396" s="343"/>
    </row>
    <row r="397" spans="1:56" s="251" customFormat="1" ht="313.5" customHeight="1">
      <c r="B397" s="252" t="s">
        <v>28</v>
      </c>
      <c r="C397" s="210" t="s">
        <v>346</v>
      </c>
      <c r="D397" s="252" t="s">
        <v>49</v>
      </c>
      <c r="E397" s="254">
        <v>2</v>
      </c>
      <c r="F397" s="254"/>
      <c r="G397" s="283">
        <f t="shared" si="15"/>
        <v>0</v>
      </c>
      <c r="H397" s="343"/>
    </row>
    <row r="398" spans="1:56" s="251" customFormat="1" ht="50.25">
      <c r="B398" s="252" t="s">
        <v>33</v>
      </c>
      <c r="C398" s="210" t="s">
        <v>347</v>
      </c>
      <c r="D398" s="252" t="s">
        <v>55</v>
      </c>
      <c r="E398" s="254">
        <v>18</v>
      </c>
      <c r="F398" s="254"/>
      <c r="G398" s="283">
        <f t="shared" si="15"/>
        <v>0</v>
      </c>
      <c r="H398" s="343"/>
    </row>
    <row r="399" spans="1:56" s="251" customFormat="1" ht="13.5">
      <c r="B399" s="252" t="s">
        <v>35</v>
      </c>
      <c r="C399" s="210" t="s">
        <v>348</v>
      </c>
      <c r="D399" s="252" t="s">
        <v>55</v>
      </c>
      <c r="E399" s="254">
        <v>45</v>
      </c>
      <c r="F399" s="254"/>
      <c r="G399" s="283">
        <f t="shared" si="15"/>
        <v>0</v>
      </c>
      <c r="H399" s="343"/>
    </row>
    <row r="400" spans="1:56" s="251" customFormat="1" ht="13.5">
      <c r="B400" s="252" t="s">
        <v>37</v>
      </c>
      <c r="C400" s="210" t="s">
        <v>349</v>
      </c>
      <c r="D400" s="252" t="s">
        <v>55</v>
      </c>
      <c r="E400" s="254">
        <v>104</v>
      </c>
      <c r="F400" s="254"/>
      <c r="G400" s="284">
        <f t="shared" si="15"/>
        <v>0</v>
      </c>
      <c r="H400" s="343"/>
    </row>
    <row r="401" spans="1:56" ht="13.5">
      <c r="A401" s="323"/>
      <c r="B401" s="236"/>
      <c r="C401" s="237"/>
      <c r="D401" s="236"/>
      <c r="E401" s="233"/>
      <c r="F401" s="266"/>
      <c r="G401" s="235"/>
      <c r="H401" s="342"/>
      <c r="I401" s="280"/>
      <c r="J401" s="280"/>
      <c r="K401" s="280"/>
      <c r="L401" s="323"/>
      <c r="M401" s="323"/>
      <c r="N401" s="323"/>
      <c r="O401" s="323"/>
      <c r="P401" s="323"/>
      <c r="Q401" s="323"/>
      <c r="R401" s="323"/>
      <c r="S401" s="323"/>
      <c r="T401" s="323"/>
      <c r="U401" s="323"/>
      <c r="V401" s="323"/>
      <c r="W401" s="323"/>
      <c r="X401" s="323"/>
      <c r="Y401" s="323"/>
      <c r="Z401" s="323"/>
      <c r="AA401" s="323"/>
      <c r="AB401" s="323"/>
      <c r="AC401" s="323"/>
      <c r="AD401" s="323"/>
      <c r="AE401" s="323"/>
      <c r="AF401" s="323"/>
      <c r="AG401" s="323"/>
      <c r="AH401" s="323"/>
      <c r="AI401" s="323"/>
      <c r="AJ401" s="323"/>
      <c r="AK401" s="323"/>
      <c r="AL401" s="323"/>
      <c r="AM401" s="323"/>
      <c r="AN401" s="323"/>
      <c r="AO401" s="323"/>
      <c r="AP401" s="323"/>
      <c r="AQ401" s="323"/>
      <c r="AR401" s="323"/>
      <c r="AS401" s="323"/>
      <c r="AT401" s="323"/>
      <c r="AU401" s="323"/>
      <c r="AV401" s="323"/>
      <c r="AW401" s="323"/>
      <c r="AX401" s="323"/>
      <c r="AY401" s="323"/>
      <c r="AZ401" s="323"/>
      <c r="BA401" s="323"/>
      <c r="BB401" s="323"/>
      <c r="BC401" s="323"/>
      <c r="BD401" s="323"/>
    </row>
    <row r="402" spans="1:56" ht="13.5">
      <c r="A402" s="325"/>
      <c r="B402" s="277"/>
      <c r="C402" s="244" t="s">
        <v>350</v>
      </c>
      <c r="D402" s="277"/>
      <c r="E402" s="278"/>
      <c r="F402" s="246"/>
      <c r="G402" s="247">
        <f>SUM(G393:G401)</f>
        <v>0</v>
      </c>
      <c r="H402" s="344"/>
      <c r="I402" s="300"/>
      <c r="J402" s="300"/>
      <c r="K402" s="300"/>
      <c r="L402" s="325"/>
      <c r="M402" s="325"/>
      <c r="N402" s="325"/>
      <c r="O402" s="325"/>
      <c r="P402" s="325"/>
      <c r="Q402" s="325"/>
      <c r="R402" s="325"/>
      <c r="S402" s="325"/>
      <c r="T402" s="325"/>
      <c r="U402" s="325"/>
      <c r="V402" s="325"/>
      <c r="W402" s="325"/>
      <c r="X402" s="325"/>
      <c r="Y402" s="325"/>
      <c r="Z402" s="325"/>
      <c r="AA402" s="325"/>
      <c r="AB402" s="325"/>
      <c r="AC402" s="325"/>
      <c r="AD402" s="325"/>
      <c r="AE402" s="325"/>
      <c r="AF402" s="325"/>
      <c r="AG402" s="325"/>
      <c r="AH402" s="325"/>
      <c r="AI402" s="325"/>
      <c r="AJ402" s="325"/>
      <c r="AK402" s="325"/>
      <c r="AL402" s="325"/>
      <c r="AM402" s="325"/>
      <c r="AN402" s="325"/>
      <c r="AO402" s="325"/>
      <c r="AP402" s="325"/>
      <c r="AQ402" s="325"/>
      <c r="AR402" s="325"/>
      <c r="AS402" s="325"/>
      <c r="AT402" s="325"/>
      <c r="AU402" s="325"/>
      <c r="AV402" s="325"/>
      <c r="AW402" s="325"/>
      <c r="AX402" s="325"/>
      <c r="AY402" s="325"/>
      <c r="AZ402" s="325"/>
      <c r="BA402" s="325"/>
      <c r="BB402" s="325"/>
      <c r="BC402" s="325"/>
      <c r="BD402" s="325"/>
    </row>
    <row r="403" spans="1:56" ht="13.5">
      <c r="A403" s="323"/>
      <c r="B403" s="212"/>
      <c r="C403" s="248"/>
      <c r="D403" s="212"/>
      <c r="E403" s="214"/>
      <c r="F403" s="215"/>
      <c r="G403" s="216"/>
      <c r="H403" s="342"/>
      <c r="I403" s="280"/>
      <c r="J403" s="280"/>
      <c r="K403" s="280"/>
      <c r="L403" s="323"/>
      <c r="M403" s="323"/>
      <c r="N403" s="323"/>
      <c r="O403" s="323"/>
      <c r="P403" s="323"/>
      <c r="Q403" s="323"/>
      <c r="R403" s="323"/>
      <c r="S403" s="323"/>
      <c r="T403" s="323"/>
      <c r="U403" s="323"/>
      <c r="V403" s="323"/>
      <c r="W403" s="323"/>
      <c r="X403" s="323"/>
      <c r="Y403" s="323"/>
      <c r="Z403" s="323"/>
      <c r="AA403" s="323"/>
      <c r="AB403" s="323"/>
      <c r="AC403" s="323"/>
      <c r="AD403" s="323"/>
      <c r="AE403" s="323"/>
      <c r="AF403" s="323"/>
      <c r="AG403" s="323"/>
      <c r="AH403" s="323"/>
      <c r="AI403" s="323"/>
      <c r="AJ403" s="323"/>
      <c r="AK403" s="323"/>
      <c r="AL403" s="323"/>
      <c r="AM403" s="323"/>
      <c r="AN403" s="323"/>
      <c r="AO403" s="323"/>
      <c r="AP403" s="323"/>
      <c r="AQ403" s="323"/>
      <c r="AR403" s="323"/>
      <c r="AS403" s="323"/>
      <c r="AT403" s="323"/>
      <c r="AU403" s="323"/>
      <c r="AV403" s="323"/>
      <c r="AW403" s="323"/>
      <c r="AX403" s="323"/>
      <c r="AY403" s="323"/>
      <c r="AZ403" s="323"/>
      <c r="BA403" s="323"/>
      <c r="BB403" s="323"/>
      <c r="BC403" s="323"/>
      <c r="BD403" s="323"/>
    </row>
    <row r="404" spans="1:56" ht="13.5">
      <c r="A404" s="323"/>
      <c r="B404" s="365" t="s">
        <v>351</v>
      </c>
      <c r="C404" s="395"/>
      <c r="D404" s="395"/>
      <c r="E404" s="395"/>
      <c r="F404" s="395"/>
      <c r="G404" s="395"/>
      <c r="H404" s="342"/>
      <c r="I404" s="280"/>
      <c r="J404" s="280"/>
      <c r="K404" s="280"/>
      <c r="L404" s="323"/>
      <c r="M404" s="323"/>
      <c r="N404" s="323"/>
      <c r="O404" s="323"/>
      <c r="P404" s="323"/>
      <c r="Q404" s="323"/>
      <c r="R404" s="323"/>
      <c r="S404" s="323"/>
      <c r="T404" s="323"/>
      <c r="U404" s="323"/>
      <c r="V404" s="323"/>
      <c r="W404" s="323"/>
      <c r="X404" s="323"/>
      <c r="Y404" s="323"/>
      <c r="Z404" s="323"/>
      <c r="AA404" s="323"/>
      <c r="AB404" s="323"/>
      <c r="AC404" s="323"/>
      <c r="AD404" s="323"/>
      <c r="AE404" s="323"/>
      <c r="AF404" s="323"/>
      <c r="AG404" s="323"/>
      <c r="AH404" s="323"/>
      <c r="AI404" s="323"/>
      <c r="AJ404" s="323"/>
      <c r="AK404" s="323"/>
      <c r="AL404" s="323"/>
      <c r="AM404" s="323"/>
      <c r="AN404" s="323"/>
      <c r="AO404" s="323"/>
      <c r="AP404" s="323"/>
      <c r="AQ404" s="323"/>
      <c r="AR404" s="323"/>
      <c r="AS404" s="323"/>
      <c r="AT404" s="323"/>
      <c r="AU404" s="323"/>
      <c r="AV404" s="323"/>
      <c r="AW404" s="323"/>
      <c r="AX404" s="323"/>
      <c r="AY404" s="323"/>
      <c r="AZ404" s="323"/>
      <c r="BA404" s="323"/>
      <c r="BB404" s="323"/>
      <c r="BC404" s="323"/>
      <c r="BD404" s="323"/>
    </row>
    <row r="405" spans="1:56" ht="13.5">
      <c r="A405" s="323"/>
      <c r="B405" s="224"/>
      <c r="C405" s="225" t="s">
        <v>15</v>
      </c>
      <c r="D405" s="224" t="s">
        <v>4</v>
      </c>
      <c r="E405" s="226" t="s">
        <v>44</v>
      </c>
      <c r="F405" s="249" t="s">
        <v>45</v>
      </c>
      <c r="G405" s="250" t="s">
        <v>46</v>
      </c>
      <c r="H405" s="342"/>
      <c r="I405" s="280"/>
      <c r="J405" s="280"/>
      <c r="K405" s="280"/>
      <c r="L405" s="323"/>
      <c r="M405" s="323"/>
      <c r="N405" s="323"/>
      <c r="O405" s="323"/>
      <c r="P405" s="323"/>
      <c r="Q405" s="323"/>
      <c r="R405" s="323"/>
      <c r="S405" s="323"/>
      <c r="T405" s="323"/>
      <c r="U405" s="323"/>
      <c r="V405" s="323"/>
      <c r="W405" s="323"/>
      <c r="X405" s="323"/>
      <c r="Y405" s="323"/>
      <c r="Z405" s="323"/>
      <c r="AA405" s="323"/>
      <c r="AB405" s="323"/>
      <c r="AC405" s="323"/>
      <c r="AD405" s="323"/>
      <c r="AE405" s="323"/>
      <c r="AF405" s="323"/>
      <c r="AG405" s="323"/>
      <c r="AH405" s="323"/>
      <c r="AI405" s="323"/>
      <c r="AJ405" s="323"/>
      <c r="AK405" s="323"/>
      <c r="AL405" s="323"/>
      <c r="AM405" s="323"/>
      <c r="AN405" s="323"/>
      <c r="AO405" s="323"/>
      <c r="AP405" s="323"/>
      <c r="AQ405" s="323"/>
      <c r="AR405" s="323"/>
      <c r="AS405" s="323"/>
      <c r="AT405" s="323"/>
      <c r="AU405" s="323"/>
      <c r="AV405" s="323"/>
      <c r="AW405" s="323"/>
      <c r="AX405" s="323"/>
      <c r="AY405" s="323"/>
      <c r="AZ405" s="323"/>
      <c r="BA405" s="323"/>
      <c r="BB405" s="323"/>
      <c r="BC405" s="323"/>
      <c r="BD405" s="323"/>
    </row>
    <row r="406" spans="1:56" s="251" customFormat="1" ht="174" customHeight="1">
      <c r="B406" s="366" t="s">
        <v>19</v>
      </c>
      <c r="C406" s="210" t="s">
        <v>352</v>
      </c>
      <c r="D406" s="366" t="s">
        <v>8</v>
      </c>
      <c r="E406" s="369">
        <v>20</v>
      </c>
      <c r="F406" s="375"/>
      <c r="G406" s="372">
        <f>E406*F406</f>
        <v>0</v>
      </c>
      <c r="H406" s="342"/>
    </row>
    <row r="407" spans="1:56" s="251" customFormat="1" ht="310.89999999999998" customHeight="1">
      <c r="B407" s="367"/>
      <c r="C407" s="210" t="s">
        <v>353</v>
      </c>
      <c r="D407" s="367"/>
      <c r="E407" s="370"/>
      <c r="F407" s="373"/>
      <c r="G407" s="373"/>
      <c r="H407" s="342"/>
    </row>
    <row r="408" spans="1:56" s="251" customFormat="1" ht="38.450000000000003" customHeight="1">
      <c r="B408" s="367"/>
      <c r="C408" s="210" t="s">
        <v>354</v>
      </c>
      <c r="D408" s="367"/>
      <c r="E408" s="370"/>
      <c r="F408" s="373"/>
      <c r="G408" s="373"/>
      <c r="H408" s="342"/>
    </row>
    <row r="409" spans="1:56" s="251" customFormat="1" ht="103.9" customHeight="1">
      <c r="B409" s="367"/>
      <c r="C409" s="210" t="s">
        <v>355</v>
      </c>
      <c r="D409" s="367"/>
      <c r="E409" s="370"/>
      <c r="F409" s="373"/>
      <c r="G409" s="373"/>
      <c r="H409" s="342"/>
    </row>
    <row r="410" spans="1:56" s="251" customFormat="1">
      <c r="B410" s="368"/>
      <c r="C410" s="210" t="s">
        <v>356</v>
      </c>
      <c r="D410" s="368"/>
      <c r="E410" s="371"/>
      <c r="F410" s="376"/>
      <c r="G410" s="374"/>
      <c r="H410" s="342"/>
    </row>
    <row r="411" spans="1:56" ht="13.5">
      <c r="A411" s="219"/>
      <c r="B411" s="291"/>
      <c r="C411" s="231"/>
      <c r="D411" s="291"/>
      <c r="E411" s="292"/>
      <c r="F411" s="234"/>
      <c r="G411" s="235"/>
      <c r="H411" s="342"/>
      <c r="I411" s="223"/>
      <c r="J411" s="223"/>
      <c r="K411" s="223"/>
      <c r="L411" s="219"/>
      <c r="M411" s="219"/>
      <c r="N411" s="219"/>
      <c r="O411" s="219"/>
      <c r="P411" s="219"/>
      <c r="Q411" s="219"/>
      <c r="R411" s="219"/>
      <c r="S411" s="219"/>
      <c r="T411" s="219"/>
      <c r="U411" s="219"/>
      <c r="V411" s="219"/>
      <c r="W411" s="219"/>
      <c r="X411" s="219"/>
      <c r="Y411" s="219"/>
      <c r="Z411" s="219"/>
      <c r="AA411" s="219"/>
      <c r="AB411" s="219"/>
      <c r="AC411" s="219"/>
      <c r="AD411" s="219"/>
      <c r="AE411" s="219"/>
      <c r="AF411" s="219"/>
      <c r="AG411" s="219"/>
      <c r="AH411" s="219"/>
      <c r="AI411" s="219"/>
      <c r="AJ411" s="219"/>
      <c r="AK411" s="219"/>
      <c r="AL411" s="219"/>
      <c r="AM411" s="219"/>
      <c r="AN411" s="219"/>
      <c r="AO411" s="219"/>
      <c r="AP411" s="219"/>
      <c r="AQ411" s="219"/>
      <c r="AR411" s="219"/>
      <c r="AS411" s="219"/>
      <c r="AT411" s="219"/>
      <c r="AU411" s="219"/>
      <c r="AV411" s="219"/>
      <c r="AW411" s="219"/>
      <c r="AX411" s="219"/>
      <c r="AY411" s="219"/>
      <c r="AZ411" s="219"/>
      <c r="BA411" s="219"/>
      <c r="BB411" s="219"/>
      <c r="BC411" s="219"/>
      <c r="BD411" s="219"/>
    </row>
    <row r="412" spans="1:56" ht="13.5">
      <c r="A412" s="219"/>
      <c r="B412" s="277"/>
      <c r="C412" s="244" t="s">
        <v>357</v>
      </c>
      <c r="D412" s="277"/>
      <c r="E412" s="278"/>
      <c r="F412" s="246"/>
      <c r="G412" s="247">
        <f>SUM(G406:G411)</f>
        <v>0</v>
      </c>
      <c r="H412" s="342"/>
      <c r="I412" s="223"/>
      <c r="J412" s="223"/>
      <c r="K412" s="223"/>
      <c r="L412" s="219"/>
      <c r="M412" s="219"/>
      <c r="N412" s="219"/>
      <c r="O412" s="219"/>
      <c r="P412" s="219"/>
      <c r="Q412" s="219"/>
      <c r="R412" s="219"/>
      <c r="S412" s="219"/>
      <c r="T412" s="219"/>
      <c r="U412" s="219"/>
      <c r="V412" s="219"/>
      <c r="W412" s="219"/>
      <c r="X412" s="219"/>
      <c r="Y412" s="219"/>
      <c r="Z412" s="219"/>
      <c r="AA412" s="219"/>
      <c r="AB412" s="219"/>
      <c r="AC412" s="219"/>
      <c r="AD412" s="219"/>
      <c r="AE412" s="219"/>
      <c r="AF412" s="219"/>
      <c r="AG412" s="219"/>
      <c r="AH412" s="219"/>
      <c r="AI412" s="219"/>
      <c r="AJ412" s="219"/>
      <c r="AK412" s="219"/>
      <c r="AL412" s="219"/>
      <c r="AM412" s="219"/>
      <c r="AN412" s="219"/>
      <c r="AO412" s="219"/>
      <c r="AP412" s="219"/>
      <c r="AQ412" s="219"/>
      <c r="AR412" s="219"/>
      <c r="AS412" s="219"/>
      <c r="AT412" s="219"/>
      <c r="AU412" s="219"/>
      <c r="AV412" s="219"/>
      <c r="AW412" s="219"/>
      <c r="AX412" s="219"/>
      <c r="AY412" s="219"/>
      <c r="AZ412" s="219"/>
      <c r="BA412" s="219"/>
      <c r="BB412" s="219"/>
      <c r="BC412" s="219"/>
      <c r="BD412" s="219"/>
    </row>
    <row r="413" spans="1:56" ht="13.5">
      <c r="A413" s="211"/>
      <c r="B413" s="212"/>
      <c r="C413" s="220"/>
      <c r="D413" s="212"/>
      <c r="E413" s="214"/>
      <c r="F413" s="215"/>
      <c r="G413" s="216"/>
      <c r="H413" s="340"/>
      <c r="I413" s="228"/>
      <c r="J413" s="228"/>
      <c r="K413" s="228"/>
      <c r="L413" s="211"/>
      <c r="M413" s="211"/>
      <c r="N413" s="211"/>
      <c r="O413" s="211"/>
      <c r="P413" s="211"/>
      <c r="Q413" s="211"/>
      <c r="R413" s="211"/>
      <c r="S413" s="211"/>
      <c r="T413" s="211"/>
      <c r="U413" s="211"/>
      <c r="V413" s="211"/>
      <c r="W413" s="211"/>
      <c r="X413" s="211"/>
      <c r="Y413" s="211"/>
      <c r="Z413" s="211"/>
      <c r="AA413" s="211"/>
      <c r="AB413" s="211"/>
      <c r="AC413" s="211"/>
      <c r="AD413" s="211"/>
      <c r="AE413" s="211"/>
      <c r="AF413" s="211"/>
      <c r="AG413" s="211"/>
      <c r="AH413" s="211"/>
      <c r="AI413" s="211"/>
      <c r="AJ413" s="211"/>
      <c r="AK413" s="211"/>
      <c r="AL413" s="211"/>
      <c r="AM413" s="211"/>
      <c r="AN413" s="211"/>
      <c r="AO413" s="211"/>
      <c r="AP413" s="211"/>
      <c r="AQ413" s="211"/>
      <c r="AR413" s="211"/>
      <c r="AS413" s="211"/>
      <c r="AT413" s="211"/>
      <c r="AU413" s="211"/>
      <c r="AV413" s="211"/>
      <c r="AW413" s="211"/>
      <c r="AX413" s="211"/>
      <c r="AY413" s="211"/>
      <c r="AZ413" s="211"/>
      <c r="BA413" s="211"/>
      <c r="BB413" s="211"/>
      <c r="BC413" s="211"/>
      <c r="BD413" s="211"/>
    </row>
    <row r="414" spans="1:56" ht="13.5">
      <c r="A414" s="211"/>
      <c r="B414" s="365" t="s">
        <v>358</v>
      </c>
      <c r="C414" s="395"/>
      <c r="D414" s="395"/>
      <c r="E414" s="395"/>
      <c r="F414" s="395"/>
      <c r="G414" s="395"/>
      <c r="H414" s="340"/>
      <c r="I414" s="228"/>
      <c r="J414" s="228"/>
      <c r="K414" s="228"/>
      <c r="L414" s="211"/>
      <c r="M414" s="211"/>
      <c r="N414" s="211"/>
      <c r="O414" s="211"/>
      <c r="P414" s="211"/>
      <c r="Q414" s="211"/>
      <c r="R414" s="211"/>
      <c r="S414" s="211"/>
      <c r="T414" s="211"/>
      <c r="U414" s="211"/>
      <c r="V414" s="211"/>
      <c r="W414" s="211"/>
      <c r="X414" s="211"/>
      <c r="Y414" s="211"/>
      <c r="Z414" s="211"/>
      <c r="AA414" s="211"/>
      <c r="AB414" s="211"/>
      <c r="AC414" s="211"/>
      <c r="AD414" s="211"/>
      <c r="AE414" s="211"/>
      <c r="AF414" s="211"/>
      <c r="AG414" s="211"/>
      <c r="AH414" s="211"/>
      <c r="AI414" s="211"/>
      <c r="AJ414" s="211"/>
      <c r="AK414" s="211"/>
      <c r="AL414" s="211"/>
      <c r="AM414" s="211"/>
      <c r="AN414" s="211"/>
      <c r="AO414" s="211"/>
      <c r="AP414" s="211"/>
      <c r="AQ414" s="211"/>
      <c r="AR414" s="211"/>
      <c r="AS414" s="211"/>
      <c r="AT414" s="211"/>
      <c r="AU414" s="211"/>
      <c r="AV414" s="211"/>
      <c r="AW414" s="211"/>
      <c r="AX414" s="211"/>
      <c r="AY414" s="211"/>
      <c r="AZ414" s="211"/>
      <c r="BA414" s="211"/>
      <c r="BB414" s="211"/>
      <c r="BC414" s="211"/>
      <c r="BD414" s="211"/>
    </row>
    <row r="415" spans="1:56" ht="13.5">
      <c r="A415" s="211"/>
      <c r="B415" s="224"/>
      <c r="C415" s="225" t="s">
        <v>15</v>
      </c>
      <c r="D415" s="224" t="s">
        <v>4</v>
      </c>
      <c r="E415" s="226" t="s">
        <v>44</v>
      </c>
      <c r="F415" s="271" t="s">
        <v>45</v>
      </c>
      <c r="G415" s="250" t="s">
        <v>46</v>
      </c>
      <c r="H415" s="340"/>
      <c r="I415" s="228"/>
      <c r="J415" s="228"/>
      <c r="K415" s="228"/>
      <c r="L415" s="211"/>
      <c r="M415" s="211"/>
      <c r="N415" s="211"/>
      <c r="O415" s="211"/>
      <c r="P415" s="211"/>
      <c r="Q415" s="211"/>
      <c r="R415" s="211"/>
      <c r="S415" s="211"/>
      <c r="T415" s="211"/>
      <c r="U415" s="211"/>
      <c r="V415" s="211"/>
      <c r="W415" s="211"/>
      <c r="X415" s="211"/>
      <c r="Y415" s="211"/>
      <c r="Z415" s="211"/>
      <c r="AA415" s="211"/>
      <c r="AB415" s="211"/>
      <c r="AC415" s="211"/>
      <c r="AD415" s="211"/>
      <c r="AE415" s="211"/>
      <c r="AF415" s="211"/>
      <c r="AG415" s="211"/>
      <c r="AH415" s="211"/>
      <c r="AI415" s="211"/>
      <c r="AJ415" s="211"/>
      <c r="AK415" s="211"/>
      <c r="AL415" s="211"/>
      <c r="AM415" s="211"/>
      <c r="AN415" s="211"/>
      <c r="AO415" s="211"/>
      <c r="AP415" s="211"/>
      <c r="AQ415" s="211"/>
      <c r="AR415" s="211"/>
      <c r="AS415" s="211"/>
      <c r="AT415" s="211"/>
      <c r="AU415" s="211"/>
      <c r="AV415" s="211"/>
      <c r="AW415" s="211"/>
      <c r="AX415" s="211"/>
      <c r="AY415" s="211"/>
      <c r="AZ415" s="211"/>
      <c r="BA415" s="211"/>
      <c r="BB415" s="211"/>
      <c r="BC415" s="211"/>
      <c r="BD415" s="211"/>
    </row>
    <row r="416" spans="1:56" s="251" customFormat="1" ht="75.75">
      <c r="B416" s="252" t="s">
        <v>19</v>
      </c>
      <c r="C416" s="210" t="s">
        <v>359</v>
      </c>
      <c r="D416" s="252" t="s">
        <v>49</v>
      </c>
      <c r="E416" s="254">
        <v>450</v>
      </c>
      <c r="F416" s="254"/>
      <c r="G416" s="282">
        <f t="shared" ref="G416:G427" si="16">F416*E416</f>
        <v>0</v>
      </c>
      <c r="H416" s="343"/>
    </row>
    <row r="417" spans="1:56" s="251" customFormat="1" ht="63">
      <c r="B417" s="252" t="s">
        <v>22</v>
      </c>
      <c r="C417" s="210" t="s">
        <v>360</v>
      </c>
      <c r="D417" s="252" t="s">
        <v>49</v>
      </c>
      <c r="E417" s="254">
        <v>143</v>
      </c>
      <c r="F417" s="324"/>
      <c r="G417" s="282">
        <f t="shared" si="16"/>
        <v>0</v>
      </c>
      <c r="H417" s="343"/>
    </row>
    <row r="418" spans="1:56" s="251" customFormat="1" ht="75.75">
      <c r="B418" s="252" t="s">
        <v>24</v>
      </c>
      <c r="C418" s="210" t="s">
        <v>361</v>
      </c>
      <c r="D418" s="252" t="s">
        <v>49</v>
      </c>
      <c r="E418" s="254">
        <v>573</v>
      </c>
      <c r="F418" s="254"/>
      <c r="G418" s="283">
        <f t="shared" si="16"/>
        <v>0</v>
      </c>
      <c r="H418" s="343"/>
    </row>
    <row r="419" spans="1:56" s="251" customFormat="1" ht="13.5">
      <c r="B419" s="252" t="s">
        <v>26</v>
      </c>
      <c r="C419" s="210" t="s">
        <v>362</v>
      </c>
      <c r="D419" s="252" t="s">
        <v>55</v>
      </c>
      <c r="E419" s="254">
        <v>320</v>
      </c>
      <c r="F419" s="254"/>
      <c r="G419" s="283">
        <f t="shared" si="16"/>
        <v>0</v>
      </c>
      <c r="H419" s="343"/>
    </row>
    <row r="420" spans="1:56" s="251" customFormat="1" ht="150.75">
      <c r="B420" s="252" t="s">
        <v>28</v>
      </c>
      <c r="C420" s="210" t="s">
        <v>363</v>
      </c>
      <c r="D420" s="252" t="s">
        <v>49</v>
      </c>
      <c r="E420" s="254">
        <v>254</v>
      </c>
      <c r="F420" s="254"/>
      <c r="G420" s="283">
        <f t="shared" si="16"/>
        <v>0</v>
      </c>
      <c r="H420" s="343"/>
    </row>
    <row r="421" spans="1:56" s="251" customFormat="1" ht="234" customHeight="1">
      <c r="B421" s="252" t="s">
        <v>33</v>
      </c>
      <c r="C421" s="210" t="s">
        <v>364</v>
      </c>
      <c r="D421" s="252" t="s">
        <v>8</v>
      </c>
      <c r="E421" s="254">
        <v>4</v>
      </c>
      <c r="F421" s="254"/>
      <c r="G421" s="283">
        <f t="shared" si="16"/>
        <v>0</v>
      </c>
      <c r="H421" s="343"/>
    </row>
    <row r="422" spans="1:56" s="251" customFormat="1" ht="137.44999999999999" customHeight="1">
      <c r="B422" s="252" t="s">
        <v>35</v>
      </c>
      <c r="C422" s="352" t="s">
        <v>365</v>
      </c>
      <c r="D422" s="46" t="s">
        <v>71</v>
      </c>
      <c r="E422" s="48">
        <v>500</v>
      </c>
      <c r="F422" s="64"/>
      <c r="G422" s="283">
        <f t="shared" si="16"/>
        <v>0</v>
      </c>
      <c r="H422" s="343"/>
    </row>
    <row r="423" spans="1:56" s="251" customFormat="1" ht="238.15" customHeight="1">
      <c r="B423" s="252" t="s">
        <v>37</v>
      </c>
      <c r="C423" s="210" t="s">
        <v>366</v>
      </c>
      <c r="D423" s="252" t="s">
        <v>8</v>
      </c>
      <c r="E423" s="254">
        <v>150</v>
      </c>
      <c r="F423" s="254"/>
      <c r="G423" s="283">
        <f t="shared" si="16"/>
        <v>0</v>
      </c>
      <c r="H423" s="343"/>
    </row>
    <row r="424" spans="1:56" s="251" customFormat="1" ht="277.5">
      <c r="B424" s="252" t="s">
        <v>39</v>
      </c>
      <c r="C424" s="210" t="s">
        <v>367</v>
      </c>
      <c r="D424" s="252" t="s">
        <v>76</v>
      </c>
      <c r="E424" s="254">
        <v>20</v>
      </c>
      <c r="F424" s="254"/>
      <c r="G424" s="283">
        <f t="shared" si="16"/>
        <v>0</v>
      </c>
      <c r="H424" s="343"/>
    </row>
    <row r="425" spans="1:56" s="251" customFormat="1" ht="267.75" customHeight="1">
      <c r="B425" s="252" t="s">
        <v>53</v>
      </c>
      <c r="C425" s="352" t="s">
        <v>368</v>
      </c>
      <c r="D425" s="252" t="s">
        <v>55</v>
      </c>
      <c r="E425" s="254">
        <v>200</v>
      </c>
      <c r="F425" s="254"/>
      <c r="G425" s="283">
        <f t="shared" si="16"/>
        <v>0</v>
      </c>
      <c r="H425" s="343"/>
    </row>
    <row r="426" spans="1:56" s="251" customFormat="1" ht="88.5">
      <c r="B426" s="252" t="s">
        <v>57</v>
      </c>
      <c r="C426" s="210" t="s">
        <v>369</v>
      </c>
      <c r="D426" s="252" t="s">
        <v>55</v>
      </c>
      <c r="E426" s="254">
        <v>310</v>
      </c>
      <c r="F426" s="254"/>
      <c r="G426" s="283">
        <f t="shared" si="16"/>
        <v>0</v>
      </c>
      <c r="H426" s="343"/>
    </row>
    <row r="427" spans="1:56" s="251" customFormat="1" ht="351.75" customHeight="1">
      <c r="B427" s="252" t="s">
        <v>59</v>
      </c>
      <c r="C427" s="210" t="s">
        <v>370</v>
      </c>
      <c r="D427" s="252" t="s">
        <v>68</v>
      </c>
      <c r="E427" s="254">
        <v>300</v>
      </c>
      <c r="F427" s="254"/>
      <c r="G427" s="284">
        <f t="shared" si="16"/>
        <v>0</v>
      </c>
      <c r="H427" s="343"/>
    </row>
    <row r="428" spans="1:56" ht="13.5">
      <c r="A428" s="219"/>
      <c r="B428" s="277"/>
      <c r="C428" s="244" t="s">
        <v>371</v>
      </c>
      <c r="D428" s="277"/>
      <c r="E428" s="278"/>
      <c r="F428" s="287"/>
      <c r="G428" s="247">
        <f>SUM(G416:G427)</f>
        <v>0</v>
      </c>
      <c r="H428" s="339"/>
      <c r="I428" s="223"/>
      <c r="J428" s="223"/>
      <c r="K428" s="223"/>
      <c r="L428" s="219"/>
      <c r="M428" s="219"/>
      <c r="N428" s="219"/>
      <c r="O428" s="219"/>
      <c r="P428" s="219"/>
      <c r="Q428" s="219"/>
      <c r="R428" s="219"/>
      <c r="S428" s="219"/>
      <c r="T428" s="219"/>
      <c r="U428" s="219"/>
      <c r="V428" s="219"/>
      <c r="W428" s="219"/>
      <c r="X428" s="219"/>
      <c r="Y428" s="219"/>
      <c r="Z428" s="219"/>
      <c r="AA428" s="219"/>
      <c r="AB428" s="219"/>
      <c r="AC428" s="219"/>
      <c r="AD428" s="219"/>
      <c r="AE428" s="219"/>
      <c r="AF428" s="219"/>
      <c r="AG428" s="219"/>
      <c r="AH428" s="219"/>
      <c r="AI428" s="219"/>
      <c r="AJ428" s="219"/>
      <c r="AK428" s="219"/>
      <c r="AL428" s="219"/>
      <c r="AM428" s="219"/>
      <c r="AN428" s="219"/>
      <c r="AO428" s="219"/>
      <c r="AP428" s="219"/>
      <c r="AQ428" s="219"/>
      <c r="AR428" s="219"/>
      <c r="AS428" s="219"/>
      <c r="AT428" s="219"/>
      <c r="AU428" s="219"/>
      <c r="AV428" s="219"/>
      <c r="AW428" s="219"/>
      <c r="AX428" s="219"/>
      <c r="AY428" s="219"/>
      <c r="AZ428" s="219"/>
      <c r="BA428" s="219"/>
      <c r="BB428" s="219"/>
      <c r="BC428" s="219"/>
      <c r="BD428" s="219"/>
    </row>
    <row r="429" spans="1:56" ht="13.5">
      <c r="A429" s="219"/>
      <c r="B429" s="222"/>
      <c r="C429" s="220"/>
      <c r="D429" s="222"/>
      <c r="E429" s="290"/>
      <c r="F429" s="215"/>
      <c r="G429" s="216"/>
      <c r="H429" s="339"/>
      <c r="I429" s="223"/>
      <c r="J429" s="223"/>
      <c r="K429" s="223"/>
      <c r="L429" s="219"/>
      <c r="M429" s="219"/>
      <c r="N429" s="219"/>
      <c r="O429" s="219"/>
      <c r="P429" s="219"/>
      <c r="Q429" s="219"/>
      <c r="R429" s="219"/>
      <c r="S429" s="219"/>
      <c r="T429" s="219"/>
      <c r="U429" s="219"/>
      <c r="V429" s="219"/>
      <c r="W429" s="219"/>
      <c r="X429" s="219"/>
      <c r="Y429" s="219"/>
      <c r="Z429" s="219"/>
      <c r="AA429" s="219"/>
      <c r="AB429" s="219"/>
      <c r="AC429" s="219"/>
      <c r="AD429" s="219"/>
      <c r="AE429" s="219"/>
      <c r="AF429" s="219"/>
      <c r="AG429" s="219"/>
      <c r="AH429" s="219"/>
      <c r="AI429" s="219"/>
      <c r="AJ429" s="219"/>
      <c r="AK429" s="219"/>
      <c r="AL429" s="219"/>
      <c r="AM429" s="219"/>
      <c r="AN429" s="219"/>
      <c r="AO429" s="219"/>
      <c r="AP429" s="219"/>
      <c r="AQ429" s="219"/>
      <c r="AR429" s="219"/>
      <c r="AS429" s="219"/>
      <c r="AT429" s="219"/>
      <c r="AU429" s="219"/>
      <c r="AV429" s="219"/>
      <c r="AW429" s="219"/>
      <c r="AX429" s="219"/>
      <c r="AY429" s="219"/>
      <c r="AZ429" s="219"/>
      <c r="BA429" s="219"/>
      <c r="BB429" s="219"/>
      <c r="BC429" s="219"/>
      <c r="BD429" s="219"/>
    </row>
    <row r="430" spans="1:56" ht="13.5">
      <c r="A430" s="211"/>
      <c r="B430" s="212"/>
      <c r="C430" s="248"/>
      <c r="D430" s="212"/>
      <c r="E430" s="214"/>
      <c r="F430" s="215"/>
      <c r="G430" s="216"/>
      <c r="H430" s="340"/>
      <c r="I430" s="228"/>
      <c r="J430" s="228"/>
      <c r="K430" s="228"/>
      <c r="L430" s="211"/>
      <c r="M430" s="211"/>
      <c r="N430" s="211"/>
      <c r="O430" s="211"/>
      <c r="P430" s="211"/>
      <c r="Q430" s="211"/>
      <c r="R430" s="211"/>
      <c r="S430" s="211"/>
      <c r="T430" s="211"/>
      <c r="U430" s="211"/>
      <c r="V430" s="211"/>
      <c r="W430" s="211"/>
      <c r="X430" s="211"/>
      <c r="Y430" s="211"/>
      <c r="Z430" s="211"/>
      <c r="AA430" s="211"/>
      <c r="AB430" s="211"/>
      <c r="AC430" s="211"/>
      <c r="AD430" s="211"/>
      <c r="AE430" s="211"/>
      <c r="AF430" s="211"/>
      <c r="AG430" s="211"/>
      <c r="AH430" s="211"/>
      <c r="AI430" s="211"/>
      <c r="AJ430" s="211"/>
      <c r="AK430" s="211"/>
      <c r="AL430" s="211"/>
      <c r="AM430" s="211"/>
      <c r="AN430" s="211"/>
      <c r="AO430" s="211"/>
      <c r="AP430" s="211"/>
      <c r="AQ430" s="211"/>
      <c r="AR430" s="211"/>
      <c r="AS430" s="211"/>
      <c r="AT430" s="211"/>
      <c r="AU430" s="211"/>
      <c r="AV430" s="211"/>
      <c r="AW430" s="211"/>
      <c r="AX430" s="211"/>
      <c r="AY430" s="211"/>
      <c r="AZ430" s="211"/>
      <c r="BA430" s="211"/>
      <c r="BB430" s="211"/>
      <c r="BC430" s="211"/>
      <c r="BD430" s="211"/>
    </row>
    <row r="431" spans="1:56" ht="13.5">
      <c r="A431" s="211"/>
      <c r="B431" s="212"/>
      <c r="C431" s="364" t="s">
        <v>372</v>
      </c>
      <c r="D431" s="396"/>
      <c r="E431" s="396"/>
      <c r="F431" s="397"/>
      <c r="G431" s="235">
        <f>F431*E431</f>
        <v>0</v>
      </c>
      <c r="H431" s="340"/>
      <c r="I431" s="228"/>
      <c r="J431" s="228"/>
      <c r="K431" s="228"/>
      <c r="L431" s="211"/>
      <c r="M431" s="211"/>
      <c r="N431" s="211"/>
      <c r="O431" s="211"/>
      <c r="P431" s="211"/>
      <c r="Q431" s="211"/>
      <c r="R431" s="211"/>
      <c r="S431" s="211"/>
      <c r="T431" s="211"/>
      <c r="U431" s="211"/>
      <c r="V431" s="211"/>
      <c r="W431" s="211"/>
      <c r="X431" s="211"/>
      <c r="Y431" s="211"/>
      <c r="Z431" s="211"/>
      <c r="AA431" s="211"/>
      <c r="AB431" s="211"/>
      <c r="AC431" s="211"/>
      <c r="AD431" s="211"/>
      <c r="AE431" s="211"/>
      <c r="AF431" s="211"/>
      <c r="AG431" s="211"/>
      <c r="AH431" s="211"/>
      <c r="AI431" s="211"/>
      <c r="AJ431" s="211"/>
      <c r="AK431" s="211"/>
      <c r="AL431" s="211"/>
      <c r="AM431" s="211"/>
      <c r="AN431" s="211"/>
      <c r="AO431" s="211"/>
      <c r="AP431" s="211"/>
      <c r="AQ431" s="211"/>
      <c r="AR431" s="211"/>
      <c r="AS431" s="211"/>
      <c r="AT431" s="211"/>
      <c r="AU431" s="211"/>
      <c r="AV431" s="211"/>
      <c r="AW431" s="211"/>
      <c r="AX431" s="211"/>
      <c r="AY431" s="211"/>
      <c r="AZ431" s="211"/>
      <c r="BA431" s="211"/>
      <c r="BB431" s="211"/>
      <c r="BC431" s="211"/>
      <c r="BD431" s="211"/>
    </row>
    <row r="432" spans="1:56" ht="13.5">
      <c r="A432" s="211"/>
      <c r="B432" s="212"/>
      <c r="C432" s="237"/>
      <c r="D432" s="236"/>
      <c r="E432" s="233"/>
      <c r="F432" s="234"/>
      <c r="G432" s="235">
        <f>F432*E432</f>
        <v>0</v>
      </c>
      <c r="H432" s="340"/>
      <c r="I432" s="228"/>
      <c r="J432" s="228"/>
      <c r="K432" s="228"/>
      <c r="L432" s="211"/>
      <c r="M432" s="211"/>
      <c r="N432" s="211"/>
      <c r="O432" s="211"/>
      <c r="P432" s="211"/>
      <c r="Q432" s="211"/>
      <c r="R432" s="211"/>
      <c r="S432" s="211"/>
      <c r="T432" s="211"/>
      <c r="U432" s="211"/>
      <c r="V432" s="211"/>
      <c r="W432" s="211"/>
      <c r="X432" s="211"/>
      <c r="Y432" s="211"/>
      <c r="Z432" s="211"/>
      <c r="AA432" s="211"/>
      <c r="AB432" s="211"/>
      <c r="AC432" s="211"/>
      <c r="AD432" s="211"/>
      <c r="AE432" s="211"/>
      <c r="AF432" s="211"/>
      <c r="AG432" s="211"/>
      <c r="AH432" s="211"/>
      <c r="AI432" s="211"/>
      <c r="AJ432" s="211"/>
      <c r="AK432" s="211"/>
      <c r="AL432" s="211"/>
      <c r="AM432" s="211"/>
      <c r="AN432" s="211"/>
      <c r="AO432" s="211"/>
      <c r="AP432" s="211"/>
      <c r="AQ432" s="211"/>
      <c r="AR432" s="211"/>
      <c r="AS432" s="211"/>
      <c r="AT432" s="211"/>
      <c r="AU432" s="211"/>
      <c r="AV432" s="211"/>
      <c r="AW432" s="211"/>
      <c r="AX432" s="211"/>
      <c r="AY432" s="211"/>
      <c r="AZ432" s="211"/>
      <c r="BA432" s="211"/>
      <c r="BB432" s="211"/>
      <c r="BC432" s="211"/>
      <c r="BD432" s="211"/>
    </row>
    <row r="433" spans="1:56" ht="13.5">
      <c r="A433" s="211"/>
      <c r="B433" s="212"/>
      <c r="C433" s="363" t="str">
        <f>C184</f>
        <v xml:space="preserve"> SUM FOR 120 GIRL'S DORMITORY  </v>
      </c>
      <c r="D433" s="396"/>
      <c r="E433" s="396"/>
      <c r="F433" s="397"/>
      <c r="G433" s="235">
        <f>G184</f>
        <v>0</v>
      </c>
      <c r="H433" s="340"/>
      <c r="I433" s="228"/>
      <c r="J433" s="228"/>
      <c r="K433" s="228"/>
      <c r="L433" s="211"/>
      <c r="M433" s="211"/>
      <c r="N433" s="211"/>
      <c r="O433" s="211"/>
      <c r="P433" s="211"/>
      <c r="Q433" s="211"/>
      <c r="R433" s="211"/>
      <c r="S433" s="211"/>
      <c r="T433" s="211"/>
      <c r="U433" s="211"/>
      <c r="V433" s="211"/>
      <c r="W433" s="211"/>
      <c r="X433" s="211"/>
      <c r="Y433" s="211"/>
      <c r="Z433" s="211"/>
      <c r="AA433" s="211"/>
      <c r="AB433" s="211"/>
      <c r="AC433" s="211"/>
      <c r="AD433" s="211"/>
      <c r="AE433" s="211"/>
      <c r="AF433" s="211"/>
      <c r="AG433" s="211"/>
      <c r="AH433" s="211"/>
      <c r="AI433" s="211"/>
      <c r="AJ433" s="211"/>
      <c r="AK433" s="211"/>
      <c r="AL433" s="211"/>
      <c r="AM433" s="211"/>
      <c r="AN433" s="211"/>
      <c r="AO433" s="211"/>
      <c r="AP433" s="211"/>
      <c r="AQ433" s="211"/>
      <c r="AR433" s="211"/>
      <c r="AS433" s="211"/>
      <c r="AT433" s="211"/>
      <c r="AU433" s="211"/>
      <c r="AV433" s="211"/>
      <c r="AW433" s="211"/>
      <c r="AX433" s="211"/>
      <c r="AY433" s="211"/>
      <c r="AZ433" s="211"/>
      <c r="BA433" s="211"/>
      <c r="BB433" s="211"/>
      <c r="BC433" s="211"/>
      <c r="BD433" s="211"/>
    </row>
    <row r="434" spans="1:56" ht="13.5">
      <c r="A434" s="211"/>
      <c r="B434" s="212"/>
      <c r="C434" s="237"/>
      <c r="D434" s="236"/>
      <c r="E434" s="233"/>
      <c r="F434" s="234"/>
      <c r="G434" s="235">
        <f>F434*E434</f>
        <v>0</v>
      </c>
      <c r="H434" s="340"/>
      <c r="I434" s="228"/>
      <c r="J434" s="228"/>
      <c r="K434" s="228"/>
      <c r="L434" s="211"/>
      <c r="M434" s="211"/>
      <c r="N434" s="211"/>
      <c r="O434" s="211"/>
      <c r="P434" s="211"/>
      <c r="Q434" s="211"/>
      <c r="R434" s="211"/>
      <c r="S434" s="211"/>
      <c r="T434" s="211"/>
      <c r="U434" s="211"/>
      <c r="V434" s="211"/>
      <c r="W434" s="211"/>
      <c r="X434" s="211"/>
      <c r="Y434" s="211"/>
      <c r="Z434" s="211"/>
      <c r="AA434" s="211"/>
      <c r="AB434" s="211"/>
      <c r="AC434" s="211"/>
      <c r="AD434" s="211"/>
      <c r="AE434" s="211"/>
      <c r="AF434" s="211"/>
      <c r="AG434" s="211"/>
      <c r="AH434" s="211"/>
      <c r="AI434" s="211"/>
      <c r="AJ434" s="211"/>
      <c r="AK434" s="211"/>
      <c r="AL434" s="211"/>
      <c r="AM434" s="211"/>
      <c r="AN434" s="211"/>
      <c r="AO434" s="211"/>
      <c r="AP434" s="211"/>
      <c r="AQ434" s="211"/>
      <c r="AR434" s="211"/>
      <c r="AS434" s="211"/>
      <c r="AT434" s="211"/>
      <c r="AU434" s="211"/>
      <c r="AV434" s="211"/>
      <c r="AW434" s="211"/>
      <c r="AX434" s="211"/>
      <c r="AY434" s="211"/>
      <c r="AZ434" s="211"/>
      <c r="BA434" s="211"/>
      <c r="BB434" s="211"/>
      <c r="BC434" s="211"/>
      <c r="BD434" s="211"/>
    </row>
    <row r="435" spans="1:56" ht="13.5">
      <c r="A435" s="211"/>
      <c r="B435" s="212"/>
      <c r="C435" s="363" t="str">
        <f>C351</f>
        <v xml:space="preserve">SUM TOILET AND LAUNDRY </v>
      </c>
      <c r="D435" s="396"/>
      <c r="E435" s="396"/>
      <c r="F435" s="397"/>
      <c r="G435" s="235">
        <f>G351</f>
        <v>0</v>
      </c>
      <c r="H435" s="340"/>
      <c r="I435" s="228"/>
      <c r="J435" s="228"/>
      <c r="K435" s="228"/>
      <c r="L435" s="211"/>
      <c r="M435" s="211"/>
      <c r="N435" s="211"/>
      <c r="O435" s="211"/>
      <c r="P435" s="211"/>
      <c r="Q435" s="211"/>
      <c r="R435" s="211"/>
      <c r="S435" s="211"/>
      <c r="T435" s="211"/>
      <c r="U435" s="211"/>
      <c r="V435" s="211"/>
      <c r="W435" s="211"/>
      <c r="X435" s="211"/>
      <c r="Y435" s="211"/>
      <c r="Z435" s="211"/>
      <c r="AA435" s="211"/>
      <c r="AB435" s="211"/>
      <c r="AC435" s="211"/>
      <c r="AD435" s="211"/>
      <c r="AE435" s="211"/>
      <c r="AF435" s="211"/>
      <c r="AG435" s="211"/>
      <c r="AH435" s="211"/>
      <c r="AI435" s="211"/>
      <c r="AJ435" s="211"/>
      <c r="AK435" s="211"/>
      <c r="AL435" s="211"/>
      <c r="AM435" s="211"/>
      <c r="AN435" s="211"/>
      <c r="AO435" s="211"/>
      <c r="AP435" s="211"/>
      <c r="AQ435" s="211"/>
      <c r="AR435" s="211"/>
      <c r="AS435" s="211"/>
      <c r="AT435" s="211"/>
      <c r="AU435" s="211"/>
      <c r="AV435" s="211"/>
      <c r="AW435" s="211"/>
      <c r="AX435" s="211"/>
      <c r="AY435" s="211"/>
      <c r="AZ435" s="211"/>
      <c r="BA435" s="211"/>
      <c r="BB435" s="211"/>
      <c r="BC435" s="211"/>
      <c r="BD435" s="211"/>
    </row>
    <row r="436" spans="1:56" ht="13.5">
      <c r="A436" s="211"/>
      <c r="B436" s="212"/>
      <c r="C436" s="237"/>
      <c r="D436" s="236"/>
      <c r="E436" s="233"/>
      <c r="F436" s="234"/>
      <c r="G436" s="235">
        <f>F436*E436</f>
        <v>0</v>
      </c>
      <c r="H436" s="340"/>
      <c r="I436" s="228"/>
      <c r="J436" s="228"/>
      <c r="K436" s="228"/>
      <c r="L436" s="211"/>
      <c r="M436" s="211"/>
      <c r="N436" s="211"/>
      <c r="O436" s="211"/>
      <c r="P436" s="211"/>
      <c r="Q436" s="211"/>
      <c r="R436" s="211"/>
      <c r="S436" s="211"/>
      <c r="T436" s="211"/>
      <c r="U436" s="211"/>
      <c r="V436" s="211"/>
      <c r="W436" s="211"/>
      <c r="X436" s="211"/>
      <c r="Y436" s="211"/>
      <c r="Z436" s="211"/>
      <c r="AA436" s="211"/>
      <c r="AB436" s="211"/>
      <c r="AC436" s="211"/>
      <c r="AD436" s="211"/>
      <c r="AE436" s="211"/>
      <c r="AF436" s="211"/>
      <c r="AG436" s="211"/>
      <c r="AH436" s="211"/>
      <c r="AI436" s="211"/>
      <c r="AJ436" s="211"/>
      <c r="AK436" s="211"/>
      <c r="AL436" s="211"/>
      <c r="AM436" s="211"/>
      <c r="AN436" s="211"/>
      <c r="AO436" s="211"/>
      <c r="AP436" s="211"/>
      <c r="AQ436" s="211"/>
      <c r="AR436" s="211"/>
      <c r="AS436" s="211"/>
      <c r="AT436" s="211"/>
      <c r="AU436" s="211"/>
      <c r="AV436" s="211"/>
      <c r="AW436" s="211"/>
      <c r="AX436" s="211"/>
      <c r="AY436" s="211"/>
      <c r="AZ436" s="211"/>
      <c r="BA436" s="211"/>
      <c r="BB436" s="211"/>
      <c r="BC436" s="211"/>
      <c r="BD436" s="211"/>
    </row>
    <row r="437" spans="1:56" ht="13.5">
      <c r="A437" s="211"/>
      <c r="B437" s="212"/>
      <c r="C437" s="363" t="str">
        <f>C373</f>
        <v>TOTAL WATER TOWER</v>
      </c>
      <c r="D437" s="396"/>
      <c r="E437" s="396"/>
      <c r="F437" s="397"/>
      <c r="G437" s="235">
        <f>G373</f>
        <v>0</v>
      </c>
      <c r="H437" s="340"/>
      <c r="I437" s="228"/>
      <c r="J437" s="228"/>
      <c r="K437" s="228"/>
      <c r="L437" s="211"/>
      <c r="M437" s="211"/>
      <c r="N437" s="211"/>
      <c r="O437" s="211"/>
      <c r="P437" s="211"/>
      <c r="Q437" s="211"/>
      <c r="R437" s="211"/>
      <c r="S437" s="211"/>
      <c r="T437" s="211"/>
      <c r="U437" s="211"/>
      <c r="V437" s="211"/>
      <c r="W437" s="211"/>
      <c r="X437" s="211"/>
      <c r="Y437" s="211"/>
      <c r="Z437" s="211"/>
      <c r="AA437" s="211"/>
      <c r="AB437" s="211"/>
      <c r="AC437" s="211"/>
      <c r="AD437" s="211"/>
      <c r="AE437" s="211"/>
      <c r="AF437" s="211"/>
      <c r="AG437" s="211"/>
      <c r="AH437" s="211"/>
      <c r="AI437" s="211"/>
      <c r="AJ437" s="211"/>
      <c r="AK437" s="211"/>
      <c r="AL437" s="211"/>
      <c r="AM437" s="211"/>
      <c r="AN437" s="211"/>
      <c r="AO437" s="211"/>
      <c r="AP437" s="211"/>
      <c r="AQ437" s="211"/>
      <c r="AR437" s="211"/>
      <c r="AS437" s="211"/>
      <c r="AT437" s="211"/>
      <c r="AU437" s="211"/>
      <c r="AV437" s="211"/>
      <c r="AW437" s="211"/>
      <c r="AX437" s="211"/>
      <c r="AY437" s="211"/>
      <c r="AZ437" s="211"/>
      <c r="BA437" s="211"/>
      <c r="BB437" s="211"/>
      <c r="BC437" s="211"/>
      <c r="BD437" s="211"/>
    </row>
    <row r="438" spans="1:56" ht="13.5">
      <c r="A438" s="211"/>
      <c r="B438" s="212"/>
      <c r="C438" s="237"/>
      <c r="D438" s="236"/>
      <c r="E438" s="233"/>
      <c r="F438" s="234"/>
      <c r="G438" s="235">
        <f>F438*E438</f>
        <v>0</v>
      </c>
      <c r="H438" s="340"/>
      <c r="I438" s="228"/>
      <c r="J438" s="228"/>
      <c r="K438" s="228"/>
      <c r="L438" s="211"/>
      <c r="M438" s="211"/>
      <c r="N438" s="211"/>
      <c r="O438" s="211"/>
      <c r="P438" s="211"/>
      <c r="Q438" s="211"/>
      <c r="R438" s="211"/>
      <c r="S438" s="211"/>
      <c r="T438" s="211"/>
      <c r="U438" s="211"/>
      <c r="V438" s="211"/>
      <c r="W438" s="211"/>
      <c r="X438" s="211"/>
      <c r="Y438" s="211"/>
      <c r="Z438" s="211"/>
      <c r="AA438" s="211"/>
      <c r="AB438" s="211"/>
      <c r="AC438" s="211"/>
      <c r="AD438" s="211"/>
      <c r="AE438" s="211"/>
      <c r="AF438" s="211"/>
      <c r="AG438" s="211"/>
      <c r="AH438" s="211"/>
      <c r="AI438" s="211"/>
      <c r="AJ438" s="211"/>
      <c r="AK438" s="211"/>
      <c r="AL438" s="211"/>
      <c r="AM438" s="211"/>
      <c r="AN438" s="211"/>
      <c r="AO438" s="211"/>
      <c r="AP438" s="211"/>
      <c r="AQ438" s="211"/>
      <c r="AR438" s="211"/>
      <c r="AS438" s="211"/>
      <c r="AT438" s="211"/>
      <c r="AU438" s="211"/>
      <c r="AV438" s="211"/>
      <c r="AW438" s="211"/>
      <c r="AX438" s="211"/>
      <c r="AY438" s="211"/>
      <c r="AZ438" s="211"/>
      <c r="BA438" s="211"/>
      <c r="BB438" s="211"/>
      <c r="BC438" s="211"/>
      <c r="BD438" s="211"/>
    </row>
    <row r="439" spans="1:56" ht="13.5">
      <c r="A439" s="211"/>
      <c r="B439" s="212"/>
      <c r="C439" s="363" t="str">
        <f>C389</f>
        <v>TOTAL INCINERATOR</v>
      </c>
      <c r="D439" s="396"/>
      <c r="E439" s="396"/>
      <c r="F439" s="397"/>
      <c r="G439" s="235">
        <f>G389</f>
        <v>0</v>
      </c>
      <c r="H439" s="340"/>
      <c r="I439" s="228"/>
      <c r="J439" s="228"/>
      <c r="K439" s="228"/>
      <c r="L439" s="211"/>
      <c r="M439" s="211"/>
      <c r="N439" s="211"/>
      <c r="O439" s="211"/>
      <c r="P439" s="211"/>
      <c r="Q439" s="211"/>
      <c r="R439" s="211"/>
      <c r="S439" s="211"/>
      <c r="T439" s="211"/>
      <c r="U439" s="211"/>
      <c r="V439" s="211"/>
      <c r="W439" s="211"/>
      <c r="X439" s="211"/>
      <c r="Y439" s="211"/>
      <c r="Z439" s="211"/>
      <c r="AA439" s="211"/>
      <c r="AB439" s="211"/>
      <c r="AC439" s="211"/>
      <c r="AD439" s="211"/>
      <c r="AE439" s="211"/>
      <c r="AF439" s="211"/>
      <c r="AG439" s="211"/>
      <c r="AH439" s="211"/>
      <c r="AI439" s="211"/>
      <c r="AJ439" s="211"/>
      <c r="AK439" s="211"/>
      <c r="AL439" s="211"/>
      <c r="AM439" s="211"/>
      <c r="AN439" s="211"/>
      <c r="AO439" s="211"/>
      <c r="AP439" s="211"/>
      <c r="AQ439" s="211"/>
      <c r="AR439" s="211"/>
      <c r="AS439" s="211"/>
      <c r="AT439" s="211"/>
      <c r="AU439" s="211"/>
      <c r="AV439" s="211"/>
      <c r="AW439" s="211"/>
      <c r="AX439" s="211"/>
      <c r="AY439" s="211"/>
      <c r="AZ439" s="211"/>
      <c r="BA439" s="211"/>
      <c r="BB439" s="211"/>
      <c r="BC439" s="211"/>
      <c r="BD439" s="211"/>
    </row>
    <row r="440" spans="1:56" ht="13.5">
      <c r="A440" s="211"/>
      <c r="B440" s="212"/>
      <c r="C440" s="237"/>
      <c r="D440" s="236"/>
      <c r="E440" s="233"/>
      <c r="F440" s="234"/>
      <c r="G440" s="235">
        <f>F440*E440</f>
        <v>0</v>
      </c>
      <c r="H440" s="340"/>
      <c r="I440" s="228"/>
      <c r="J440" s="228"/>
      <c r="K440" s="228"/>
      <c r="L440" s="211"/>
      <c r="M440" s="211"/>
      <c r="N440" s="211"/>
      <c r="O440" s="211"/>
      <c r="P440" s="211"/>
      <c r="Q440" s="211"/>
      <c r="R440" s="211"/>
      <c r="S440" s="211"/>
      <c r="T440" s="211"/>
      <c r="U440" s="211"/>
      <c r="V440" s="211"/>
      <c r="W440" s="211"/>
      <c r="X440" s="211"/>
      <c r="Y440" s="211"/>
      <c r="Z440" s="211"/>
      <c r="AA440" s="211"/>
      <c r="AB440" s="211"/>
      <c r="AC440" s="211"/>
      <c r="AD440" s="211"/>
      <c r="AE440" s="211"/>
      <c r="AF440" s="211"/>
      <c r="AG440" s="211"/>
      <c r="AH440" s="211"/>
      <c r="AI440" s="211"/>
      <c r="AJ440" s="211"/>
      <c r="AK440" s="211"/>
      <c r="AL440" s="211"/>
      <c r="AM440" s="211"/>
      <c r="AN440" s="211"/>
      <c r="AO440" s="211"/>
      <c r="AP440" s="211"/>
      <c r="AQ440" s="211"/>
      <c r="AR440" s="211"/>
      <c r="AS440" s="211"/>
      <c r="AT440" s="211"/>
      <c r="AU440" s="211"/>
      <c r="AV440" s="211"/>
      <c r="AW440" s="211"/>
      <c r="AX440" s="211"/>
      <c r="AY440" s="211"/>
      <c r="AZ440" s="211"/>
      <c r="BA440" s="211"/>
      <c r="BB440" s="211"/>
      <c r="BC440" s="211"/>
      <c r="BD440" s="211"/>
    </row>
    <row r="441" spans="1:56" ht="13.5">
      <c r="A441" s="211"/>
      <c r="B441" s="212"/>
      <c r="C441" s="363" t="str">
        <f>C402</f>
        <v>TOTAL FENCE</v>
      </c>
      <c r="D441" s="396"/>
      <c r="E441" s="396"/>
      <c r="F441" s="397"/>
      <c r="G441" s="235">
        <f>G402</f>
        <v>0</v>
      </c>
      <c r="H441" s="340"/>
      <c r="I441" s="228"/>
      <c r="J441" s="228"/>
      <c r="K441" s="228"/>
      <c r="L441" s="211"/>
      <c r="M441" s="211"/>
      <c r="N441" s="211"/>
      <c r="O441" s="211"/>
      <c r="P441" s="211"/>
      <c r="Q441" s="211"/>
      <c r="R441" s="211"/>
      <c r="S441" s="211"/>
      <c r="T441" s="211"/>
      <c r="U441" s="211"/>
      <c r="V441" s="211"/>
      <c r="W441" s="211"/>
      <c r="X441" s="211"/>
      <c r="Y441" s="211"/>
      <c r="Z441" s="211"/>
      <c r="AA441" s="211"/>
      <c r="AB441" s="211"/>
      <c r="AC441" s="211"/>
      <c r="AD441" s="211"/>
      <c r="AE441" s="211"/>
      <c r="AF441" s="211"/>
      <c r="AG441" s="211"/>
      <c r="AH441" s="211"/>
      <c r="AI441" s="211"/>
      <c r="AJ441" s="211"/>
      <c r="AK441" s="211"/>
      <c r="AL441" s="211"/>
      <c r="AM441" s="211"/>
      <c r="AN441" s="211"/>
      <c r="AO441" s="211"/>
      <c r="AP441" s="211"/>
      <c r="AQ441" s="211"/>
      <c r="AR441" s="211"/>
      <c r="AS441" s="211"/>
      <c r="AT441" s="211"/>
      <c r="AU441" s="211"/>
      <c r="AV441" s="211"/>
      <c r="AW441" s="211"/>
      <c r="AX441" s="211"/>
      <c r="AY441" s="211"/>
      <c r="AZ441" s="211"/>
      <c r="BA441" s="211"/>
      <c r="BB441" s="211"/>
      <c r="BC441" s="211"/>
      <c r="BD441" s="211"/>
    </row>
    <row r="442" spans="1:56" ht="13.5">
      <c r="A442" s="211"/>
      <c r="B442" s="212"/>
      <c r="C442" s="237"/>
      <c r="D442" s="236"/>
      <c r="E442" s="233"/>
      <c r="F442" s="234"/>
      <c r="G442" s="235">
        <f>F442*E442</f>
        <v>0</v>
      </c>
      <c r="H442" s="340"/>
      <c r="I442" s="228"/>
      <c r="J442" s="228"/>
      <c r="K442" s="228"/>
      <c r="L442" s="211"/>
      <c r="M442" s="211"/>
      <c r="N442" s="211"/>
      <c r="O442" s="211"/>
      <c r="P442" s="211"/>
      <c r="Q442" s="211"/>
      <c r="R442" s="211"/>
      <c r="S442" s="211"/>
      <c r="T442" s="211"/>
      <c r="U442" s="211"/>
      <c r="V442" s="211"/>
      <c r="W442" s="211"/>
      <c r="X442" s="211"/>
      <c r="Y442" s="211"/>
      <c r="Z442" s="211"/>
      <c r="AA442" s="211"/>
      <c r="AB442" s="211"/>
      <c r="AC442" s="211"/>
      <c r="AD442" s="211"/>
      <c r="AE442" s="211"/>
      <c r="AF442" s="211"/>
      <c r="AG442" s="211"/>
      <c r="AH442" s="211"/>
      <c r="AI442" s="211"/>
      <c r="AJ442" s="211"/>
      <c r="AK442" s="211"/>
      <c r="AL442" s="211"/>
      <c r="AM442" s="211"/>
      <c r="AN442" s="211"/>
      <c r="AO442" s="211"/>
      <c r="AP442" s="211"/>
      <c r="AQ442" s="211"/>
      <c r="AR442" s="211"/>
      <c r="AS442" s="211"/>
      <c r="AT442" s="211"/>
      <c r="AU442" s="211"/>
      <c r="AV442" s="211"/>
      <c r="AW442" s="211"/>
      <c r="AX442" s="211"/>
      <c r="AY442" s="211"/>
      <c r="AZ442" s="211"/>
      <c r="BA442" s="211"/>
      <c r="BB442" s="211"/>
      <c r="BC442" s="211"/>
      <c r="BD442" s="211"/>
    </row>
    <row r="443" spans="1:56" ht="13.5">
      <c r="A443" s="211"/>
      <c r="B443" s="212"/>
      <c r="C443" s="363" t="str">
        <f>C412</f>
        <v xml:space="preserve">TOTAL STREET SOLAR LIGHTINGS </v>
      </c>
      <c r="D443" s="396"/>
      <c r="E443" s="396"/>
      <c r="F443" s="397"/>
      <c r="G443" s="235">
        <f>G412</f>
        <v>0</v>
      </c>
      <c r="H443" s="340"/>
      <c r="I443" s="228"/>
      <c r="J443" s="228"/>
      <c r="K443" s="228"/>
      <c r="L443" s="211"/>
      <c r="M443" s="211"/>
      <c r="N443" s="211"/>
      <c r="O443" s="211"/>
      <c r="P443" s="211"/>
      <c r="Q443" s="211"/>
      <c r="R443" s="211"/>
      <c r="S443" s="211"/>
      <c r="T443" s="211"/>
      <c r="U443" s="211"/>
      <c r="V443" s="211"/>
      <c r="W443" s="211"/>
      <c r="X443" s="211"/>
      <c r="Y443" s="211"/>
      <c r="Z443" s="211"/>
      <c r="AA443" s="211"/>
      <c r="AB443" s="211"/>
      <c r="AC443" s="211"/>
      <c r="AD443" s="211"/>
      <c r="AE443" s="211"/>
      <c r="AF443" s="211"/>
      <c r="AG443" s="211"/>
      <c r="AH443" s="211"/>
      <c r="AI443" s="211"/>
      <c r="AJ443" s="211"/>
      <c r="AK443" s="211"/>
      <c r="AL443" s="211"/>
      <c r="AM443" s="211"/>
      <c r="AN443" s="211"/>
      <c r="AO443" s="211"/>
      <c r="AP443" s="211"/>
      <c r="AQ443" s="211"/>
      <c r="AR443" s="211"/>
      <c r="AS443" s="211"/>
      <c r="AT443" s="211"/>
      <c r="AU443" s="211"/>
      <c r="AV443" s="211"/>
      <c r="AW443" s="211"/>
      <c r="AX443" s="211"/>
      <c r="AY443" s="211"/>
      <c r="AZ443" s="211"/>
      <c r="BA443" s="211"/>
      <c r="BB443" s="211"/>
      <c r="BC443" s="211"/>
      <c r="BD443" s="211"/>
    </row>
    <row r="444" spans="1:56" ht="13.5">
      <c r="A444" s="211"/>
      <c r="B444" s="212"/>
      <c r="C444" s="237"/>
      <c r="D444" s="236"/>
      <c r="E444" s="233"/>
      <c r="F444" s="234"/>
      <c r="G444" s="235">
        <f>F444*E444</f>
        <v>0</v>
      </c>
      <c r="H444" s="340"/>
      <c r="I444" s="228"/>
      <c r="J444" s="228"/>
      <c r="K444" s="228"/>
      <c r="L444" s="211"/>
      <c r="M444" s="211"/>
      <c r="N444" s="211"/>
      <c r="O444" s="211"/>
      <c r="P444" s="211"/>
      <c r="Q444" s="211"/>
      <c r="R444" s="211"/>
      <c r="S444" s="211"/>
      <c r="T444" s="211"/>
      <c r="U444" s="211"/>
      <c r="V444" s="211"/>
      <c r="W444" s="211"/>
      <c r="X444" s="211"/>
      <c r="Y444" s="211"/>
      <c r="Z444" s="211"/>
      <c r="AA444" s="211"/>
      <c r="AB444" s="211"/>
      <c r="AC444" s="211"/>
      <c r="AD444" s="211"/>
      <c r="AE444" s="211"/>
      <c r="AF444" s="211"/>
      <c r="AG444" s="211"/>
      <c r="AH444" s="211"/>
      <c r="AI444" s="211"/>
      <c r="AJ444" s="211"/>
      <c r="AK444" s="211"/>
      <c r="AL444" s="211"/>
      <c r="AM444" s="211"/>
      <c r="AN444" s="211"/>
      <c r="AO444" s="211"/>
      <c r="AP444" s="211"/>
      <c r="AQ444" s="211"/>
      <c r="AR444" s="211"/>
      <c r="AS444" s="211"/>
      <c r="AT444" s="211"/>
      <c r="AU444" s="211"/>
      <c r="AV444" s="211"/>
      <c r="AW444" s="211"/>
      <c r="AX444" s="211"/>
      <c r="AY444" s="211"/>
      <c r="AZ444" s="211"/>
      <c r="BA444" s="211"/>
      <c r="BB444" s="211"/>
      <c r="BC444" s="211"/>
      <c r="BD444" s="211"/>
    </row>
    <row r="445" spans="1:56" ht="13.5">
      <c r="A445" s="211"/>
      <c r="B445" s="212"/>
      <c r="C445" s="363" t="str">
        <f>C428</f>
        <v>TOTAL  LANDSCAPING</v>
      </c>
      <c r="D445" s="396"/>
      <c r="E445" s="396"/>
      <c r="F445" s="397"/>
      <c r="G445" s="235">
        <f t="shared" ref="G445" si="17">G428</f>
        <v>0</v>
      </c>
      <c r="H445" s="340"/>
      <c r="I445" s="228"/>
      <c r="J445" s="228"/>
      <c r="K445" s="228"/>
      <c r="L445" s="211"/>
      <c r="M445" s="211"/>
      <c r="N445" s="211"/>
      <c r="O445" s="211"/>
      <c r="P445" s="211"/>
      <c r="Q445" s="211"/>
      <c r="R445" s="211"/>
      <c r="S445" s="211"/>
      <c r="T445" s="211"/>
      <c r="U445" s="211"/>
      <c r="V445" s="211"/>
      <c r="W445" s="211"/>
      <c r="X445" s="211"/>
      <c r="Y445" s="211"/>
      <c r="Z445" s="211"/>
      <c r="AA445" s="211"/>
      <c r="AB445" s="211"/>
      <c r="AC445" s="211"/>
      <c r="AD445" s="211"/>
      <c r="AE445" s="211"/>
      <c r="AF445" s="211"/>
      <c r="AG445" s="211"/>
      <c r="AH445" s="211"/>
      <c r="AI445" s="211"/>
      <c r="AJ445" s="211"/>
      <c r="AK445" s="211"/>
      <c r="AL445" s="211"/>
      <c r="AM445" s="211"/>
      <c r="AN445" s="211"/>
      <c r="AO445" s="211"/>
      <c r="AP445" s="211"/>
      <c r="AQ445" s="211"/>
      <c r="AR445" s="211"/>
      <c r="AS445" s="211"/>
      <c r="AT445" s="211"/>
      <c r="AU445" s="211"/>
      <c r="AV445" s="211"/>
      <c r="AW445" s="211"/>
      <c r="AX445" s="211"/>
      <c r="AY445" s="211"/>
      <c r="AZ445" s="211"/>
      <c r="BA445" s="211"/>
      <c r="BB445" s="211"/>
      <c r="BC445" s="211"/>
      <c r="BD445" s="211"/>
    </row>
    <row r="446" spans="1:56" ht="13.5">
      <c r="A446" s="211"/>
      <c r="B446" s="212"/>
      <c r="C446" s="237"/>
      <c r="D446" s="236"/>
      <c r="E446" s="233"/>
      <c r="F446" s="234"/>
      <c r="G446" s="235">
        <f>F446*E446</f>
        <v>0</v>
      </c>
      <c r="H446" s="340"/>
      <c r="I446" s="228"/>
      <c r="J446" s="228"/>
      <c r="K446" s="228"/>
      <c r="L446" s="211"/>
      <c r="M446" s="211"/>
      <c r="N446" s="211"/>
      <c r="O446" s="211"/>
      <c r="P446" s="211"/>
      <c r="Q446" s="211"/>
      <c r="R446" s="211"/>
      <c r="S446" s="211"/>
      <c r="T446" s="211"/>
      <c r="U446" s="211"/>
      <c r="V446" s="211"/>
      <c r="W446" s="211"/>
      <c r="X446" s="211"/>
      <c r="Y446" s="211"/>
      <c r="Z446" s="211"/>
      <c r="AA446" s="211"/>
      <c r="AB446" s="211"/>
      <c r="AC446" s="211"/>
      <c r="AD446" s="211"/>
      <c r="AE446" s="211"/>
      <c r="AF446" s="211"/>
      <c r="AG446" s="211"/>
      <c r="AH446" s="211"/>
      <c r="AI446" s="211"/>
      <c r="AJ446" s="211"/>
      <c r="AK446" s="211"/>
      <c r="AL446" s="211"/>
      <c r="AM446" s="211"/>
      <c r="AN446" s="211"/>
      <c r="AO446" s="211"/>
      <c r="AP446" s="211"/>
      <c r="AQ446" s="211"/>
      <c r="AR446" s="211"/>
      <c r="AS446" s="211"/>
      <c r="AT446" s="211"/>
      <c r="AU446" s="211"/>
      <c r="AV446" s="211"/>
      <c r="AW446" s="211"/>
      <c r="AX446" s="211"/>
      <c r="AY446" s="211"/>
      <c r="AZ446" s="211"/>
      <c r="BA446" s="211"/>
      <c r="BB446" s="211"/>
      <c r="BC446" s="211"/>
      <c r="BD446" s="211"/>
    </row>
    <row r="447" spans="1:56" ht="13.5">
      <c r="A447" s="211"/>
      <c r="B447" s="212"/>
      <c r="C447" s="363" t="s">
        <v>373</v>
      </c>
      <c r="D447" s="396"/>
      <c r="E447" s="396"/>
      <c r="F447" s="397"/>
      <c r="G447" s="235">
        <f>SUM(G433:G446)</f>
        <v>0</v>
      </c>
      <c r="H447" s="340"/>
      <c r="I447" s="228"/>
      <c r="J447" s="228"/>
      <c r="K447" s="228"/>
      <c r="L447" s="211"/>
      <c r="M447" s="211"/>
      <c r="N447" s="211"/>
      <c r="O447" s="211"/>
      <c r="P447" s="211"/>
      <c r="Q447" s="211"/>
      <c r="R447" s="211"/>
      <c r="S447" s="211"/>
      <c r="T447" s="211"/>
      <c r="U447" s="211"/>
      <c r="V447" s="211"/>
      <c r="W447" s="211"/>
      <c r="X447" s="211"/>
      <c r="Y447" s="211"/>
      <c r="Z447" s="211"/>
      <c r="AA447" s="211"/>
      <c r="AB447" s="211"/>
      <c r="AC447" s="211"/>
      <c r="AD447" s="211"/>
      <c r="AE447" s="211"/>
      <c r="AF447" s="211"/>
      <c r="AG447" s="211"/>
      <c r="AH447" s="211"/>
      <c r="AI447" s="211"/>
      <c r="AJ447" s="211"/>
      <c r="AK447" s="211"/>
      <c r="AL447" s="211"/>
      <c r="AM447" s="211"/>
      <c r="AN447" s="211"/>
      <c r="AO447" s="211"/>
      <c r="AP447" s="211"/>
      <c r="AQ447" s="211"/>
      <c r="AR447" s="211"/>
      <c r="AS447" s="211"/>
      <c r="AT447" s="211"/>
      <c r="AU447" s="211"/>
      <c r="AV447" s="211"/>
      <c r="AW447" s="211"/>
      <c r="AX447" s="211"/>
      <c r="AY447" s="211"/>
      <c r="AZ447" s="211"/>
      <c r="BA447" s="211"/>
      <c r="BB447" s="211"/>
      <c r="BC447" s="211"/>
      <c r="BD447" s="211"/>
    </row>
    <row r="448" spans="1:56" ht="13.5">
      <c r="A448" s="211"/>
      <c r="B448" s="212"/>
      <c r="C448" s="237"/>
      <c r="D448" s="236"/>
      <c r="E448" s="233"/>
      <c r="F448" s="234"/>
      <c r="G448" s="235">
        <f>F448*E448</f>
        <v>0</v>
      </c>
      <c r="H448" s="340"/>
      <c r="I448" s="228"/>
      <c r="J448" s="228"/>
      <c r="K448" s="228"/>
      <c r="L448" s="211"/>
      <c r="M448" s="211"/>
      <c r="N448" s="211"/>
      <c r="O448" s="211"/>
      <c r="P448" s="211"/>
      <c r="Q448" s="211"/>
      <c r="R448" s="211"/>
      <c r="S448" s="211"/>
      <c r="T448" s="211"/>
      <c r="U448" s="211"/>
      <c r="V448" s="211"/>
      <c r="W448" s="211"/>
      <c r="X448" s="211"/>
      <c r="Y448" s="211"/>
      <c r="Z448" s="211"/>
      <c r="AA448" s="211"/>
      <c r="AB448" s="211"/>
      <c r="AC448" s="211"/>
      <c r="AD448" s="211"/>
      <c r="AE448" s="211"/>
      <c r="AF448" s="211"/>
      <c r="AG448" s="211"/>
      <c r="AH448" s="211"/>
      <c r="AI448" s="211"/>
      <c r="AJ448" s="211"/>
      <c r="AK448" s="211"/>
      <c r="AL448" s="211"/>
      <c r="AM448" s="211"/>
      <c r="AN448" s="211"/>
      <c r="AO448" s="211"/>
      <c r="AP448" s="211"/>
      <c r="AQ448" s="211"/>
      <c r="AR448" s="211"/>
      <c r="AS448" s="211"/>
      <c r="AT448" s="211"/>
      <c r="AU448" s="211"/>
      <c r="AV448" s="211"/>
      <c r="AW448" s="211"/>
      <c r="AX448" s="211"/>
      <c r="AY448" s="211"/>
      <c r="AZ448" s="211"/>
      <c r="BA448" s="211"/>
      <c r="BB448" s="211"/>
      <c r="BC448" s="211"/>
      <c r="BD448" s="211"/>
    </row>
    <row r="449" spans="1:56" ht="13.5">
      <c r="A449" s="211"/>
      <c r="B449" s="212"/>
      <c r="C449" s="237"/>
      <c r="D449" s="236"/>
      <c r="E449" s="233"/>
      <c r="F449" s="234"/>
      <c r="G449" s="235">
        <f>F449*E449</f>
        <v>0</v>
      </c>
      <c r="H449" s="340"/>
      <c r="I449" s="228"/>
      <c r="J449" s="228"/>
      <c r="K449" s="228"/>
      <c r="L449" s="211"/>
      <c r="M449" s="211"/>
      <c r="N449" s="211"/>
      <c r="O449" s="211"/>
      <c r="P449" s="211"/>
      <c r="Q449" s="211"/>
      <c r="R449" s="211"/>
      <c r="S449" s="211"/>
      <c r="T449" s="211"/>
      <c r="U449" s="211"/>
      <c r="V449" s="211"/>
      <c r="W449" s="211"/>
      <c r="X449" s="211"/>
      <c r="Y449" s="211"/>
      <c r="Z449" s="211"/>
      <c r="AA449" s="211"/>
      <c r="AB449" s="211"/>
      <c r="AC449" s="211"/>
      <c r="AD449" s="211"/>
      <c r="AE449" s="211"/>
      <c r="AF449" s="211"/>
      <c r="AG449" s="211"/>
      <c r="AH449" s="211"/>
      <c r="AI449" s="211"/>
      <c r="AJ449" s="211"/>
      <c r="AK449" s="211"/>
      <c r="AL449" s="211"/>
      <c r="AM449" s="211"/>
      <c r="AN449" s="211"/>
      <c r="AO449" s="211"/>
      <c r="AP449" s="211"/>
      <c r="AQ449" s="211"/>
      <c r="AR449" s="211"/>
      <c r="AS449" s="211"/>
      <c r="AT449" s="211"/>
      <c r="AU449" s="211"/>
      <c r="AV449" s="211"/>
      <c r="AW449" s="211"/>
      <c r="AX449" s="211"/>
      <c r="AY449" s="211"/>
      <c r="AZ449" s="211"/>
      <c r="BA449" s="211"/>
      <c r="BB449" s="211"/>
      <c r="BC449" s="211"/>
      <c r="BD449" s="211"/>
    </row>
    <row r="450" spans="1:56" ht="13.5">
      <c r="A450" s="219"/>
      <c r="B450" s="222"/>
      <c r="C450" s="326" t="s">
        <v>374</v>
      </c>
      <c r="D450" s="327"/>
      <c r="E450" s="328"/>
      <c r="F450" s="329"/>
      <c r="G450" s="330">
        <f>SUM(G447:G449)</f>
        <v>0</v>
      </c>
      <c r="H450" s="339"/>
      <c r="I450" s="223"/>
      <c r="J450" s="223"/>
      <c r="K450" s="223"/>
      <c r="L450" s="219"/>
      <c r="M450" s="219"/>
      <c r="N450" s="219"/>
      <c r="O450" s="219"/>
      <c r="P450" s="219"/>
      <c r="Q450" s="219"/>
      <c r="R450" s="219"/>
      <c r="S450" s="219"/>
      <c r="T450" s="219"/>
      <c r="U450" s="219"/>
      <c r="V450" s="219"/>
      <c r="W450" s="219"/>
      <c r="X450" s="219"/>
      <c r="Y450" s="219"/>
      <c r="Z450" s="219"/>
      <c r="AA450" s="219"/>
      <c r="AB450" s="219"/>
      <c r="AC450" s="219"/>
      <c r="AD450" s="219"/>
      <c r="AE450" s="219"/>
      <c r="AF450" s="219"/>
      <c r="AG450" s="219"/>
      <c r="AH450" s="219"/>
      <c r="AI450" s="219"/>
      <c r="AJ450" s="219"/>
      <c r="AK450" s="219"/>
      <c r="AL450" s="219"/>
      <c r="AM450" s="219"/>
      <c r="AN450" s="219"/>
      <c r="AO450" s="219"/>
      <c r="AP450" s="219"/>
      <c r="AQ450" s="219"/>
      <c r="AR450" s="219"/>
      <c r="AS450" s="219"/>
      <c r="AT450" s="219"/>
      <c r="AU450" s="219"/>
      <c r="AV450" s="219"/>
      <c r="AW450" s="219"/>
      <c r="AX450" s="219"/>
      <c r="AY450" s="219"/>
      <c r="AZ450" s="219"/>
      <c r="BA450" s="219"/>
      <c r="BB450" s="219"/>
      <c r="BC450" s="219"/>
      <c r="BD450" s="219"/>
    </row>
    <row r="451" spans="1:56">
      <c r="A451" s="211"/>
      <c r="B451" s="331"/>
      <c r="C451" s="293"/>
      <c r="D451" s="331"/>
      <c r="E451" s="332"/>
      <c r="F451" s="333"/>
      <c r="G451" s="334"/>
      <c r="H451" s="340"/>
      <c r="I451" s="228"/>
      <c r="J451" s="228"/>
      <c r="K451" s="228"/>
      <c r="L451" s="211"/>
      <c r="M451" s="211"/>
      <c r="N451" s="211"/>
      <c r="O451" s="211"/>
      <c r="P451" s="211"/>
      <c r="Q451" s="211"/>
      <c r="R451" s="211"/>
      <c r="S451" s="211"/>
      <c r="T451" s="211"/>
      <c r="U451" s="211"/>
      <c r="V451" s="211"/>
      <c r="W451" s="211"/>
      <c r="X451" s="211"/>
      <c r="Y451" s="211"/>
      <c r="Z451" s="211"/>
      <c r="AA451" s="211"/>
      <c r="AB451" s="211"/>
      <c r="AC451" s="211"/>
      <c r="AD451" s="211"/>
      <c r="AE451" s="211"/>
      <c r="AF451" s="211"/>
      <c r="AG451" s="211"/>
      <c r="AH451" s="211"/>
      <c r="AI451" s="211"/>
      <c r="AJ451" s="211"/>
      <c r="AK451" s="211"/>
      <c r="AL451" s="211"/>
      <c r="AM451" s="211"/>
      <c r="AN451" s="211"/>
      <c r="AO451" s="211"/>
      <c r="AP451" s="211"/>
      <c r="AQ451" s="211"/>
      <c r="AR451" s="211"/>
      <c r="AS451" s="211"/>
      <c r="AT451" s="211"/>
      <c r="AU451" s="211"/>
      <c r="AV451" s="211"/>
      <c r="AW451" s="211"/>
      <c r="AX451" s="211"/>
      <c r="AY451" s="211"/>
      <c r="AZ451" s="211"/>
      <c r="BA451" s="211"/>
      <c r="BB451" s="211"/>
      <c r="BC451" s="211"/>
      <c r="BD451" s="211"/>
    </row>
    <row r="452" spans="1:56">
      <c r="A452" s="211"/>
      <c r="B452" s="331"/>
      <c r="C452" s="293"/>
      <c r="D452" s="331"/>
      <c r="E452" s="331"/>
      <c r="F452" s="333"/>
      <c r="G452" s="334"/>
      <c r="H452" s="340"/>
      <c r="I452" s="293"/>
      <c r="J452" s="293"/>
      <c r="K452" s="293"/>
      <c r="L452" s="211"/>
      <c r="M452" s="211"/>
      <c r="N452" s="211"/>
      <c r="O452" s="211"/>
      <c r="P452" s="211"/>
      <c r="Q452" s="211"/>
      <c r="R452" s="211"/>
      <c r="S452" s="211"/>
      <c r="T452" s="211"/>
      <c r="U452" s="211"/>
      <c r="V452" s="211"/>
      <c r="W452" s="211"/>
      <c r="X452" s="211"/>
      <c r="Y452" s="211"/>
      <c r="Z452" s="211"/>
      <c r="AA452" s="211"/>
      <c r="AB452" s="211"/>
      <c r="AC452" s="211"/>
      <c r="AD452" s="211"/>
      <c r="AE452" s="211"/>
      <c r="AF452" s="211"/>
      <c r="AG452" s="211"/>
      <c r="AH452" s="211"/>
      <c r="AI452" s="211"/>
      <c r="AJ452" s="211"/>
      <c r="AK452" s="211"/>
      <c r="AL452" s="211"/>
      <c r="AM452" s="211"/>
      <c r="AN452" s="211"/>
      <c r="AO452" s="211"/>
      <c r="AP452" s="211"/>
      <c r="AQ452" s="211"/>
      <c r="AR452" s="211"/>
      <c r="AS452" s="211"/>
      <c r="AT452" s="211"/>
      <c r="AU452" s="211"/>
      <c r="AV452" s="211"/>
      <c r="AW452" s="211"/>
      <c r="AX452" s="211"/>
      <c r="AY452" s="211"/>
      <c r="AZ452" s="211"/>
      <c r="BA452" s="211"/>
      <c r="BB452" s="211"/>
      <c r="BC452" s="211"/>
      <c r="BD452" s="211"/>
    </row>
    <row r="453" spans="1:56">
      <c r="A453" s="211"/>
      <c r="B453" s="331"/>
      <c r="C453" s="293"/>
      <c r="D453" s="331"/>
      <c r="E453" s="331"/>
      <c r="F453" s="333"/>
      <c r="G453" s="334"/>
      <c r="H453" s="340"/>
      <c r="I453" s="293"/>
      <c r="J453" s="293"/>
      <c r="K453" s="293"/>
      <c r="L453" s="211"/>
      <c r="M453" s="211"/>
      <c r="N453" s="211"/>
      <c r="O453" s="211"/>
      <c r="P453" s="211"/>
      <c r="Q453" s="211"/>
      <c r="R453" s="211"/>
      <c r="S453" s="211"/>
      <c r="T453" s="211"/>
      <c r="U453" s="211"/>
      <c r="V453" s="211"/>
      <c r="W453" s="211"/>
      <c r="X453" s="211"/>
      <c r="Y453" s="211"/>
      <c r="Z453" s="211"/>
      <c r="AA453" s="211"/>
      <c r="AB453" s="211"/>
      <c r="AC453" s="211"/>
      <c r="AD453" s="211"/>
      <c r="AE453" s="211"/>
      <c r="AF453" s="211"/>
      <c r="AG453" s="211"/>
      <c r="AH453" s="211"/>
      <c r="AI453" s="211"/>
      <c r="AJ453" s="211"/>
      <c r="AK453" s="211"/>
      <c r="AL453" s="211"/>
      <c r="AM453" s="211"/>
      <c r="AN453" s="211"/>
      <c r="AO453" s="211"/>
      <c r="AP453" s="211"/>
      <c r="AQ453" s="211"/>
      <c r="AR453" s="211"/>
      <c r="AS453" s="211"/>
      <c r="AT453" s="211"/>
      <c r="AU453" s="211"/>
      <c r="AV453" s="211"/>
      <c r="AW453" s="211"/>
      <c r="AX453" s="211"/>
      <c r="AY453" s="211"/>
      <c r="AZ453" s="211"/>
      <c r="BA453" s="211"/>
      <c r="BB453" s="211"/>
      <c r="BC453" s="211"/>
      <c r="BD453" s="211"/>
    </row>
    <row r="454" spans="1:56">
      <c r="A454" s="211"/>
      <c r="B454" s="331"/>
      <c r="C454" s="293"/>
      <c r="D454" s="331"/>
      <c r="E454" s="332"/>
      <c r="F454" s="333"/>
      <c r="G454" s="334"/>
      <c r="H454" s="340"/>
      <c r="I454" s="228"/>
      <c r="J454" s="228"/>
      <c r="K454" s="228"/>
      <c r="L454" s="211"/>
      <c r="M454" s="211"/>
      <c r="N454" s="211"/>
      <c r="O454" s="211"/>
      <c r="P454" s="211"/>
      <c r="Q454" s="211"/>
      <c r="R454" s="211"/>
      <c r="S454" s="211"/>
      <c r="T454" s="211"/>
      <c r="U454" s="211"/>
      <c r="V454" s="211"/>
      <c r="W454" s="211"/>
      <c r="X454" s="211"/>
      <c r="Y454" s="211"/>
      <c r="Z454" s="211"/>
      <c r="AA454" s="211"/>
      <c r="AB454" s="211"/>
      <c r="AC454" s="211"/>
      <c r="AD454" s="211"/>
      <c r="AE454" s="211"/>
      <c r="AF454" s="211"/>
      <c r="AG454" s="211"/>
      <c r="AH454" s="211"/>
      <c r="AI454" s="211"/>
      <c r="AJ454" s="211"/>
      <c r="AK454" s="211"/>
      <c r="AL454" s="211"/>
      <c r="AM454" s="211"/>
      <c r="AN454" s="211"/>
      <c r="AO454" s="211"/>
      <c r="AP454" s="211"/>
      <c r="AQ454" s="211"/>
      <c r="AR454" s="211"/>
      <c r="AS454" s="211"/>
      <c r="AT454" s="211"/>
      <c r="AU454" s="211"/>
      <c r="AV454" s="211"/>
      <c r="AW454" s="211"/>
      <c r="AX454" s="211"/>
      <c r="AY454" s="211"/>
      <c r="AZ454" s="211"/>
      <c r="BA454" s="211"/>
      <c r="BB454" s="211"/>
      <c r="BC454" s="211"/>
      <c r="BD454" s="211"/>
    </row>
    <row r="455" spans="1:56">
      <c r="A455" s="211"/>
      <c r="B455" s="331"/>
      <c r="C455" s="293"/>
      <c r="D455" s="331"/>
      <c r="E455" s="331"/>
      <c r="F455" s="333"/>
      <c r="G455" s="334"/>
      <c r="H455" s="340"/>
      <c r="I455" s="228"/>
      <c r="J455" s="228"/>
      <c r="K455" s="228"/>
      <c r="L455" s="211"/>
      <c r="M455" s="211"/>
      <c r="N455" s="211"/>
      <c r="O455" s="211"/>
      <c r="P455" s="211"/>
      <c r="Q455" s="211"/>
      <c r="R455" s="211"/>
      <c r="S455" s="211"/>
      <c r="T455" s="211"/>
      <c r="U455" s="211"/>
      <c r="V455" s="211"/>
      <c r="W455" s="211"/>
      <c r="X455" s="211"/>
      <c r="Y455" s="211"/>
      <c r="Z455" s="211"/>
      <c r="AA455" s="211"/>
      <c r="AB455" s="211"/>
      <c r="AC455" s="211"/>
      <c r="AD455" s="211"/>
      <c r="AE455" s="211"/>
      <c r="AF455" s="211"/>
      <c r="AG455" s="211"/>
      <c r="AH455" s="211"/>
      <c r="AI455" s="211"/>
      <c r="AJ455" s="211"/>
      <c r="AK455" s="211"/>
      <c r="AL455" s="211"/>
      <c r="AM455" s="211"/>
      <c r="AN455" s="211"/>
      <c r="AO455" s="211"/>
      <c r="AP455" s="211"/>
      <c r="AQ455" s="211"/>
      <c r="AR455" s="211"/>
      <c r="AS455" s="211"/>
      <c r="AT455" s="211"/>
      <c r="AU455" s="211"/>
      <c r="AV455" s="211"/>
      <c r="AW455" s="211"/>
      <c r="AX455" s="211"/>
      <c r="AY455" s="211"/>
      <c r="AZ455" s="211"/>
      <c r="BA455" s="211"/>
      <c r="BB455" s="211"/>
      <c r="BC455" s="211"/>
      <c r="BD455" s="211"/>
    </row>
    <row r="456" spans="1:56">
      <c r="A456" s="211"/>
      <c r="B456" s="331"/>
      <c r="C456" s="293"/>
      <c r="D456" s="331"/>
      <c r="E456" s="332"/>
      <c r="F456" s="333"/>
      <c r="G456" s="334"/>
      <c r="H456" s="340"/>
      <c r="I456" s="228"/>
      <c r="J456" s="228"/>
      <c r="K456" s="228"/>
      <c r="L456" s="211"/>
      <c r="M456" s="211"/>
      <c r="N456" s="211"/>
      <c r="O456" s="211"/>
      <c r="P456" s="211"/>
      <c r="Q456" s="211"/>
      <c r="R456" s="211"/>
      <c r="S456" s="211"/>
      <c r="T456" s="211"/>
      <c r="U456" s="211"/>
      <c r="V456" s="211"/>
      <c r="W456" s="211"/>
      <c r="X456" s="211"/>
      <c r="Y456" s="211"/>
      <c r="Z456" s="211"/>
      <c r="AA456" s="211"/>
      <c r="AB456" s="211"/>
      <c r="AC456" s="211"/>
      <c r="AD456" s="211"/>
      <c r="AE456" s="211"/>
      <c r="AF456" s="211"/>
      <c r="AG456" s="211"/>
      <c r="AH456" s="211"/>
      <c r="AI456" s="211"/>
      <c r="AJ456" s="211"/>
      <c r="AK456" s="211"/>
      <c r="AL456" s="211"/>
      <c r="AM456" s="211"/>
      <c r="AN456" s="211"/>
      <c r="AO456" s="211"/>
      <c r="AP456" s="211"/>
      <c r="AQ456" s="211"/>
      <c r="AR456" s="211"/>
      <c r="AS456" s="211"/>
      <c r="AT456" s="211"/>
      <c r="AU456" s="211"/>
      <c r="AV456" s="211"/>
      <c r="AW456" s="211"/>
      <c r="AX456" s="211"/>
      <c r="AY456" s="211"/>
      <c r="AZ456" s="211"/>
      <c r="BA456" s="211"/>
      <c r="BB456" s="211"/>
      <c r="BC456" s="211"/>
      <c r="BD456" s="211"/>
    </row>
    <row r="457" spans="1:56">
      <c r="A457" s="211"/>
      <c r="B457" s="331"/>
      <c r="C457" s="293"/>
      <c r="D457" s="331"/>
      <c r="E457" s="331"/>
      <c r="F457" s="333"/>
      <c r="G457" s="334"/>
      <c r="H457" s="340"/>
      <c r="I457" s="293"/>
      <c r="J457" s="293"/>
      <c r="K457" s="293"/>
      <c r="L457" s="211"/>
      <c r="M457" s="211"/>
      <c r="N457" s="211"/>
      <c r="O457" s="211"/>
      <c r="P457" s="211"/>
      <c r="Q457" s="211"/>
      <c r="R457" s="211"/>
      <c r="S457" s="211"/>
      <c r="T457" s="211"/>
      <c r="U457" s="211"/>
      <c r="V457" s="211"/>
      <c r="W457" s="211"/>
      <c r="X457" s="211"/>
      <c r="Y457" s="211"/>
      <c r="Z457" s="211"/>
      <c r="AA457" s="211"/>
      <c r="AB457" s="211"/>
      <c r="AC457" s="211"/>
      <c r="AD457" s="211"/>
      <c r="AE457" s="211"/>
      <c r="AF457" s="211"/>
      <c r="AG457" s="211"/>
      <c r="AH457" s="211"/>
      <c r="AI457" s="211"/>
      <c r="AJ457" s="211"/>
      <c r="AK457" s="211"/>
      <c r="AL457" s="211"/>
      <c r="AM457" s="211"/>
      <c r="AN457" s="211"/>
      <c r="AO457" s="211"/>
      <c r="AP457" s="211"/>
      <c r="AQ457" s="211"/>
      <c r="AR457" s="211"/>
      <c r="AS457" s="211"/>
      <c r="AT457" s="211"/>
      <c r="AU457" s="211"/>
      <c r="AV457" s="211"/>
      <c r="AW457" s="211"/>
      <c r="AX457" s="211"/>
      <c r="AY457" s="211"/>
      <c r="AZ457" s="211"/>
      <c r="BA457" s="211"/>
      <c r="BB457" s="211"/>
      <c r="BC457" s="211"/>
      <c r="BD457" s="211"/>
    </row>
    <row r="458" spans="1:56">
      <c r="A458" s="211"/>
      <c r="B458" s="331"/>
      <c r="C458" s="293"/>
      <c r="D458" s="331"/>
      <c r="E458" s="331"/>
      <c r="F458" s="333"/>
      <c r="G458" s="334"/>
      <c r="H458" s="340"/>
      <c r="I458" s="293"/>
      <c r="J458" s="293"/>
      <c r="K458" s="293"/>
      <c r="L458" s="211"/>
      <c r="M458" s="211"/>
      <c r="N458" s="211"/>
      <c r="O458" s="211"/>
      <c r="P458" s="211"/>
      <c r="Q458" s="211"/>
      <c r="R458" s="211"/>
      <c r="S458" s="211"/>
      <c r="T458" s="211"/>
      <c r="U458" s="211"/>
      <c r="V458" s="211"/>
      <c r="W458" s="211"/>
      <c r="X458" s="211"/>
      <c r="Y458" s="211"/>
      <c r="Z458" s="211"/>
      <c r="AA458" s="211"/>
      <c r="AB458" s="211"/>
      <c r="AC458" s="211"/>
      <c r="AD458" s="211"/>
      <c r="AE458" s="211"/>
      <c r="AF458" s="211"/>
      <c r="AG458" s="211"/>
      <c r="AH458" s="211"/>
      <c r="AI458" s="211"/>
      <c r="AJ458" s="211"/>
      <c r="AK458" s="211"/>
      <c r="AL458" s="211"/>
      <c r="AM458" s="211"/>
      <c r="AN458" s="211"/>
      <c r="AO458" s="211"/>
      <c r="AP458" s="211"/>
      <c r="AQ458" s="211"/>
      <c r="AR458" s="211"/>
      <c r="AS458" s="211"/>
      <c r="AT458" s="211"/>
      <c r="AU458" s="211"/>
      <c r="AV458" s="211"/>
      <c r="AW458" s="211"/>
      <c r="AX458" s="211"/>
      <c r="AY458" s="211"/>
      <c r="AZ458" s="211"/>
      <c r="BA458" s="211"/>
      <c r="BB458" s="211"/>
      <c r="BC458" s="211"/>
      <c r="BD458" s="211"/>
    </row>
    <row r="459" spans="1:56">
      <c r="A459" s="211"/>
      <c r="B459" s="331"/>
      <c r="C459" s="293"/>
      <c r="D459" s="331"/>
      <c r="E459" s="332"/>
      <c r="F459" s="333"/>
      <c r="G459" s="334"/>
      <c r="H459" s="340"/>
      <c r="I459" s="228"/>
      <c r="J459" s="228"/>
      <c r="K459" s="228"/>
      <c r="L459" s="211"/>
      <c r="M459" s="211"/>
      <c r="N459" s="211"/>
      <c r="O459" s="211"/>
      <c r="P459" s="211"/>
      <c r="Q459" s="211"/>
      <c r="R459" s="211"/>
      <c r="S459" s="211"/>
      <c r="T459" s="211"/>
      <c r="U459" s="211"/>
      <c r="V459" s="211"/>
      <c r="W459" s="211"/>
      <c r="X459" s="211"/>
      <c r="Y459" s="211"/>
      <c r="Z459" s="211"/>
      <c r="AA459" s="211"/>
      <c r="AB459" s="211"/>
      <c r="AC459" s="211"/>
      <c r="AD459" s="211"/>
      <c r="AE459" s="211"/>
      <c r="AF459" s="211"/>
      <c r="AG459" s="211"/>
      <c r="AH459" s="211"/>
      <c r="AI459" s="211"/>
      <c r="AJ459" s="211"/>
      <c r="AK459" s="211"/>
      <c r="AL459" s="211"/>
      <c r="AM459" s="211"/>
      <c r="AN459" s="211"/>
      <c r="AO459" s="211"/>
      <c r="AP459" s="211"/>
      <c r="AQ459" s="211"/>
      <c r="AR459" s="211"/>
      <c r="AS459" s="211"/>
      <c r="AT459" s="211"/>
      <c r="AU459" s="211"/>
      <c r="AV459" s="211"/>
      <c r="AW459" s="211"/>
      <c r="AX459" s="211"/>
      <c r="AY459" s="211"/>
      <c r="AZ459" s="211"/>
      <c r="BA459" s="211"/>
      <c r="BB459" s="211"/>
      <c r="BC459" s="211"/>
      <c r="BD459" s="211"/>
    </row>
    <row r="460" spans="1:56">
      <c r="A460" s="211"/>
      <c r="B460" s="331"/>
      <c r="C460" s="293"/>
      <c r="D460" s="331"/>
      <c r="E460" s="331"/>
      <c r="F460" s="333"/>
      <c r="G460" s="334"/>
      <c r="H460" s="340"/>
      <c r="I460" s="228"/>
      <c r="J460" s="228"/>
      <c r="K460" s="228"/>
      <c r="L460" s="211"/>
      <c r="M460" s="211"/>
      <c r="N460" s="211"/>
      <c r="O460" s="211"/>
      <c r="P460" s="211"/>
      <c r="Q460" s="211"/>
      <c r="R460" s="211"/>
      <c r="S460" s="211"/>
      <c r="T460" s="211"/>
      <c r="U460" s="211"/>
      <c r="V460" s="211"/>
      <c r="W460" s="211"/>
      <c r="X460" s="211"/>
      <c r="Y460" s="211"/>
      <c r="Z460" s="211"/>
      <c r="AA460" s="211"/>
      <c r="AB460" s="211"/>
      <c r="AC460" s="211"/>
      <c r="AD460" s="211"/>
      <c r="AE460" s="211"/>
      <c r="AF460" s="211"/>
      <c r="AG460" s="211"/>
      <c r="AH460" s="211"/>
      <c r="AI460" s="211"/>
      <c r="AJ460" s="211"/>
      <c r="AK460" s="211"/>
      <c r="AL460" s="211"/>
      <c r="AM460" s="211"/>
      <c r="AN460" s="211"/>
      <c r="AO460" s="211"/>
      <c r="AP460" s="211"/>
      <c r="AQ460" s="211"/>
      <c r="AR460" s="211"/>
      <c r="AS460" s="211"/>
      <c r="AT460" s="211"/>
      <c r="AU460" s="211"/>
      <c r="AV460" s="211"/>
      <c r="AW460" s="211"/>
      <c r="AX460" s="211"/>
      <c r="AY460" s="211"/>
      <c r="AZ460" s="211"/>
      <c r="BA460" s="211"/>
      <c r="BB460" s="211"/>
      <c r="BC460" s="211"/>
      <c r="BD460" s="211"/>
    </row>
    <row r="461" spans="1:56">
      <c r="A461" s="211"/>
      <c r="B461" s="331"/>
      <c r="C461" s="293"/>
      <c r="D461" s="331"/>
      <c r="E461" s="332"/>
      <c r="F461" s="333"/>
      <c r="G461" s="334"/>
      <c r="H461" s="340"/>
      <c r="I461" s="228"/>
      <c r="J461" s="228"/>
      <c r="K461" s="228"/>
      <c r="L461" s="211"/>
      <c r="M461" s="211"/>
      <c r="N461" s="211"/>
      <c r="O461" s="211"/>
      <c r="P461" s="211"/>
      <c r="Q461" s="211"/>
      <c r="R461" s="211"/>
      <c r="S461" s="211"/>
      <c r="T461" s="211"/>
      <c r="U461" s="211"/>
      <c r="V461" s="211"/>
      <c r="W461" s="211"/>
      <c r="X461" s="211"/>
      <c r="Y461" s="211"/>
      <c r="Z461" s="211"/>
      <c r="AA461" s="211"/>
      <c r="AB461" s="211"/>
      <c r="AC461" s="211"/>
      <c r="AD461" s="211"/>
      <c r="AE461" s="211"/>
      <c r="AF461" s="211"/>
      <c r="AG461" s="211"/>
      <c r="AH461" s="211"/>
      <c r="AI461" s="211"/>
      <c r="AJ461" s="211"/>
      <c r="AK461" s="211"/>
      <c r="AL461" s="211"/>
      <c r="AM461" s="211"/>
      <c r="AN461" s="211"/>
      <c r="AO461" s="211"/>
      <c r="AP461" s="211"/>
      <c r="AQ461" s="211"/>
      <c r="AR461" s="211"/>
      <c r="AS461" s="211"/>
      <c r="AT461" s="211"/>
      <c r="AU461" s="211"/>
      <c r="AV461" s="211"/>
      <c r="AW461" s="211"/>
      <c r="AX461" s="211"/>
      <c r="AY461" s="211"/>
      <c r="AZ461" s="211"/>
      <c r="BA461" s="211"/>
      <c r="BB461" s="211"/>
      <c r="BC461" s="211"/>
      <c r="BD461" s="211"/>
    </row>
    <row r="462" spans="1:56">
      <c r="A462" s="211"/>
      <c r="B462" s="331"/>
      <c r="C462" s="293"/>
      <c r="D462" s="331"/>
      <c r="E462" s="332"/>
      <c r="F462" s="333"/>
      <c r="G462" s="334"/>
      <c r="H462" s="340"/>
      <c r="I462" s="228"/>
      <c r="J462" s="228"/>
      <c r="K462" s="228"/>
      <c r="L462" s="211"/>
      <c r="M462" s="211"/>
      <c r="N462" s="211"/>
      <c r="O462" s="211"/>
      <c r="P462" s="211"/>
      <c r="Q462" s="211"/>
      <c r="R462" s="211"/>
      <c r="S462" s="211"/>
      <c r="T462" s="211"/>
      <c r="U462" s="211"/>
      <c r="V462" s="211"/>
      <c r="W462" s="211"/>
      <c r="X462" s="211"/>
      <c r="Y462" s="211"/>
      <c r="Z462" s="211"/>
      <c r="AA462" s="211"/>
      <c r="AB462" s="211"/>
      <c r="AC462" s="211"/>
      <c r="AD462" s="211"/>
      <c r="AE462" s="211"/>
      <c r="AF462" s="211"/>
      <c r="AG462" s="211"/>
      <c r="AH462" s="211"/>
      <c r="AI462" s="211"/>
      <c r="AJ462" s="211"/>
      <c r="AK462" s="211"/>
      <c r="AL462" s="211"/>
      <c r="AM462" s="211"/>
      <c r="AN462" s="211"/>
      <c r="AO462" s="211"/>
      <c r="AP462" s="211"/>
      <c r="AQ462" s="211"/>
      <c r="AR462" s="211"/>
      <c r="AS462" s="211"/>
      <c r="AT462" s="211"/>
      <c r="AU462" s="211"/>
      <c r="AV462" s="211"/>
      <c r="AW462" s="211"/>
      <c r="AX462" s="211"/>
      <c r="AY462" s="211"/>
      <c r="AZ462" s="211"/>
      <c r="BA462" s="211"/>
      <c r="BB462" s="211"/>
      <c r="BC462" s="211"/>
      <c r="BD462" s="211"/>
    </row>
    <row r="463" spans="1:56">
      <c r="A463" s="211"/>
      <c r="B463" s="331"/>
      <c r="C463" s="293"/>
      <c r="D463" s="331"/>
      <c r="E463" s="332"/>
      <c r="F463" s="333"/>
      <c r="G463" s="334"/>
      <c r="H463" s="340"/>
      <c r="I463" s="228"/>
      <c r="J463" s="228"/>
      <c r="K463" s="228"/>
      <c r="L463" s="211"/>
      <c r="M463" s="211"/>
      <c r="N463" s="211"/>
      <c r="O463" s="211"/>
      <c r="P463" s="211"/>
      <c r="Q463" s="211"/>
      <c r="R463" s="211"/>
      <c r="S463" s="211"/>
      <c r="T463" s="211"/>
      <c r="U463" s="211"/>
      <c r="V463" s="211"/>
      <c r="W463" s="211"/>
      <c r="X463" s="211"/>
      <c r="Y463" s="211"/>
      <c r="Z463" s="211"/>
      <c r="AA463" s="211"/>
      <c r="AB463" s="211"/>
      <c r="AC463" s="211"/>
      <c r="AD463" s="211"/>
      <c r="AE463" s="211"/>
      <c r="AF463" s="211"/>
      <c r="AG463" s="211"/>
      <c r="AH463" s="211"/>
      <c r="AI463" s="211"/>
      <c r="AJ463" s="211"/>
      <c r="AK463" s="211"/>
      <c r="AL463" s="211"/>
      <c r="AM463" s="211"/>
      <c r="AN463" s="211"/>
      <c r="AO463" s="211"/>
      <c r="AP463" s="211"/>
      <c r="AQ463" s="211"/>
      <c r="AR463" s="211"/>
      <c r="AS463" s="211"/>
      <c r="AT463" s="211"/>
      <c r="AU463" s="211"/>
      <c r="AV463" s="211"/>
      <c r="AW463" s="211"/>
      <c r="AX463" s="211"/>
      <c r="AY463" s="211"/>
      <c r="AZ463" s="211"/>
      <c r="BA463" s="211"/>
      <c r="BB463" s="211"/>
      <c r="BC463" s="211"/>
      <c r="BD463" s="211"/>
    </row>
    <row r="464" spans="1:56">
      <c r="A464" s="211"/>
      <c r="B464" s="331"/>
      <c r="C464" s="293"/>
      <c r="D464" s="331"/>
      <c r="E464" s="332"/>
      <c r="F464" s="333"/>
      <c r="G464" s="334"/>
      <c r="H464" s="340"/>
      <c r="I464" s="228"/>
      <c r="J464" s="228"/>
      <c r="K464" s="228"/>
      <c r="L464" s="211"/>
      <c r="M464" s="211"/>
      <c r="N464" s="211"/>
      <c r="O464" s="211"/>
      <c r="P464" s="211"/>
      <c r="Q464" s="211"/>
      <c r="R464" s="211"/>
      <c r="S464" s="211"/>
      <c r="T464" s="211"/>
      <c r="U464" s="211"/>
      <c r="V464" s="211"/>
      <c r="W464" s="211"/>
      <c r="X464" s="211"/>
      <c r="Y464" s="211"/>
      <c r="Z464" s="211"/>
      <c r="AA464" s="211"/>
      <c r="AB464" s="211"/>
      <c r="AC464" s="211"/>
      <c r="AD464" s="211"/>
      <c r="AE464" s="211"/>
      <c r="AF464" s="211"/>
      <c r="AG464" s="211"/>
      <c r="AH464" s="211"/>
      <c r="AI464" s="211"/>
      <c r="AJ464" s="211"/>
      <c r="AK464" s="211"/>
      <c r="AL464" s="211"/>
      <c r="AM464" s="211"/>
      <c r="AN464" s="211"/>
      <c r="AO464" s="211"/>
      <c r="AP464" s="211"/>
      <c r="AQ464" s="211"/>
      <c r="AR464" s="211"/>
      <c r="AS464" s="211"/>
      <c r="AT464" s="211"/>
      <c r="AU464" s="211"/>
      <c r="AV464" s="211"/>
      <c r="AW464" s="211"/>
      <c r="AX464" s="211"/>
      <c r="AY464" s="211"/>
      <c r="AZ464" s="211"/>
      <c r="BA464" s="211"/>
      <c r="BB464" s="211"/>
      <c r="BC464" s="211"/>
      <c r="BD464" s="211"/>
    </row>
    <row r="465" spans="1:56">
      <c r="A465" s="211"/>
      <c r="B465" s="331"/>
      <c r="C465" s="293"/>
      <c r="D465" s="331"/>
      <c r="E465" s="332"/>
      <c r="F465" s="333"/>
      <c r="G465" s="334"/>
      <c r="H465" s="340"/>
      <c r="I465" s="228"/>
      <c r="J465" s="228"/>
      <c r="K465" s="228"/>
      <c r="L465" s="211"/>
      <c r="M465" s="211"/>
      <c r="N465" s="211"/>
      <c r="O465" s="211"/>
      <c r="P465" s="211"/>
      <c r="Q465" s="211"/>
      <c r="R465" s="211"/>
      <c r="S465" s="211"/>
      <c r="T465" s="211"/>
      <c r="U465" s="211"/>
      <c r="V465" s="211"/>
      <c r="W465" s="211"/>
      <c r="X465" s="211"/>
      <c r="Y465" s="211"/>
      <c r="Z465" s="211"/>
      <c r="AA465" s="211"/>
      <c r="AB465" s="211"/>
      <c r="AC465" s="211"/>
      <c r="AD465" s="211"/>
      <c r="AE465" s="211"/>
      <c r="AF465" s="211"/>
      <c r="AG465" s="211"/>
      <c r="AH465" s="211"/>
      <c r="AI465" s="211"/>
      <c r="AJ465" s="211"/>
      <c r="AK465" s="211"/>
      <c r="AL465" s="211"/>
      <c r="AM465" s="211"/>
      <c r="AN465" s="211"/>
      <c r="AO465" s="211"/>
      <c r="AP465" s="211"/>
      <c r="AQ465" s="211"/>
      <c r="AR465" s="211"/>
      <c r="AS465" s="211"/>
      <c r="AT465" s="211"/>
      <c r="AU465" s="211"/>
      <c r="AV465" s="211"/>
      <c r="AW465" s="211"/>
      <c r="AX465" s="211"/>
      <c r="AY465" s="211"/>
      <c r="AZ465" s="211"/>
      <c r="BA465" s="211"/>
      <c r="BB465" s="211"/>
      <c r="BC465" s="211"/>
      <c r="BD465" s="211"/>
    </row>
  </sheetData>
  <mergeCells count="31">
    <mergeCell ref="B375:G375"/>
    <mergeCell ref="B391:G391"/>
    <mergeCell ref="B187:G187"/>
    <mergeCell ref="B353:G353"/>
    <mergeCell ref="B157:G157"/>
    <mergeCell ref="B164:G164"/>
    <mergeCell ref="B2:G2"/>
    <mergeCell ref="B3:G3"/>
    <mergeCell ref="B29:G29"/>
    <mergeCell ref="B139:G139"/>
    <mergeCell ref="B150:G150"/>
    <mergeCell ref="B93:G93"/>
    <mergeCell ref="B118:G118"/>
    <mergeCell ref="B48:G48"/>
    <mergeCell ref="B76:G76"/>
    <mergeCell ref="C431:F431"/>
    <mergeCell ref="C433:F433"/>
    <mergeCell ref="C435:F435"/>
    <mergeCell ref="C437:F437"/>
    <mergeCell ref="B404:G404"/>
    <mergeCell ref="B414:G414"/>
    <mergeCell ref="B406:B410"/>
    <mergeCell ref="D406:D410"/>
    <mergeCell ref="E406:E410"/>
    <mergeCell ref="G406:G410"/>
    <mergeCell ref="F406:F410"/>
    <mergeCell ref="C447:F447"/>
    <mergeCell ref="C439:F439"/>
    <mergeCell ref="C441:F441"/>
    <mergeCell ref="C443:F443"/>
    <mergeCell ref="C445:F445"/>
  </mergeCells>
  <conditionalFormatting sqref="F10:G26 F28:G28 F32:G39 F45:G45 F47:G47 F50:G72 F74:G75 F78:G81 F86:G90 F92:G92 F95:G115 F117:G117 F138:G138 F141:G147 F149:G149 F152:G154 F156:G156 F159:G161 F163:G163 F167:G167 F169:G169 F171:G171 F173:G173 F175:G175 F177:G177 F179:G179 F181:G181 F183:G183 F185:G186 F189:G207 F210:G210 F214:G215 F217:G219 F221:G230 F233:G233 F235:G238 F240:G240 F249:G250 F266:G309 F312:G327 F329:G331 F333:G333 F335:G336 F338:G338 F342:G346 F348:G348 F350:G350 F352:G352 F372:G372 F374:G374 F388:G388 F390:G390 F401:G401 F403:G403 F411:G411 F413:G413 F429:F430 G429:G432 F432 F434:G434 F436:G436 F438:G438 F440:G440 F442:G442 F444:G444 F446:G446 F448:G449">
    <cfRule type="cellIs" dxfId="7" priority="3" operator="equal">
      <formula>0</formula>
    </cfRule>
  </conditionalFormatting>
  <pageMargins left="0.25" right="0.25" top="0.75" bottom="0.75" header="0" footer="0"/>
  <pageSetup paperSize="9" scale="67" fitToHeight="0" orientation="portrait" r:id="rId1"/>
  <rowBreaks count="3" manualBreakCount="3">
    <brk id="229" min="1" max="6" man="1"/>
    <brk id="263" min="1" max="6" man="1"/>
    <brk id="265" min="1"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7F0A-D466-4E48-9376-BE8661FA2F03}">
  <sheetPr>
    <tabColor rgb="FFFF0000"/>
    <pageSetUpPr fitToPage="1"/>
  </sheetPr>
  <dimension ref="A1:P1017"/>
  <sheetViews>
    <sheetView view="pageBreakPreview" zoomScale="120" zoomScaleNormal="90" zoomScaleSheetLayoutView="120" workbookViewId="0">
      <pane xSplit="6" ySplit="4" topLeftCell="AH5" activePane="bottomRight" state="frozen"/>
      <selection pane="bottomRight" activeCell="F197" sqref="F197"/>
      <selection pane="bottomLeft" activeCell="J14" sqref="J14"/>
      <selection pane="topRight" activeCell="J14" sqref="J14"/>
    </sheetView>
  </sheetViews>
  <sheetFormatPr defaultColWidth="14.42578125" defaultRowHeight="14.45"/>
  <cols>
    <col min="1" max="1" width="3.5703125" style="13" customWidth="1"/>
    <col min="2" max="2" width="7.7109375" style="34" customWidth="1"/>
    <col min="3" max="3" width="58" style="13" customWidth="1"/>
    <col min="4" max="4" width="7.7109375" style="34" customWidth="1"/>
    <col min="5" max="5" width="8.28515625" style="13" customWidth="1"/>
    <col min="6" max="6" width="13.5703125" style="22" customWidth="1"/>
    <col min="7" max="7" width="13" style="22" customWidth="1"/>
    <col min="8" max="8" width="25.140625" style="13" customWidth="1"/>
    <col min="9" max="14" width="8.7109375" style="13" customWidth="1"/>
    <col min="15" max="15" width="5.28515625" style="13" customWidth="1"/>
    <col min="16" max="16" width="4.7109375" style="13" customWidth="1"/>
    <col min="17" max="16384" width="14.42578125" style="13"/>
  </cols>
  <sheetData>
    <row r="1" spans="1:16">
      <c r="A1" s="14"/>
      <c r="B1" s="15"/>
      <c r="C1" s="14"/>
      <c r="D1" s="15"/>
      <c r="E1" s="16"/>
      <c r="G1" s="23"/>
      <c r="H1" s="14"/>
      <c r="I1" s="14"/>
      <c r="J1" s="14"/>
      <c r="K1" s="14"/>
      <c r="L1" s="14"/>
      <c r="M1" s="14"/>
      <c r="N1" s="14"/>
      <c r="O1" s="14"/>
      <c r="P1" s="14"/>
    </row>
    <row r="2" spans="1:16" ht="49.9" customHeight="1">
      <c r="A2" s="12"/>
      <c r="B2" s="379" t="s">
        <v>375</v>
      </c>
      <c r="C2" s="380"/>
      <c r="D2" s="380"/>
      <c r="E2" s="380"/>
      <c r="F2" s="380"/>
      <c r="G2" s="381"/>
      <c r="H2" s="12"/>
      <c r="I2" s="12"/>
      <c r="J2" s="12"/>
      <c r="K2" s="12"/>
      <c r="L2" s="12"/>
      <c r="M2" s="12"/>
      <c r="N2" s="12"/>
      <c r="O2" s="12"/>
      <c r="P2" s="12"/>
    </row>
    <row r="3" spans="1:16">
      <c r="A3" s="12"/>
      <c r="B3" s="51"/>
      <c r="C3" s="57" t="s">
        <v>376</v>
      </c>
      <c r="D3" s="51"/>
      <c r="E3" s="58"/>
      <c r="F3" s="59"/>
      <c r="G3" s="59"/>
      <c r="H3" s="12"/>
      <c r="I3" s="12"/>
      <c r="J3" s="12"/>
      <c r="K3" s="12"/>
      <c r="L3" s="12"/>
      <c r="M3" s="12"/>
      <c r="N3" s="12"/>
      <c r="O3" s="12"/>
      <c r="P3" s="12"/>
    </row>
    <row r="4" spans="1:16">
      <c r="A4" s="12"/>
      <c r="B4" s="60" t="s">
        <v>14</v>
      </c>
      <c r="C4" s="61" t="s">
        <v>15</v>
      </c>
      <c r="D4" s="60" t="s">
        <v>4</v>
      </c>
      <c r="E4" s="62" t="s">
        <v>5</v>
      </c>
      <c r="F4" s="63" t="s">
        <v>16</v>
      </c>
      <c r="G4" s="63" t="s">
        <v>17</v>
      </c>
      <c r="H4" s="12"/>
      <c r="I4" s="12"/>
      <c r="J4" s="12"/>
      <c r="K4" s="12"/>
      <c r="L4" s="12"/>
      <c r="M4" s="12"/>
      <c r="N4" s="12"/>
      <c r="O4" s="12"/>
      <c r="P4" s="12"/>
    </row>
    <row r="5" spans="1:16" s="9" customFormat="1" ht="40.9" customHeight="1">
      <c r="B5" s="46" t="s">
        <v>19</v>
      </c>
      <c r="C5" s="49" t="s">
        <v>377</v>
      </c>
      <c r="D5" s="46" t="s">
        <v>55</v>
      </c>
      <c r="E5" s="54">
        <v>105</v>
      </c>
      <c r="F5" s="64"/>
      <c r="G5" s="64">
        <f>F5*E5</f>
        <v>0</v>
      </c>
    </row>
    <row r="6" spans="1:16" s="9" customFormat="1" ht="28.9">
      <c r="B6" s="46" t="s">
        <v>378</v>
      </c>
      <c r="C6" s="49" t="s">
        <v>379</v>
      </c>
      <c r="D6" s="46" t="s">
        <v>8</v>
      </c>
      <c r="E6" s="54">
        <v>2</v>
      </c>
      <c r="F6" s="64"/>
      <c r="G6" s="64">
        <f>F6*E6</f>
        <v>0</v>
      </c>
    </row>
    <row r="7" spans="1:16" s="9" customFormat="1">
      <c r="B7" s="46" t="s">
        <v>24</v>
      </c>
      <c r="C7" s="49" t="s">
        <v>380</v>
      </c>
      <c r="D7" s="46" t="s">
        <v>55</v>
      </c>
      <c r="E7" s="54">
        <v>40</v>
      </c>
      <c r="F7" s="64"/>
      <c r="G7" s="64">
        <f>F7*E7</f>
        <v>0</v>
      </c>
    </row>
    <row r="8" spans="1:16" s="9" customFormat="1">
      <c r="B8" s="46" t="s">
        <v>26</v>
      </c>
      <c r="C8" s="49" t="s">
        <v>381</v>
      </c>
      <c r="D8" s="46" t="s">
        <v>55</v>
      </c>
      <c r="E8" s="54">
        <v>226</v>
      </c>
      <c r="F8" s="64"/>
      <c r="G8" s="64">
        <f>F8*E8</f>
        <v>0</v>
      </c>
    </row>
    <row r="9" spans="1:16" s="9" customFormat="1">
      <c r="B9" s="46"/>
      <c r="C9" s="49" t="s">
        <v>73</v>
      </c>
      <c r="D9" s="46"/>
      <c r="E9" s="54"/>
      <c r="F9" s="64"/>
      <c r="G9" s="64"/>
    </row>
    <row r="10" spans="1:16" s="9" customFormat="1" ht="28.9">
      <c r="B10" s="46"/>
      <c r="C10" s="49" t="s">
        <v>382</v>
      </c>
      <c r="D10" s="46"/>
      <c r="E10" s="54"/>
      <c r="F10" s="64"/>
      <c r="G10" s="64"/>
    </row>
    <row r="11" spans="1:16" s="9" customFormat="1">
      <c r="B11" s="46" t="s">
        <v>28</v>
      </c>
      <c r="C11" s="49" t="s">
        <v>383</v>
      </c>
      <c r="D11" s="46" t="s">
        <v>76</v>
      </c>
      <c r="E11" s="54">
        <v>3</v>
      </c>
      <c r="F11" s="64"/>
      <c r="G11" s="64">
        <f>F11*E11</f>
        <v>0</v>
      </c>
    </row>
    <row r="12" spans="1:16" s="9" customFormat="1">
      <c r="B12" s="46"/>
      <c r="C12" s="49"/>
      <c r="D12" s="46"/>
      <c r="E12" s="54"/>
      <c r="F12" s="64"/>
      <c r="G12" s="64"/>
    </row>
    <row r="13" spans="1:16" s="9" customFormat="1" ht="43.15">
      <c r="B13" s="46"/>
      <c r="C13" s="49" t="s">
        <v>78</v>
      </c>
      <c r="D13" s="46"/>
      <c r="E13" s="54"/>
      <c r="F13" s="64"/>
      <c r="G13" s="64"/>
    </row>
    <row r="14" spans="1:16" s="9" customFormat="1" ht="19.149999999999999" customHeight="1">
      <c r="B14" s="46" t="s">
        <v>33</v>
      </c>
      <c r="C14" s="49" t="s">
        <v>384</v>
      </c>
      <c r="D14" s="46" t="s">
        <v>80</v>
      </c>
      <c r="E14" s="54">
        <v>200</v>
      </c>
      <c r="F14" s="64"/>
      <c r="G14" s="64">
        <f>F14*E14</f>
        <v>0</v>
      </c>
    </row>
    <row r="15" spans="1:16" s="9" customFormat="1">
      <c r="B15" s="46" t="s">
        <v>35</v>
      </c>
      <c r="C15" s="49" t="s">
        <v>385</v>
      </c>
      <c r="D15" s="46" t="s">
        <v>80</v>
      </c>
      <c r="E15" s="54">
        <v>125</v>
      </c>
      <c r="F15" s="64"/>
      <c r="G15" s="64">
        <f>F15*E15</f>
        <v>0</v>
      </c>
    </row>
    <row r="16" spans="1:16" s="9" customFormat="1" ht="28.9">
      <c r="B16" s="46" t="s">
        <v>37</v>
      </c>
      <c r="C16" s="49" t="s">
        <v>386</v>
      </c>
      <c r="D16" s="46" t="s">
        <v>80</v>
      </c>
      <c r="E16" s="54">
        <v>52</v>
      </c>
      <c r="F16" s="64"/>
      <c r="G16" s="64">
        <f>F16*E16</f>
        <v>0</v>
      </c>
    </row>
    <row r="17" spans="2:7" s="9" customFormat="1">
      <c r="B17" s="46"/>
      <c r="C17" s="49"/>
      <c r="D17" s="46"/>
      <c r="E17" s="54"/>
      <c r="F17" s="64"/>
      <c r="G17" s="64"/>
    </row>
    <row r="18" spans="2:7" s="9" customFormat="1">
      <c r="B18" s="46"/>
      <c r="C18" s="47" t="s">
        <v>82</v>
      </c>
      <c r="D18" s="46"/>
      <c r="E18" s="54"/>
      <c r="F18" s="64"/>
      <c r="G18" s="64"/>
    </row>
    <row r="19" spans="2:7" s="9" customFormat="1">
      <c r="B19" s="46"/>
      <c r="C19" s="49" t="s">
        <v>175</v>
      </c>
      <c r="D19" s="46"/>
      <c r="E19" s="54"/>
      <c r="F19" s="64"/>
      <c r="G19" s="64"/>
    </row>
    <row r="20" spans="2:7" s="9" customFormat="1" ht="28.9">
      <c r="B20" s="46" t="s">
        <v>39</v>
      </c>
      <c r="C20" s="49" t="s">
        <v>176</v>
      </c>
      <c r="D20" s="46" t="s">
        <v>71</v>
      </c>
      <c r="E20" s="54">
        <v>45</v>
      </c>
      <c r="F20" s="64"/>
      <c r="G20" s="64">
        <f>F20*E20</f>
        <v>0</v>
      </c>
    </row>
    <row r="21" spans="2:7" s="9" customFormat="1" ht="302.45">
      <c r="B21" s="46" t="s">
        <v>53</v>
      </c>
      <c r="C21" s="49" t="s">
        <v>346</v>
      </c>
      <c r="D21" s="46" t="s">
        <v>49</v>
      </c>
      <c r="E21" s="48">
        <v>2</v>
      </c>
      <c r="F21" s="48"/>
      <c r="G21" s="50">
        <f t="shared" ref="G21" si="0">F21*E21</f>
        <v>0</v>
      </c>
    </row>
    <row r="22" spans="2:7" s="9" customFormat="1">
      <c r="B22" s="46"/>
      <c r="C22" s="47" t="s">
        <v>387</v>
      </c>
      <c r="D22" s="46"/>
      <c r="E22" s="54"/>
      <c r="F22" s="64"/>
      <c r="G22" s="64"/>
    </row>
    <row r="23" spans="2:7" s="9" customFormat="1" ht="28.9">
      <c r="B23" s="46" t="s">
        <v>19</v>
      </c>
      <c r="C23" s="49" t="s">
        <v>388</v>
      </c>
      <c r="D23" s="46" t="s">
        <v>49</v>
      </c>
      <c r="E23" s="54">
        <v>8</v>
      </c>
      <c r="F23" s="64"/>
      <c r="G23" s="64">
        <f>E23*F23</f>
        <v>0</v>
      </c>
    </row>
    <row r="24" spans="2:7" s="9" customFormat="1">
      <c r="B24" s="46" t="s">
        <v>22</v>
      </c>
      <c r="C24" s="49" t="s">
        <v>389</v>
      </c>
      <c r="D24" s="46" t="s">
        <v>55</v>
      </c>
      <c r="E24" s="54">
        <v>9</v>
      </c>
      <c r="F24" s="64"/>
      <c r="G24" s="64">
        <f>E24*F24</f>
        <v>0</v>
      </c>
    </row>
    <row r="25" spans="2:7" s="9" customFormat="1">
      <c r="B25" s="46" t="s">
        <v>24</v>
      </c>
      <c r="C25" s="49" t="s">
        <v>390</v>
      </c>
      <c r="D25" s="46" t="s">
        <v>55</v>
      </c>
      <c r="E25" s="54">
        <v>9</v>
      </c>
      <c r="F25" s="64"/>
      <c r="G25" s="64">
        <f>E25*F25</f>
        <v>0</v>
      </c>
    </row>
    <row r="26" spans="2:7" s="9" customFormat="1">
      <c r="B26" s="46"/>
      <c r="C26" s="49"/>
      <c r="D26" s="46"/>
      <c r="E26" s="54"/>
      <c r="F26" s="64"/>
      <c r="G26" s="64"/>
    </row>
    <row r="27" spans="2:7" s="9" customFormat="1">
      <c r="B27" s="65"/>
      <c r="C27" s="66" t="s">
        <v>177</v>
      </c>
      <c r="D27" s="65"/>
      <c r="E27" s="67"/>
      <c r="F27" s="68"/>
      <c r="G27" s="68">
        <f>SUM(G5:G26)</f>
        <v>0</v>
      </c>
    </row>
    <row r="28" spans="2:7" s="9" customFormat="1">
      <c r="B28" s="46"/>
      <c r="C28" s="49"/>
      <c r="D28" s="46"/>
      <c r="E28" s="54"/>
      <c r="F28" s="64"/>
      <c r="G28" s="64"/>
    </row>
    <row r="29" spans="2:7" s="9" customFormat="1" ht="388.9">
      <c r="B29" s="46" t="s">
        <v>19</v>
      </c>
      <c r="C29" s="49" t="s">
        <v>178</v>
      </c>
      <c r="D29" s="46" t="s">
        <v>8</v>
      </c>
      <c r="E29" s="54">
        <v>12</v>
      </c>
      <c r="F29" s="64"/>
      <c r="G29" s="64">
        <f t="shared" ref="G29:G34" si="1">F29*E29</f>
        <v>0</v>
      </c>
    </row>
    <row r="30" spans="2:7" s="9" customFormat="1" ht="28.9">
      <c r="B30" s="46" t="s">
        <v>22</v>
      </c>
      <c r="C30" s="49" t="s">
        <v>179</v>
      </c>
      <c r="D30" s="46" t="s">
        <v>68</v>
      </c>
      <c r="E30" s="54">
        <v>12</v>
      </c>
      <c r="F30" s="64"/>
      <c r="G30" s="64">
        <f t="shared" si="1"/>
        <v>0</v>
      </c>
    </row>
    <row r="31" spans="2:7" s="9" customFormat="1" ht="43.15">
      <c r="B31" s="46" t="s">
        <v>24</v>
      </c>
      <c r="C31" s="49" t="s">
        <v>180</v>
      </c>
      <c r="D31" s="46" t="s">
        <v>68</v>
      </c>
      <c r="E31" s="55">
        <v>16</v>
      </c>
      <c r="F31" s="64"/>
      <c r="G31" s="64">
        <f t="shared" si="1"/>
        <v>0</v>
      </c>
    </row>
    <row r="32" spans="2:7" s="9" customFormat="1" ht="28.9">
      <c r="B32" s="46" t="s">
        <v>26</v>
      </c>
      <c r="C32" s="49" t="s">
        <v>181</v>
      </c>
      <c r="D32" s="46" t="s">
        <v>68</v>
      </c>
      <c r="E32" s="54">
        <v>30</v>
      </c>
      <c r="F32" s="64"/>
      <c r="G32" s="64">
        <f t="shared" si="1"/>
        <v>0</v>
      </c>
    </row>
    <row r="33" spans="2:7" s="9" customFormat="1" ht="144">
      <c r="B33" s="46" t="s">
        <v>28</v>
      </c>
      <c r="C33" s="49" t="s">
        <v>89</v>
      </c>
      <c r="D33" s="46" t="s">
        <v>55</v>
      </c>
      <c r="E33" s="54">
        <v>137</v>
      </c>
      <c r="F33" s="64"/>
      <c r="G33" s="64">
        <f t="shared" si="1"/>
        <v>0</v>
      </c>
    </row>
    <row r="34" spans="2:7" s="9" customFormat="1" ht="43.15">
      <c r="B34" s="46" t="s">
        <v>33</v>
      </c>
      <c r="C34" s="49" t="s">
        <v>90</v>
      </c>
      <c r="D34" s="46" t="s">
        <v>68</v>
      </c>
      <c r="E34" s="54">
        <v>44</v>
      </c>
      <c r="F34" s="64"/>
      <c r="G34" s="64">
        <f t="shared" si="1"/>
        <v>0</v>
      </c>
    </row>
    <row r="35" spans="2:7" s="9" customFormat="1">
      <c r="B35" s="46"/>
      <c r="C35" s="49"/>
      <c r="D35" s="46"/>
      <c r="E35" s="54"/>
      <c r="F35" s="64"/>
      <c r="G35" s="64"/>
    </row>
    <row r="36" spans="2:7" s="9" customFormat="1">
      <c r="B36" s="65"/>
      <c r="C36" s="66" t="s">
        <v>182</v>
      </c>
      <c r="D36" s="65"/>
      <c r="E36" s="67"/>
      <c r="F36" s="68"/>
      <c r="G36" s="68">
        <f>SUM(G29:G35)</f>
        <v>0</v>
      </c>
    </row>
    <row r="37" spans="2:7" s="9" customFormat="1">
      <c r="B37" s="46"/>
      <c r="C37" s="49"/>
      <c r="D37" s="46"/>
      <c r="E37" s="54"/>
      <c r="F37" s="64"/>
      <c r="G37" s="64"/>
    </row>
    <row r="38" spans="2:7" s="9" customFormat="1">
      <c r="B38" s="46">
        <v>3</v>
      </c>
      <c r="C38" s="49" t="s">
        <v>183</v>
      </c>
      <c r="D38" s="46"/>
      <c r="E38" s="54"/>
      <c r="F38" s="64"/>
      <c r="G38" s="64"/>
    </row>
    <row r="39" spans="2:7" s="9" customFormat="1" ht="127.15" customHeight="1">
      <c r="B39" s="46" t="s">
        <v>19</v>
      </c>
      <c r="C39" s="49" t="s">
        <v>184</v>
      </c>
      <c r="D39" s="46" t="s">
        <v>49</v>
      </c>
      <c r="E39" s="54">
        <v>4.5</v>
      </c>
      <c r="F39" s="64"/>
      <c r="G39" s="64">
        <f>F39*E39</f>
        <v>0</v>
      </c>
    </row>
    <row r="40" spans="2:7" s="9" customFormat="1">
      <c r="B40" s="46"/>
      <c r="C40" s="49"/>
      <c r="D40" s="46"/>
      <c r="E40" s="54"/>
      <c r="F40" s="64"/>
      <c r="G40" s="64"/>
    </row>
    <row r="41" spans="2:7" s="9" customFormat="1">
      <c r="B41" s="65"/>
      <c r="C41" s="66" t="s">
        <v>185</v>
      </c>
      <c r="D41" s="65"/>
      <c r="E41" s="67"/>
      <c r="F41" s="68"/>
      <c r="G41" s="68">
        <f>SUM(G39:G40)</f>
        <v>0</v>
      </c>
    </row>
    <row r="42" spans="2:7" s="9" customFormat="1">
      <c r="B42" s="46"/>
      <c r="C42" s="49"/>
      <c r="D42" s="46"/>
      <c r="E42" s="54"/>
      <c r="F42" s="64"/>
      <c r="G42" s="64"/>
    </row>
    <row r="43" spans="2:7" s="9" customFormat="1">
      <c r="B43" s="46">
        <v>4</v>
      </c>
      <c r="C43" s="49" t="s">
        <v>186</v>
      </c>
      <c r="D43" s="46"/>
      <c r="E43" s="54"/>
      <c r="F43" s="64"/>
      <c r="G43" s="64"/>
    </row>
    <row r="44" spans="2:7" s="9" customFormat="1" ht="256.89999999999998" customHeight="1">
      <c r="B44" s="46"/>
      <c r="C44" s="49" t="s">
        <v>391</v>
      </c>
      <c r="D44" s="46"/>
      <c r="E44" s="54"/>
      <c r="F44" s="64"/>
      <c r="G44" s="64"/>
    </row>
    <row r="45" spans="2:7" s="9" customFormat="1">
      <c r="B45" s="46" t="s">
        <v>19</v>
      </c>
      <c r="C45" s="49" t="s">
        <v>187</v>
      </c>
      <c r="D45" s="46" t="s">
        <v>8</v>
      </c>
      <c r="E45" s="54">
        <v>16</v>
      </c>
      <c r="F45" s="64"/>
      <c r="G45" s="64">
        <f>F45*E45</f>
        <v>0</v>
      </c>
    </row>
    <row r="46" spans="2:7" s="9" customFormat="1" ht="268.14999999999998" customHeight="1">
      <c r="B46" s="46" t="s">
        <v>22</v>
      </c>
      <c r="C46" s="49" t="s">
        <v>188</v>
      </c>
      <c r="D46" s="46" t="s">
        <v>8</v>
      </c>
      <c r="E46" s="54">
        <v>1</v>
      </c>
      <c r="F46" s="64"/>
      <c r="G46" s="64">
        <f>F46*E46</f>
        <v>0</v>
      </c>
    </row>
    <row r="47" spans="2:7" s="9" customFormat="1" ht="100.9">
      <c r="B47" s="46" t="s">
        <v>24</v>
      </c>
      <c r="C47" s="49" t="s">
        <v>392</v>
      </c>
      <c r="D47" s="46" t="s">
        <v>8</v>
      </c>
      <c r="E47" s="54">
        <v>1</v>
      </c>
      <c r="F47" s="64"/>
      <c r="G47" s="64">
        <f>F47*E47</f>
        <v>0</v>
      </c>
    </row>
    <row r="48" spans="2:7" s="9" customFormat="1" ht="57.6">
      <c r="B48" s="46"/>
      <c r="C48" s="49" t="s">
        <v>195</v>
      </c>
      <c r="D48" s="46" t="s">
        <v>8</v>
      </c>
      <c r="E48" s="54">
        <v>1</v>
      </c>
      <c r="F48" s="64"/>
      <c r="G48" s="64">
        <f>F48*E48</f>
        <v>0</v>
      </c>
    </row>
    <row r="49" spans="2:7" s="9" customFormat="1" ht="84.6" customHeight="1">
      <c r="B49" s="46"/>
      <c r="C49" s="49" t="s">
        <v>393</v>
      </c>
      <c r="D49" s="46"/>
      <c r="E49" s="54"/>
      <c r="F49" s="64"/>
      <c r="G49" s="64"/>
    </row>
    <row r="50" spans="2:7" s="9" customFormat="1" ht="30.6" customHeight="1">
      <c r="B50" s="46" t="s">
        <v>26</v>
      </c>
      <c r="C50" s="49" t="s">
        <v>191</v>
      </c>
      <c r="D50" s="46" t="s">
        <v>8</v>
      </c>
      <c r="E50" s="54">
        <v>2</v>
      </c>
      <c r="F50" s="64"/>
      <c r="G50" s="64">
        <f>F50*E50</f>
        <v>0</v>
      </c>
    </row>
    <row r="51" spans="2:7" s="9" customFormat="1" ht="32.450000000000003" customHeight="1">
      <c r="B51" s="46" t="s">
        <v>28</v>
      </c>
      <c r="C51" s="49" t="s">
        <v>192</v>
      </c>
      <c r="D51" s="46" t="s">
        <v>8</v>
      </c>
      <c r="E51" s="54">
        <v>14</v>
      </c>
      <c r="F51" s="64"/>
      <c r="G51" s="64">
        <f>F51*E51</f>
        <v>0</v>
      </c>
    </row>
    <row r="52" spans="2:7" s="9" customFormat="1" ht="28.9">
      <c r="B52" s="46" t="s">
        <v>33</v>
      </c>
      <c r="C52" s="166" t="s">
        <v>193</v>
      </c>
      <c r="D52" s="46" t="s">
        <v>8</v>
      </c>
      <c r="E52" s="54">
        <v>1</v>
      </c>
      <c r="F52" s="64"/>
      <c r="G52" s="64">
        <f>F52*E52</f>
        <v>0</v>
      </c>
    </row>
    <row r="53" spans="2:7" s="9" customFormat="1">
      <c r="B53" s="46"/>
      <c r="C53" s="49"/>
      <c r="D53" s="46"/>
      <c r="E53" s="54"/>
      <c r="F53" s="64"/>
      <c r="G53" s="64"/>
    </row>
    <row r="54" spans="2:7" s="9" customFormat="1">
      <c r="B54" s="65"/>
      <c r="C54" s="66" t="s">
        <v>196</v>
      </c>
      <c r="D54" s="65"/>
      <c r="E54" s="67"/>
      <c r="F54" s="68"/>
      <c r="G54" s="68">
        <f>SUM(G44:G53)</f>
        <v>0</v>
      </c>
    </row>
    <row r="55" spans="2:7" s="9" customFormat="1">
      <c r="B55" s="46"/>
      <c r="C55" s="49"/>
      <c r="D55" s="46"/>
      <c r="E55" s="54"/>
      <c r="F55" s="64"/>
      <c r="G55" s="64"/>
    </row>
    <row r="56" spans="2:7" s="9" customFormat="1" ht="57.6">
      <c r="B56" s="46" t="s">
        <v>19</v>
      </c>
      <c r="C56" s="49" t="s">
        <v>394</v>
      </c>
      <c r="D56" s="46" t="s">
        <v>8</v>
      </c>
      <c r="E56" s="54">
        <v>7</v>
      </c>
      <c r="F56" s="64"/>
      <c r="G56" s="64">
        <f>F56*E56</f>
        <v>0</v>
      </c>
    </row>
    <row r="57" spans="2:7" s="9" customFormat="1">
      <c r="B57" s="46"/>
      <c r="C57" s="49"/>
      <c r="D57" s="46"/>
      <c r="E57" s="54"/>
      <c r="F57" s="64"/>
      <c r="G57" s="64"/>
    </row>
    <row r="58" spans="2:7" s="9" customFormat="1">
      <c r="B58" s="65"/>
      <c r="C58" s="66" t="s">
        <v>199</v>
      </c>
      <c r="D58" s="65"/>
      <c r="E58" s="67"/>
      <c r="F58" s="68"/>
      <c r="G58" s="68">
        <f>SUM(G56:G57)</f>
        <v>0</v>
      </c>
    </row>
    <row r="59" spans="2:7" s="9" customFormat="1">
      <c r="B59" s="46"/>
      <c r="C59" s="49"/>
      <c r="D59" s="46"/>
      <c r="E59" s="54"/>
      <c r="F59" s="69"/>
      <c r="G59" s="69"/>
    </row>
    <row r="60" spans="2:7" s="10" customFormat="1">
      <c r="B60" s="70">
        <v>6</v>
      </c>
      <c r="C60" s="47" t="s">
        <v>200</v>
      </c>
      <c r="D60" s="70"/>
      <c r="E60" s="71"/>
      <c r="F60" s="72"/>
      <c r="G60" s="72"/>
    </row>
    <row r="61" spans="2:7" s="9" customFormat="1">
      <c r="B61" s="46" t="s">
        <v>19</v>
      </c>
      <c r="C61" s="49" t="s">
        <v>201</v>
      </c>
      <c r="D61" s="46" t="s">
        <v>55</v>
      </c>
      <c r="E61" s="54">
        <v>65</v>
      </c>
      <c r="F61" s="64"/>
      <c r="G61" s="64">
        <f t="shared" ref="G61:G67" si="2">F61*E61</f>
        <v>0</v>
      </c>
    </row>
    <row r="62" spans="2:7" s="9" customFormat="1" ht="43.15">
      <c r="B62" s="46" t="s">
        <v>22</v>
      </c>
      <c r="C62" s="49" t="s">
        <v>202</v>
      </c>
      <c r="D62" s="46" t="s">
        <v>55</v>
      </c>
      <c r="E62" s="54">
        <v>99</v>
      </c>
      <c r="F62" s="64"/>
      <c r="G62" s="64">
        <f t="shared" si="2"/>
        <v>0</v>
      </c>
    </row>
    <row r="63" spans="2:7" s="9" customFormat="1">
      <c r="B63" s="46" t="s">
        <v>24</v>
      </c>
      <c r="C63" s="49" t="s">
        <v>203</v>
      </c>
      <c r="D63" s="46" t="s">
        <v>55</v>
      </c>
      <c r="E63" s="54">
        <v>105</v>
      </c>
      <c r="F63" s="64"/>
      <c r="G63" s="64">
        <f t="shared" si="2"/>
        <v>0</v>
      </c>
    </row>
    <row r="64" spans="2:7" s="9" customFormat="1">
      <c r="B64" s="46" t="s">
        <v>26</v>
      </c>
      <c r="C64" s="49" t="s">
        <v>204</v>
      </c>
      <c r="D64" s="46" t="s">
        <v>55</v>
      </c>
      <c r="E64" s="54">
        <v>35</v>
      </c>
      <c r="F64" s="64"/>
      <c r="G64" s="64">
        <f t="shared" si="2"/>
        <v>0</v>
      </c>
    </row>
    <row r="65" spans="2:11" s="9" customFormat="1" ht="28.9">
      <c r="B65" s="46" t="s">
        <v>28</v>
      </c>
      <c r="C65" s="49" t="s">
        <v>395</v>
      </c>
      <c r="D65" s="46" t="s">
        <v>55</v>
      </c>
      <c r="E65" s="54">
        <v>11</v>
      </c>
      <c r="F65" s="64"/>
      <c r="G65" s="64">
        <f t="shared" si="2"/>
        <v>0</v>
      </c>
    </row>
    <row r="66" spans="2:11" s="9" customFormat="1" ht="235.9" customHeight="1">
      <c r="B66" s="46" t="s">
        <v>33</v>
      </c>
      <c r="C66" s="49" t="s">
        <v>206</v>
      </c>
      <c r="D66" s="46" t="s">
        <v>55</v>
      </c>
      <c r="E66" s="54">
        <v>156</v>
      </c>
      <c r="F66" s="64"/>
      <c r="G66" s="64">
        <f t="shared" si="2"/>
        <v>0</v>
      </c>
    </row>
    <row r="67" spans="2:11" s="9" customFormat="1" ht="57.6">
      <c r="B67" s="46" t="s">
        <v>35</v>
      </c>
      <c r="C67" s="49" t="s">
        <v>207</v>
      </c>
      <c r="D67" s="46" t="s">
        <v>55</v>
      </c>
      <c r="E67" s="54">
        <v>54</v>
      </c>
      <c r="F67" s="64"/>
      <c r="G67" s="64">
        <f t="shared" si="2"/>
        <v>0</v>
      </c>
    </row>
    <row r="68" spans="2:11" s="9" customFormat="1">
      <c r="B68" s="46"/>
      <c r="C68" s="49"/>
      <c r="D68" s="46"/>
      <c r="E68" s="54"/>
      <c r="F68" s="64"/>
      <c r="G68" s="64"/>
    </row>
    <row r="69" spans="2:11" s="9" customFormat="1">
      <c r="B69" s="46" t="s">
        <v>37</v>
      </c>
      <c r="C69" s="49" t="s">
        <v>110</v>
      </c>
      <c r="D69" s="46"/>
      <c r="E69" s="73"/>
      <c r="F69" s="64"/>
      <c r="G69" s="64"/>
    </row>
    <row r="70" spans="2:11" s="9" customFormat="1">
      <c r="B70" s="46"/>
      <c r="C70" s="47" t="s">
        <v>209</v>
      </c>
      <c r="D70" s="46"/>
      <c r="E70" s="73"/>
      <c r="F70" s="64"/>
      <c r="G70" s="64"/>
    </row>
    <row r="71" spans="2:11" s="9" customFormat="1" ht="43.15">
      <c r="B71" s="46" t="s">
        <v>39</v>
      </c>
      <c r="C71" s="49" t="s">
        <v>210</v>
      </c>
      <c r="D71" s="46" t="s">
        <v>55</v>
      </c>
      <c r="E71" s="73">
        <v>90</v>
      </c>
      <c r="F71" s="64"/>
      <c r="G71" s="64">
        <f>F71*E71</f>
        <v>0</v>
      </c>
    </row>
    <row r="72" spans="2:11" s="9" customFormat="1" ht="57.6">
      <c r="B72" s="46" t="s">
        <v>53</v>
      </c>
      <c r="C72" s="49" t="s">
        <v>211</v>
      </c>
      <c r="D72" s="46" t="s">
        <v>55</v>
      </c>
      <c r="E72" s="73">
        <v>99</v>
      </c>
      <c r="F72" s="64"/>
      <c r="G72" s="64">
        <f>F72*E72</f>
        <v>0</v>
      </c>
      <c r="K72" s="11"/>
    </row>
    <row r="73" spans="2:11" s="9" customFormat="1">
      <c r="B73" s="46"/>
      <c r="C73" s="49"/>
      <c r="D73" s="46"/>
      <c r="E73" s="73"/>
      <c r="F73" s="64"/>
      <c r="G73" s="64"/>
    </row>
    <row r="74" spans="2:11" s="9" customFormat="1">
      <c r="B74" s="46" t="s">
        <v>57</v>
      </c>
      <c r="C74" s="49" t="s">
        <v>212</v>
      </c>
      <c r="D74" s="46"/>
      <c r="E74" s="73"/>
      <c r="F74" s="64"/>
      <c r="G74" s="64"/>
    </row>
    <row r="75" spans="2:11" s="9" customFormat="1" ht="28.9">
      <c r="B75" s="46" t="s">
        <v>59</v>
      </c>
      <c r="C75" s="49" t="s">
        <v>396</v>
      </c>
      <c r="D75" s="46" t="s">
        <v>55</v>
      </c>
      <c r="E75" s="73">
        <v>99</v>
      </c>
      <c r="F75" s="64"/>
      <c r="G75" s="64">
        <f t="shared" ref="G75:G80" si="3">F75*E75</f>
        <v>0</v>
      </c>
    </row>
    <row r="76" spans="2:11" s="9" customFormat="1">
      <c r="B76" s="46" t="s">
        <v>61</v>
      </c>
      <c r="C76" s="49" t="s">
        <v>214</v>
      </c>
      <c r="D76" s="46" t="s">
        <v>55</v>
      </c>
      <c r="E76" s="54">
        <v>43</v>
      </c>
      <c r="F76" s="64"/>
      <c r="G76" s="64">
        <f t="shared" si="3"/>
        <v>0</v>
      </c>
    </row>
    <row r="77" spans="2:11" s="9" customFormat="1" ht="28.9">
      <c r="B77" s="46" t="s">
        <v>63</v>
      </c>
      <c r="C77" s="49" t="s">
        <v>215</v>
      </c>
      <c r="D77" s="46" t="s">
        <v>55</v>
      </c>
      <c r="E77" s="73">
        <v>14</v>
      </c>
      <c r="F77" s="64"/>
      <c r="G77" s="64">
        <f t="shared" si="3"/>
        <v>0</v>
      </c>
    </row>
    <row r="78" spans="2:11" s="9" customFormat="1" ht="43.15">
      <c r="B78" s="46" t="s">
        <v>233</v>
      </c>
      <c r="C78" s="49" t="s">
        <v>216</v>
      </c>
      <c r="D78" s="46" t="s">
        <v>55</v>
      </c>
      <c r="E78" s="54">
        <v>45</v>
      </c>
      <c r="F78" s="64"/>
      <c r="G78" s="64">
        <f t="shared" si="3"/>
        <v>0</v>
      </c>
    </row>
    <row r="79" spans="2:11" s="9" customFormat="1" ht="28.9">
      <c r="B79" s="46" t="s">
        <v>137</v>
      </c>
      <c r="C79" s="166" t="s">
        <v>217</v>
      </c>
      <c r="D79" s="46" t="s">
        <v>3</v>
      </c>
      <c r="E79" s="54">
        <v>1</v>
      </c>
      <c r="F79" s="64"/>
      <c r="G79" s="64">
        <f t="shared" si="3"/>
        <v>0</v>
      </c>
    </row>
    <row r="80" spans="2:11" s="9" customFormat="1" ht="158.44999999999999">
      <c r="B80" s="46" t="s">
        <v>139</v>
      </c>
      <c r="C80" s="194" t="s">
        <v>218</v>
      </c>
      <c r="D80" s="46" t="s">
        <v>68</v>
      </c>
      <c r="E80" s="54">
        <v>6</v>
      </c>
      <c r="F80" s="64"/>
      <c r="G80" s="64">
        <f t="shared" si="3"/>
        <v>0</v>
      </c>
    </row>
    <row r="81" spans="2:7" s="9" customFormat="1">
      <c r="B81" s="65"/>
      <c r="C81" s="66" t="s">
        <v>219</v>
      </c>
      <c r="D81" s="65"/>
      <c r="E81" s="67"/>
      <c r="F81" s="68"/>
      <c r="G81" s="68">
        <f>SUM(G61:G80)</f>
        <v>0</v>
      </c>
    </row>
    <row r="82" spans="2:7" s="9" customFormat="1">
      <c r="B82" s="46"/>
      <c r="C82" s="49"/>
      <c r="D82" s="46"/>
      <c r="E82" s="54"/>
      <c r="F82" s="64"/>
      <c r="G82" s="64"/>
    </row>
    <row r="83" spans="2:7" s="9" customFormat="1" ht="33" customHeight="1">
      <c r="B83" s="46"/>
      <c r="C83" s="49" t="s">
        <v>397</v>
      </c>
      <c r="D83" s="46"/>
      <c r="E83" s="54"/>
      <c r="F83" s="64"/>
      <c r="G83" s="64"/>
    </row>
    <row r="84" spans="2:7" s="9" customFormat="1" ht="244.9">
      <c r="B84" s="46" t="s">
        <v>19</v>
      </c>
      <c r="C84" s="49" t="s">
        <v>398</v>
      </c>
      <c r="D84" s="46" t="s">
        <v>8</v>
      </c>
      <c r="E84" s="54">
        <v>2</v>
      </c>
      <c r="F84" s="64"/>
      <c r="G84" s="64">
        <f t="shared" ref="G84:G91" si="4">F84*E84</f>
        <v>0</v>
      </c>
    </row>
    <row r="85" spans="2:7" s="9" customFormat="1" ht="84" customHeight="1">
      <c r="B85" s="46" t="s">
        <v>22</v>
      </c>
      <c r="C85" s="49" t="s">
        <v>399</v>
      </c>
      <c r="D85" s="46" t="s">
        <v>8</v>
      </c>
      <c r="E85" s="54">
        <v>8</v>
      </c>
      <c r="F85" s="64"/>
      <c r="G85" s="64">
        <f t="shared" si="4"/>
        <v>0</v>
      </c>
    </row>
    <row r="86" spans="2:7" s="9" customFormat="1" ht="403.9" customHeight="1">
      <c r="B86" s="46" t="s">
        <v>24</v>
      </c>
      <c r="C86" s="49" t="s">
        <v>222</v>
      </c>
      <c r="D86" s="46" t="s">
        <v>8</v>
      </c>
      <c r="E86" s="54">
        <v>1</v>
      </c>
      <c r="F86" s="64"/>
      <c r="G86" s="64">
        <f t="shared" si="4"/>
        <v>0</v>
      </c>
    </row>
    <row r="87" spans="2:7" s="9" customFormat="1">
      <c r="B87" s="46" t="s">
        <v>26</v>
      </c>
      <c r="C87" s="49" t="s">
        <v>400</v>
      </c>
      <c r="D87" s="46" t="s">
        <v>8</v>
      </c>
      <c r="E87" s="54">
        <v>8</v>
      </c>
      <c r="F87" s="74"/>
      <c r="G87" s="64">
        <f t="shared" si="4"/>
        <v>0</v>
      </c>
    </row>
    <row r="88" spans="2:7" s="9" customFormat="1" ht="28.9">
      <c r="B88" s="46" t="s">
        <v>28</v>
      </c>
      <c r="C88" s="49" t="s">
        <v>224</v>
      </c>
      <c r="D88" s="46" t="s">
        <v>8</v>
      </c>
      <c r="E88" s="54">
        <v>5</v>
      </c>
      <c r="F88" s="64"/>
      <c r="G88" s="64">
        <f t="shared" si="4"/>
        <v>0</v>
      </c>
    </row>
    <row r="89" spans="2:7" s="9" customFormat="1">
      <c r="B89" s="46" t="s">
        <v>33</v>
      </c>
      <c r="C89" s="49" t="s">
        <v>225</v>
      </c>
      <c r="D89" s="46" t="s">
        <v>8</v>
      </c>
      <c r="E89" s="54">
        <v>7</v>
      </c>
      <c r="F89" s="64"/>
      <c r="G89" s="64">
        <f t="shared" si="4"/>
        <v>0</v>
      </c>
    </row>
    <row r="90" spans="2:7" s="9" customFormat="1" ht="28.9">
      <c r="B90" s="46" t="s">
        <v>35</v>
      </c>
      <c r="C90" s="49" t="s">
        <v>226</v>
      </c>
      <c r="D90" s="46" t="s">
        <v>8</v>
      </c>
      <c r="E90" s="54">
        <v>6</v>
      </c>
      <c r="F90" s="64"/>
      <c r="G90" s="64">
        <f t="shared" si="4"/>
        <v>0</v>
      </c>
    </row>
    <row r="91" spans="2:7" s="9" customFormat="1" ht="28.9">
      <c r="B91" s="46" t="s">
        <v>37</v>
      </c>
      <c r="C91" s="49" t="s">
        <v>227</v>
      </c>
      <c r="D91" s="46" t="s">
        <v>8</v>
      </c>
      <c r="E91" s="54">
        <v>11</v>
      </c>
      <c r="F91" s="64"/>
      <c r="G91" s="64">
        <f t="shared" si="4"/>
        <v>0</v>
      </c>
    </row>
    <row r="92" spans="2:7" s="9" customFormat="1">
      <c r="B92" s="46" t="s">
        <v>39</v>
      </c>
      <c r="C92" s="49"/>
      <c r="D92" s="46"/>
      <c r="E92" s="54"/>
      <c r="F92" s="64"/>
      <c r="G92" s="64"/>
    </row>
    <row r="93" spans="2:7" s="9" customFormat="1">
      <c r="B93" s="46" t="s">
        <v>53</v>
      </c>
      <c r="C93" s="49" t="s">
        <v>228</v>
      </c>
      <c r="D93" s="46"/>
      <c r="E93" s="54"/>
      <c r="F93" s="64"/>
      <c r="G93" s="64"/>
    </row>
    <row r="94" spans="2:7" s="9" customFormat="1">
      <c r="B94" s="46" t="s">
        <v>57</v>
      </c>
      <c r="C94" s="49" t="s">
        <v>229</v>
      </c>
      <c r="D94" s="46"/>
      <c r="E94" s="54"/>
      <c r="F94" s="64"/>
      <c r="G94" s="64"/>
    </row>
    <row r="95" spans="2:7" s="9" customFormat="1">
      <c r="B95" s="46" t="s">
        <v>59</v>
      </c>
      <c r="C95" s="49" t="s">
        <v>230</v>
      </c>
      <c r="D95" s="46" t="s">
        <v>68</v>
      </c>
      <c r="E95" s="54">
        <v>45</v>
      </c>
      <c r="F95" s="64"/>
      <c r="G95" s="64">
        <f t="shared" ref="G95:G113" si="5">F95*E95</f>
        <v>0</v>
      </c>
    </row>
    <row r="96" spans="2:7" s="9" customFormat="1">
      <c r="B96" s="46" t="s">
        <v>61</v>
      </c>
      <c r="C96" s="49" t="s">
        <v>231</v>
      </c>
      <c r="D96" s="46" t="s">
        <v>8</v>
      </c>
      <c r="E96" s="54">
        <v>16</v>
      </c>
      <c r="F96" s="64"/>
      <c r="G96" s="64">
        <f t="shared" si="5"/>
        <v>0</v>
      </c>
    </row>
    <row r="97" spans="2:7" s="9" customFormat="1">
      <c r="B97" s="46" t="s">
        <v>63</v>
      </c>
      <c r="C97" s="49" t="s">
        <v>232</v>
      </c>
      <c r="D97" s="46" t="s">
        <v>8</v>
      </c>
      <c r="E97" s="54">
        <v>25</v>
      </c>
      <c r="F97" s="64"/>
      <c r="G97" s="64">
        <f t="shared" si="5"/>
        <v>0</v>
      </c>
    </row>
    <row r="98" spans="2:7" s="9" customFormat="1">
      <c r="B98" s="46" t="s">
        <v>233</v>
      </c>
      <c r="C98" s="49" t="s">
        <v>234</v>
      </c>
      <c r="D98" s="46" t="s">
        <v>8</v>
      </c>
      <c r="E98" s="54">
        <v>16</v>
      </c>
      <c r="F98" s="64"/>
      <c r="G98" s="64">
        <f t="shared" si="5"/>
        <v>0</v>
      </c>
    </row>
    <row r="99" spans="2:7" s="9" customFormat="1">
      <c r="B99" s="46" t="s">
        <v>137</v>
      </c>
      <c r="C99" s="49" t="s">
        <v>235</v>
      </c>
      <c r="D99" s="46" t="s">
        <v>8</v>
      </c>
      <c r="E99" s="54">
        <v>32</v>
      </c>
      <c r="F99" s="64"/>
      <c r="G99" s="64">
        <f t="shared" si="5"/>
        <v>0</v>
      </c>
    </row>
    <row r="100" spans="2:7" s="9" customFormat="1">
      <c r="B100" s="46" t="s">
        <v>139</v>
      </c>
      <c r="C100" s="49" t="s">
        <v>236</v>
      </c>
      <c r="D100" s="46" t="s">
        <v>8</v>
      </c>
      <c r="E100" s="54">
        <v>6</v>
      </c>
      <c r="F100" s="64"/>
      <c r="G100" s="64">
        <f t="shared" si="5"/>
        <v>0</v>
      </c>
    </row>
    <row r="101" spans="2:7" s="9" customFormat="1">
      <c r="B101" s="46" t="s">
        <v>237</v>
      </c>
      <c r="C101" s="49" t="s">
        <v>238</v>
      </c>
      <c r="D101" s="46" t="s">
        <v>8</v>
      </c>
      <c r="E101" s="54">
        <v>25</v>
      </c>
      <c r="F101" s="64"/>
      <c r="G101" s="64">
        <f t="shared" si="5"/>
        <v>0</v>
      </c>
    </row>
    <row r="102" spans="2:7" s="9" customFormat="1">
      <c r="B102" s="46" t="s">
        <v>239</v>
      </c>
      <c r="C102" s="49" t="s">
        <v>240</v>
      </c>
      <c r="D102" s="46" t="s">
        <v>8</v>
      </c>
      <c r="E102" s="54">
        <v>25</v>
      </c>
      <c r="F102" s="64"/>
      <c r="G102" s="64">
        <f t="shared" si="5"/>
        <v>0</v>
      </c>
    </row>
    <row r="103" spans="2:7" s="9" customFormat="1">
      <c r="B103" s="46" t="s">
        <v>241</v>
      </c>
      <c r="C103" s="49" t="s">
        <v>242</v>
      </c>
      <c r="D103" s="46" t="s">
        <v>8</v>
      </c>
      <c r="E103" s="54">
        <v>18</v>
      </c>
      <c r="F103" s="64"/>
      <c r="G103" s="64">
        <f t="shared" si="5"/>
        <v>0</v>
      </c>
    </row>
    <row r="104" spans="2:7" s="9" customFormat="1">
      <c r="B104" s="46" t="s">
        <v>243</v>
      </c>
      <c r="C104" s="49" t="s">
        <v>244</v>
      </c>
      <c r="D104" s="46" t="s">
        <v>8</v>
      </c>
      <c r="E104" s="54">
        <v>27</v>
      </c>
      <c r="F104" s="64"/>
      <c r="G104" s="64">
        <f t="shared" si="5"/>
        <v>0</v>
      </c>
    </row>
    <row r="105" spans="2:7" s="9" customFormat="1">
      <c r="B105" s="46" t="s">
        <v>245</v>
      </c>
      <c r="C105" s="49" t="s">
        <v>246</v>
      </c>
      <c r="D105" s="46" t="s">
        <v>8</v>
      </c>
      <c r="E105" s="54">
        <v>27</v>
      </c>
      <c r="F105" s="64"/>
      <c r="G105" s="64">
        <f t="shared" si="5"/>
        <v>0</v>
      </c>
    </row>
    <row r="106" spans="2:7" s="9" customFormat="1">
      <c r="B106" s="46" t="s">
        <v>247</v>
      </c>
      <c r="C106" s="49" t="s">
        <v>238</v>
      </c>
      <c r="D106" s="46" t="s">
        <v>8</v>
      </c>
      <c r="E106" s="54">
        <v>27</v>
      </c>
      <c r="F106" s="64"/>
      <c r="G106" s="64">
        <f t="shared" si="5"/>
        <v>0</v>
      </c>
    </row>
    <row r="107" spans="2:7" s="9" customFormat="1">
      <c r="B107" s="46" t="s">
        <v>248</v>
      </c>
      <c r="C107" s="49" t="s">
        <v>249</v>
      </c>
      <c r="D107" s="46" t="s">
        <v>8</v>
      </c>
      <c r="E107" s="54">
        <v>27</v>
      </c>
      <c r="F107" s="64"/>
      <c r="G107" s="64">
        <f t="shared" si="5"/>
        <v>0</v>
      </c>
    </row>
    <row r="108" spans="2:7" s="9" customFormat="1">
      <c r="B108" s="46" t="s">
        <v>250</v>
      </c>
      <c r="C108" s="49" t="s">
        <v>251</v>
      </c>
      <c r="D108" s="46" t="s">
        <v>68</v>
      </c>
      <c r="E108" s="54">
        <v>45</v>
      </c>
      <c r="F108" s="64"/>
      <c r="G108" s="64">
        <f t="shared" si="5"/>
        <v>0</v>
      </c>
    </row>
    <row r="109" spans="2:7" s="9" customFormat="1">
      <c r="B109" s="46" t="s">
        <v>252</v>
      </c>
      <c r="C109" s="49" t="s">
        <v>232</v>
      </c>
      <c r="D109" s="46" t="s">
        <v>8</v>
      </c>
      <c r="E109" s="54">
        <v>55</v>
      </c>
      <c r="F109" s="64"/>
      <c r="G109" s="64">
        <f t="shared" si="5"/>
        <v>0</v>
      </c>
    </row>
    <row r="110" spans="2:7" s="9" customFormat="1">
      <c r="B110" s="46" t="s">
        <v>253</v>
      </c>
      <c r="C110" s="49" t="s">
        <v>254</v>
      </c>
      <c r="D110" s="46" t="s">
        <v>8</v>
      </c>
      <c r="E110" s="54">
        <v>28</v>
      </c>
      <c r="F110" s="64"/>
      <c r="G110" s="64">
        <f t="shared" si="5"/>
        <v>0</v>
      </c>
    </row>
    <row r="111" spans="2:7" s="9" customFormat="1">
      <c r="B111" s="46" t="s">
        <v>255</v>
      </c>
      <c r="C111" s="49" t="s">
        <v>256</v>
      </c>
      <c r="D111" s="46" t="s">
        <v>8</v>
      </c>
      <c r="E111" s="54">
        <v>28</v>
      </c>
      <c r="F111" s="64"/>
      <c r="G111" s="64">
        <f t="shared" si="5"/>
        <v>0</v>
      </c>
    </row>
    <row r="112" spans="2:7" s="9" customFormat="1">
      <c r="B112" s="46" t="s">
        <v>257</v>
      </c>
      <c r="C112" s="49" t="s">
        <v>258</v>
      </c>
      <c r="D112" s="46" t="s">
        <v>8</v>
      </c>
      <c r="E112" s="54">
        <v>28</v>
      </c>
      <c r="F112" s="64"/>
      <c r="G112" s="64">
        <f t="shared" si="5"/>
        <v>0</v>
      </c>
    </row>
    <row r="113" spans="2:7" s="9" customFormat="1">
      <c r="B113" s="46" t="s">
        <v>259</v>
      </c>
      <c r="C113" s="49" t="s">
        <v>260</v>
      </c>
      <c r="D113" s="46" t="s">
        <v>8</v>
      </c>
      <c r="E113" s="54">
        <v>28</v>
      </c>
      <c r="F113" s="64"/>
      <c r="G113" s="64">
        <f t="shared" si="5"/>
        <v>0</v>
      </c>
    </row>
    <row r="114" spans="2:7" s="9" customFormat="1">
      <c r="B114" s="46"/>
      <c r="C114" s="49"/>
      <c r="D114" s="46"/>
      <c r="E114" s="54"/>
      <c r="F114" s="64"/>
      <c r="G114" s="64"/>
    </row>
    <row r="115" spans="2:7" s="9" customFormat="1">
      <c r="B115" s="46"/>
      <c r="C115" s="49" t="s">
        <v>261</v>
      </c>
      <c r="D115" s="46"/>
      <c r="E115" s="54"/>
      <c r="F115" s="64"/>
      <c r="G115" s="64"/>
    </row>
    <row r="116" spans="2:7" s="9" customFormat="1">
      <c r="B116" s="46"/>
      <c r="C116" s="49" t="s">
        <v>262</v>
      </c>
      <c r="D116" s="46"/>
      <c r="E116" s="54"/>
      <c r="F116" s="64"/>
      <c r="G116" s="64"/>
    </row>
    <row r="117" spans="2:7" s="9" customFormat="1">
      <c r="B117" s="46" t="s">
        <v>263</v>
      </c>
      <c r="C117" s="49" t="s">
        <v>401</v>
      </c>
      <c r="D117" s="46" t="s">
        <v>68</v>
      </c>
      <c r="E117" s="54">
        <v>28</v>
      </c>
      <c r="F117" s="64"/>
      <c r="G117" s="64">
        <f>F117*E117</f>
        <v>0</v>
      </c>
    </row>
    <row r="118" spans="2:7" s="9" customFormat="1">
      <c r="B118" s="46" t="s">
        <v>265</v>
      </c>
      <c r="C118" s="49" t="s">
        <v>266</v>
      </c>
      <c r="D118" s="46" t="s">
        <v>8</v>
      </c>
      <c r="E118" s="54">
        <v>14</v>
      </c>
      <c r="F118" s="64"/>
      <c r="G118" s="64">
        <f>F118*E118</f>
        <v>0</v>
      </c>
    </row>
    <row r="119" spans="2:7" s="9" customFormat="1">
      <c r="B119" s="46" t="s">
        <v>267</v>
      </c>
      <c r="C119" s="49" t="s">
        <v>268</v>
      </c>
      <c r="D119" s="46" t="s">
        <v>8</v>
      </c>
      <c r="E119" s="54">
        <v>8</v>
      </c>
      <c r="F119" s="64"/>
      <c r="G119" s="64">
        <f>F119*E119</f>
        <v>0</v>
      </c>
    </row>
    <row r="120" spans="2:7" s="9" customFormat="1">
      <c r="B120" s="46" t="s">
        <v>269</v>
      </c>
      <c r="C120" s="49" t="s">
        <v>270</v>
      </c>
      <c r="D120" s="46" t="s">
        <v>8</v>
      </c>
      <c r="E120" s="54">
        <v>8</v>
      </c>
      <c r="F120" s="64"/>
      <c r="G120" s="64">
        <f>F120*E120</f>
        <v>0</v>
      </c>
    </row>
    <row r="121" spans="2:7" s="9" customFormat="1">
      <c r="B121" s="46"/>
      <c r="C121" s="49"/>
      <c r="D121" s="46"/>
      <c r="E121" s="54"/>
      <c r="F121" s="64"/>
      <c r="G121" s="64"/>
    </row>
    <row r="122" spans="2:7" s="9" customFormat="1">
      <c r="B122" s="46" t="s">
        <v>271</v>
      </c>
      <c r="C122" s="49" t="s">
        <v>272</v>
      </c>
      <c r="D122" s="46"/>
      <c r="E122" s="54"/>
      <c r="F122" s="64"/>
      <c r="G122" s="64"/>
    </row>
    <row r="123" spans="2:7" s="9" customFormat="1">
      <c r="B123" s="46" t="s">
        <v>273</v>
      </c>
      <c r="C123" s="49" t="s">
        <v>274</v>
      </c>
      <c r="D123" s="46"/>
      <c r="E123" s="54"/>
      <c r="F123" s="64"/>
      <c r="G123" s="64"/>
    </row>
    <row r="124" spans="2:7" s="9" customFormat="1">
      <c r="B124" s="46" t="s">
        <v>275</v>
      </c>
      <c r="C124" s="49" t="s">
        <v>402</v>
      </c>
      <c r="D124" s="46" t="s">
        <v>68</v>
      </c>
      <c r="E124" s="54">
        <v>12</v>
      </c>
      <c r="F124" s="64"/>
      <c r="G124" s="64">
        <f t="shared" ref="G124:G129" si="6">F124*E124</f>
        <v>0</v>
      </c>
    </row>
    <row r="125" spans="2:7" s="9" customFormat="1">
      <c r="B125" s="46" t="s">
        <v>277</v>
      </c>
      <c r="C125" s="49" t="s">
        <v>278</v>
      </c>
      <c r="D125" s="46" t="s">
        <v>68</v>
      </c>
      <c r="E125" s="54">
        <v>45</v>
      </c>
      <c r="F125" s="64"/>
      <c r="G125" s="64">
        <f t="shared" si="6"/>
        <v>0</v>
      </c>
    </row>
    <row r="126" spans="2:7" s="9" customFormat="1">
      <c r="B126" s="46" t="s">
        <v>279</v>
      </c>
      <c r="C126" s="49" t="s">
        <v>280</v>
      </c>
      <c r="D126" s="46" t="s">
        <v>8</v>
      </c>
      <c r="E126" s="54">
        <v>14</v>
      </c>
      <c r="F126" s="64"/>
      <c r="G126" s="64">
        <f t="shared" si="6"/>
        <v>0</v>
      </c>
    </row>
    <row r="127" spans="2:7" s="9" customFormat="1">
      <c r="B127" s="46" t="s">
        <v>281</v>
      </c>
      <c r="C127" s="49" t="s">
        <v>282</v>
      </c>
      <c r="D127" s="46" t="s">
        <v>8</v>
      </c>
      <c r="E127" s="54">
        <v>14</v>
      </c>
      <c r="F127" s="64"/>
      <c r="G127" s="64">
        <f t="shared" si="6"/>
        <v>0</v>
      </c>
    </row>
    <row r="128" spans="2:7" s="9" customFormat="1">
      <c r="B128" s="46"/>
      <c r="C128" s="49" t="s">
        <v>283</v>
      </c>
      <c r="D128" s="46" t="s">
        <v>8</v>
      </c>
      <c r="E128" s="54">
        <v>7</v>
      </c>
      <c r="F128" s="64"/>
      <c r="G128" s="64">
        <f t="shared" si="6"/>
        <v>0</v>
      </c>
    </row>
    <row r="129" spans="2:7" s="9" customFormat="1">
      <c r="B129" s="46"/>
      <c r="C129" s="49" t="s">
        <v>284</v>
      </c>
      <c r="D129" s="46" t="s">
        <v>8</v>
      </c>
      <c r="E129" s="54">
        <v>13</v>
      </c>
      <c r="F129" s="64"/>
      <c r="G129" s="64">
        <f t="shared" si="6"/>
        <v>0</v>
      </c>
    </row>
    <row r="130" spans="2:7" s="9" customFormat="1">
      <c r="B130" s="46"/>
      <c r="C130" s="49"/>
      <c r="D130" s="46"/>
      <c r="E130" s="54"/>
      <c r="F130" s="64"/>
      <c r="G130" s="64"/>
    </row>
    <row r="131" spans="2:7" s="9" customFormat="1">
      <c r="B131" s="46"/>
      <c r="C131" s="49" t="s">
        <v>285</v>
      </c>
      <c r="D131" s="46"/>
      <c r="E131" s="54"/>
      <c r="F131" s="64"/>
      <c r="G131" s="64"/>
    </row>
    <row r="132" spans="2:7" s="9" customFormat="1">
      <c r="B132" s="46"/>
      <c r="C132" s="49" t="s">
        <v>286</v>
      </c>
      <c r="D132" s="46"/>
      <c r="E132" s="54"/>
      <c r="F132" s="64"/>
      <c r="G132" s="64"/>
    </row>
    <row r="133" spans="2:7" s="9" customFormat="1">
      <c r="B133" s="46" t="s">
        <v>287</v>
      </c>
      <c r="C133" s="49" t="s">
        <v>288</v>
      </c>
      <c r="D133" s="46" t="s">
        <v>8</v>
      </c>
      <c r="E133" s="54">
        <f>14+16</f>
        <v>30</v>
      </c>
      <c r="F133" s="64"/>
      <c r="G133" s="64">
        <f>F133*E133</f>
        <v>0</v>
      </c>
    </row>
    <row r="134" spans="2:7" s="9" customFormat="1">
      <c r="B134" s="46" t="s">
        <v>289</v>
      </c>
      <c r="C134" s="49" t="s">
        <v>290</v>
      </c>
      <c r="D134" s="46" t="s">
        <v>8</v>
      </c>
      <c r="E134" s="54">
        <v>30</v>
      </c>
      <c r="F134" s="74"/>
      <c r="G134" s="64">
        <f>F134*E134</f>
        <v>0</v>
      </c>
    </row>
    <row r="135" spans="2:7" s="9" customFormat="1" ht="28.9">
      <c r="B135" s="46" t="s">
        <v>291</v>
      </c>
      <c r="C135" s="49" t="s">
        <v>403</v>
      </c>
      <c r="D135" s="46" t="s">
        <v>8</v>
      </c>
      <c r="E135" s="54">
        <v>14</v>
      </c>
      <c r="F135" s="74"/>
      <c r="G135" s="64">
        <f>F135*E135</f>
        <v>0</v>
      </c>
    </row>
    <row r="136" spans="2:7" s="9" customFormat="1">
      <c r="B136" s="75" t="s">
        <v>293</v>
      </c>
      <c r="C136" s="76" t="s">
        <v>294</v>
      </c>
      <c r="D136" s="46" t="s">
        <v>8</v>
      </c>
      <c r="E136" s="78">
        <v>2</v>
      </c>
      <c r="F136" s="79"/>
      <c r="G136" s="79">
        <f t="shared" ref="G136" si="7">F136*E136</f>
        <v>0</v>
      </c>
    </row>
    <row r="137" spans="2:7" s="9" customFormat="1">
      <c r="B137" s="46"/>
      <c r="C137" s="49"/>
      <c r="D137" s="46"/>
      <c r="E137" s="54"/>
      <c r="F137" s="64"/>
      <c r="G137" s="64"/>
    </row>
    <row r="138" spans="2:7" s="9" customFormat="1">
      <c r="B138" s="46"/>
      <c r="C138" s="49" t="s">
        <v>295</v>
      </c>
      <c r="D138" s="46"/>
      <c r="E138" s="54"/>
      <c r="F138" s="64"/>
      <c r="G138" s="64"/>
    </row>
    <row r="139" spans="2:7" s="9" customFormat="1">
      <c r="B139" s="46"/>
      <c r="C139" s="49" t="s">
        <v>296</v>
      </c>
      <c r="D139" s="46"/>
      <c r="E139" s="54"/>
      <c r="F139" s="64"/>
      <c r="G139" s="64"/>
    </row>
    <row r="140" spans="2:7" s="9" customFormat="1" ht="28.9">
      <c r="B140" s="46" t="s">
        <v>297</v>
      </c>
      <c r="C140" s="49" t="s">
        <v>298</v>
      </c>
      <c r="D140" s="46" t="s">
        <v>8</v>
      </c>
      <c r="E140" s="54">
        <v>9</v>
      </c>
      <c r="F140" s="64"/>
      <c r="G140" s="64">
        <f>F140*E140</f>
        <v>0</v>
      </c>
    </row>
    <row r="141" spans="2:7" s="9" customFormat="1" ht="28.9">
      <c r="B141" s="46" t="s">
        <v>299</v>
      </c>
      <c r="C141" s="49" t="s">
        <v>300</v>
      </c>
      <c r="D141" s="46" t="s">
        <v>8</v>
      </c>
      <c r="E141" s="54">
        <f>13</f>
        <v>13</v>
      </c>
      <c r="F141" s="64"/>
      <c r="G141" s="64">
        <f>F141*E141</f>
        <v>0</v>
      </c>
    </row>
    <row r="142" spans="2:7" s="9" customFormat="1">
      <c r="B142" s="46"/>
      <c r="C142" s="49"/>
      <c r="D142" s="46"/>
      <c r="E142" s="54"/>
      <c r="F142" s="64"/>
      <c r="G142" s="64"/>
    </row>
    <row r="143" spans="2:7" s="9" customFormat="1">
      <c r="B143" s="46"/>
      <c r="C143" s="49" t="s">
        <v>301</v>
      </c>
      <c r="D143" s="46"/>
      <c r="E143" s="54"/>
      <c r="F143" s="64"/>
      <c r="G143" s="64"/>
    </row>
    <row r="144" spans="2:7" s="9" customFormat="1" ht="72">
      <c r="B144" s="46" t="s">
        <v>302</v>
      </c>
      <c r="C144" s="49" t="s">
        <v>303</v>
      </c>
      <c r="D144" s="46" t="s">
        <v>41</v>
      </c>
      <c r="E144" s="54">
        <v>1</v>
      </c>
      <c r="F144" s="64"/>
      <c r="G144" s="64">
        <f>F144*E144</f>
        <v>0</v>
      </c>
    </row>
    <row r="145" spans="1:16" ht="45.6" customHeight="1">
      <c r="A145" s="12"/>
      <c r="B145" s="51"/>
      <c r="C145" s="52" t="s">
        <v>304</v>
      </c>
      <c r="D145" s="53" t="s">
        <v>8</v>
      </c>
      <c r="E145" s="80">
        <v>1</v>
      </c>
      <c r="F145" s="45"/>
      <c r="G145" s="74">
        <f>F145*E145</f>
        <v>0</v>
      </c>
      <c r="H145" s="12"/>
      <c r="I145" s="12"/>
      <c r="J145" s="12"/>
      <c r="K145" s="12"/>
      <c r="L145" s="12"/>
      <c r="M145" s="12"/>
      <c r="N145" s="12"/>
      <c r="O145" s="12"/>
      <c r="P145" s="12"/>
    </row>
    <row r="146" spans="1:16" s="9" customFormat="1">
      <c r="B146" s="46"/>
      <c r="C146" s="49"/>
      <c r="D146" s="46"/>
      <c r="E146" s="54"/>
      <c r="F146" s="64"/>
      <c r="G146" s="64"/>
    </row>
    <row r="147" spans="1:16" s="9" customFormat="1">
      <c r="B147" s="46"/>
      <c r="C147" s="49" t="s">
        <v>305</v>
      </c>
      <c r="D147" s="46"/>
      <c r="E147" s="54"/>
      <c r="F147" s="64"/>
      <c r="G147" s="64"/>
    </row>
    <row r="148" spans="1:16" s="9" customFormat="1" ht="75" customHeight="1">
      <c r="B148" s="46" t="s">
        <v>306</v>
      </c>
      <c r="C148" s="49" t="s">
        <v>307</v>
      </c>
      <c r="D148" s="46" t="s">
        <v>41</v>
      </c>
      <c r="E148" s="54">
        <v>1</v>
      </c>
      <c r="F148" s="64"/>
      <c r="G148" s="64">
        <f>F148*E148</f>
        <v>0</v>
      </c>
    </row>
    <row r="149" spans="1:16" ht="45.6" customHeight="1">
      <c r="A149" s="12"/>
      <c r="B149" s="51"/>
      <c r="C149" s="52" t="s">
        <v>304</v>
      </c>
      <c r="D149" s="53" t="s">
        <v>8</v>
      </c>
      <c r="E149" s="80">
        <v>4</v>
      </c>
      <c r="F149" s="45"/>
      <c r="G149" s="74">
        <f>F149*E149</f>
        <v>0</v>
      </c>
      <c r="H149" s="12"/>
      <c r="I149" s="12"/>
      <c r="J149" s="12"/>
      <c r="K149" s="12"/>
      <c r="L149" s="12"/>
      <c r="M149" s="12"/>
      <c r="N149" s="12"/>
      <c r="O149" s="12"/>
      <c r="P149" s="12"/>
    </row>
    <row r="150" spans="1:16" ht="15.4" customHeight="1">
      <c r="A150" s="12"/>
      <c r="B150" s="51"/>
      <c r="C150" s="52"/>
      <c r="D150" s="53"/>
      <c r="E150" s="80"/>
      <c r="F150" s="45"/>
      <c r="G150" s="74"/>
      <c r="H150" s="12"/>
      <c r="I150" s="12"/>
      <c r="J150" s="12"/>
      <c r="K150" s="12"/>
      <c r="L150" s="12"/>
      <c r="M150" s="12"/>
      <c r="N150" s="12"/>
      <c r="O150" s="12"/>
      <c r="P150" s="12"/>
    </row>
    <row r="151" spans="1:16" ht="33" customHeight="1">
      <c r="A151" s="12"/>
      <c r="B151" s="81"/>
      <c r="C151" s="82" t="s">
        <v>404</v>
      </c>
      <c r="D151" s="81"/>
      <c r="E151" s="83"/>
      <c r="F151" s="84"/>
      <c r="G151" s="84">
        <f>SUM(G84:G150)</f>
        <v>0</v>
      </c>
      <c r="H151" s="12"/>
      <c r="I151" s="12"/>
      <c r="J151" s="12"/>
      <c r="K151" s="12"/>
      <c r="L151" s="12"/>
      <c r="M151" s="12"/>
      <c r="N151" s="12"/>
      <c r="O151" s="12"/>
      <c r="P151" s="12"/>
    </row>
    <row r="152" spans="1:16" ht="15.4" customHeight="1">
      <c r="A152" s="12"/>
      <c r="B152" s="51"/>
      <c r="C152" s="52"/>
      <c r="D152" s="53"/>
      <c r="E152" s="80"/>
      <c r="F152" s="45"/>
      <c r="G152" s="74"/>
      <c r="H152" s="12"/>
      <c r="I152" s="12"/>
      <c r="J152" s="12"/>
      <c r="K152" s="12"/>
      <c r="L152" s="12"/>
      <c r="M152" s="12"/>
      <c r="N152" s="12"/>
      <c r="O152" s="12"/>
      <c r="P152" s="12"/>
    </row>
    <row r="153" spans="1:16" ht="15.4" customHeight="1">
      <c r="A153" s="12"/>
      <c r="B153" s="51"/>
      <c r="C153" s="52" t="s">
        <v>309</v>
      </c>
      <c r="D153" s="53"/>
      <c r="E153" s="80"/>
      <c r="F153" s="45"/>
      <c r="G153" s="74"/>
      <c r="H153" s="12"/>
      <c r="I153" s="12"/>
      <c r="J153" s="12"/>
      <c r="K153" s="12"/>
      <c r="L153" s="12"/>
      <c r="M153" s="12"/>
      <c r="N153" s="12"/>
      <c r="O153" s="12"/>
      <c r="P153" s="12"/>
    </row>
    <row r="154" spans="1:16" ht="15.4" customHeight="1">
      <c r="A154" s="12"/>
      <c r="B154" s="51"/>
      <c r="C154" s="52"/>
      <c r="D154" s="53"/>
      <c r="E154" s="80"/>
      <c r="F154" s="45"/>
      <c r="G154" s="74"/>
      <c r="H154" s="12"/>
      <c r="I154" s="12"/>
      <c r="J154" s="12"/>
      <c r="K154" s="12"/>
      <c r="L154" s="12"/>
      <c r="M154" s="12"/>
      <c r="N154" s="12"/>
      <c r="O154" s="12"/>
      <c r="P154" s="12"/>
    </row>
    <row r="155" spans="1:16" ht="15.4" customHeight="1">
      <c r="A155" s="12"/>
      <c r="B155" s="51"/>
      <c r="C155" s="52" t="s">
        <v>177</v>
      </c>
      <c r="D155" s="53"/>
      <c r="E155" s="80"/>
      <c r="F155" s="45"/>
      <c r="G155" s="74">
        <f>G27</f>
        <v>0</v>
      </c>
      <c r="H155" s="12"/>
      <c r="I155" s="12"/>
      <c r="J155" s="12"/>
      <c r="K155" s="12"/>
      <c r="L155" s="12"/>
      <c r="M155" s="12"/>
      <c r="N155" s="12"/>
      <c r="O155" s="12"/>
      <c r="P155" s="12"/>
    </row>
    <row r="156" spans="1:16" ht="15.4" customHeight="1">
      <c r="A156" s="12"/>
      <c r="B156" s="51"/>
      <c r="C156" s="52"/>
      <c r="D156" s="53"/>
      <c r="E156" s="80"/>
      <c r="F156" s="45"/>
      <c r="G156" s="74"/>
      <c r="H156" s="12"/>
      <c r="I156" s="12"/>
      <c r="J156" s="12"/>
      <c r="K156" s="12"/>
      <c r="L156" s="12"/>
      <c r="M156" s="12"/>
      <c r="N156" s="12"/>
      <c r="O156" s="12"/>
      <c r="P156" s="12"/>
    </row>
    <row r="157" spans="1:16" ht="15.4" customHeight="1">
      <c r="A157" s="12"/>
      <c r="B157" s="51"/>
      <c r="C157" s="52" t="s">
        <v>182</v>
      </c>
      <c r="D157" s="53"/>
      <c r="E157" s="80"/>
      <c r="F157" s="45"/>
      <c r="G157" s="74">
        <f>G36</f>
        <v>0</v>
      </c>
      <c r="H157" s="12"/>
      <c r="I157" s="12"/>
      <c r="J157" s="12"/>
      <c r="K157" s="12"/>
      <c r="L157" s="12"/>
      <c r="M157" s="12"/>
      <c r="N157" s="12"/>
      <c r="O157" s="12"/>
      <c r="P157" s="12"/>
    </row>
    <row r="158" spans="1:16" ht="15.4" customHeight="1">
      <c r="A158" s="12"/>
      <c r="B158" s="51"/>
      <c r="C158" s="52"/>
      <c r="D158" s="53"/>
      <c r="E158" s="80"/>
      <c r="F158" s="45"/>
      <c r="G158" s="74"/>
      <c r="H158" s="12"/>
      <c r="I158" s="12"/>
      <c r="J158" s="12"/>
      <c r="K158" s="12"/>
      <c r="L158" s="12"/>
      <c r="M158" s="12"/>
      <c r="N158" s="12"/>
      <c r="O158" s="12"/>
      <c r="P158" s="12"/>
    </row>
    <row r="159" spans="1:16" ht="15.4" customHeight="1">
      <c r="A159" s="12"/>
      <c r="B159" s="51"/>
      <c r="C159" s="52" t="s">
        <v>405</v>
      </c>
      <c r="D159" s="53"/>
      <c r="E159" s="80"/>
      <c r="F159" s="45"/>
      <c r="G159" s="74">
        <f>G41</f>
        <v>0</v>
      </c>
      <c r="H159" s="12"/>
      <c r="I159" s="12"/>
      <c r="J159" s="12"/>
      <c r="K159" s="12"/>
      <c r="L159" s="12"/>
      <c r="M159" s="12"/>
      <c r="N159" s="12"/>
      <c r="O159" s="12"/>
      <c r="P159" s="12"/>
    </row>
    <row r="160" spans="1:16" ht="15.4" customHeight="1">
      <c r="A160" s="12"/>
      <c r="B160" s="51"/>
      <c r="C160" s="52"/>
      <c r="D160" s="53"/>
      <c r="E160" s="80"/>
      <c r="F160" s="45"/>
      <c r="G160" s="74"/>
      <c r="H160" s="12"/>
      <c r="I160" s="12"/>
      <c r="J160" s="12"/>
      <c r="K160" s="12"/>
      <c r="L160" s="12"/>
      <c r="M160" s="12"/>
      <c r="N160" s="12"/>
      <c r="O160" s="12"/>
      <c r="P160" s="12"/>
    </row>
    <row r="161" spans="1:16" ht="15.4" customHeight="1">
      <c r="A161" s="12"/>
      <c r="B161" s="51"/>
      <c r="C161" s="52" t="str">
        <f>C54</f>
        <v xml:space="preserve">(T&amp;L) TOTAL DOORS </v>
      </c>
      <c r="D161" s="53"/>
      <c r="E161" s="80"/>
      <c r="F161" s="45"/>
      <c r="G161" s="74">
        <f>G54</f>
        <v>0</v>
      </c>
      <c r="H161" s="12"/>
      <c r="I161" s="12"/>
      <c r="J161" s="12"/>
      <c r="K161" s="12"/>
      <c r="L161" s="12"/>
      <c r="M161" s="12"/>
      <c r="N161" s="12"/>
      <c r="O161" s="12"/>
      <c r="P161" s="12"/>
    </row>
    <row r="162" spans="1:16" ht="15.4" customHeight="1">
      <c r="A162" s="12"/>
      <c r="B162" s="51"/>
      <c r="C162" s="52"/>
      <c r="D162" s="53"/>
      <c r="E162" s="80"/>
      <c r="F162" s="45"/>
      <c r="G162" s="74"/>
      <c r="H162" s="12"/>
      <c r="I162" s="12"/>
      <c r="J162" s="12"/>
      <c r="K162" s="12"/>
      <c r="L162" s="12"/>
      <c r="M162" s="12"/>
      <c r="N162" s="12"/>
      <c r="O162" s="12"/>
      <c r="P162" s="12"/>
    </row>
    <row r="163" spans="1:16" ht="15.4" customHeight="1">
      <c r="A163" s="12"/>
      <c r="B163" s="51"/>
      <c r="C163" s="52" t="str">
        <f>C58</f>
        <v>(T&amp;L) TOTAL WINDOW</v>
      </c>
      <c r="D163" s="53"/>
      <c r="E163" s="80"/>
      <c r="F163" s="45"/>
      <c r="G163" s="74">
        <f>G58</f>
        <v>0</v>
      </c>
      <c r="H163" s="12"/>
      <c r="I163" s="12"/>
      <c r="J163" s="12"/>
      <c r="K163" s="12"/>
      <c r="L163" s="12"/>
      <c r="M163" s="12"/>
      <c r="N163" s="12"/>
      <c r="O163" s="12"/>
      <c r="P163" s="12"/>
    </row>
    <row r="164" spans="1:16" ht="15.4" customHeight="1">
      <c r="A164" s="12"/>
      <c r="B164" s="51"/>
      <c r="C164" s="52"/>
      <c r="D164" s="53"/>
      <c r="E164" s="80"/>
      <c r="F164" s="45"/>
      <c r="G164" s="74"/>
      <c r="H164" s="12"/>
      <c r="I164" s="12"/>
      <c r="J164" s="12"/>
      <c r="K164" s="12"/>
      <c r="L164" s="12"/>
      <c r="M164" s="12"/>
      <c r="N164" s="12"/>
      <c r="O164" s="12"/>
      <c r="P164" s="12"/>
    </row>
    <row r="165" spans="1:16" ht="15.4" customHeight="1">
      <c r="A165" s="12"/>
      <c r="B165" s="51"/>
      <c r="C165" s="52" t="s">
        <v>219</v>
      </c>
      <c r="D165" s="53"/>
      <c r="E165" s="80"/>
      <c r="F165" s="45"/>
      <c r="G165" s="74">
        <f>G81</f>
        <v>0</v>
      </c>
      <c r="H165" s="12"/>
      <c r="I165" s="12"/>
      <c r="J165" s="12"/>
      <c r="K165" s="12"/>
      <c r="L165" s="12"/>
      <c r="M165" s="12"/>
      <c r="N165" s="12"/>
      <c r="O165" s="12"/>
      <c r="P165" s="12"/>
    </row>
    <row r="166" spans="1:16" ht="15.4" customHeight="1">
      <c r="A166" s="12"/>
      <c r="B166" s="51"/>
      <c r="C166" s="52"/>
      <c r="D166" s="53"/>
      <c r="E166" s="80"/>
      <c r="F166" s="45"/>
      <c r="G166" s="74"/>
      <c r="H166" s="12"/>
      <c r="I166" s="12"/>
      <c r="J166" s="12"/>
      <c r="K166" s="12"/>
      <c r="L166" s="12"/>
      <c r="M166" s="12"/>
      <c r="N166" s="12"/>
      <c r="O166" s="12"/>
      <c r="P166" s="12"/>
    </row>
    <row r="167" spans="1:16" ht="15.4" customHeight="1">
      <c r="A167" s="12"/>
      <c r="B167" s="51"/>
      <c r="C167" s="52" t="s">
        <v>404</v>
      </c>
      <c r="D167" s="53"/>
      <c r="E167" s="80"/>
      <c r="F167" s="45"/>
      <c r="G167" s="74">
        <f>G151</f>
        <v>0</v>
      </c>
      <c r="H167" s="12"/>
      <c r="I167" s="12"/>
      <c r="J167" s="12"/>
      <c r="K167" s="12"/>
      <c r="L167" s="12"/>
      <c r="M167" s="12"/>
      <c r="N167" s="12"/>
      <c r="O167" s="12"/>
      <c r="P167" s="12"/>
    </row>
    <row r="168" spans="1:16" ht="15.4" customHeight="1">
      <c r="A168" s="12"/>
      <c r="B168" s="51"/>
      <c r="C168" s="52"/>
      <c r="D168" s="53"/>
      <c r="E168" s="80"/>
      <c r="F168" s="45"/>
      <c r="G168" s="74"/>
      <c r="H168" s="12"/>
      <c r="I168" s="12"/>
      <c r="J168" s="12"/>
      <c r="K168" s="12"/>
      <c r="L168" s="12"/>
      <c r="M168" s="12"/>
      <c r="N168" s="12"/>
      <c r="O168" s="12"/>
      <c r="P168" s="12"/>
    </row>
    <row r="169" spans="1:16" ht="15.4" customHeight="1">
      <c r="A169" s="12"/>
      <c r="B169" s="51"/>
      <c r="C169" s="52"/>
      <c r="D169" s="53"/>
      <c r="E169" s="80"/>
      <c r="F169" s="45"/>
      <c r="G169" s="74"/>
      <c r="H169" s="12"/>
      <c r="I169" s="12"/>
      <c r="J169" s="12"/>
      <c r="K169" s="12"/>
      <c r="L169" s="12"/>
      <c r="M169" s="12"/>
      <c r="N169" s="12"/>
      <c r="O169" s="12"/>
      <c r="P169" s="12"/>
    </row>
    <row r="170" spans="1:16">
      <c r="A170" s="12"/>
      <c r="B170" s="85"/>
      <c r="C170" s="86" t="s">
        <v>310</v>
      </c>
      <c r="D170" s="87"/>
      <c r="E170" s="88"/>
      <c r="F170" s="89"/>
      <c r="G170" s="89">
        <f>SUM(G155:G169)</f>
        <v>0</v>
      </c>
      <c r="H170" s="12"/>
      <c r="I170" s="12"/>
      <c r="J170" s="12"/>
      <c r="K170" s="12"/>
      <c r="L170" s="12"/>
      <c r="M170" s="12"/>
      <c r="N170" s="12"/>
      <c r="O170" s="12"/>
      <c r="P170" s="12"/>
    </row>
    <row r="171" spans="1:16">
      <c r="A171" s="12"/>
      <c r="B171" s="51"/>
      <c r="C171" s="57"/>
      <c r="D171" s="90"/>
      <c r="E171" s="91"/>
      <c r="F171" s="74">
        <v>0</v>
      </c>
      <c r="G171" s="74">
        <f t="shared" ref="G171:G191" si="8">F171*E171</f>
        <v>0</v>
      </c>
      <c r="H171" s="12"/>
      <c r="I171" s="12"/>
      <c r="J171" s="12"/>
      <c r="K171" s="12"/>
      <c r="L171" s="12"/>
      <c r="M171" s="12"/>
      <c r="N171" s="12"/>
      <c r="O171" s="12"/>
      <c r="P171" s="12"/>
    </row>
    <row r="172" spans="1:16">
      <c r="A172" s="14"/>
      <c r="B172" s="51"/>
      <c r="C172" s="57"/>
      <c r="D172" s="51"/>
      <c r="E172" s="91"/>
      <c r="F172" s="92">
        <v>0</v>
      </c>
      <c r="G172" s="92">
        <f t="shared" si="8"/>
        <v>0</v>
      </c>
      <c r="H172" s="14"/>
      <c r="I172" s="14"/>
      <c r="J172" s="14"/>
      <c r="K172" s="14"/>
      <c r="L172" s="14"/>
      <c r="M172" s="14"/>
      <c r="N172" s="14"/>
      <c r="O172" s="14"/>
      <c r="P172" s="14"/>
    </row>
    <row r="173" spans="1:16">
      <c r="A173" s="14"/>
      <c r="B173" s="93"/>
      <c r="C173" s="57" t="s">
        <v>406</v>
      </c>
      <c r="D173" s="93"/>
      <c r="E173" s="80"/>
      <c r="F173" s="74">
        <v>0</v>
      </c>
      <c r="G173" s="74">
        <f t="shared" si="8"/>
        <v>0</v>
      </c>
      <c r="H173" s="14"/>
      <c r="I173" s="14"/>
      <c r="J173" s="14"/>
      <c r="K173" s="14"/>
      <c r="L173" s="14"/>
      <c r="M173" s="14"/>
      <c r="N173" s="14"/>
      <c r="O173" s="14"/>
      <c r="P173" s="14"/>
    </row>
    <row r="174" spans="1:16" s="9" customFormat="1">
      <c r="B174" s="46" t="s">
        <v>19</v>
      </c>
      <c r="C174" s="49" t="s">
        <v>164</v>
      </c>
      <c r="D174" s="46" t="s">
        <v>49</v>
      </c>
      <c r="E174" s="54">
        <v>13</v>
      </c>
      <c r="F174" s="64"/>
      <c r="G174" s="64">
        <f t="shared" ref="G174:G190" si="9">F174*E174</f>
        <v>0</v>
      </c>
    </row>
    <row r="175" spans="1:16" s="349" customFormat="1" ht="43.5" customHeight="1">
      <c r="A175" s="138"/>
      <c r="B175" s="138" t="s">
        <v>22</v>
      </c>
      <c r="C175" s="142" t="s">
        <v>312</v>
      </c>
      <c r="D175" s="138" t="s">
        <v>49</v>
      </c>
      <c r="E175" s="347">
        <f>2*2*0.4*6</f>
        <v>9.6000000000000014</v>
      </c>
      <c r="F175" s="348"/>
      <c r="G175" s="348">
        <f>F175*E175</f>
        <v>0</v>
      </c>
    </row>
    <row r="176" spans="1:16" s="9" customFormat="1" ht="46.9" customHeight="1">
      <c r="B176" s="46" t="s">
        <v>24</v>
      </c>
      <c r="C176" s="49" t="s">
        <v>313</v>
      </c>
      <c r="D176" s="46" t="s">
        <v>49</v>
      </c>
      <c r="E176" s="54">
        <v>7</v>
      </c>
      <c r="F176" s="64"/>
      <c r="G176" s="64">
        <f t="shared" si="9"/>
        <v>0</v>
      </c>
    </row>
    <row r="177" spans="1:16" s="9" customFormat="1" ht="28.9">
      <c r="B177" s="46" t="s">
        <v>26</v>
      </c>
      <c r="C177" s="49" t="s">
        <v>314</v>
      </c>
      <c r="D177" s="46" t="s">
        <v>55</v>
      </c>
      <c r="E177" s="54">
        <v>46</v>
      </c>
      <c r="F177" s="64"/>
      <c r="G177" s="64">
        <f t="shared" si="9"/>
        <v>0</v>
      </c>
    </row>
    <row r="178" spans="1:16" s="9" customFormat="1">
      <c r="B178" s="46" t="s">
        <v>28</v>
      </c>
      <c r="C178" s="49" t="s">
        <v>315</v>
      </c>
      <c r="D178" s="46" t="s">
        <v>49</v>
      </c>
      <c r="E178" s="54">
        <f>28*0.4</f>
        <v>11.200000000000001</v>
      </c>
      <c r="F178" s="64"/>
      <c r="G178" s="64">
        <f t="shared" si="9"/>
        <v>0</v>
      </c>
    </row>
    <row r="179" spans="1:16" s="9" customFormat="1">
      <c r="B179" s="46" t="s">
        <v>33</v>
      </c>
      <c r="C179" s="49" t="s">
        <v>316</v>
      </c>
      <c r="D179" s="46" t="s">
        <v>55</v>
      </c>
      <c r="E179" s="54">
        <v>28</v>
      </c>
      <c r="F179" s="64"/>
      <c r="G179" s="64">
        <f t="shared" si="9"/>
        <v>0</v>
      </c>
    </row>
    <row r="180" spans="1:16" s="9" customFormat="1">
      <c r="B180" s="46" t="s">
        <v>35</v>
      </c>
      <c r="C180" s="49" t="s">
        <v>317</v>
      </c>
      <c r="D180" s="46" t="s">
        <v>55</v>
      </c>
      <c r="E180" s="54">
        <v>120</v>
      </c>
      <c r="F180" s="64"/>
      <c r="G180" s="64">
        <f t="shared" si="9"/>
        <v>0</v>
      </c>
    </row>
    <row r="181" spans="1:16" s="9" customFormat="1">
      <c r="B181" s="46" t="s">
        <v>37</v>
      </c>
      <c r="C181" s="49" t="s">
        <v>407</v>
      </c>
      <c r="D181" s="46" t="s">
        <v>55</v>
      </c>
      <c r="E181" s="54">
        <v>28</v>
      </c>
      <c r="F181" s="64"/>
      <c r="G181" s="64">
        <f t="shared" si="9"/>
        <v>0</v>
      </c>
    </row>
    <row r="182" spans="1:16" s="9" customFormat="1" ht="51.6" customHeight="1">
      <c r="B182" s="46" t="s">
        <v>39</v>
      </c>
      <c r="C182" s="49" t="s">
        <v>408</v>
      </c>
      <c r="D182" s="46" t="s">
        <v>49</v>
      </c>
      <c r="E182" s="54">
        <v>4</v>
      </c>
      <c r="F182" s="64"/>
      <c r="G182" s="64">
        <f t="shared" si="9"/>
        <v>0</v>
      </c>
    </row>
    <row r="183" spans="1:16" s="9" customFormat="1" ht="105" customHeight="1">
      <c r="B183" s="46" t="s">
        <v>53</v>
      </c>
      <c r="C183" s="142" t="s">
        <v>320</v>
      </c>
      <c r="D183" s="46" t="s">
        <v>49</v>
      </c>
      <c r="E183" s="54">
        <v>4.2</v>
      </c>
      <c r="F183" s="64"/>
      <c r="G183" s="64">
        <f t="shared" si="9"/>
        <v>0</v>
      </c>
    </row>
    <row r="184" spans="1:16" s="9" customFormat="1" ht="31.15" customHeight="1">
      <c r="B184" s="46" t="s">
        <v>57</v>
      </c>
      <c r="C184" s="49" t="s">
        <v>321</v>
      </c>
      <c r="D184" s="46" t="s">
        <v>55</v>
      </c>
      <c r="E184" s="54">
        <v>35</v>
      </c>
      <c r="F184" s="64"/>
      <c r="G184" s="64">
        <f t="shared" si="9"/>
        <v>0</v>
      </c>
    </row>
    <row r="185" spans="1:16" s="9" customFormat="1">
      <c r="B185" s="46" t="s">
        <v>59</v>
      </c>
      <c r="C185" s="49" t="s">
        <v>322</v>
      </c>
      <c r="D185" s="46" t="s">
        <v>55</v>
      </c>
      <c r="E185" s="54">
        <v>35</v>
      </c>
      <c r="F185" s="64"/>
      <c r="G185" s="64">
        <f t="shared" si="9"/>
        <v>0</v>
      </c>
    </row>
    <row r="186" spans="1:16" s="9" customFormat="1" ht="31.15" customHeight="1">
      <c r="B186" s="46" t="s">
        <v>61</v>
      </c>
      <c r="C186" s="49" t="s">
        <v>409</v>
      </c>
      <c r="D186" s="46" t="s">
        <v>8</v>
      </c>
      <c r="E186" s="54">
        <v>1</v>
      </c>
      <c r="F186" s="64"/>
      <c r="G186" s="64">
        <f t="shared" si="9"/>
        <v>0</v>
      </c>
    </row>
    <row r="187" spans="1:16" s="9" customFormat="1" ht="28.9">
      <c r="B187" s="46" t="s">
        <v>63</v>
      </c>
      <c r="C187" s="49" t="s">
        <v>324</v>
      </c>
      <c r="D187" s="46" t="s">
        <v>68</v>
      </c>
      <c r="E187" s="54">
        <v>21</v>
      </c>
      <c r="F187" s="64"/>
      <c r="G187" s="64">
        <f t="shared" si="9"/>
        <v>0</v>
      </c>
    </row>
    <row r="188" spans="1:16" s="9" customFormat="1" ht="28.9">
      <c r="B188" s="46" t="s">
        <v>233</v>
      </c>
      <c r="C188" s="49" t="s">
        <v>325</v>
      </c>
      <c r="D188" s="46" t="s">
        <v>68</v>
      </c>
      <c r="E188" s="54">
        <v>48</v>
      </c>
      <c r="F188" s="64"/>
      <c r="G188" s="64">
        <f t="shared" si="9"/>
        <v>0</v>
      </c>
    </row>
    <row r="189" spans="1:16" s="9" customFormat="1" ht="43.15">
      <c r="B189" s="46" t="s">
        <v>137</v>
      </c>
      <c r="C189" s="49" t="s">
        <v>326</v>
      </c>
      <c r="D189" s="46" t="s">
        <v>68</v>
      </c>
      <c r="E189" s="54">
        <v>5</v>
      </c>
      <c r="F189" s="64"/>
      <c r="G189" s="64">
        <f t="shared" si="9"/>
        <v>0</v>
      </c>
    </row>
    <row r="190" spans="1:16" s="9" customFormat="1">
      <c r="B190" s="46" t="s">
        <v>139</v>
      </c>
      <c r="C190" s="49" t="s">
        <v>327</v>
      </c>
      <c r="D190" s="46" t="s">
        <v>8</v>
      </c>
      <c r="E190" s="54">
        <v>2</v>
      </c>
      <c r="F190" s="64"/>
      <c r="G190" s="64">
        <f t="shared" si="9"/>
        <v>0</v>
      </c>
    </row>
    <row r="191" spans="1:16">
      <c r="A191" s="14"/>
      <c r="B191" s="93"/>
      <c r="C191" s="52"/>
      <c r="D191" s="93"/>
      <c r="E191" s="80"/>
      <c r="F191" s="74">
        <v>0</v>
      </c>
      <c r="G191" s="74">
        <f t="shared" si="8"/>
        <v>0</v>
      </c>
      <c r="H191" s="14"/>
      <c r="I191" s="14"/>
      <c r="J191" s="14"/>
      <c r="K191" s="14"/>
      <c r="L191" s="14"/>
      <c r="M191" s="14"/>
      <c r="N191" s="14"/>
      <c r="O191" s="14"/>
      <c r="P191" s="14"/>
    </row>
    <row r="192" spans="1:16">
      <c r="A192" s="12"/>
      <c r="B192" s="85"/>
      <c r="C192" s="86" t="s">
        <v>328</v>
      </c>
      <c r="D192" s="85"/>
      <c r="E192" s="88"/>
      <c r="F192" s="89"/>
      <c r="G192" s="89">
        <f>SUM(G173:G191)</f>
        <v>0</v>
      </c>
      <c r="H192" s="12"/>
      <c r="I192" s="12"/>
      <c r="J192" s="12"/>
      <c r="K192" s="12"/>
      <c r="L192" s="12"/>
      <c r="M192" s="12"/>
      <c r="N192" s="12"/>
      <c r="O192" s="12"/>
      <c r="P192" s="12"/>
    </row>
    <row r="193" spans="1:16">
      <c r="A193" s="17"/>
      <c r="B193" s="53"/>
      <c r="C193" s="52"/>
      <c r="D193" s="53"/>
      <c r="E193" s="94"/>
      <c r="F193" s="74">
        <v>0</v>
      </c>
      <c r="G193" s="74">
        <f>F193*E193</f>
        <v>0</v>
      </c>
      <c r="H193" s="17"/>
      <c r="I193" s="17"/>
      <c r="J193" s="17"/>
      <c r="K193" s="17"/>
      <c r="L193" s="17"/>
      <c r="M193" s="17"/>
      <c r="N193" s="17"/>
      <c r="O193" s="17"/>
      <c r="P193" s="17"/>
    </row>
    <row r="194" spans="1:16" ht="14.65" customHeight="1">
      <c r="A194" s="17"/>
      <c r="B194" s="95"/>
      <c r="C194" s="96" t="s">
        <v>410</v>
      </c>
      <c r="D194" s="121"/>
      <c r="E194" s="56"/>
      <c r="F194" s="97"/>
      <c r="G194" s="97"/>
      <c r="H194" s="17"/>
      <c r="I194" s="17"/>
      <c r="J194" s="17"/>
      <c r="K194" s="17"/>
      <c r="L194" s="17"/>
      <c r="M194" s="17"/>
      <c r="N194" s="17"/>
      <c r="O194" s="17"/>
      <c r="P194" s="17"/>
    </row>
    <row r="195" spans="1:16" s="9" customFormat="1">
      <c r="B195" s="46" t="s">
        <v>19</v>
      </c>
      <c r="C195" s="49" t="s">
        <v>330</v>
      </c>
      <c r="D195" s="46" t="s">
        <v>49</v>
      </c>
      <c r="E195" s="54">
        <v>2.5</v>
      </c>
      <c r="F195" s="64"/>
      <c r="G195" s="64">
        <f t="shared" ref="G195:G201" si="10">F195*E195</f>
        <v>0</v>
      </c>
    </row>
    <row r="196" spans="1:16" s="9" customFormat="1">
      <c r="B196" s="46" t="s">
        <v>22</v>
      </c>
      <c r="C196" s="49" t="s">
        <v>331</v>
      </c>
      <c r="D196" s="46" t="s">
        <v>49</v>
      </c>
      <c r="E196" s="54">
        <f>(1.5+1.4)*2*0.5*0.7</f>
        <v>2.0299999999999998</v>
      </c>
      <c r="F196" s="64"/>
      <c r="G196" s="64">
        <f t="shared" si="10"/>
        <v>0</v>
      </c>
    </row>
    <row r="197" spans="1:16" s="9" customFormat="1" ht="216">
      <c r="B197" s="46" t="s">
        <v>24</v>
      </c>
      <c r="C197" s="49" t="s">
        <v>332</v>
      </c>
      <c r="D197" s="46" t="s">
        <v>55</v>
      </c>
      <c r="E197" s="54">
        <v>9.1519999999999992</v>
      </c>
      <c r="F197" s="64"/>
      <c r="G197" s="64">
        <f t="shared" si="10"/>
        <v>0</v>
      </c>
    </row>
    <row r="198" spans="1:16" s="9" customFormat="1" ht="28.9">
      <c r="B198" s="46" t="s">
        <v>26</v>
      </c>
      <c r="C198" s="49" t="s">
        <v>411</v>
      </c>
      <c r="D198" s="46" t="s">
        <v>49</v>
      </c>
      <c r="E198" s="54">
        <v>0.254</v>
      </c>
      <c r="F198" s="64"/>
      <c r="G198" s="64">
        <f t="shared" si="10"/>
        <v>0</v>
      </c>
    </row>
    <row r="199" spans="1:16" s="9" customFormat="1">
      <c r="B199" s="46" t="s">
        <v>28</v>
      </c>
      <c r="C199" s="49" t="s">
        <v>334</v>
      </c>
      <c r="D199" s="46" t="s">
        <v>80</v>
      </c>
      <c r="E199" s="54">
        <v>55</v>
      </c>
      <c r="F199" s="64"/>
      <c r="G199" s="64">
        <f t="shared" si="10"/>
        <v>0</v>
      </c>
    </row>
    <row r="200" spans="1:16" s="9" customFormat="1" ht="28.9">
      <c r="B200" s="46" t="s">
        <v>33</v>
      </c>
      <c r="C200" s="49" t="s">
        <v>335</v>
      </c>
      <c r="D200" s="46" t="s">
        <v>80</v>
      </c>
      <c r="E200" s="48">
        <v>55</v>
      </c>
      <c r="F200" s="64"/>
      <c r="G200" s="50">
        <f t="shared" ref="G200" si="11">(F200/3000)</f>
        <v>0</v>
      </c>
    </row>
    <row r="201" spans="1:16" s="9" customFormat="1" ht="115.15">
      <c r="B201" s="46" t="s">
        <v>33</v>
      </c>
      <c r="C201" s="49" t="s">
        <v>336</v>
      </c>
      <c r="D201" s="46" t="s">
        <v>55</v>
      </c>
      <c r="E201" s="54">
        <v>6</v>
      </c>
      <c r="F201" s="64"/>
      <c r="G201" s="64">
        <f t="shared" si="10"/>
        <v>0</v>
      </c>
    </row>
    <row r="202" spans="1:16" s="9" customFormat="1">
      <c r="B202" s="46"/>
      <c r="C202" s="47" t="s">
        <v>200</v>
      </c>
      <c r="D202" s="46"/>
      <c r="E202" s="54"/>
      <c r="F202" s="64"/>
      <c r="G202" s="64"/>
    </row>
    <row r="203" spans="1:16" s="9" customFormat="1" ht="28.9">
      <c r="B203" s="46" t="s">
        <v>35</v>
      </c>
      <c r="C203" s="49" t="s">
        <v>337</v>
      </c>
      <c r="D203" s="46" t="s">
        <v>55</v>
      </c>
      <c r="E203" s="54">
        <v>19.5</v>
      </c>
      <c r="F203" s="64"/>
      <c r="G203" s="64">
        <f>F203*E203</f>
        <v>0</v>
      </c>
    </row>
    <row r="204" spans="1:16" s="9" customFormat="1" ht="144">
      <c r="B204" s="46" t="s">
        <v>37</v>
      </c>
      <c r="C204" s="49" t="s">
        <v>338</v>
      </c>
      <c r="D204" s="46" t="s">
        <v>8</v>
      </c>
      <c r="E204" s="54">
        <v>1</v>
      </c>
      <c r="F204" s="64"/>
      <c r="G204" s="64">
        <f>F204*E204</f>
        <v>0</v>
      </c>
    </row>
    <row r="205" spans="1:16" s="9" customFormat="1" ht="43.15">
      <c r="B205" s="46" t="s">
        <v>39</v>
      </c>
      <c r="C205" s="49" t="s">
        <v>339</v>
      </c>
      <c r="D205" s="46" t="s">
        <v>8</v>
      </c>
      <c r="E205" s="54">
        <v>1</v>
      </c>
      <c r="F205" s="64"/>
      <c r="G205" s="64">
        <f>F205*E205</f>
        <v>0</v>
      </c>
    </row>
    <row r="206" spans="1:16">
      <c r="A206" s="17"/>
      <c r="B206" s="53"/>
      <c r="C206" s="52"/>
      <c r="D206" s="53"/>
      <c r="E206" s="94"/>
      <c r="F206" s="74"/>
      <c r="G206" s="74">
        <f t="shared" ref="G206" si="12">F206*E206</f>
        <v>0</v>
      </c>
      <c r="H206" s="17"/>
      <c r="I206" s="17"/>
      <c r="J206" s="17"/>
      <c r="K206" s="17"/>
      <c r="L206" s="17"/>
      <c r="M206" s="17"/>
      <c r="N206" s="17"/>
      <c r="O206" s="17"/>
      <c r="P206" s="17"/>
    </row>
    <row r="207" spans="1:16">
      <c r="A207" s="17"/>
      <c r="B207" s="98"/>
      <c r="C207" s="86" t="s">
        <v>340</v>
      </c>
      <c r="D207" s="98"/>
      <c r="E207" s="99"/>
      <c r="F207" s="100"/>
      <c r="G207" s="101">
        <f>SUM(G195:G206)</f>
        <v>0</v>
      </c>
      <c r="H207" s="17"/>
      <c r="I207" s="17"/>
      <c r="J207" s="17"/>
      <c r="K207" s="17"/>
      <c r="L207" s="17"/>
      <c r="M207" s="17"/>
      <c r="N207" s="17"/>
      <c r="O207" s="17"/>
      <c r="P207" s="17"/>
    </row>
    <row r="208" spans="1:16" ht="15" thickBot="1">
      <c r="A208" s="17"/>
      <c r="B208" s="95"/>
      <c r="C208" s="102"/>
      <c r="D208" s="103"/>
      <c r="E208" s="104"/>
      <c r="F208" s="105">
        <v>0</v>
      </c>
      <c r="G208" s="106">
        <f>F208*E208</f>
        <v>0</v>
      </c>
      <c r="H208" s="17"/>
      <c r="I208" s="17"/>
      <c r="J208" s="17"/>
      <c r="K208" s="17"/>
      <c r="L208" s="17"/>
      <c r="M208" s="17"/>
      <c r="N208" s="17"/>
      <c r="O208" s="17"/>
      <c r="P208" s="17"/>
    </row>
    <row r="209" spans="1:16">
      <c r="A209" s="14"/>
      <c r="B209" s="107"/>
      <c r="C209" s="108" t="s">
        <v>372</v>
      </c>
      <c r="D209" s="109"/>
      <c r="E209" s="110"/>
      <c r="F209" s="111">
        <v>0</v>
      </c>
      <c r="G209" s="112">
        <f>F209*E209</f>
        <v>0</v>
      </c>
      <c r="H209" s="14"/>
      <c r="I209" s="14"/>
      <c r="J209" s="14"/>
      <c r="K209" s="14"/>
      <c r="L209" s="14"/>
      <c r="M209" s="14"/>
      <c r="N209" s="14"/>
      <c r="O209" s="14"/>
      <c r="P209" s="14"/>
    </row>
    <row r="210" spans="1:16">
      <c r="A210" s="14"/>
      <c r="B210" s="113"/>
      <c r="C210" s="52"/>
      <c r="D210" s="93"/>
      <c r="E210" s="80"/>
      <c r="F210" s="74">
        <v>0</v>
      </c>
      <c r="G210" s="114"/>
      <c r="H210" s="14"/>
      <c r="I210" s="14"/>
      <c r="J210" s="14"/>
      <c r="K210" s="14"/>
      <c r="L210" s="14"/>
      <c r="M210" s="14"/>
      <c r="N210" s="14"/>
      <c r="O210" s="14"/>
      <c r="P210" s="14"/>
    </row>
    <row r="211" spans="1:16">
      <c r="A211" s="14"/>
      <c r="B211" s="113"/>
      <c r="C211" s="52" t="s">
        <v>412</v>
      </c>
      <c r="D211" s="93"/>
      <c r="E211" s="80"/>
      <c r="F211" s="74"/>
      <c r="G211" s="114">
        <f>G170</f>
        <v>0</v>
      </c>
      <c r="H211" s="14"/>
      <c r="I211" s="14"/>
      <c r="J211" s="14"/>
      <c r="K211" s="14"/>
      <c r="L211" s="14"/>
      <c r="M211" s="14"/>
      <c r="N211" s="14"/>
      <c r="O211" s="14"/>
      <c r="P211" s="14"/>
    </row>
    <row r="212" spans="1:16">
      <c r="A212" s="14"/>
      <c r="B212" s="113"/>
      <c r="C212" s="52"/>
      <c r="D212" s="93"/>
      <c r="E212" s="80"/>
      <c r="F212" s="74">
        <v>0</v>
      </c>
      <c r="G212" s="114"/>
      <c r="H212" s="14"/>
      <c r="I212" s="14"/>
      <c r="J212" s="14"/>
      <c r="K212" s="14"/>
      <c r="L212" s="14"/>
      <c r="M212" s="14"/>
      <c r="N212" s="14"/>
      <c r="O212" s="14"/>
      <c r="P212" s="14"/>
    </row>
    <row r="213" spans="1:16">
      <c r="A213" s="14"/>
      <c r="B213" s="113"/>
      <c r="C213" s="52" t="str">
        <f>C192</f>
        <v>TOTAL WATER TOWER</v>
      </c>
      <c r="D213" s="93"/>
      <c r="E213" s="80"/>
      <c r="F213" s="74"/>
      <c r="G213" s="114">
        <f>G192</f>
        <v>0</v>
      </c>
      <c r="H213" s="14"/>
      <c r="I213" s="14"/>
      <c r="J213" s="14"/>
      <c r="K213" s="14"/>
      <c r="L213" s="14"/>
      <c r="M213" s="14"/>
      <c r="N213" s="14"/>
      <c r="O213" s="14"/>
      <c r="P213" s="14"/>
    </row>
    <row r="214" spans="1:16">
      <c r="A214" s="14"/>
      <c r="B214" s="113"/>
      <c r="C214" s="52"/>
      <c r="D214" s="93"/>
      <c r="E214" s="80"/>
      <c r="F214" s="74">
        <v>0</v>
      </c>
      <c r="G214" s="114"/>
      <c r="H214" s="14"/>
      <c r="I214" s="14"/>
      <c r="J214" s="14"/>
      <c r="K214" s="14"/>
      <c r="L214" s="14"/>
      <c r="M214" s="14"/>
      <c r="N214" s="14"/>
      <c r="O214" s="14"/>
      <c r="P214" s="14"/>
    </row>
    <row r="215" spans="1:16">
      <c r="A215" s="14"/>
      <c r="B215" s="113"/>
      <c r="C215" s="52" t="str">
        <f>C207</f>
        <v>TOTAL INCINERATOR</v>
      </c>
      <c r="D215" s="93"/>
      <c r="E215" s="80"/>
      <c r="F215" s="74"/>
      <c r="G215" s="114">
        <f>G207</f>
        <v>0</v>
      </c>
      <c r="H215" s="14"/>
      <c r="I215" s="14"/>
      <c r="J215" s="14"/>
      <c r="K215" s="14"/>
      <c r="L215" s="14"/>
      <c r="M215" s="14"/>
      <c r="N215" s="14"/>
      <c r="O215" s="14"/>
      <c r="P215" s="14"/>
    </row>
    <row r="216" spans="1:16">
      <c r="A216" s="14"/>
      <c r="B216" s="113"/>
      <c r="C216" s="52"/>
      <c r="D216" s="93"/>
      <c r="E216" s="80"/>
      <c r="F216" s="74">
        <v>0</v>
      </c>
      <c r="G216" s="114"/>
      <c r="H216" s="14"/>
      <c r="I216" s="14"/>
      <c r="J216" s="14"/>
      <c r="K216" s="14"/>
      <c r="L216" s="14"/>
      <c r="M216" s="14"/>
      <c r="N216" s="14"/>
      <c r="O216" s="14"/>
      <c r="P216" s="14"/>
    </row>
    <row r="217" spans="1:16">
      <c r="A217" s="14"/>
      <c r="B217" s="113"/>
      <c r="C217" s="52" t="s">
        <v>373</v>
      </c>
      <c r="D217" s="93"/>
      <c r="E217" s="80"/>
      <c r="F217" s="74"/>
      <c r="G217" s="114">
        <f>SUM(G211:G216)</f>
        <v>0</v>
      </c>
      <c r="H217" s="14"/>
      <c r="I217" s="14"/>
      <c r="J217" s="14"/>
      <c r="K217" s="14"/>
      <c r="L217" s="14"/>
      <c r="M217" s="14"/>
      <c r="N217" s="14"/>
      <c r="O217" s="14"/>
      <c r="P217" s="14"/>
    </row>
    <row r="218" spans="1:16">
      <c r="A218" s="14"/>
      <c r="B218" s="113"/>
      <c r="C218" s="52"/>
      <c r="D218" s="93"/>
      <c r="E218" s="80"/>
      <c r="F218" s="74">
        <v>0</v>
      </c>
      <c r="G218" s="114"/>
      <c r="H218" s="14"/>
      <c r="I218" s="14"/>
      <c r="J218" s="14"/>
      <c r="K218" s="14"/>
      <c r="L218" s="14"/>
      <c r="M218" s="14"/>
      <c r="N218" s="14"/>
      <c r="O218" s="14"/>
      <c r="P218" s="14"/>
    </row>
    <row r="219" spans="1:16">
      <c r="A219" s="14"/>
      <c r="B219" s="113"/>
      <c r="C219" s="52"/>
      <c r="D219" s="93"/>
      <c r="E219" s="80"/>
      <c r="F219" s="74">
        <v>0</v>
      </c>
      <c r="G219" s="114"/>
      <c r="H219" s="14"/>
      <c r="I219" s="14"/>
      <c r="J219" s="14"/>
      <c r="K219" s="14"/>
      <c r="L219" s="14"/>
      <c r="M219" s="14"/>
      <c r="N219" s="14"/>
      <c r="O219" s="14"/>
      <c r="P219" s="14"/>
    </row>
    <row r="220" spans="1:16" ht="15" thickBot="1">
      <c r="A220" s="12"/>
      <c r="B220" s="115"/>
      <c r="C220" s="116" t="s">
        <v>413</v>
      </c>
      <c r="D220" s="117"/>
      <c r="E220" s="118"/>
      <c r="F220" s="119"/>
      <c r="G220" s="120">
        <f>SUM(G217:G219)</f>
        <v>0</v>
      </c>
      <c r="H220" s="12"/>
      <c r="I220" s="12"/>
      <c r="J220" s="12"/>
      <c r="K220" s="12"/>
      <c r="L220" s="12"/>
      <c r="M220" s="12"/>
      <c r="N220" s="12"/>
      <c r="O220" s="12"/>
      <c r="P220" s="12"/>
    </row>
    <row r="221" spans="1:16">
      <c r="A221" s="14"/>
      <c r="B221" s="15"/>
      <c r="C221" s="14"/>
      <c r="D221" s="15"/>
      <c r="E221" s="16"/>
      <c r="F221" s="23"/>
      <c r="G221" s="23"/>
      <c r="H221" s="14"/>
      <c r="I221" s="14"/>
      <c r="J221" s="14"/>
      <c r="K221" s="14"/>
      <c r="L221" s="14"/>
      <c r="M221" s="14"/>
      <c r="N221" s="14"/>
      <c r="O221" s="14"/>
      <c r="P221" s="14"/>
    </row>
    <row r="222" spans="1:16">
      <c r="A222" s="14"/>
      <c r="B222" s="15"/>
      <c r="C222" s="14"/>
      <c r="D222" s="15"/>
      <c r="E222" s="16"/>
      <c r="F222" s="23"/>
      <c r="G222" s="23"/>
      <c r="H222" s="14"/>
      <c r="I222" s="14"/>
      <c r="J222" s="14"/>
      <c r="K222" s="14"/>
      <c r="L222" s="14"/>
      <c r="M222" s="14"/>
      <c r="N222" s="14"/>
      <c r="O222" s="14"/>
      <c r="P222" s="14"/>
    </row>
    <row r="223" spans="1:16">
      <c r="A223" s="14"/>
      <c r="B223" s="18"/>
      <c r="C223" s="19"/>
      <c r="D223" s="18"/>
      <c r="E223" s="19"/>
      <c r="F223" s="23"/>
      <c r="G223" s="23"/>
      <c r="H223" s="14"/>
      <c r="I223" s="14"/>
      <c r="J223" s="14"/>
      <c r="K223" s="14"/>
      <c r="L223" s="14"/>
      <c r="M223" s="14"/>
      <c r="N223" s="14"/>
      <c r="O223" s="14"/>
      <c r="P223" s="14"/>
    </row>
    <row r="224" spans="1:16">
      <c r="A224" s="14"/>
      <c r="B224" s="18"/>
      <c r="C224" s="19"/>
      <c r="D224" s="18"/>
      <c r="E224" s="19"/>
      <c r="F224" s="23"/>
      <c r="G224" s="23"/>
      <c r="H224" s="14"/>
      <c r="I224" s="14"/>
      <c r="J224" s="14"/>
      <c r="K224" s="14"/>
      <c r="L224" s="14"/>
      <c r="M224" s="14"/>
      <c r="N224" s="14"/>
      <c r="O224" s="14"/>
      <c r="P224" s="14"/>
    </row>
    <row r="225" spans="1:16">
      <c r="A225" s="14"/>
      <c r="B225" s="18"/>
      <c r="C225" s="19"/>
      <c r="D225" s="18"/>
      <c r="E225" s="20"/>
      <c r="F225" s="23"/>
      <c r="G225" s="23"/>
      <c r="H225" s="14"/>
      <c r="I225" s="14"/>
      <c r="J225" s="14"/>
      <c r="K225" s="14"/>
      <c r="L225" s="14"/>
      <c r="M225" s="14"/>
      <c r="N225" s="14"/>
      <c r="O225" s="14"/>
      <c r="P225" s="14"/>
    </row>
    <row r="226" spans="1:16">
      <c r="A226" s="14"/>
      <c r="B226" s="18"/>
      <c r="C226" s="19"/>
      <c r="D226" s="18"/>
      <c r="E226" s="19"/>
      <c r="F226" s="23"/>
      <c r="G226" s="23"/>
      <c r="H226" s="14"/>
      <c r="I226" s="14"/>
      <c r="J226" s="14"/>
      <c r="K226" s="14"/>
      <c r="L226" s="14"/>
      <c r="M226" s="14"/>
      <c r="N226" s="14"/>
      <c r="O226" s="14"/>
      <c r="P226" s="14"/>
    </row>
    <row r="227" spans="1:16">
      <c r="A227" s="14"/>
      <c r="B227" s="18"/>
      <c r="C227" s="19"/>
      <c r="D227" s="18"/>
      <c r="E227" s="20"/>
      <c r="F227" s="23"/>
      <c r="G227" s="23"/>
      <c r="H227" s="14"/>
      <c r="I227" s="14"/>
      <c r="J227" s="14"/>
      <c r="K227" s="14"/>
      <c r="L227" s="14"/>
      <c r="M227" s="14"/>
      <c r="N227" s="14"/>
      <c r="O227" s="14"/>
      <c r="P227" s="14"/>
    </row>
    <row r="228" spans="1:16">
      <c r="A228" s="14"/>
      <c r="B228" s="18"/>
      <c r="C228" s="19"/>
      <c r="D228" s="18"/>
      <c r="E228" s="19"/>
      <c r="F228" s="23"/>
      <c r="G228" s="23"/>
      <c r="H228" s="14"/>
      <c r="I228" s="14"/>
      <c r="J228" s="14"/>
      <c r="K228" s="14"/>
      <c r="L228" s="14"/>
      <c r="M228" s="14"/>
      <c r="N228" s="14"/>
      <c r="O228" s="14"/>
      <c r="P228" s="14"/>
    </row>
    <row r="229" spans="1:16">
      <c r="A229" s="14"/>
      <c r="B229" s="18"/>
      <c r="C229" s="19"/>
      <c r="D229" s="18"/>
      <c r="E229" s="19"/>
      <c r="F229" s="23"/>
      <c r="G229" s="23"/>
      <c r="H229" s="14"/>
      <c r="I229" s="14"/>
      <c r="J229" s="14"/>
      <c r="K229" s="14"/>
      <c r="L229" s="14"/>
      <c r="M229" s="14"/>
      <c r="N229" s="14"/>
      <c r="O229" s="14"/>
      <c r="P229" s="14"/>
    </row>
    <row r="230" spans="1:16">
      <c r="A230" s="14"/>
      <c r="B230" s="18"/>
      <c r="C230" s="19"/>
      <c r="D230" s="18"/>
      <c r="E230" s="20"/>
      <c r="F230" s="23"/>
      <c r="G230" s="23"/>
      <c r="H230" s="14"/>
      <c r="I230" s="14"/>
      <c r="J230" s="14"/>
      <c r="K230" s="14"/>
      <c r="L230" s="14"/>
      <c r="M230" s="14"/>
      <c r="N230" s="14"/>
      <c r="O230" s="14"/>
      <c r="P230" s="14"/>
    </row>
    <row r="231" spans="1:16">
      <c r="A231" s="14"/>
      <c r="B231" s="18"/>
      <c r="C231" s="19"/>
      <c r="D231" s="18"/>
      <c r="E231" s="19"/>
      <c r="F231" s="23"/>
      <c r="G231" s="23"/>
      <c r="H231" s="14"/>
      <c r="I231" s="14"/>
      <c r="J231" s="14"/>
      <c r="K231" s="14"/>
      <c r="L231" s="14"/>
      <c r="M231" s="14"/>
      <c r="N231" s="14"/>
      <c r="O231" s="14"/>
      <c r="P231" s="14"/>
    </row>
    <row r="232" spans="1:16">
      <c r="A232" s="14"/>
      <c r="B232" s="18"/>
      <c r="C232" s="19"/>
      <c r="D232" s="18"/>
      <c r="E232" s="20"/>
      <c r="F232" s="23"/>
      <c r="G232" s="23"/>
      <c r="H232" s="14"/>
      <c r="I232" s="14"/>
      <c r="J232" s="14"/>
      <c r="K232" s="14"/>
      <c r="L232" s="14"/>
      <c r="M232" s="14"/>
      <c r="N232" s="14"/>
      <c r="O232" s="14"/>
      <c r="P232" s="14"/>
    </row>
    <row r="233" spans="1:16">
      <c r="A233" s="14"/>
      <c r="B233" s="18"/>
      <c r="C233" s="19"/>
      <c r="D233" s="18"/>
      <c r="E233" s="20"/>
      <c r="F233" s="23"/>
      <c r="G233" s="23"/>
      <c r="H233" s="14"/>
      <c r="I233" s="14"/>
      <c r="J233" s="14"/>
      <c r="K233" s="14"/>
      <c r="L233" s="14"/>
      <c r="M233" s="14"/>
      <c r="N233" s="14"/>
      <c r="O233" s="14"/>
      <c r="P233" s="14"/>
    </row>
    <row r="234" spans="1:16">
      <c r="A234" s="14"/>
      <c r="B234" s="18"/>
      <c r="C234" s="19"/>
      <c r="D234" s="18"/>
      <c r="E234" s="20"/>
      <c r="F234" s="23"/>
      <c r="G234" s="23"/>
      <c r="H234" s="14"/>
      <c r="I234" s="14"/>
      <c r="J234" s="14"/>
      <c r="K234" s="14"/>
      <c r="L234" s="14"/>
      <c r="M234" s="14"/>
      <c r="N234" s="14"/>
      <c r="O234" s="14"/>
      <c r="P234" s="14"/>
    </row>
    <row r="235" spans="1:16">
      <c r="A235" s="14"/>
      <c r="B235" s="18"/>
      <c r="C235" s="19"/>
      <c r="D235" s="18"/>
      <c r="E235" s="20"/>
      <c r="F235" s="23"/>
      <c r="G235" s="23"/>
      <c r="H235" s="14"/>
      <c r="I235" s="14"/>
      <c r="J235" s="14"/>
      <c r="K235" s="14"/>
      <c r="L235" s="14"/>
      <c r="M235" s="14"/>
      <c r="N235" s="14"/>
      <c r="O235" s="14"/>
      <c r="P235" s="14"/>
    </row>
    <row r="236" spans="1:16">
      <c r="A236" s="14"/>
      <c r="B236" s="18"/>
      <c r="C236" s="19"/>
      <c r="D236" s="18"/>
      <c r="E236" s="20"/>
      <c r="F236" s="23"/>
      <c r="G236" s="23"/>
      <c r="H236" s="14"/>
      <c r="I236" s="14"/>
      <c r="J236" s="14"/>
      <c r="K236" s="14"/>
      <c r="L236" s="14"/>
      <c r="M236" s="14"/>
      <c r="N236" s="14"/>
      <c r="O236" s="14"/>
      <c r="P236" s="14"/>
    </row>
    <row r="237" spans="1:16">
      <c r="A237" s="14"/>
      <c r="B237" s="15"/>
      <c r="C237" s="14"/>
      <c r="D237" s="15"/>
      <c r="E237" s="21"/>
      <c r="F237" s="23"/>
      <c r="G237" s="23"/>
      <c r="H237" s="14"/>
      <c r="I237" s="14"/>
      <c r="J237" s="14"/>
      <c r="K237" s="14"/>
      <c r="L237" s="14"/>
      <c r="M237" s="14"/>
      <c r="N237" s="14"/>
      <c r="O237" s="14"/>
      <c r="P237" s="14"/>
    </row>
    <row r="238" spans="1:16">
      <c r="A238" s="14"/>
      <c r="B238" s="15"/>
      <c r="C238" s="14"/>
      <c r="D238" s="15"/>
      <c r="E238" s="21"/>
      <c r="F238" s="23"/>
      <c r="G238" s="23"/>
      <c r="H238" s="14"/>
      <c r="I238" s="14"/>
      <c r="J238" s="14"/>
      <c r="K238" s="14"/>
      <c r="L238" s="14"/>
      <c r="M238" s="14"/>
      <c r="N238" s="14"/>
      <c r="O238" s="14"/>
      <c r="P238" s="14"/>
    </row>
    <row r="239" spans="1:16">
      <c r="A239" s="14"/>
      <c r="B239" s="15"/>
      <c r="C239" s="14"/>
      <c r="D239" s="15"/>
      <c r="E239" s="16"/>
      <c r="F239" s="23"/>
      <c r="G239" s="23"/>
      <c r="H239" s="14"/>
      <c r="I239" s="14"/>
      <c r="J239" s="14"/>
      <c r="K239" s="14"/>
      <c r="L239" s="14"/>
      <c r="M239" s="14"/>
      <c r="N239" s="14"/>
      <c r="O239" s="14"/>
      <c r="P239" s="14"/>
    </row>
    <row r="240" spans="1:16">
      <c r="A240" s="14"/>
      <c r="B240" s="15"/>
      <c r="C240" s="14"/>
      <c r="D240" s="15"/>
      <c r="E240" s="16"/>
      <c r="F240" s="23"/>
      <c r="G240" s="23"/>
      <c r="H240" s="14"/>
      <c r="I240" s="14"/>
      <c r="J240" s="14"/>
      <c r="K240" s="14"/>
      <c r="L240" s="14"/>
      <c r="M240" s="14"/>
      <c r="N240" s="14"/>
      <c r="O240" s="14"/>
      <c r="P240" s="14"/>
    </row>
    <row r="241" spans="1:16">
      <c r="A241" s="14"/>
      <c r="B241" s="15"/>
      <c r="C241" s="14"/>
      <c r="D241" s="15"/>
      <c r="E241" s="16"/>
      <c r="F241" s="23"/>
      <c r="G241" s="23"/>
      <c r="H241" s="14"/>
      <c r="I241" s="14"/>
      <c r="J241" s="14"/>
      <c r="K241" s="14"/>
      <c r="L241" s="14"/>
      <c r="M241" s="14"/>
      <c r="N241" s="14"/>
      <c r="O241" s="14"/>
      <c r="P241" s="14"/>
    </row>
    <row r="242" spans="1:16">
      <c r="A242" s="14"/>
      <c r="B242" s="15"/>
      <c r="C242" s="14"/>
      <c r="D242" s="15"/>
      <c r="E242" s="16"/>
      <c r="F242" s="23"/>
      <c r="G242" s="23"/>
      <c r="H242" s="14"/>
      <c r="I242" s="14"/>
      <c r="J242" s="14"/>
      <c r="K242" s="14"/>
      <c r="L242" s="14"/>
      <c r="M242" s="14"/>
      <c r="N242" s="14"/>
      <c r="O242" s="14"/>
      <c r="P242" s="14"/>
    </row>
    <row r="243" spans="1:16">
      <c r="A243" s="14"/>
      <c r="B243" s="15"/>
      <c r="C243" s="14"/>
      <c r="D243" s="15"/>
      <c r="E243" s="16"/>
      <c r="F243" s="23"/>
      <c r="G243" s="23"/>
      <c r="H243" s="14"/>
      <c r="I243" s="14"/>
      <c r="J243" s="14"/>
      <c r="K243" s="14"/>
      <c r="L243" s="14"/>
      <c r="M243" s="14"/>
      <c r="N243" s="14"/>
      <c r="O243" s="14"/>
      <c r="P243" s="14"/>
    </row>
    <row r="244" spans="1:16">
      <c r="A244" s="14"/>
      <c r="B244" s="15"/>
      <c r="C244" s="14"/>
      <c r="D244" s="15"/>
      <c r="E244" s="16"/>
      <c r="F244" s="23"/>
      <c r="G244" s="23"/>
      <c r="H244" s="14"/>
      <c r="I244" s="14"/>
      <c r="J244" s="14"/>
      <c r="K244" s="14"/>
      <c r="L244" s="14"/>
      <c r="M244" s="14"/>
      <c r="N244" s="14"/>
      <c r="O244" s="14"/>
      <c r="P244" s="14"/>
    </row>
    <row r="245" spans="1:16">
      <c r="A245" s="14"/>
      <c r="B245" s="15"/>
      <c r="C245" s="14"/>
      <c r="D245" s="15"/>
      <c r="E245" s="16"/>
      <c r="F245" s="23"/>
      <c r="G245" s="23"/>
      <c r="H245" s="14"/>
      <c r="I245" s="14"/>
      <c r="J245" s="14"/>
      <c r="K245" s="14"/>
      <c r="L245" s="14"/>
      <c r="M245" s="14"/>
      <c r="N245" s="14"/>
      <c r="O245" s="14"/>
      <c r="P245" s="14"/>
    </row>
    <row r="246" spans="1:16">
      <c r="A246" s="14"/>
      <c r="B246" s="15"/>
      <c r="C246" s="14"/>
      <c r="D246" s="15"/>
      <c r="E246" s="16"/>
      <c r="F246" s="23"/>
      <c r="G246" s="23"/>
      <c r="H246" s="14"/>
      <c r="I246" s="14"/>
      <c r="J246" s="14"/>
      <c r="K246" s="14"/>
      <c r="L246" s="14"/>
      <c r="M246" s="14"/>
      <c r="N246" s="14"/>
      <c r="O246" s="14"/>
      <c r="P246" s="14"/>
    </row>
    <row r="247" spans="1:16">
      <c r="A247" s="14"/>
      <c r="B247" s="15"/>
      <c r="C247" s="14"/>
      <c r="D247" s="15"/>
      <c r="E247" s="16"/>
      <c r="F247" s="23"/>
      <c r="G247" s="23"/>
      <c r="H247" s="14"/>
      <c r="I247" s="14"/>
      <c r="J247" s="14"/>
      <c r="K247" s="14"/>
      <c r="L247" s="14"/>
      <c r="M247" s="14"/>
      <c r="N247" s="14"/>
      <c r="O247" s="14"/>
      <c r="P247" s="14"/>
    </row>
    <row r="248" spans="1:16">
      <c r="A248" s="14"/>
      <c r="B248" s="15"/>
      <c r="C248" s="14"/>
      <c r="D248" s="15"/>
      <c r="E248" s="16"/>
      <c r="F248" s="23"/>
      <c r="G248" s="23"/>
      <c r="H248" s="14"/>
      <c r="I248" s="14"/>
      <c r="J248" s="14"/>
      <c r="K248" s="14"/>
      <c r="L248" s="14"/>
      <c r="M248" s="14"/>
      <c r="N248" s="14"/>
      <c r="O248" s="14"/>
      <c r="P248" s="14"/>
    </row>
    <row r="249" spans="1:16">
      <c r="A249" s="14"/>
      <c r="B249" s="15"/>
      <c r="C249" s="14"/>
      <c r="D249" s="15"/>
      <c r="E249" s="16"/>
      <c r="F249" s="23"/>
      <c r="G249" s="23"/>
      <c r="H249" s="14"/>
      <c r="I249" s="14"/>
      <c r="J249" s="14"/>
      <c r="K249" s="14"/>
      <c r="L249" s="14"/>
      <c r="M249" s="14"/>
      <c r="N249" s="14"/>
      <c r="O249" s="14"/>
      <c r="P249" s="14"/>
    </row>
    <row r="250" spans="1:16">
      <c r="A250" s="14"/>
      <c r="B250" s="15"/>
      <c r="C250" s="14"/>
      <c r="D250" s="15"/>
      <c r="E250" s="16"/>
      <c r="F250" s="23"/>
      <c r="G250" s="23"/>
      <c r="H250" s="14"/>
      <c r="I250" s="14"/>
      <c r="J250" s="14"/>
      <c r="K250" s="14"/>
      <c r="L250" s="14"/>
      <c r="M250" s="14"/>
      <c r="N250" s="14"/>
      <c r="O250" s="14"/>
      <c r="P250" s="14"/>
    </row>
    <row r="251" spans="1:16">
      <c r="A251" s="14"/>
      <c r="B251" s="15"/>
      <c r="C251" s="14"/>
      <c r="D251" s="15"/>
      <c r="E251" s="16"/>
      <c r="F251" s="23"/>
      <c r="G251" s="23"/>
      <c r="H251" s="14"/>
      <c r="I251" s="14"/>
      <c r="J251" s="14"/>
      <c r="K251" s="14"/>
      <c r="L251" s="14"/>
      <c r="M251" s="14"/>
      <c r="N251" s="14"/>
      <c r="O251" s="14"/>
      <c r="P251" s="14"/>
    </row>
    <row r="252" spans="1:16">
      <c r="A252" s="14"/>
      <c r="B252" s="15"/>
      <c r="C252" s="14"/>
      <c r="D252" s="15"/>
      <c r="E252" s="16"/>
      <c r="F252" s="23"/>
      <c r="G252" s="23"/>
      <c r="H252" s="14"/>
      <c r="I252" s="14"/>
      <c r="J252" s="14"/>
      <c r="K252" s="14"/>
      <c r="L252" s="14"/>
      <c r="M252" s="14"/>
      <c r="N252" s="14"/>
      <c r="O252" s="14"/>
      <c r="P252" s="14"/>
    </row>
    <row r="253" spans="1:16">
      <c r="A253" s="14"/>
      <c r="B253" s="15"/>
      <c r="C253" s="14"/>
      <c r="D253" s="15"/>
      <c r="E253" s="16"/>
      <c r="F253" s="23"/>
      <c r="G253" s="23"/>
      <c r="H253" s="14"/>
      <c r="I253" s="14"/>
      <c r="J253" s="14"/>
      <c r="K253" s="14"/>
      <c r="L253" s="14"/>
      <c r="M253" s="14"/>
      <c r="N253" s="14"/>
      <c r="O253" s="14"/>
      <c r="P253" s="14"/>
    </row>
    <row r="254" spans="1:16">
      <c r="A254" s="14"/>
      <c r="B254" s="15"/>
      <c r="C254" s="14"/>
      <c r="D254" s="15"/>
      <c r="E254" s="16"/>
      <c r="F254" s="23"/>
      <c r="G254" s="23"/>
      <c r="H254" s="14"/>
      <c r="I254" s="14"/>
      <c r="J254" s="14"/>
      <c r="K254" s="14"/>
      <c r="L254" s="14"/>
      <c r="M254" s="14"/>
      <c r="N254" s="14"/>
      <c r="O254" s="14"/>
      <c r="P254" s="14"/>
    </row>
    <row r="255" spans="1:16">
      <c r="A255" s="14"/>
      <c r="B255" s="15"/>
      <c r="C255" s="14"/>
      <c r="D255" s="15"/>
      <c r="E255" s="16"/>
      <c r="F255" s="23"/>
      <c r="G255" s="23"/>
      <c r="H255" s="14"/>
      <c r="I255" s="14"/>
      <c r="J255" s="14"/>
      <c r="K255" s="14"/>
      <c r="L255" s="14"/>
      <c r="M255" s="14"/>
      <c r="N255" s="14"/>
      <c r="O255" s="14"/>
      <c r="P255" s="14"/>
    </row>
    <row r="256" spans="1:16">
      <c r="A256" s="14"/>
      <c r="B256" s="15"/>
      <c r="C256" s="14"/>
      <c r="D256" s="15"/>
      <c r="E256" s="16"/>
      <c r="F256" s="23"/>
      <c r="G256" s="23"/>
      <c r="H256" s="14"/>
      <c r="I256" s="14"/>
      <c r="J256" s="14"/>
      <c r="K256" s="14"/>
      <c r="L256" s="14"/>
      <c r="M256" s="14"/>
      <c r="N256" s="14"/>
      <c r="O256" s="14"/>
      <c r="P256" s="14"/>
    </row>
    <row r="257" spans="1:16">
      <c r="A257" s="14"/>
      <c r="B257" s="15"/>
      <c r="C257" s="14"/>
      <c r="D257" s="15"/>
      <c r="E257" s="16"/>
      <c r="F257" s="23"/>
      <c r="G257" s="23"/>
      <c r="H257" s="14"/>
      <c r="I257" s="14"/>
      <c r="J257" s="14"/>
      <c r="K257" s="14"/>
      <c r="L257" s="14"/>
      <c r="M257" s="14"/>
      <c r="N257" s="14"/>
      <c r="O257" s="14"/>
      <c r="P257" s="14"/>
    </row>
    <row r="258" spans="1:16">
      <c r="A258" s="14"/>
      <c r="B258" s="15"/>
      <c r="C258" s="14"/>
      <c r="D258" s="15"/>
      <c r="E258" s="16"/>
      <c r="F258" s="23"/>
      <c r="G258" s="23"/>
      <c r="H258" s="14"/>
      <c r="I258" s="14"/>
      <c r="J258" s="14"/>
      <c r="K258" s="14"/>
      <c r="L258" s="14"/>
      <c r="M258" s="14"/>
      <c r="N258" s="14"/>
      <c r="O258" s="14"/>
      <c r="P258" s="14"/>
    </row>
    <row r="259" spans="1:16">
      <c r="A259" s="14"/>
      <c r="B259" s="15"/>
      <c r="C259" s="14"/>
      <c r="D259" s="15"/>
      <c r="E259" s="16"/>
      <c r="F259" s="23"/>
      <c r="G259" s="23"/>
      <c r="H259" s="14"/>
      <c r="I259" s="14"/>
      <c r="J259" s="14"/>
      <c r="K259" s="14"/>
      <c r="L259" s="14"/>
      <c r="M259" s="14"/>
      <c r="N259" s="14"/>
      <c r="O259" s="14"/>
      <c r="P259" s="14"/>
    </row>
    <row r="260" spans="1:16">
      <c r="A260" s="14"/>
      <c r="B260" s="15"/>
      <c r="C260" s="14"/>
      <c r="D260" s="15"/>
      <c r="E260" s="16"/>
      <c r="F260" s="23"/>
      <c r="G260" s="23"/>
      <c r="H260" s="14"/>
      <c r="I260" s="14"/>
      <c r="J260" s="14"/>
      <c r="K260" s="14"/>
      <c r="L260" s="14"/>
      <c r="M260" s="14"/>
      <c r="N260" s="14"/>
      <c r="O260" s="14"/>
      <c r="P260" s="14"/>
    </row>
    <row r="261" spans="1:16">
      <c r="A261" s="14"/>
      <c r="B261" s="15"/>
      <c r="C261" s="14"/>
      <c r="D261" s="15"/>
      <c r="E261" s="16"/>
      <c r="F261" s="23"/>
      <c r="G261" s="23"/>
      <c r="H261" s="14"/>
      <c r="I261" s="14"/>
      <c r="J261" s="14"/>
      <c r="K261" s="14"/>
      <c r="L261" s="14"/>
      <c r="M261" s="14"/>
      <c r="N261" s="14"/>
      <c r="O261" s="14"/>
      <c r="P261" s="14"/>
    </row>
    <row r="262" spans="1:16">
      <c r="A262" s="14"/>
      <c r="B262" s="15"/>
      <c r="C262" s="14"/>
      <c r="D262" s="15"/>
      <c r="E262" s="16"/>
      <c r="F262" s="23"/>
      <c r="G262" s="23"/>
      <c r="H262" s="14"/>
      <c r="I262" s="14"/>
      <c r="J262" s="14"/>
      <c r="K262" s="14"/>
      <c r="L262" s="14"/>
      <c r="M262" s="14"/>
      <c r="N262" s="14"/>
      <c r="O262" s="14"/>
      <c r="P262" s="14"/>
    </row>
    <row r="263" spans="1:16">
      <c r="A263" s="14"/>
      <c r="B263" s="15"/>
      <c r="C263" s="14"/>
      <c r="D263" s="15"/>
      <c r="E263" s="16"/>
      <c r="F263" s="23"/>
      <c r="G263" s="23"/>
      <c r="H263" s="14"/>
      <c r="I263" s="14"/>
      <c r="J263" s="14"/>
      <c r="K263" s="14"/>
      <c r="L263" s="14"/>
      <c r="M263" s="14"/>
      <c r="N263" s="14"/>
      <c r="O263" s="14"/>
      <c r="P263" s="14"/>
    </row>
    <row r="264" spans="1:16">
      <c r="A264" s="14"/>
      <c r="B264" s="15"/>
      <c r="C264" s="14"/>
      <c r="D264" s="15"/>
      <c r="E264" s="16"/>
      <c r="F264" s="23"/>
      <c r="G264" s="23"/>
      <c r="H264" s="14"/>
      <c r="I264" s="14"/>
      <c r="J264" s="14"/>
      <c r="K264" s="14"/>
      <c r="L264" s="14"/>
      <c r="M264" s="14"/>
      <c r="N264" s="14"/>
      <c r="O264" s="14"/>
      <c r="P264" s="14"/>
    </row>
    <row r="265" spans="1:16">
      <c r="A265" s="14"/>
      <c r="B265" s="15"/>
      <c r="C265" s="14"/>
      <c r="D265" s="15"/>
      <c r="E265" s="16"/>
      <c r="F265" s="23"/>
      <c r="G265" s="23"/>
      <c r="H265" s="14"/>
      <c r="I265" s="14"/>
      <c r="J265" s="14"/>
      <c r="K265" s="14"/>
      <c r="L265" s="14"/>
      <c r="M265" s="14"/>
      <c r="N265" s="14"/>
      <c r="O265" s="14"/>
      <c r="P265" s="14"/>
    </row>
    <row r="266" spans="1:16">
      <c r="A266" s="14"/>
      <c r="B266" s="15"/>
      <c r="C266" s="14"/>
      <c r="D266" s="15"/>
      <c r="E266" s="16"/>
      <c r="F266" s="23"/>
      <c r="G266" s="23"/>
      <c r="H266" s="14"/>
      <c r="I266" s="14"/>
      <c r="J266" s="14"/>
      <c r="K266" s="14"/>
      <c r="L266" s="14"/>
      <c r="M266" s="14"/>
      <c r="N266" s="14"/>
      <c r="O266" s="14"/>
      <c r="P266" s="14"/>
    </row>
    <row r="267" spans="1:16">
      <c r="A267" s="14"/>
      <c r="B267" s="15"/>
      <c r="C267" s="14"/>
      <c r="D267" s="15"/>
      <c r="E267" s="16"/>
      <c r="F267" s="23"/>
      <c r="G267" s="23"/>
      <c r="H267" s="14"/>
      <c r="I267" s="14"/>
      <c r="J267" s="14"/>
      <c r="K267" s="14"/>
      <c r="L267" s="14"/>
      <c r="M267" s="14"/>
      <c r="N267" s="14"/>
      <c r="O267" s="14"/>
      <c r="P267" s="14"/>
    </row>
    <row r="268" spans="1:16">
      <c r="A268" s="14"/>
      <c r="B268" s="15"/>
      <c r="C268" s="14"/>
      <c r="D268" s="15"/>
      <c r="E268" s="16"/>
      <c r="F268" s="23"/>
      <c r="G268" s="23"/>
      <c r="H268" s="14"/>
      <c r="I268" s="14"/>
      <c r="J268" s="14"/>
      <c r="K268" s="14"/>
      <c r="L268" s="14"/>
      <c r="M268" s="14"/>
      <c r="N268" s="14"/>
      <c r="O268" s="14"/>
      <c r="P268" s="14"/>
    </row>
    <row r="269" spans="1:16">
      <c r="A269" s="14"/>
      <c r="B269" s="15"/>
      <c r="C269" s="14"/>
      <c r="D269" s="15"/>
      <c r="E269" s="16"/>
      <c r="F269" s="23"/>
      <c r="G269" s="23"/>
      <c r="H269" s="14"/>
      <c r="I269" s="14"/>
      <c r="J269" s="14"/>
      <c r="K269" s="14"/>
      <c r="L269" s="14"/>
      <c r="M269" s="14"/>
      <c r="N269" s="14"/>
      <c r="O269" s="14"/>
      <c r="P269" s="14"/>
    </row>
    <row r="270" spans="1:16">
      <c r="A270" s="14"/>
      <c r="B270" s="15"/>
      <c r="C270" s="14"/>
      <c r="D270" s="15"/>
      <c r="E270" s="16"/>
      <c r="F270" s="23"/>
      <c r="G270" s="23"/>
      <c r="H270" s="14"/>
      <c r="I270" s="14"/>
      <c r="J270" s="14"/>
      <c r="K270" s="14"/>
      <c r="L270" s="14"/>
      <c r="M270" s="14"/>
      <c r="N270" s="14"/>
      <c r="O270" s="14"/>
      <c r="P270" s="14"/>
    </row>
    <row r="271" spans="1:16">
      <c r="A271" s="14"/>
      <c r="B271" s="15"/>
      <c r="C271" s="14"/>
      <c r="D271" s="15"/>
      <c r="E271" s="16"/>
      <c r="F271" s="23"/>
      <c r="G271" s="23"/>
      <c r="H271" s="14"/>
      <c r="I271" s="14"/>
      <c r="J271" s="14"/>
      <c r="K271" s="14"/>
      <c r="L271" s="14"/>
      <c r="M271" s="14"/>
      <c r="N271" s="14"/>
      <c r="O271" s="14"/>
      <c r="P271" s="14"/>
    </row>
    <row r="272" spans="1:16">
      <c r="A272" s="14"/>
      <c r="B272" s="15"/>
      <c r="C272" s="14"/>
      <c r="D272" s="15"/>
      <c r="E272" s="16"/>
      <c r="F272" s="23"/>
      <c r="G272" s="23"/>
      <c r="H272" s="14"/>
      <c r="I272" s="14"/>
      <c r="J272" s="14"/>
      <c r="K272" s="14"/>
      <c r="L272" s="14"/>
      <c r="M272" s="14"/>
      <c r="N272" s="14"/>
      <c r="O272" s="14"/>
      <c r="P272" s="14"/>
    </row>
    <row r="273" spans="1:16">
      <c r="A273" s="14"/>
      <c r="B273" s="15"/>
      <c r="C273" s="14"/>
      <c r="D273" s="15"/>
      <c r="E273" s="16"/>
      <c r="F273" s="23"/>
      <c r="G273" s="23"/>
      <c r="H273" s="14"/>
      <c r="I273" s="14"/>
      <c r="J273" s="14"/>
      <c r="K273" s="14"/>
      <c r="L273" s="14"/>
      <c r="M273" s="14"/>
      <c r="N273" s="14"/>
      <c r="O273" s="14"/>
      <c r="P273" s="14"/>
    </row>
    <row r="274" spans="1:16">
      <c r="A274" s="14"/>
      <c r="B274" s="15"/>
      <c r="C274" s="14"/>
      <c r="D274" s="15"/>
      <c r="E274" s="16"/>
      <c r="F274" s="23"/>
      <c r="G274" s="23"/>
      <c r="H274" s="14"/>
      <c r="I274" s="14"/>
      <c r="J274" s="14"/>
      <c r="K274" s="14"/>
      <c r="L274" s="14"/>
      <c r="M274" s="14"/>
      <c r="N274" s="14"/>
      <c r="O274" s="14"/>
      <c r="P274" s="14"/>
    </row>
    <row r="275" spans="1:16">
      <c r="A275" s="14"/>
      <c r="B275" s="15"/>
      <c r="C275" s="14"/>
      <c r="D275" s="15"/>
      <c r="E275" s="16"/>
      <c r="F275" s="23"/>
      <c r="G275" s="23"/>
      <c r="H275" s="14"/>
      <c r="I275" s="14"/>
      <c r="J275" s="14"/>
      <c r="K275" s="14"/>
      <c r="L275" s="14"/>
      <c r="M275" s="14"/>
      <c r="N275" s="14"/>
      <c r="O275" s="14"/>
      <c r="P275" s="14"/>
    </row>
    <row r="276" spans="1:16">
      <c r="A276" s="14"/>
      <c r="B276" s="15"/>
      <c r="C276" s="14"/>
      <c r="D276" s="15"/>
      <c r="E276" s="16"/>
      <c r="F276" s="23"/>
      <c r="G276" s="23"/>
      <c r="H276" s="14"/>
      <c r="I276" s="14"/>
      <c r="J276" s="14"/>
      <c r="K276" s="14"/>
      <c r="L276" s="14"/>
      <c r="M276" s="14"/>
      <c r="N276" s="14"/>
      <c r="O276" s="14"/>
      <c r="P276" s="14"/>
    </row>
    <row r="277" spans="1:16">
      <c r="A277" s="14"/>
      <c r="B277" s="15"/>
      <c r="C277" s="14"/>
      <c r="D277" s="15"/>
      <c r="E277" s="16"/>
      <c r="F277" s="23"/>
      <c r="G277" s="23"/>
      <c r="H277" s="14"/>
      <c r="I277" s="14"/>
      <c r="J277" s="14"/>
      <c r="K277" s="14"/>
      <c r="L277" s="14"/>
      <c r="M277" s="14"/>
      <c r="N277" s="14"/>
      <c r="O277" s="14"/>
      <c r="P277" s="14"/>
    </row>
    <row r="278" spans="1:16">
      <c r="A278" s="14"/>
      <c r="B278" s="15"/>
      <c r="C278" s="14"/>
      <c r="D278" s="15"/>
      <c r="E278" s="16"/>
      <c r="F278" s="23"/>
      <c r="G278" s="23"/>
      <c r="H278" s="14"/>
      <c r="I278" s="14"/>
      <c r="J278" s="14"/>
      <c r="K278" s="14"/>
      <c r="L278" s="14"/>
      <c r="M278" s="14"/>
      <c r="N278" s="14"/>
      <c r="O278" s="14"/>
      <c r="P278" s="14"/>
    </row>
    <row r="279" spans="1:16">
      <c r="A279" s="14"/>
      <c r="B279" s="15"/>
      <c r="C279" s="14"/>
      <c r="D279" s="15"/>
      <c r="E279" s="16"/>
      <c r="F279" s="23"/>
      <c r="G279" s="23"/>
      <c r="H279" s="14"/>
      <c r="I279" s="14"/>
      <c r="J279" s="14"/>
      <c r="K279" s="14"/>
      <c r="L279" s="14"/>
      <c r="M279" s="14"/>
      <c r="N279" s="14"/>
      <c r="O279" s="14"/>
      <c r="P279" s="14"/>
    </row>
    <row r="280" spans="1:16">
      <c r="A280" s="14"/>
      <c r="B280" s="15"/>
      <c r="C280" s="14"/>
      <c r="D280" s="15"/>
      <c r="E280" s="16"/>
      <c r="F280" s="23"/>
      <c r="G280" s="23"/>
      <c r="H280" s="14"/>
      <c r="I280" s="14"/>
      <c r="J280" s="14"/>
      <c r="K280" s="14"/>
      <c r="L280" s="14"/>
      <c r="M280" s="14"/>
      <c r="N280" s="14"/>
      <c r="O280" s="14"/>
      <c r="P280" s="14"/>
    </row>
    <row r="281" spans="1:16">
      <c r="A281" s="14"/>
      <c r="B281" s="15"/>
      <c r="C281" s="14"/>
      <c r="D281" s="15"/>
      <c r="E281" s="16"/>
      <c r="F281" s="23"/>
      <c r="G281" s="23"/>
      <c r="H281" s="14"/>
      <c r="I281" s="14"/>
      <c r="J281" s="14"/>
      <c r="K281" s="14"/>
      <c r="L281" s="14"/>
      <c r="M281" s="14"/>
      <c r="N281" s="14"/>
      <c r="O281" s="14"/>
      <c r="P281" s="14"/>
    </row>
    <row r="282" spans="1:16">
      <c r="A282" s="14"/>
      <c r="B282" s="15"/>
      <c r="C282" s="14"/>
      <c r="D282" s="15"/>
      <c r="E282" s="16"/>
      <c r="F282" s="23"/>
      <c r="G282" s="23"/>
      <c r="H282" s="14"/>
      <c r="I282" s="14"/>
      <c r="J282" s="14"/>
      <c r="K282" s="14"/>
      <c r="L282" s="14"/>
      <c r="M282" s="14"/>
      <c r="N282" s="14"/>
      <c r="O282" s="14"/>
      <c r="P282" s="14"/>
    </row>
    <row r="283" spans="1:16">
      <c r="A283" s="14"/>
      <c r="B283" s="15"/>
      <c r="C283" s="14"/>
      <c r="D283" s="15"/>
      <c r="E283" s="16"/>
      <c r="F283" s="23"/>
      <c r="G283" s="23"/>
      <c r="H283" s="14"/>
      <c r="I283" s="14"/>
      <c r="J283" s="14"/>
      <c r="K283" s="14"/>
      <c r="L283" s="14"/>
      <c r="M283" s="14"/>
      <c r="N283" s="14"/>
      <c r="O283" s="14"/>
      <c r="P283" s="14"/>
    </row>
    <row r="284" spans="1:16">
      <c r="A284" s="14"/>
      <c r="B284" s="15"/>
      <c r="C284" s="14"/>
      <c r="D284" s="15"/>
      <c r="E284" s="16"/>
      <c r="F284" s="23"/>
      <c r="G284" s="23"/>
      <c r="H284" s="14"/>
      <c r="I284" s="14"/>
      <c r="J284" s="14"/>
      <c r="K284" s="14"/>
      <c r="L284" s="14"/>
      <c r="M284" s="14"/>
      <c r="N284" s="14"/>
      <c r="O284" s="14"/>
      <c r="P284" s="14"/>
    </row>
    <row r="285" spans="1:16">
      <c r="A285" s="14"/>
      <c r="B285" s="15"/>
      <c r="C285" s="14"/>
      <c r="D285" s="15"/>
      <c r="E285" s="16"/>
      <c r="F285" s="23"/>
      <c r="G285" s="23"/>
      <c r="H285" s="14"/>
      <c r="I285" s="14"/>
      <c r="J285" s="14"/>
      <c r="K285" s="14"/>
      <c r="L285" s="14"/>
      <c r="M285" s="14"/>
      <c r="N285" s="14"/>
      <c r="O285" s="14"/>
      <c r="P285" s="14"/>
    </row>
    <row r="286" spans="1:16">
      <c r="A286" s="14"/>
      <c r="B286" s="15"/>
      <c r="C286" s="14"/>
      <c r="D286" s="15"/>
      <c r="E286" s="16"/>
      <c r="F286" s="23"/>
      <c r="G286" s="23"/>
      <c r="H286" s="14"/>
      <c r="I286" s="14"/>
      <c r="J286" s="14"/>
      <c r="K286" s="14"/>
      <c r="L286" s="14"/>
      <c r="M286" s="14"/>
      <c r="N286" s="14"/>
      <c r="O286" s="14"/>
      <c r="P286" s="14"/>
    </row>
    <row r="287" spans="1:16">
      <c r="A287" s="14"/>
      <c r="B287" s="15"/>
      <c r="C287" s="14"/>
      <c r="D287" s="15"/>
      <c r="E287" s="16"/>
      <c r="F287" s="23"/>
      <c r="G287" s="23"/>
      <c r="H287" s="14"/>
      <c r="I287" s="14"/>
      <c r="J287" s="14"/>
      <c r="K287" s="14"/>
      <c r="L287" s="14"/>
      <c r="M287" s="14"/>
      <c r="N287" s="14"/>
      <c r="O287" s="14"/>
      <c r="P287" s="14"/>
    </row>
    <row r="288" spans="1:16">
      <c r="A288" s="14"/>
      <c r="B288" s="15"/>
      <c r="C288" s="14"/>
      <c r="D288" s="15"/>
      <c r="E288" s="16"/>
      <c r="F288" s="23"/>
      <c r="G288" s="23"/>
      <c r="H288" s="14"/>
      <c r="I288" s="14"/>
      <c r="J288" s="14"/>
      <c r="K288" s="14"/>
      <c r="L288" s="14"/>
      <c r="M288" s="14"/>
      <c r="N288" s="14"/>
      <c r="O288" s="14"/>
      <c r="P288" s="14"/>
    </row>
    <row r="289" spans="1:16">
      <c r="A289" s="14"/>
      <c r="B289" s="15"/>
      <c r="C289" s="14"/>
      <c r="D289" s="15"/>
      <c r="E289" s="16"/>
      <c r="F289" s="23"/>
      <c r="G289" s="23"/>
      <c r="H289" s="14"/>
      <c r="I289" s="14"/>
      <c r="J289" s="14"/>
      <c r="K289" s="14"/>
      <c r="L289" s="14"/>
      <c r="M289" s="14"/>
      <c r="N289" s="14"/>
      <c r="O289" s="14"/>
      <c r="P289" s="14"/>
    </row>
    <row r="290" spans="1:16">
      <c r="A290" s="14"/>
      <c r="B290" s="15"/>
      <c r="C290" s="14"/>
      <c r="D290" s="15"/>
      <c r="E290" s="16"/>
      <c r="F290" s="23"/>
      <c r="G290" s="23"/>
      <c r="H290" s="14"/>
      <c r="I290" s="14"/>
      <c r="J290" s="14"/>
      <c r="K290" s="14"/>
      <c r="L290" s="14"/>
      <c r="M290" s="14"/>
      <c r="N290" s="14"/>
      <c r="O290" s="14"/>
      <c r="P290" s="14"/>
    </row>
    <row r="291" spans="1:16">
      <c r="A291" s="14"/>
      <c r="B291" s="15"/>
      <c r="C291" s="14"/>
      <c r="D291" s="15"/>
      <c r="E291" s="16"/>
      <c r="F291" s="23"/>
      <c r="G291" s="23"/>
      <c r="H291" s="14"/>
      <c r="I291" s="14"/>
      <c r="J291" s="14"/>
      <c r="K291" s="14"/>
      <c r="L291" s="14"/>
      <c r="M291" s="14"/>
      <c r="N291" s="14"/>
      <c r="O291" s="14"/>
      <c r="P291" s="14"/>
    </row>
    <row r="292" spans="1:16">
      <c r="A292" s="14"/>
      <c r="B292" s="15"/>
      <c r="C292" s="14"/>
      <c r="D292" s="15"/>
      <c r="E292" s="16"/>
      <c r="F292" s="23"/>
      <c r="G292" s="23"/>
      <c r="H292" s="14"/>
      <c r="I292" s="14"/>
      <c r="J292" s="14"/>
      <c r="K292" s="14"/>
      <c r="L292" s="14"/>
      <c r="M292" s="14"/>
      <c r="N292" s="14"/>
      <c r="O292" s="14"/>
      <c r="P292" s="14"/>
    </row>
    <row r="293" spans="1:16">
      <c r="A293" s="14"/>
      <c r="B293" s="15"/>
      <c r="C293" s="14"/>
      <c r="D293" s="15"/>
      <c r="E293" s="16"/>
      <c r="F293" s="23"/>
      <c r="G293" s="23"/>
      <c r="H293" s="14"/>
      <c r="I293" s="14"/>
      <c r="J293" s="14"/>
      <c r="K293" s="14"/>
      <c r="L293" s="14"/>
      <c r="M293" s="14"/>
      <c r="N293" s="14"/>
      <c r="O293" s="14"/>
      <c r="P293" s="14"/>
    </row>
    <row r="294" spans="1:16">
      <c r="A294" s="14"/>
      <c r="B294" s="15"/>
      <c r="C294" s="14"/>
      <c r="D294" s="15"/>
      <c r="E294" s="16"/>
      <c r="F294" s="23"/>
      <c r="G294" s="23"/>
      <c r="H294" s="14"/>
      <c r="I294" s="14"/>
      <c r="J294" s="14"/>
      <c r="K294" s="14"/>
      <c r="L294" s="14"/>
      <c r="M294" s="14"/>
      <c r="N294" s="14"/>
      <c r="O294" s="14"/>
      <c r="P294" s="14"/>
    </row>
    <row r="295" spans="1:16">
      <c r="A295" s="14"/>
      <c r="B295" s="15"/>
      <c r="C295" s="14"/>
      <c r="D295" s="15"/>
      <c r="E295" s="16"/>
      <c r="F295" s="23"/>
      <c r="G295" s="23"/>
      <c r="H295" s="14"/>
      <c r="I295" s="14"/>
      <c r="J295" s="14"/>
      <c r="K295" s="14"/>
      <c r="L295" s="14"/>
      <c r="M295" s="14"/>
      <c r="N295" s="14"/>
      <c r="O295" s="14"/>
      <c r="P295" s="14"/>
    </row>
    <row r="296" spans="1:16">
      <c r="A296" s="14"/>
      <c r="B296" s="15"/>
      <c r="C296" s="14"/>
      <c r="D296" s="15"/>
      <c r="E296" s="16"/>
      <c r="F296" s="23"/>
      <c r="G296" s="23"/>
      <c r="H296" s="14"/>
      <c r="I296" s="14"/>
      <c r="J296" s="14"/>
      <c r="K296" s="14"/>
      <c r="L296" s="14"/>
      <c r="M296" s="14"/>
      <c r="N296" s="14"/>
      <c r="O296" s="14"/>
      <c r="P296" s="14"/>
    </row>
    <row r="297" spans="1:16">
      <c r="A297" s="14"/>
      <c r="B297" s="15"/>
      <c r="C297" s="14"/>
      <c r="D297" s="15"/>
      <c r="E297" s="16"/>
      <c r="F297" s="23"/>
      <c r="G297" s="23"/>
      <c r="H297" s="14"/>
      <c r="I297" s="14"/>
      <c r="J297" s="14"/>
      <c r="K297" s="14"/>
      <c r="L297" s="14"/>
      <c r="M297" s="14"/>
      <c r="N297" s="14"/>
      <c r="O297" s="14"/>
      <c r="P297" s="14"/>
    </row>
    <row r="298" spans="1:16">
      <c r="A298" s="14"/>
      <c r="B298" s="15"/>
      <c r="C298" s="14"/>
      <c r="D298" s="15"/>
      <c r="E298" s="16"/>
      <c r="F298" s="23"/>
      <c r="G298" s="23"/>
      <c r="H298" s="14"/>
      <c r="I298" s="14"/>
      <c r="J298" s="14"/>
      <c r="K298" s="14"/>
      <c r="L298" s="14"/>
      <c r="M298" s="14"/>
      <c r="N298" s="14"/>
      <c r="O298" s="14"/>
      <c r="P298" s="14"/>
    </row>
    <row r="299" spans="1:16">
      <c r="A299" s="14"/>
      <c r="B299" s="15"/>
      <c r="C299" s="14"/>
      <c r="D299" s="15"/>
      <c r="E299" s="16"/>
      <c r="F299" s="23"/>
      <c r="G299" s="23"/>
      <c r="H299" s="14"/>
      <c r="I299" s="14"/>
      <c r="J299" s="14"/>
      <c r="K299" s="14"/>
      <c r="L299" s="14"/>
      <c r="M299" s="14"/>
      <c r="N299" s="14"/>
      <c r="O299" s="14"/>
      <c r="P299" s="14"/>
    </row>
    <row r="300" spans="1:16">
      <c r="A300" s="14"/>
      <c r="B300" s="15"/>
      <c r="C300" s="14"/>
      <c r="D300" s="15"/>
      <c r="E300" s="16"/>
      <c r="F300" s="23"/>
      <c r="G300" s="23"/>
      <c r="H300" s="14"/>
      <c r="I300" s="14"/>
      <c r="J300" s="14"/>
      <c r="K300" s="14"/>
      <c r="L300" s="14"/>
      <c r="M300" s="14"/>
      <c r="N300" s="14"/>
      <c r="O300" s="14"/>
      <c r="P300" s="14"/>
    </row>
    <row r="301" spans="1:16">
      <c r="A301" s="14"/>
      <c r="B301" s="15"/>
      <c r="C301" s="14"/>
      <c r="D301" s="15"/>
      <c r="E301" s="16"/>
      <c r="F301" s="23"/>
      <c r="G301" s="23"/>
      <c r="H301" s="14"/>
      <c r="I301" s="14"/>
      <c r="J301" s="14"/>
      <c r="K301" s="14"/>
      <c r="L301" s="14"/>
      <c r="M301" s="14"/>
      <c r="N301" s="14"/>
      <c r="O301" s="14"/>
      <c r="P301" s="14"/>
    </row>
    <row r="302" spans="1:16">
      <c r="A302" s="14"/>
      <c r="B302" s="15"/>
      <c r="C302" s="14"/>
      <c r="D302" s="15"/>
      <c r="E302" s="16"/>
      <c r="F302" s="23"/>
      <c r="G302" s="23"/>
      <c r="H302" s="14"/>
      <c r="I302" s="14"/>
      <c r="J302" s="14"/>
      <c r="K302" s="14"/>
      <c r="L302" s="14"/>
      <c r="M302" s="14"/>
      <c r="N302" s="14"/>
      <c r="O302" s="14"/>
      <c r="P302" s="14"/>
    </row>
    <row r="303" spans="1:16">
      <c r="A303" s="14"/>
      <c r="B303" s="15"/>
      <c r="C303" s="14"/>
      <c r="D303" s="15"/>
      <c r="E303" s="16"/>
      <c r="F303" s="23"/>
      <c r="G303" s="23"/>
      <c r="H303" s="14"/>
      <c r="I303" s="14"/>
      <c r="J303" s="14"/>
      <c r="K303" s="14"/>
      <c r="L303" s="14"/>
      <c r="M303" s="14"/>
      <c r="N303" s="14"/>
      <c r="O303" s="14"/>
      <c r="P303" s="14"/>
    </row>
    <row r="304" spans="1:16">
      <c r="A304" s="14"/>
      <c r="B304" s="15"/>
      <c r="C304" s="14"/>
      <c r="D304" s="15"/>
      <c r="E304" s="16"/>
      <c r="F304" s="23"/>
      <c r="G304" s="23"/>
      <c r="H304" s="14"/>
      <c r="I304" s="14"/>
      <c r="J304" s="14"/>
      <c r="K304" s="14"/>
      <c r="L304" s="14"/>
      <c r="M304" s="14"/>
      <c r="N304" s="14"/>
      <c r="O304" s="14"/>
      <c r="P304" s="14"/>
    </row>
    <row r="305" spans="1:16">
      <c r="A305" s="14"/>
      <c r="B305" s="15"/>
      <c r="C305" s="14"/>
      <c r="D305" s="15"/>
      <c r="E305" s="16"/>
      <c r="F305" s="23"/>
      <c r="G305" s="23"/>
      <c r="H305" s="14"/>
      <c r="I305" s="14"/>
      <c r="J305" s="14"/>
      <c r="K305" s="14"/>
      <c r="L305" s="14"/>
      <c r="M305" s="14"/>
      <c r="N305" s="14"/>
      <c r="O305" s="14"/>
      <c r="P305" s="14"/>
    </row>
    <row r="306" spans="1:16">
      <c r="A306" s="14"/>
      <c r="B306" s="15"/>
      <c r="C306" s="14"/>
      <c r="D306" s="15"/>
      <c r="E306" s="16"/>
      <c r="F306" s="23"/>
      <c r="G306" s="23"/>
      <c r="H306" s="14"/>
      <c r="I306" s="14"/>
      <c r="J306" s="14"/>
      <c r="K306" s="14"/>
      <c r="L306" s="14"/>
      <c r="M306" s="14"/>
      <c r="N306" s="14"/>
      <c r="O306" s="14"/>
      <c r="P306" s="14"/>
    </row>
    <row r="307" spans="1:16">
      <c r="A307" s="14"/>
      <c r="B307" s="15"/>
      <c r="C307" s="14"/>
      <c r="D307" s="15"/>
      <c r="E307" s="16"/>
      <c r="F307" s="23"/>
      <c r="G307" s="23"/>
      <c r="H307" s="14"/>
      <c r="I307" s="14"/>
      <c r="J307" s="14"/>
      <c r="K307" s="14"/>
      <c r="L307" s="14"/>
      <c r="M307" s="14"/>
      <c r="N307" s="14"/>
      <c r="O307" s="14"/>
      <c r="P307" s="14"/>
    </row>
    <row r="308" spans="1:16">
      <c r="A308" s="14"/>
      <c r="B308" s="15"/>
      <c r="C308" s="14"/>
      <c r="D308" s="15"/>
      <c r="E308" s="16"/>
      <c r="F308" s="23"/>
      <c r="G308" s="23"/>
      <c r="H308" s="14"/>
      <c r="I308" s="14"/>
      <c r="J308" s="14"/>
      <c r="K308" s="14"/>
      <c r="L308" s="14"/>
      <c r="M308" s="14"/>
      <c r="N308" s="14"/>
      <c r="O308" s="14"/>
      <c r="P308" s="14"/>
    </row>
    <row r="309" spans="1:16">
      <c r="A309" s="14"/>
      <c r="B309" s="15"/>
      <c r="C309" s="14"/>
      <c r="D309" s="15"/>
      <c r="E309" s="16"/>
      <c r="F309" s="23"/>
      <c r="G309" s="23"/>
      <c r="H309" s="14"/>
      <c r="I309" s="14"/>
      <c r="J309" s="14"/>
      <c r="K309" s="14"/>
      <c r="L309" s="14"/>
      <c r="M309" s="14"/>
      <c r="N309" s="14"/>
      <c r="O309" s="14"/>
      <c r="P309" s="14"/>
    </row>
    <row r="310" spans="1:16">
      <c r="A310" s="14"/>
      <c r="B310" s="15"/>
      <c r="C310" s="14"/>
      <c r="D310" s="15"/>
      <c r="E310" s="16"/>
      <c r="F310" s="23"/>
      <c r="G310" s="23"/>
      <c r="H310" s="14"/>
      <c r="I310" s="14"/>
      <c r="J310" s="14"/>
      <c r="K310" s="14"/>
      <c r="L310" s="14"/>
      <c r="M310" s="14"/>
      <c r="N310" s="14"/>
      <c r="O310" s="14"/>
      <c r="P310" s="14"/>
    </row>
    <row r="311" spans="1:16">
      <c r="A311" s="14"/>
      <c r="B311" s="15"/>
      <c r="C311" s="14"/>
      <c r="D311" s="15"/>
      <c r="E311" s="16"/>
      <c r="F311" s="23"/>
      <c r="G311" s="23"/>
      <c r="H311" s="14"/>
      <c r="I311" s="14"/>
      <c r="J311" s="14"/>
      <c r="K311" s="14"/>
      <c r="L311" s="14"/>
      <c r="M311" s="14"/>
      <c r="N311" s="14"/>
      <c r="O311" s="14"/>
      <c r="P311" s="14"/>
    </row>
    <row r="312" spans="1:16">
      <c r="A312" s="14"/>
      <c r="B312" s="15"/>
      <c r="C312" s="14"/>
      <c r="D312" s="15"/>
      <c r="E312" s="16"/>
      <c r="F312" s="23"/>
      <c r="G312" s="23"/>
      <c r="H312" s="14"/>
      <c r="I312" s="14"/>
      <c r="J312" s="14"/>
      <c r="K312" s="14"/>
      <c r="L312" s="14"/>
      <c r="M312" s="14"/>
      <c r="N312" s="14"/>
      <c r="O312" s="14"/>
      <c r="P312" s="14"/>
    </row>
    <row r="313" spans="1:16">
      <c r="A313" s="14"/>
      <c r="B313" s="15"/>
      <c r="C313" s="14"/>
      <c r="D313" s="15"/>
      <c r="E313" s="16"/>
      <c r="F313" s="23"/>
      <c r="G313" s="23"/>
      <c r="H313" s="14"/>
      <c r="I313" s="14"/>
      <c r="J313" s="14"/>
      <c r="K313" s="14"/>
      <c r="L313" s="14"/>
      <c r="M313" s="14"/>
      <c r="N313" s="14"/>
      <c r="O313" s="14"/>
      <c r="P313" s="14"/>
    </row>
    <row r="314" spans="1:16">
      <c r="A314" s="14"/>
      <c r="B314" s="15"/>
      <c r="C314" s="14"/>
      <c r="D314" s="15"/>
      <c r="E314" s="16"/>
      <c r="F314" s="23"/>
      <c r="G314" s="23"/>
      <c r="H314" s="14"/>
      <c r="I314" s="14"/>
      <c r="J314" s="14"/>
      <c r="K314" s="14"/>
      <c r="L314" s="14"/>
      <c r="M314" s="14"/>
      <c r="N314" s="14"/>
      <c r="O314" s="14"/>
      <c r="P314" s="14"/>
    </row>
    <row r="315" spans="1:16">
      <c r="A315" s="14"/>
      <c r="B315" s="15"/>
      <c r="C315" s="14"/>
      <c r="D315" s="15"/>
      <c r="E315" s="16"/>
      <c r="F315" s="23"/>
      <c r="G315" s="23"/>
      <c r="H315" s="14"/>
      <c r="I315" s="14"/>
      <c r="J315" s="14"/>
      <c r="K315" s="14"/>
      <c r="L315" s="14"/>
      <c r="M315" s="14"/>
      <c r="N315" s="14"/>
      <c r="O315" s="14"/>
      <c r="P315" s="14"/>
    </row>
    <row r="316" spans="1:16">
      <c r="A316" s="14"/>
      <c r="B316" s="15"/>
      <c r="C316" s="14"/>
      <c r="D316" s="15"/>
      <c r="E316" s="16"/>
      <c r="F316" s="23"/>
      <c r="G316" s="23"/>
      <c r="H316" s="14"/>
      <c r="I316" s="14"/>
      <c r="J316" s="14"/>
      <c r="K316" s="14"/>
      <c r="L316" s="14"/>
      <c r="M316" s="14"/>
      <c r="N316" s="14"/>
      <c r="O316" s="14"/>
      <c r="P316" s="14"/>
    </row>
    <row r="317" spans="1:16">
      <c r="A317" s="14"/>
      <c r="B317" s="15"/>
      <c r="C317" s="14"/>
      <c r="D317" s="15"/>
      <c r="E317" s="16"/>
      <c r="F317" s="23"/>
      <c r="G317" s="23"/>
      <c r="H317" s="14"/>
      <c r="I317" s="14"/>
      <c r="J317" s="14"/>
      <c r="K317" s="14"/>
      <c r="L317" s="14"/>
      <c r="M317" s="14"/>
      <c r="N317" s="14"/>
      <c r="O317" s="14"/>
      <c r="P317" s="14"/>
    </row>
    <row r="318" spans="1:16">
      <c r="A318" s="14"/>
      <c r="B318" s="15"/>
      <c r="C318" s="14"/>
      <c r="D318" s="15"/>
      <c r="E318" s="16"/>
      <c r="F318" s="23"/>
      <c r="G318" s="23"/>
      <c r="H318" s="14"/>
      <c r="I318" s="14"/>
      <c r="J318" s="14"/>
      <c r="K318" s="14"/>
      <c r="L318" s="14"/>
      <c r="M318" s="14"/>
      <c r="N318" s="14"/>
      <c r="O318" s="14"/>
      <c r="P318" s="14"/>
    </row>
    <row r="319" spans="1:16">
      <c r="A319" s="14"/>
      <c r="B319" s="15"/>
      <c r="C319" s="14"/>
      <c r="D319" s="15"/>
      <c r="E319" s="16"/>
      <c r="F319" s="23"/>
      <c r="G319" s="23"/>
      <c r="H319" s="14"/>
      <c r="I319" s="14"/>
      <c r="J319" s="14"/>
      <c r="K319" s="14"/>
      <c r="L319" s="14"/>
      <c r="M319" s="14"/>
      <c r="N319" s="14"/>
      <c r="O319" s="14"/>
      <c r="P319" s="14"/>
    </row>
    <row r="320" spans="1:16">
      <c r="A320" s="14"/>
      <c r="B320" s="15"/>
      <c r="C320" s="14"/>
      <c r="D320" s="15"/>
      <c r="E320" s="16"/>
      <c r="F320" s="23"/>
      <c r="G320" s="23"/>
      <c r="H320" s="14"/>
      <c r="I320" s="14"/>
      <c r="J320" s="14"/>
      <c r="K320" s="14"/>
      <c r="L320" s="14"/>
      <c r="M320" s="14"/>
      <c r="N320" s="14"/>
      <c r="O320" s="14"/>
      <c r="P320" s="14"/>
    </row>
    <row r="321" spans="1:16">
      <c r="A321" s="14"/>
      <c r="B321" s="15"/>
      <c r="C321" s="14"/>
      <c r="D321" s="15"/>
      <c r="E321" s="16"/>
      <c r="F321" s="23"/>
      <c r="G321" s="23"/>
      <c r="H321" s="14"/>
      <c r="I321" s="14"/>
      <c r="J321" s="14"/>
      <c r="K321" s="14"/>
      <c r="L321" s="14"/>
      <c r="M321" s="14"/>
      <c r="N321" s="14"/>
      <c r="O321" s="14"/>
      <c r="P321" s="14"/>
    </row>
    <row r="322" spans="1:16">
      <c r="A322" s="14"/>
      <c r="B322" s="15"/>
      <c r="C322" s="14"/>
      <c r="D322" s="15"/>
      <c r="E322" s="16"/>
      <c r="F322" s="23"/>
      <c r="G322" s="23"/>
      <c r="H322" s="14"/>
      <c r="I322" s="14"/>
      <c r="J322" s="14"/>
      <c r="K322" s="14"/>
      <c r="L322" s="14"/>
      <c r="M322" s="14"/>
      <c r="N322" s="14"/>
      <c r="O322" s="14"/>
      <c r="P322" s="14"/>
    </row>
    <row r="323" spans="1:16">
      <c r="A323" s="14"/>
      <c r="B323" s="15"/>
      <c r="C323" s="14"/>
      <c r="D323" s="15"/>
      <c r="E323" s="16"/>
      <c r="F323" s="23"/>
      <c r="G323" s="23"/>
      <c r="H323" s="14"/>
      <c r="I323" s="14"/>
      <c r="J323" s="14"/>
      <c r="K323" s="14"/>
      <c r="L323" s="14"/>
      <c r="M323" s="14"/>
      <c r="N323" s="14"/>
      <c r="O323" s="14"/>
      <c r="P323" s="14"/>
    </row>
    <row r="324" spans="1:16">
      <c r="A324" s="14"/>
      <c r="B324" s="15"/>
      <c r="C324" s="14"/>
      <c r="D324" s="15"/>
      <c r="E324" s="16"/>
      <c r="F324" s="23"/>
      <c r="G324" s="23"/>
      <c r="H324" s="14"/>
      <c r="I324" s="14"/>
      <c r="J324" s="14"/>
      <c r="K324" s="14"/>
      <c r="L324" s="14"/>
      <c r="M324" s="14"/>
      <c r="N324" s="14"/>
      <c r="O324" s="14"/>
      <c r="P324" s="14"/>
    </row>
    <row r="325" spans="1:16">
      <c r="A325" s="14"/>
      <c r="B325" s="15"/>
      <c r="C325" s="14"/>
      <c r="D325" s="15"/>
      <c r="E325" s="16"/>
      <c r="F325" s="23"/>
      <c r="G325" s="23"/>
      <c r="H325" s="14"/>
      <c r="I325" s="14"/>
      <c r="J325" s="14"/>
      <c r="K325" s="14"/>
      <c r="L325" s="14"/>
      <c r="M325" s="14"/>
      <c r="N325" s="14"/>
      <c r="O325" s="14"/>
      <c r="P325" s="14"/>
    </row>
    <row r="326" spans="1:16">
      <c r="A326" s="14"/>
      <c r="B326" s="15"/>
      <c r="C326" s="14"/>
      <c r="D326" s="15"/>
      <c r="E326" s="16"/>
      <c r="F326" s="23"/>
      <c r="G326" s="23"/>
      <c r="H326" s="14"/>
      <c r="I326" s="14"/>
      <c r="J326" s="14"/>
      <c r="K326" s="14"/>
      <c r="L326" s="14"/>
      <c r="M326" s="14"/>
      <c r="N326" s="14"/>
      <c r="O326" s="14"/>
      <c r="P326" s="14"/>
    </row>
    <row r="327" spans="1:16">
      <c r="A327" s="14"/>
      <c r="B327" s="15"/>
      <c r="C327" s="14"/>
      <c r="D327" s="15"/>
      <c r="E327" s="16"/>
      <c r="F327" s="23"/>
      <c r="G327" s="23"/>
      <c r="H327" s="14"/>
      <c r="I327" s="14"/>
      <c r="J327" s="14"/>
      <c r="K327" s="14"/>
      <c r="L327" s="14"/>
      <c r="M327" s="14"/>
      <c r="N327" s="14"/>
      <c r="O327" s="14"/>
      <c r="P327" s="14"/>
    </row>
    <row r="328" spans="1:16">
      <c r="A328" s="14"/>
      <c r="B328" s="15"/>
      <c r="C328" s="14"/>
      <c r="D328" s="15"/>
      <c r="E328" s="16"/>
      <c r="F328" s="23"/>
      <c r="G328" s="23"/>
      <c r="H328" s="14"/>
      <c r="I328" s="14"/>
      <c r="J328" s="14"/>
      <c r="K328" s="14"/>
      <c r="L328" s="14"/>
      <c r="M328" s="14"/>
      <c r="N328" s="14"/>
      <c r="O328" s="14"/>
      <c r="P328" s="14"/>
    </row>
    <row r="329" spans="1:16">
      <c r="A329" s="14"/>
      <c r="B329" s="15"/>
      <c r="C329" s="14"/>
      <c r="D329" s="15"/>
      <c r="E329" s="16"/>
      <c r="F329" s="23"/>
      <c r="G329" s="23"/>
      <c r="H329" s="14"/>
      <c r="I329" s="14"/>
      <c r="J329" s="14"/>
      <c r="K329" s="14"/>
      <c r="L329" s="14"/>
      <c r="M329" s="14"/>
      <c r="N329" s="14"/>
      <c r="O329" s="14"/>
      <c r="P329" s="14"/>
    </row>
    <row r="330" spans="1:16">
      <c r="A330" s="14"/>
      <c r="B330" s="15"/>
      <c r="C330" s="14"/>
      <c r="D330" s="15"/>
      <c r="E330" s="16"/>
      <c r="F330" s="23"/>
      <c r="G330" s="23"/>
      <c r="H330" s="14"/>
      <c r="I330" s="14"/>
      <c r="J330" s="14"/>
      <c r="K330" s="14"/>
      <c r="L330" s="14"/>
      <c r="M330" s="14"/>
      <c r="N330" s="14"/>
      <c r="O330" s="14"/>
      <c r="P330" s="14"/>
    </row>
    <row r="331" spans="1:16">
      <c r="A331" s="14"/>
      <c r="B331" s="15"/>
      <c r="C331" s="14"/>
      <c r="D331" s="15"/>
      <c r="E331" s="16"/>
      <c r="F331" s="23"/>
      <c r="G331" s="23"/>
      <c r="H331" s="14"/>
      <c r="I331" s="14"/>
      <c r="J331" s="14"/>
      <c r="K331" s="14"/>
      <c r="L331" s="14"/>
      <c r="M331" s="14"/>
      <c r="N331" s="14"/>
      <c r="O331" s="14"/>
      <c r="P331" s="14"/>
    </row>
    <row r="332" spans="1:16">
      <c r="A332" s="14"/>
      <c r="B332" s="15"/>
      <c r="C332" s="14"/>
      <c r="D332" s="15"/>
      <c r="E332" s="16"/>
      <c r="F332" s="23"/>
      <c r="G332" s="23"/>
      <c r="H332" s="14"/>
      <c r="I332" s="14"/>
      <c r="J332" s="14"/>
      <c r="K332" s="14"/>
      <c r="L332" s="14"/>
      <c r="M332" s="14"/>
      <c r="N332" s="14"/>
      <c r="O332" s="14"/>
      <c r="P332" s="14"/>
    </row>
    <row r="333" spans="1:16">
      <c r="A333" s="14"/>
      <c r="B333" s="15"/>
      <c r="C333" s="14"/>
      <c r="D333" s="15"/>
      <c r="E333" s="16"/>
      <c r="F333" s="23"/>
      <c r="G333" s="23"/>
      <c r="H333" s="14"/>
      <c r="I333" s="14"/>
      <c r="J333" s="14"/>
      <c r="K333" s="14"/>
      <c r="L333" s="14"/>
      <c r="M333" s="14"/>
      <c r="N333" s="14"/>
      <c r="O333" s="14"/>
      <c r="P333" s="14"/>
    </row>
    <row r="334" spans="1:16">
      <c r="A334" s="14"/>
      <c r="B334" s="15"/>
      <c r="C334" s="14"/>
      <c r="D334" s="15"/>
      <c r="E334" s="16"/>
      <c r="F334" s="23"/>
      <c r="G334" s="23"/>
      <c r="H334" s="14"/>
      <c r="I334" s="14"/>
      <c r="J334" s="14"/>
      <c r="K334" s="14"/>
      <c r="L334" s="14"/>
      <c r="M334" s="14"/>
      <c r="N334" s="14"/>
      <c r="O334" s="14"/>
      <c r="P334" s="14"/>
    </row>
    <row r="335" spans="1:16">
      <c r="A335" s="14"/>
      <c r="B335" s="15"/>
      <c r="C335" s="14"/>
      <c r="D335" s="15"/>
      <c r="E335" s="16"/>
      <c r="F335" s="23"/>
      <c r="G335" s="23"/>
      <c r="H335" s="14"/>
      <c r="I335" s="14"/>
      <c r="J335" s="14"/>
      <c r="K335" s="14"/>
      <c r="L335" s="14"/>
      <c r="M335" s="14"/>
      <c r="N335" s="14"/>
      <c r="O335" s="14"/>
      <c r="P335" s="14"/>
    </row>
    <row r="336" spans="1:16">
      <c r="A336" s="14"/>
      <c r="B336" s="15"/>
      <c r="C336" s="14"/>
      <c r="D336" s="15"/>
      <c r="E336" s="16"/>
      <c r="F336" s="23"/>
      <c r="G336" s="23"/>
      <c r="H336" s="14"/>
      <c r="I336" s="14"/>
      <c r="J336" s="14"/>
      <c r="K336" s="14"/>
      <c r="L336" s="14"/>
      <c r="M336" s="14"/>
      <c r="N336" s="14"/>
      <c r="O336" s="14"/>
      <c r="P336" s="14"/>
    </row>
    <row r="337" spans="1:16">
      <c r="A337" s="14"/>
      <c r="B337" s="15"/>
      <c r="C337" s="14"/>
      <c r="D337" s="15"/>
      <c r="E337" s="16"/>
      <c r="F337" s="23"/>
      <c r="G337" s="23"/>
      <c r="H337" s="14"/>
      <c r="I337" s="14"/>
      <c r="J337" s="14"/>
      <c r="K337" s="14"/>
      <c r="L337" s="14"/>
      <c r="M337" s="14"/>
      <c r="N337" s="14"/>
      <c r="O337" s="14"/>
      <c r="P337" s="14"/>
    </row>
    <row r="338" spans="1:16">
      <c r="A338" s="14"/>
      <c r="B338" s="15"/>
      <c r="C338" s="14"/>
      <c r="D338" s="15"/>
      <c r="E338" s="16"/>
      <c r="F338" s="23"/>
      <c r="G338" s="23"/>
      <c r="H338" s="14"/>
      <c r="I338" s="14"/>
      <c r="J338" s="14"/>
      <c r="K338" s="14"/>
      <c r="L338" s="14"/>
      <c r="M338" s="14"/>
      <c r="N338" s="14"/>
      <c r="O338" s="14"/>
      <c r="P338" s="14"/>
    </row>
    <row r="339" spans="1:16">
      <c r="A339" s="14"/>
      <c r="B339" s="15"/>
      <c r="C339" s="14"/>
      <c r="D339" s="15"/>
      <c r="E339" s="16"/>
      <c r="F339" s="23"/>
      <c r="G339" s="23"/>
      <c r="H339" s="14"/>
      <c r="I339" s="14"/>
      <c r="J339" s="14"/>
      <c r="K339" s="14"/>
      <c r="L339" s="14"/>
      <c r="M339" s="14"/>
      <c r="N339" s="14"/>
      <c r="O339" s="14"/>
      <c r="P339" s="14"/>
    </row>
    <row r="340" spans="1:16">
      <c r="A340" s="14"/>
      <c r="B340" s="15"/>
      <c r="C340" s="14"/>
      <c r="D340" s="15"/>
      <c r="E340" s="16"/>
      <c r="F340" s="23"/>
      <c r="G340" s="23"/>
      <c r="H340" s="14"/>
      <c r="I340" s="14"/>
      <c r="J340" s="14"/>
      <c r="K340" s="14"/>
      <c r="L340" s="14"/>
      <c r="M340" s="14"/>
      <c r="N340" s="14"/>
      <c r="O340" s="14"/>
      <c r="P340" s="14"/>
    </row>
    <row r="341" spans="1:16">
      <c r="A341" s="14"/>
      <c r="B341" s="15"/>
      <c r="C341" s="14"/>
      <c r="D341" s="15"/>
      <c r="E341" s="16"/>
      <c r="F341" s="23"/>
      <c r="G341" s="23"/>
      <c r="H341" s="14"/>
      <c r="I341" s="14"/>
      <c r="J341" s="14"/>
      <c r="K341" s="14"/>
      <c r="L341" s="14"/>
      <c r="M341" s="14"/>
      <c r="N341" s="14"/>
      <c r="O341" s="14"/>
      <c r="P341" s="14"/>
    </row>
    <row r="342" spans="1:16">
      <c r="A342" s="14"/>
      <c r="B342" s="15"/>
      <c r="C342" s="14"/>
      <c r="D342" s="15"/>
      <c r="E342" s="16"/>
      <c r="F342" s="23"/>
      <c r="G342" s="23"/>
      <c r="H342" s="14"/>
      <c r="I342" s="14"/>
      <c r="J342" s="14"/>
      <c r="K342" s="14"/>
      <c r="L342" s="14"/>
      <c r="M342" s="14"/>
      <c r="N342" s="14"/>
      <c r="O342" s="14"/>
      <c r="P342" s="14"/>
    </row>
    <row r="343" spans="1:16">
      <c r="A343" s="14"/>
      <c r="B343" s="15"/>
      <c r="C343" s="14"/>
      <c r="D343" s="15"/>
      <c r="E343" s="16"/>
      <c r="F343" s="23"/>
      <c r="G343" s="23"/>
      <c r="H343" s="14"/>
      <c r="I343" s="14"/>
      <c r="J343" s="14"/>
      <c r="K343" s="14"/>
      <c r="L343" s="14"/>
      <c r="M343" s="14"/>
      <c r="N343" s="14"/>
      <c r="O343" s="14"/>
      <c r="P343" s="14"/>
    </row>
    <row r="344" spans="1:16">
      <c r="A344" s="14"/>
      <c r="B344" s="15"/>
      <c r="C344" s="14"/>
      <c r="D344" s="15"/>
      <c r="E344" s="16"/>
      <c r="F344" s="23"/>
      <c r="G344" s="23"/>
      <c r="H344" s="14"/>
      <c r="I344" s="14"/>
      <c r="J344" s="14"/>
      <c r="K344" s="14"/>
      <c r="L344" s="14"/>
      <c r="M344" s="14"/>
      <c r="N344" s="14"/>
      <c r="O344" s="14"/>
      <c r="P344" s="14"/>
    </row>
    <row r="345" spans="1:16">
      <c r="A345" s="14"/>
      <c r="B345" s="15"/>
      <c r="C345" s="14"/>
      <c r="D345" s="15"/>
      <c r="E345" s="16"/>
      <c r="F345" s="23"/>
      <c r="G345" s="23"/>
      <c r="H345" s="14"/>
      <c r="I345" s="14"/>
      <c r="J345" s="14"/>
      <c r="K345" s="14"/>
      <c r="L345" s="14"/>
      <c r="M345" s="14"/>
      <c r="N345" s="14"/>
      <c r="O345" s="14"/>
      <c r="P345" s="14"/>
    </row>
    <row r="346" spans="1:16">
      <c r="A346" s="14"/>
      <c r="B346" s="15"/>
      <c r="C346" s="14"/>
      <c r="D346" s="15"/>
      <c r="E346" s="16"/>
      <c r="F346" s="23"/>
      <c r="G346" s="23"/>
      <c r="H346" s="14"/>
      <c r="I346" s="14"/>
      <c r="J346" s="14"/>
      <c r="K346" s="14"/>
      <c r="L346" s="14"/>
      <c r="M346" s="14"/>
      <c r="N346" s="14"/>
      <c r="O346" s="14"/>
      <c r="P346" s="14"/>
    </row>
    <row r="347" spans="1:16">
      <c r="A347" s="14"/>
      <c r="B347" s="15"/>
      <c r="C347" s="14"/>
      <c r="D347" s="15"/>
      <c r="E347" s="16"/>
      <c r="F347" s="23"/>
      <c r="G347" s="23"/>
      <c r="H347" s="14"/>
      <c r="I347" s="14"/>
      <c r="J347" s="14"/>
      <c r="K347" s="14"/>
      <c r="L347" s="14"/>
      <c r="M347" s="14"/>
      <c r="N347" s="14"/>
      <c r="O347" s="14"/>
      <c r="P347" s="14"/>
    </row>
    <row r="348" spans="1:16">
      <c r="A348" s="14"/>
      <c r="B348" s="15"/>
      <c r="C348" s="14"/>
      <c r="D348" s="15"/>
      <c r="E348" s="16"/>
      <c r="F348" s="23"/>
      <c r="G348" s="23"/>
      <c r="H348" s="14"/>
      <c r="I348" s="14"/>
      <c r="J348" s="14"/>
      <c r="K348" s="14"/>
      <c r="L348" s="14"/>
      <c r="M348" s="14"/>
      <c r="N348" s="14"/>
      <c r="O348" s="14"/>
      <c r="P348" s="14"/>
    </row>
    <row r="349" spans="1:16">
      <c r="A349" s="14"/>
      <c r="B349" s="15"/>
      <c r="C349" s="14"/>
      <c r="D349" s="15"/>
      <c r="E349" s="16"/>
      <c r="F349" s="23"/>
      <c r="G349" s="23"/>
      <c r="H349" s="14"/>
      <c r="I349" s="14"/>
      <c r="J349" s="14"/>
      <c r="K349" s="14"/>
      <c r="L349" s="14"/>
      <c r="M349" s="14"/>
      <c r="N349" s="14"/>
      <c r="O349" s="14"/>
      <c r="P349" s="14"/>
    </row>
    <row r="350" spans="1:16">
      <c r="A350" s="14"/>
      <c r="B350" s="15"/>
      <c r="C350" s="14"/>
      <c r="D350" s="15"/>
      <c r="E350" s="16"/>
      <c r="F350" s="23"/>
      <c r="G350" s="23"/>
      <c r="H350" s="14"/>
      <c r="I350" s="14"/>
      <c r="J350" s="14"/>
      <c r="K350" s="14"/>
      <c r="L350" s="14"/>
      <c r="M350" s="14"/>
      <c r="N350" s="14"/>
      <c r="O350" s="14"/>
      <c r="P350" s="14"/>
    </row>
    <row r="351" spans="1:16">
      <c r="A351" s="14"/>
      <c r="B351" s="15"/>
      <c r="C351" s="14"/>
      <c r="D351" s="15"/>
      <c r="E351" s="16"/>
      <c r="F351" s="23"/>
      <c r="G351" s="23"/>
      <c r="H351" s="14"/>
      <c r="I351" s="14"/>
      <c r="J351" s="14"/>
      <c r="K351" s="14"/>
      <c r="L351" s="14"/>
      <c r="M351" s="14"/>
      <c r="N351" s="14"/>
      <c r="O351" s="14"/>
      <c r="P351" s="14"/>
    </row>
    <row r="352" spans="1:16">
      <c r="A352" s="14"/>
      <c r="B352" s="15"/>
      <c r="C352" s="14"/>
      <c r="D352" s="15"/>
      <c r="E352" s="16"/>
      <c r="F352" s="23"/>
      <c r="G352" s="23"/>
      <c r="H352" s="14"/>
      <c r="I352" s="14"/>
      <c r="J352" s="14"/>
      <c r="K352" s="14"/>
      <c r="L352" s="14"/>
      <c r="M352" s="14"/>
      <c r="N352" s="14"/>
      <c r="O352" s="14"/>
      <c r="P352" s="14"/>
    </row>
    <row r="353" spans="1:16">
      <c r="A353" s="14"/>
      <c r="B353" s="15"/>
      <c r="C353" s="14"/>
      <c r="D353" s="15"/>
      <c r="E353" s="16"/>
      <c r="F353" s="23"/>
      <c r="G353" s="23"/>
      <c r="H353" s="14"/>
      <c r="I353" s="14"/>
      <c r="J353" s="14"/>
      <c r="K353" s="14"/>
      <c r="L353" s="14"/>
      <c r="M353" s="14"/>
      <c r="N353" s="14"/>
      <c r="O353" s="14"/>
      <c r="P353" s="14"/>
    </row>
    <row r="354" spans="1:16">
      <c r="A354" s="14"/>
      <c r="B354" s="15"/>
      <c r="C354" s="14"/>
      <c r="D354" s="15"/>
      <c r="E354" s="16"/>
      <c r="F354" s="23"/>
      <c r="G354" s="23"/>
      <c r="H354" s="14"/>
      <c r="I354" s="14"/>
      <c r="J354" s="14"/>
      <c r="K354" s="14"/>
      <c r="L354" s="14"/>
      <c r="M354" s="14"/>
      <c r="N354" s="14"/>
      <c r="O354" s="14"/>
      <c r="P354" s="14"/>
    </row>
    <row r="355" spans="1:16">
      <c r="A355" s="14"/>
      <c r="B355" s="15"/>
      <c r="C355" s="14"/>
      <c r="D355" s="15"/>
      <c r="E355" s="16"/>
      <c r="F355" s="23"/>
      <c r="G355" s="23"/>
      <c r="H355" s="14"/>
      <c r="I355" s="14"/>
      <c r="J355" s="14"/>
      <c r="K355" s="14"/>
      <c r="L355" s="14"/>
      <c r="M355" s="14"/>
      <c r="N355" s="14"/>
      <c r="O355" s="14"/>
      <c r="P355" s="14"/>
    </row>
    <row r="356" spans="1:16">
      <c r="A356" s="14"/>
      <c r="B356" s="15"/>
      <c r="C356" s="14"/>
      <c r="D356" s="15"/>
      <c r="E356" s="16"/>
      <c r="F356" s="23"/>
      <c r="G356" s="23"/>
      <c r="H356" s="14"/>
      <c r="I356" s="14"/>
      <c r="J356" s="14"/>
      <c r="K356" s="14"/>
      <c r="L356" s="14"/>
      <c r="M356" s="14"/>
      <c r="N356" s="14"/>
      <c r="O356" s="14"/>
      <c r="P356" s="14"/>
    </row>
    <row r="357" spans="1:16">
      <c r="A357" s="14"/>
      <c r="B357" s="15"/>
      <c r="C357" s="14"/>
      <c r="D357" s="15"/>
      <c r="E357" s="16"/>
      <c r="F357" s="23"/>
      <c r="G357" s="23"/>
      <c r="H357" s="14"/>
      <c r="I357" s="14"/>
      <c r="J357" s="14"/>
      <c r="K357" s="14"/>
      <c r="L357" s="14"/>
      <c r="M357" s="14"/>
      <c r="N357" s="14"/>
      <c r="O357" s="14"/>
      <c r="P357" s="14"/>
    </row>
    <row r="358" spans="1:16">
      <c r="A358" s="14"/>
      <c r="B358" s="15"/>
      <c r="C358" s="14"/>
      <c r="D358" s="15"/>
      <c r="E358" s="16"/>
      <c r="F358" s="23"/>
      <c r="G358" s="23"/>
      <c r="H358" s="14"/>
      <c r="I358" s="14"/>
      <c r="J358" s="14"/>
      <c r="K358" s="14"/>
      <c r="L358" s="14"/>
      <c r="M358" s="14"/>
      <c r="N358" s="14"/>
      <c r="O358" s="14"/>
      <c r="P358" s="14"/>
    </row>
    <row r="359" spans="1:16">
      <c r="A359" s="14"/>
      <c r="B359" s="15"/>
      <c r="C359" s="14"/>
      <c r="D359" s="15"/>
      <c r="E359" s="16"/>
      <c r="F359" s="23"/>
      <c r="G359" s="23"/>
      <c r="H359" s="14"/>
      <c r="I359" s="14"/>
      <c r="J359" s="14"/>
      <c r="K359" s="14"/>
      <c r="L359" s="14"/>
      <c r="M359" s="14"/>
      <c r="N359" s="14"/>
      <c r="O359" s="14"/>
      <c r="P359" s="14"/>
    </row>
    <row r="360" spans="1:16">
      <c r="A360" s="14"/>
      <c r="B360" s="15"/>
      <c r="C360" s="14"/>
      <c r="D360" s="15"/>
      <c r="E360" s="16"/>
      <c r="F360" s="23"/>
      <c r="G360" s="23"/>
      <c r="H360" s="14"/>
      <c r="I360" s="14"/>
      <c r="J360" s="14"/>
      <c r="K360" s="14"/>
      <c r="L360" s="14"/>
      <c r="M360" s="14"/>
      <c r="N360" s="14"/>
      <c r="O360" s="14"/>
      <c r="P360" s="14"/>
    </row>
    <row r="361" spans="1:16">
      <c r="A361" s="14"/>
      <c r="B361" s="15"/>
      <c r="C361" s="14"/>
      <c r="D361" s="15"/>
      <c r="E361" s="16"/>
      <c r="F361" s="23"/>
      <c r="G361" s="23"/>
      <c r="H361" s="14"/>
      <c r="I361" s="14"/>
      <c r="J361" s="14"/>
      <c r="K361" s="14"/>
      <c r="L361" s="14"/>
      <c r="M361" s="14"/>
      <c r="N361" s="14"/>
      <c r="O361" s="14"/>
      <c r="P361" s="14"/>
    </row>
    <row r="362" spans="1:16">
      <c r="A362" s="14"/>
      <c r="B362" s="15"/>
      <c r="C362" s="14"/>
      <c r="D362" s="15"/>
      <c r="E362" s="16"/>
      <c r="F362" s="23"/>
      <c r="G362" s="23"/>
      <c r="H362" s="14"/>
      <c r="I362" s="14"/>
      <c r="J362" s="14"/>
      <c r="K362" s="14"/>
      <c r="L362" s="14"/>
      <c r="M362" s="14"/>
      <c r="N362" s="14"/>
      <c r="O362" s="14"/>
      <c r="P362" s="14"/>
    </row>
    <row r="363" spans="1:16">
      <c r="A363" s="14"/>
      <c r="B363" s="15"/>
      <c r="C363" s="14"/>
      <c r="D363" s="15"/>
      <c r="E363" s="16"/>
      <c r="F363" s="23"/>
      <c r="G363" s="23"/>
      <c r="H363" s="14"/>
      <c r="I363" s="14"/>
      <c r="J363" s="14"/>
      <c r="K363" s="14"/>
      <c r="L363" s="14"/>
      <c r="M363" s="14"/>
      <c r="N363" s="14"/>
      <c r="O363" s="14"/>
      <c r="P363" s="14"/>
    </row>
    <row r="364" spans="1:16">
      <c r="A364" s="14"/>
      <c r="B364" s="15"/>
      <c r="C364" s="14"/>
      <c r="D364" s="15"/>
      <c r="E364" s="16"/>
      <c r="F364" s="23"/>
      <c r="G364" s="23"/>
      <c r="H364" s="14"/>
      <c r="I364" s="14"/>
      <c r="J364" s="14"/>
      <c r="K364" s="14"/>
      <c r="L364" s="14"/>
      <c r="M364" s="14"/>
      <c r="N364" s="14"/>
      <c r="O364" s="14"/>
      <c r="P364" s="14"/>
    </row>
    <row r="365" spans="1:16">
      <c r="A365" s="14"/>
      <c r="B365" s="15"/>
      <c r="C365" s="14"/>
      <c r="D365" s="15"/>
      <c r="E365" s="16"/>
      <c r="F365" s="23"/>
      <c r="G365" s="23"/>
      <c r="H365" s="14"/>
      <c r="I365" s="14"/>
      <c r="J365" s="14"/>
      <c r="K365" s="14"/>
      <c r="L365" s="14"/>
      <c r="M365" s="14"/>
      <c r="N365" s="14"/>
      <c r="O365" s="14"/>
      <c r="P365" s="14"/>
    </row>
    <row r="366" spans="1:16">
      <c r="A366" s="14"/>
      <c r="B366" s="15"/>
      <c r="C366" s="14"/>
      <c r="D366" s="15"/>
      <c r="E366" s="16"/>
      <c r="F366" s="23"/>
      <c r="G366" s="23"/>
      <c r="H366" s="14"/>
      <c r="I366" s="14"/>
      <c r="J366" s="14"/>
      <c r="K366" s="14"/>
      <c r="L366" s="14"/>
      <c r="M366" s="14"/>
      <c r="N366" s="14"/>
      <c r="O366" s="14"/>
      <c r="P366" s="14"/>
    </row>
    <row r="367" spans="1:16">
      <c r="A367" s="14"/>
      <c r="B367" s="15"/>
      <c r="C367" s="14"/>
      <c r="D367" s="15"/>
      <c r="E367" s="16"/>
      <c r="F367" s="23"/>
      <c r="G367" s="23"/>
      <c r="H367" s="14"/>
      <c r="I367" s="14"/>
      <c r="J367" s="14"/>
      <c r="K367" s="14"/>
      <c r="L367" s="14"/>
      <c r="M367" s="14"/>
      <c r="N367" s="14"/>
      <c r="O367" s="14"/>
      <c r="P367" s="14"/>
    </row>
    <row r="368" spans="1:16">
      <c r="A368" s="14"/>
      <c r="B368" s="15"/>
      <c r="C368" s="14"/>
      <c r="D368" s="15"/>
      <c r="E368" s="16"/>
      <c r="F368" s="23"/>
      <c r="G368" s="23"/>
      <c r="H368" s="14"/>
      <c r="I368" s="14"/>
      <c r="J368" s="14"/>
      <c r="K368" s="14"/>
      <c r="L368" s="14"/>
      <c r="M368" s="14"/>
      <c r="N368" s="14"/>
      <c r="O368" s="14"/>
      <c r="P368" s="14"/>
    </row>
    <row r="369" spans="1:16">
      <c r="A369" s="14"/>
      <c r="B369" s="15"/>
      <c r="C369" s="14"/>
      <c r="D369" s="15"/>
      <c r="E369" s="16"/>
      <c r="F369" s="23"/>
      <c r="G369" s="23"/>
      <c r="H369" s="14"/>
      <c r="I369" s="14"/>
      <c r="J369" s="14"/>
      <c r="K369" s="14"/>
      <c r="L369" s="14"/>
      <c r="M369" s="14"/>
      <c r="N369" s="14"/>
      <c r="O369" s="14"/>
      <c r="P369" s="14"/>
    </row>
    <row r="370" spans="1:16">
      <c r="A370" s="14"/>
      <c r="B370" s="15"/>
      <c r="C370" s="14"/>
      <c r="D370" s="15"/>
      <c r="E370" s="16"/>
      <c r="F370" s="23"/>
      <c r="G370" s="23"/>
      <c r="H370" s="14"/>
      <c r="I370" s="14"/>
      <c r="J370" s="14"/>
      <c r="K370" s="14"/>
      <c r="L370" s="14"/>
      <c r="M370" s="14"/>
      <c r="N370" s="14"/>
      <c r="O370" s="14"/>
      <c r="P370" s="14"/>
    </row>
    <row r="371" spans="1:16">
      <c r="A371" s="14"/>
      <c r="B371" s="15"/>
      <c r="C371" s="14"/>
      <c r="D371" s="15"/>
      <c r="E371" s="16"/>
      <c r="F371" s="23"/>
      <c r="G371" s="23"/>
      <c r="H371" s="14"/>
      <c r="I371" s="14"/>
      <c r="J371" s="14"/>
      <c r="K371" s="14"/>
      <c r="L371" s="14"/>
      <c r="M371" s="14"/>
      <c r="N371" s="14"/>
      <c r="O371" s="14"/>
      <c r="P371" s="14"/>
    </row>
    <row r="372" spans="1:16">
      <c r="A372" s="14"/>
      <c r="B372" s="15"/>
      <c r="C372" s="14"/>
      <c r="D372" s="15"/>
      <c r="E372" s="16"/>
      <c r="F372" s="23"/>
      <c r="G372" s="23"/>
      <c r="H372" s="14"/>
      <c r="I372" s="14"/>
      <c r="J372" s="14"/>
      <c r="K372" s="14"/>
      <c r="L372" s="14"/>
      <c r="M372" s="14"/>
      <c r="N372" s="14"/>
      <c r="O372" s="14"/>
      <c r="P372" s="14"/>
    </row>
    <row r="373" spans="1:16">
      <c r="A373" s="14"/>
      <c r="B373" s="15"/>
      <c r="C373" s="14"/>
      <c r="D373" s="15"/>
      <c r="E373" s="16"/>
      <c r="F373" s="23"/>
      <c r="G373" s="23"/>
      <c r="H373" s="14"/>
      <c r="I373" s="14"/>
      <c r="J373" s="14"/>
      <c r="K373" s="14"/>
      <c r="L373" s="14"/>
      <c r="M373" s="14"/>
      <c r="N373" s="14"/>
      <c r="O373" s="14"/>
      <c r="P373" s="14"/>
    </row>
    <row r="374" spans="1:16">
      <c r="A374" s="14"/>
      <c r="B374" s="15"/>
      <c r="C374" s="14"/>
      <c r="D374" s="15"/>
      <c r="E374" s="16"/>
      <c r="F374" s="23"/>
      <c r="G374" s="23"/>
      <c r="H374" s="14"/>
      <c r="I374" s="14"/>
      <c r="J374" s="14"/>
      <c r="K374" s="14"/>
      <c r="L374" s="14"/>
      <c r="M374" s="14"/>
      <c r="N374" s="14"/>
      <c r="O374" s="14"/>
      <c r="P374" s="14"/>
    </row>
    <row r="375" spans="1:16">
      <c r="A375" s="14"/>
      <c r="B375" s="15"/>
      <c r="C375" s="14"/>
      <c r="D375" s="15"/>
      <c r="E375" s="16"/>
      <c r="F375" s="23"/>
      <c r="G375" s="23"/>
      <c r="H375" s="14"/>
      <c r="I375" s="14"/>
      <c r="J375" s="14"/>
      <c r="K375" s="14"/>
      <c r="L375" s="14"/>
      <c r="M375" s="14"/>
      <c r="N375" s="14"/>
      <c r="O375" s="14"/>
      <c r="P375" s="14"/>
    </row>
    <row r="376" spans="1:16">
      <c r="A376" s="14"/>
      <c r="B376" s="15"/>
      <c r="C376" s="14"/>
      <c r="D376" s="15"/>
      <c r="E376" s="16"/>
      <c r="F376" s="23"/>
      <c r="G376" s="23"/>
      <c r="H376" s="14"/>
      <c r="I376" s="14"/>
      <c r="J376" s="14"/>
      <c r="K376" s="14"/>
      <c r="L376" s="14"/>
      <c r="M376" s="14"/>
      <c r="N376" s="14"/>
      <c r="O376" s="14"/>
      <c r="P376" s="14"/>
    </row>
    <row r="377" spans="1:16">
      <c r="A377" s="14"/>
      <c r="B377" s="15"/>
      <c r="C377" s="14"/>
      <c r="D377" s="15"/>
      <c r="E377" s="16"/>
      <c r="F377" s="23"/>
      <c r="G377" s="23"/>
      <c r="H377" s="14"/>
      <c r="I377" s="14"/>
      <c r="J377" s="14"/>
      <c r="K377" s="14"/>
      <c r="L377" s="14"/>
      <c r="M377" s="14"/>
      <c r="N377" s="14"/>
      <c r="O377" s="14"/>
      <c r="P377" s="14"/>
    </row>
    <row r="378" spans="1:16">
      <c r="A378" s="14"/>
      <c r="B378" s="15"/>
      <c r="C378" s="14"/>
      <c r="D378" s="15"/>
      <c r="E378" s="16"/>
      <c r="F378" s="23"/>
      <c r="G378" s="23"/>
      <c r="H378" s="14"/>
      <c r="I378" s="14"/>
      <c r="J378" s="14"/>
      <c r="K378" s="14"/>
      <c r="L378" s="14"/>
      <c r="M378" s="14"/>
      <c r="N378" s="14"/>
      <c r="O378" s="14"/>
      <c r="P378" s="14"/>
    </row>
    <row r="379" spans="1:16">
      <c r="A379" s="14"/>
      <c r="B379" s="15"/>
      <c r="C379" s="14"/>
      <c r="D379" s="15"/>
      <c r="E379" s="16"/>
      <c r="F379" s="23"/>
      <c r="G379" s="23"/>
      <c r="H379" s="14"/>
      <c r="I379" s="14"/>
      <c r="J379" s="14"/>
      <c r="K379" s="14"/>
      <c r="L379" s="14"/>
      <c r="M379" s="14"/>
      <c r="N379" s="14"/>
      <c r="O379" s="14"/>
      <c r="P379" s="14"/>
    </row>
    <row r="380" spans="1:16">
      <c r="A380" s="14"/>
      <c r="B380" s="15"/>
      <c r="C380" s="14"/>
      <c r="D380" s="15"/>
      <c r="E380" s="16"/>
      <c r="F380" s="23"/>
      <c r="G380" s="23"/>
      <c r="H380" s="14"/>
      <c r="I380" s="14"/>
      <c r="J380" s="14"/>
      <c r="K380" s="14"/>
      <c r="L380" s="14"/>
      <c r="M380" s="14"/>
      <c r="N380" s="14"/>
      <c r="O380" s="14"/>
      <c r="P380" s="14"/>
    </row>
    <row r="381" spans="1:16">
      <c r="A381" s="14"/>
      <c r="B381" s="15"/>
      <c r="C381" s="14"/>
      <c r="D381" s="15"/>
      <c r="E381" s="16"/>
      <c r="F381" s="23"/>
      <c r="G381" s="23"/>
      <c r="H381" s="14"/>
      <c r="I381" s="14"/>
      <c r="J381" s="14"/>
      <c r="K381" s="14"/>
      <c r="L381" s="14"/>
      <c r="M381" s="14"/>
      <c r="N381" s="14"/>
      <c r="O381" s="14"/>
      <c r="P381" s="14"/>
    </row>
    <row r="382" spans="1:16">
      <c r="A382" s="14"/>
      <c r="B382" s="15"/>
      <c r="C382" s="14"/>
      <c r="D382" s="15"/>
      <c r="E382" s="16"/>
      <c r="F382" s="23"/>
      <c r="G382" s="23"/>
      <c r="H382" s="14"/>
      <c r="I382" s="14"/>
      <c r="J382" s="14"/>
      <c r="K382" s="14"/>
      <c r="L382" s="14"/>
      <c r="M382" s="14"/>
      <c r="N382" s="14"/>
      <c r="O382" s="14"/>
      <c r="P382" s="14"/>
    </row>
    <row r="383" spans="1:16">
      <c r="A383" s="14"/>
      <c r="B383" s="15"/>
      <c r="C383" s="14"/>
      <c r="D383" s="15"/>
      <c r="E383" s="16"/>
      <c r="F383" s="23"/>
      <c r="G383" s="23"/>
      <c r="H383" s="14"/>
      <c r="I383" s="14"/>
      <c r="J383" s="14"/>
      <c r="K383" s="14"/>
      <c r="L383" s="14"/>
      <c r="M383" s="14"/>
      <c r="N383" s="14"/>
      <c r="O383" s="14"/>
      <c r="P383" s="14"/>
    </row>
    <row r="384" spans="1:16">
      <c r="A384" s="14"/>
      <c r="B384" s="15"/>
      <c r="C384" s="14"/>
      <c r="D384" s="15"/>
      <c r="E384" s="16"/>
      <c r="F384" s="23"/>
      <c r="G384" s="23"/>
      <c r="H384" s="14"/>
      <c r="I384" s="14"/>
      <c r="J384" s="14"/>
      <c r="K384" s="14"/>
      <c r="L384" s="14"/>
      <c r="M384" s="14"/>
      <c r="N384" s="14"/>
      <c r="O384" s="14"/>
      <c r="P384" s="14"/>
    </row>
    <row r="385" spans="1:16">
      <c r="A385" s="14"/>
      <c r="B385" s="15"/>
      <c r="C385" s="14"/>
      <c r="D385" s="15"/>
      <c r="E385" s="16"/>
      <c r="F385" s="23"/>
      <c r="G385" s="23"/>
      <c r="H385" s="14"/>
      <c r="I385" s="14"/>
      <c r="J385" s="14"/>
      <c r="K385" s="14"/>
      <c r="L385" s="14"/>
      <c r="M385" s="14"/>
      <c r="N385" s="14"/>
      <c r="O385" s="14"/>
      <c r="P385" s="14"/>
    </row>
    <row r="386" spans="1:16">
      <c r="A386" s="14"/>
      <c r="B386" s="15"/>
      <c r="C386" s="14"/>
      <c r="D386" s="15"/>
      <c r="E386" s="16"/>
      <c r="F386" s="23"/>
      <c r="G386" s="23"/>
      <c r="H386" s="14"/>
      <c r="I386" s="14"/>
      <c r="J386" s="14"/>
      <c r="K386" s="14"/>
      <c r="L386" s="14"/>
      <c r="M386" s="14"/>
      <c r="N386" s="14"/>
      <c r="O386" s="14"/>
      <c r="P386" s="14"/>
    </row>
    <row r="387" spans="1:16">
      <c r="A387" s="14"/>
      <c r="B387" s="15"/>
      <c r="C387" s="14"/>
      <c r="D387" s="15"/>
      <c r="E387" s="16"/>
      <c r="F387" s="23"/>
      <c r="G387" s="23"/>
      <c r="H387" s="14"/>
      <c r="I387" s="14"/>
      <c r="J387" s="14"/>
      <c r="K387" s="14"/>
      <c r="L387" s="14"/>
      <c r="M387" s="14"/>
      <c r="N387" s="14"/>
      <c r="O387" s="14"/>
      <c r="P387" s="14"/>
    </row>
    <row r="388" spans="1:16">
      <c r="A388" s="14"/>
      <c r="B388" s="15"/>
      <c r="C388" s="14"/>
      <c r="D388" s="15"/>
      <c r="E388" s="16"/>
      <c r="F388" s="23"/>
      <c r="G388" s="23"/>
      <c r="H388" s="14"/>
      <c r="I388" s="14"/>
      <c r="J388" s="14"/>
      <c r="K388" s="14"/>
      <c r="L388" s="14"/>
      <c r="M388" s="14"/>
      <c r="N388" s="14"/>
      <c r="O388" s="14"/>
      <c r="P388" s="14"/>
    </row>
    <row r="389" spans="1:16">
      <c r="A389" s="14"/>
      <c r="B389" s="15"/>
      <c r="C389" s="14"/>
      <c r="D389" s="15"/>
      <c r="E389" s="16"/>
      <c r="F389" s="23"/>
      <c r="G389" s="23"/>
      <c r="H389" s="14"/>
      <c r="I389" s="14"/>
      <c r="J389" s="14"/>
      <c r="K389" s="14"/>
      <c r="L389" s="14"/>
      <c r="M389" s="14"/>
      <c r="N389" s="14"/>
      <c r="O389" s="14"/>
      <c r="P389" s="14"/>
    </row>
    <row r="390" spans="1:16">
      <c r="A390" s="14"/>
      <c r="B390" s="15"/>
      <c r="C390" s="14"/>
      <c r="D390" s="15"/>
      <c r="E390" s="16"/>
      <c r="F390" s="23"/>
      <c r="G390" s="23"/>
      <c r="H390" s="14"/>
      <c r="I390" s="14"/>
      <c r="J390" s="14"/>
      <c r="K390" s="14"/>
      <c r="L390" s="14"/>
      <c r="M390" s="14"/>
      <c r="N390" s="14"/>
      <c r="O390" s="14"/>
      <c r="P390" s="14"/>
    </row>
    <row r="391" spans="1:16">
      <c r="A391" s="14"/>
      <c r="B391" s="15"/>
      <c r="C391" s="14"/>
      <c r="D391" s="15"/>
      <c r="E391" s="16"/>
      <c r="F391" s="23"/>
      <c r="G391" s="23"/>
      <c r="H391" s="14"/>
      <c r="I391" s="14"/>
      <c r="J391" s="14"/>
      <c r="K391" s="14"/>
      <c r="L391" s="14"/>
      <c r="M391" s="14"/>
      <c r="N391" s="14"/>
      <c r="O391" s="14"/>
      <c r="P391" s="14"/>
    </row>
    <row r="392" spans="1:16">
      <c r="A392" s="14"/>
      <c r="B392" s="15"/>
      <c r="C392" s="14"/>
      <c r="D392" s="15"/>
      <c r="E392" s="16"/>
      <c r="F392" s="23"/>
      <c r="G392" s="23"/>
      <c r="H392" s="14"/>
      <c r="I392" s="14"/>
      <c r="J392" s="14"/>
      <c r="K392" s="14"/>
      <c r="L392" s="14"/>
      <c r="M392" s="14"/>
      <c r="N392" s="14"/>
      <c r="O392" s="14"/>
      <c r="P392" s="14"/>
    </row>
    <row r="393" spans="1:16">
      <c r="A393" s="14"/>
      <c r="B393" s="15"/>
      <c r="C393" s="14"/>
      <c r="D393" s="15"/>
      <c r="E393" s="16"/>
      <c r="F393" s="23"/>
      <c r="G393" s="23"/>
      <c r="H393" s="14"/>
      <c r="I393" s="14"/>
      <c r="J393" s="14"/>
      <c r="K393" s="14"/>
      <c r="L393" s="14"/>
      <c r="M393" s="14"/>
      <c r="N393" s="14"/>
      <c r="O393" s="14"/>
      <c r="P393" s="14"/>
    </row>
    <row r="394" spans="1:16">
      <c r="A394" s="14"/>
      <c r="B394" s="15"/>
      <c r="C394" s="14"/>
      <c r="D394" s="15"/>
      <c r="E394" s="16"/>
      <c r="F394" s="23"/>
      <c r="G394" s="23"/>
      <c r="H394" s="14"/>
      <c r="I394" s="14"/>
      <c r="J394" s="14"/>
      <c r="K394" s="14"/>
      <c r="L394" s="14"/>
      <c r="M394" s="14"/>
      <c r="N394" s="14"/>
      <c r="O394" s="14"/>
      <c r="P394" s="14"/>
    </row>
    <row r="395" spans="1:16">
      <c r="A395" s="14"/>
      <c r="B395" s="15"/>
      <c r="C395" s="14"/>
      <c r="D395" s="15"/>
      <c r="E395" s="16"/>
      <c r="F395" s="23"/>
      <c r="G395" s="23"/>
      <c r="H395" s="14"/>
      <c r="I395" s="14"/>
      <c r="J395" s="14"/>
      <c r="K395" s="14"/>
      <c r="L395" s="14"/>
      <c r="M395" s="14"/>
      <c r="N395" s="14"/>
      <c r="O395" s="14"/>
      <c r="P395" s="14"/>
    </row>
    <row r="396" spans="1:16">
      <c r="A396" s="14"/>
      <c r="B396" s="15"/>
      <c r="C396" s="14"/>
      <c r="D396" s="15"/>
      <c r="E396" s="16"/>
      <c r="F396" s="23"/>
      <c r="G396" s="23"/>
      <c r="H396" s="14"/>
      <c r="I396" s="14"/>
      <c r="J396" s="14"/>
      <c r="K396" s="14"/>
      <c r="L396" s="14"/>
      <c r="M396" s="14"/>
      <c r="N396" s="14"/>
      <c r="O396" s="14"/>
      <c r="P396" s="14"/>
    </row>
    <row r="397" spans="1:16">
      <c r="A397" s="14"/>
      <c r="B397" s="15"/>
      <c r="C397" s="14"/>
      <c r="D397" s="15"/>
      <c r="E397" s="16"/>
      <c r="F397" s="23"/>
      <c r="G397" s="23"/>
      <c r="H397" s="14"/>
      <c r="I397" s="14"/>
      <c r="J397" s="14"/>
      <c r="K397" s="14"/>
      <c r="L397" s="14"/>
      <c r="M397" s="14"/>
      <c r="N397" s="14"/>
      <c r="O397" s="14"/>
      <c r="P397" s="14"/>
    </row>
    <row r="398" spans="1:16">
      <c r="A398" s="14"/>
      <c r="B398" s="15"/>
      <c r="C398" s="14"/>
      <c r="D398" s="15"/>
      <c r="E398" s="16"/>
      <c r="F398" s="23"/>
      <c r="G398" s="23"/>
      <c r="H398" s="14"/>
      <c r="I398" s="14"/>
      <c r="J398" s="14"/>
      <c r="K398" s="14"/>
      <c r="L398" s="14"/>
      <c r="M398" s="14"/>
      <c r="N398" s="14"/>
      <c r="O398" s="14"/>
      <c r="P398" s="14"/>
    </row>
    <row r="399" spans="1:16">
      <c r="A399" s="14"/>
      <c r="B399" s="15"/>
      <c r="C399" s="14"/>
      <c r="D399" s="15"/>
      <c r="E399" s="16"/>
      <c r="F399" s="23"/>
      <c r="G399" s="23"/>
      <c r="H399" s="14"/>
      <c r="I399" s="14"/>
      <c r="J399" s="14"/>
      <c r="K399" s="14"/>
      <c r="L399" s="14"/>
      <c r="M399" s="14"/>
      <c r="N399" s="14"/>
      <c r="O399" s="14"/>
      <c r="P399" s="14"/>
    </row>
    <row r="400" spans="1:16">
      <c r="A400" s="14"/>
      <c r="B400" s="15"/>
      <c r="C400" s="14"/>
      <c r="D400" s="15"/>
      <c r="E400" s="16"/>
      <c r="F400" s="23"/>
      <c r="G400" s="23"/>
      <c r="H400" s="14"/>
      <c r="I400" s="14"/>
      <c r="J400" s="14"/>
      <c r="K400" s="14"/>
      <c r="L400" s="14"/>
      <c r="M400" s="14"/>
      <c r="N400" s="14"/>
      <c r="O400" s="14"/>
      <c r="P400" s="14"/>
    </row>
    <row r="401" spans="1:16">
      <c r="A401" s="14"/>
      <c r="B401" s="15"/>
      <c r="C401" s="14"/>
      <c r="D401" s="15"/>
      <c r="E401" s="16"/>
      <c r="F401" s="23"/>
      <c r="G401" s="23"/>
      <c r="H401" s="14"/>
      <c r="I401" s="14"/>
      <c r="J401" s="14"/>
      <c r="K401" s="14"/>
      <c r="L401" s="14"/>
      <c r="M401" s="14"/>
      <c r="N401" s="14"/>
      <c r="O401" s="14"/>
      <c r="P401" s="14"/>
    </row>
    <row r="402" spans="1:16">
      <c r="A402" s="14"/>
      <c r="B402" s="15"/>
      <c r="C402" s="14"/>
      <c r="D402" s="15"/>
      <c r="E402" s="16"/>
      <c r="F402" s="23"/>
      <c r="G402" s="23"/>
      <c r="H402" s="14"/>
      <c r="I402" s="14"/>
      <c r="J402" s="14"/>
      <c r="K402" s="14"/>
      <c r="L402" s="14"/>
      <c r="M402" s="14"/>
      <c r="N402" s="14"/>
      <c r="O402" s="14"/>
      <c r="P402" s="14"/>
    </row>
    <row r="403" spans="1:16">
      <c r="A403" s="14"/>
      <c r="B403" s="15"/>
      <c r="C403" s="14"/>
      <c r="D403" s="15"/>
      <c r="E403" s="16"/>
      <c r="F403" s="23"/>
      <c r="G403" s="23"/>
      <c r="H403" s="14"/>
      <c r="I403" s="14"/>
      <c r="J403" s="14"/>
      <c r="K403" s="14"/>
      <c r="L403" s="14"/>
      <c r="M403" s="14"/>
      <c r="N403" s="14"/>
      <c r="O403" s="14"/>
      <c r="P403" s="14"/>
    </row>
    <row r="404" spans="1:16">
      <c r="A404" s="14"/>
      <c r="B404" s="15"/>
      <c r="C404" s="14"/>
      <c r="D404" s="15"/>
      <c r="E404" s="16"/>
      <c r="F404" s="23"/>
      <c r="G404" s="23"/>
      <c r="H404" s="14"/>
      <c r="I404" s="14"/>
      <c r="J404" s="14"/>
      <c r="K404" s="14"/>
      <c r="L404" s="14"/>
      <c r="M404" s="14"/>
      <c r="N404" s="14"/>
      <c r="O404" s="14"/>
      <c r="P404" s="14"/>
    </row>
    <row r="405" spans="1:16">
      <c r="A405" s="14"/>
      <c r="B405" s="15"/>
      <c r="C405" s="14"/>
      <c r="D405" s="15"/>
      <c r="E405" s="16"/>
      <c r="F405" s="23"/>
      <c r="G405" s="23"/>
      <c r="H405" s="14"/>
      <c r="I405" s="14"/>
      <c r="J405" s="14"/>
      <c r="K405" s="14"/>
      <c r="L405" s="14"/>
      <c r="M405" s="14"/>
      <c r="N405" s="14"/>
      <c r="O405" s="14"/>
      <c r="P405" s="14"/>
    </row>
    <row r="406" spans="1:16">
      <c r="A406" s="14"/>
      <c r="B406" s="15"/>
      <c r="C406" s="14"/>
      <c r="D406" s="15"/>
      <c r="E406" s="16"/>
      <c r="F406" s="23"/>
      <c r="G406" s="23"/>
      <c r="H406" s="14"/>
      <c r="I406" s="14"/>
      <c r="J406" s="14"/>
      <c r="K406" s="14"/>
      <c r="L406" s="14"/>
      <c r="M406" s="14"/>
      <c r="N406" s="14"/>
      <c r="O406" s="14"/>
      <c r="P406" s="14"/>
    </row>
    <row r="407" spans="1:16">
      <c r="A407" s="14"/>
      <c r="B407" s="15"/>
      <c r="C407" s="14"/>
      <c r="D407" s="15"/>
      <c r="E407" s="16"/>
      <c r="F407" s="23"/>
      <c r="G407" s="23"/>
      <c r="H407" s="14"/>
      <c r="I407" s="14"/>
      <c r="J407" s="14"/>
      <c r="K407" s="14"/>
      <c r="L407" s="14"/>
      <c r="M407" s="14"/>
      <c r="N407" s="14"/>
      <c r="O407" s="14"/>
      <c r="P407" s="14"/>
    </row>
    <row r="408" spans="1:16">
      <c r="A408" s="14"/>
      <c r="B408" s="15"/>
      <c r="C408" s="14"/>
      <c r="D408" s="15"/>
      <c r="E408" s="16"/>
      <c r="F408" s="23"/>
      <c r="G408" s="23"/>
      <c r="H408" s="14"/>
      <c r="I408" s="14"/>
      <c r="J408" s="14"/>
      <c r="K408" s="14"/>
      <c r="L408" s="14"/>
      <c r="M408" s="14"/>
      <c r="N408" s="14"/>
      <c r="O408" s="14"/>
      <c r="P408" s="14"/>
    </row>
    <row r="409" spans="1:16">
      <c r="A409" s="14"/>
      <c r="B409" s="15"/>
      <c r="C409" s="14"/>
      <c r="D409" s="15"/>
      <c r="E409" s="16"/>
      <c r="F409" s="23"/>
      <c r="G409" s="23"/>
      <c r="H409" s="14"/>
      <c r="I409" s="14"/>
      <c r="J409" s="14"/>
      <c r="K409" s="14"/>
      <c r="L409" s="14"/>
      <c r="M409" s="14"/>
      <c r="N409" s="14"/>
      <c r="O409" s="14"/>
      <c r="P409" s="14"/>
    </row>
    <row r="410" spans="1:16">
      <c r="A410" s="14"/>
      <c r="B410" s="15"/>
      <c r="C410" s="14"/>
      <c r="D410" s="15"/>
      <c r="E410" s="16"/>
      <c r="F410" s="23"/>
      <c r="G410" s="23"/>
      <c r="H410" s="14"/>
      <c r="I410" s="14"/>
      <c r="J410" s="14"/>
      <c r="K410" s="14"/>
      <c r="L410" s="14"/>
      <c r="M410" s="14"/>
      <c r="N410" s="14"/>
      <c r="O410" s="14"/>
      <c r="P410" s="14"/>
    </row>
    <row r="411" spans="1:16">
      <c r="A411" s="14"/>
      <c r="B411" s="15"/>
      <c r="C411" s="14"/>
      <c r="D411" s="15"/>
      <c r="E411" s="16"/>
      <c r="F411" s="23"/>
      <c r="G411" s="23"/>
      <c r="H411" s="14"/>
      <c r="I411" s="14"/>
      <c r="J411" s="14"/>
      <c r="K411" s="14"/>
      <c r="L411" s="14"/>
      <c r="M411" s="14"/>
      <c r="N411" s="14"/>
      <c r="O411" s="14"/>
      <c r="P411" s="14"/>
    </row>
    <row r="412" spans="1:16">
      <c r="A412" s="14"/>
      <c r="B412" s="15"/>
      <c r="C412" s="14"/>
      <c r="D412" s="15"/>
      <c r="E412" s="16"/>
      <c r="F412" s="23"/>
      <c r="G412" s="23"/>
      <c r="H412" s="14"/>
      <c r="I412" s="14"/>
      <c r="J412" s="14"/>
      <c r="K412" s="14"/>
      <c r="L412" s="14"/>
      <c r="M412" s="14"/>
      <c r="N412" s="14"/>
      <c r="O412" s="14"/>
      <c r="P412" s="14"/>
    </row>
    <row r="413" spans="1:16">
      <c r="A413" s="14"/>
      <c r="B413" s="15"/>
      <c r="C413" s="14"/>
      <c r="D413" s="15"/>
      <c r="E413" s="16"/>
      <c r="F413" s="23"/>
      <c r="G413" s="23"/>
      <c r="H413" s="14"/>
      <c r="I413" s="14"/>
      <c r="J413" s="14"/>
      <c r="K413" s="14"/>
      <c r="L413" s="14"/>
      <c r="M413" s="14"/>
      <c r="N413" s="14"/>
      <c r="O413" s="14"/>
      <c r="P413" s="14"/>
    </row>
    <row r="414" spans="1:16">
      <c r="A414" s="14"/>
      <c r="B414" s="15"/>
      <c r="C414" s="14"/>
      <c r="D414" s="15"/>
      <c r="E414" s="16"/>
      <c r="F414" s="23"/>
      <c r="G414" s="23"/>
      <c r="H414" s="14"/>
      <c r="I414" s="14"/>
      <c r="J414" s="14"/>
      <c r="K414" s="14"/>
      <c r="L414" s="14"/>
      <c r="M414" s="14"/>
      <c r="N414" s="14"/>
      <c r="O414" s="14"/>
      <c r="P414" s="14"/>
    </row>
    <row r="415" spans="1:16">
      <c r="A415" s="14"/>
      <c r="B415" s="15"/>
      <c r="C415" s="14"/>
      <c r="D415" s="15"/>
      <c r="E415" s="16"/>
      <c r="F415" s="23"/>
      <c r="G415" s="23"/>
      <c r="H415" s="14"/>
      <c r="I415" s="14"/>
      <c r="J415" s="14"/>
      <c r="K415" s="14"/>
      <c r="L415" s="14"/>
      <c r="M415" s="14"/>
      <c r="N415" s="14"/>
      <c r="O415" s="14"/>
      <c r="P415" s="14"/>
    </row>
    <row r="416" spans="1:16">
      <c r="A416" s="14"/>
      <c r="B416" s="15"/>
      <c r="C416" s="14"/>
      <c r="D416" s="15"/>
      <c r="E416" s="16"/>
      <c r="F416" s="23"/>
      <c r="G416" s="23"/>
      <c r="H416" s="14"/>
      <c r="I416" s="14"/>
      <c r="J416" s="14"/>
      <c r="K416" s="14"/>
      <c r="L416" s="14"/>
      <c r="M416" s="14"/>
      <c r="N416" s="14"/>
      <c r="O416" s="14"/>
      <c r="P416" s="14"/>
    </row>
    <row r="417" spans="1:16">
      <c r="A417" s="14"/>
      <c r="B417" s="15"/>
      <c r="C417" s="14"/>
      <c r="D417" s="15"/>
      <c r="E417" s="16"/>
      <c r="F417" s="23"/>
      <c r="G417" s="23"/>
      <c r="H417" s="14"/>
      <c r="I417" s="14"/>
      <c r="J417" s="14"/>
      <c r="K417" s="14"/>
      <c r="L417" s="14"/>
      <c r="M417" s="14"/>
      <c r="N417" s="14"/>
      <c r="O417" s="14"/>
      <c r="P417" s="14"/>
    </row>
    <row r="418" spans="1:16">
      <c r="A418" s="14"/>
      <c r="B418" s="15"/>
      <c r="C418" s="14"/>
      <c r="D418" s="15"/>
      <c r="E418" s="16"/>
      <c r="F418" s="23"/>
      <c r="G418" s="23"/>
      <c r="H418" s="14"/>
      <c r="I418" s="14"/>
      <c r="J418" s="14"/>
      <c r="K418" s="14"/>
      <c r="L418" s="14"/>
      <c r="M418" s="14"/>
      <c r="N418" s="14"/>
      <c r="O418" s="14"/>
      <c r="P418" s="14"/>
    </row>
    <row r="419" spans="1:16">
      <c r="A419" s="14"/>
      <c r="B419" s="15"/>
      <c r="C419" s="14"/>
      <c r="D419" s="15"/>
      <c r="E419" s="16"/>
      <c r="F419" s="23"/>
      <c r="G419" s="23"/>
      <c r="H419" s="14"/>
      <c r="I419" s="14"/>
      <c r="J419" s="14"/>
      <c r="K419" s="14"/>
      <c r="L419" s="14"/>
      <c r="M419" s="14"/>
      <c r="N419" s="14"/>
      <c r="O419" s="14"/>
      <c r="P419" s="14"/>
    </row>
    <row r="420" spans="1:16">
      <c r="A420" s="14"/>
      <c r="B420" s="15"/>
      <c r="C420" s="14"/>
      <c r="D420" s="15"/>
      <c r="E420" s="16"/>
      <c r="F420" s="23"/>
      <c r="G420" s="23"/>
      <c r="H420" s="14"/>
      <c r="I420" s="14"/>
      <c r="J420" s="14"/>
      <c r="K420" s="14"/>
      <c r="L420" s="14"/>
      <c r="M420" s="14"/>
      <c r="N420" s="14"/>
      <c r="O420" s="14"/>
      <c r="P420" s="14"/>
    </row>
    <row r="421" spans="1:16">
      <c r="A421" s="14"/>
      <c r="B421" s="15"/>
      <c r="C421" s="14"/>
      <c r="D421" s="15"/>
      <c r="E421" s="16"/>
      <c r="F421" s="23"/>
      <c r="G421" s="23"/>
      <c r="H421" s="14"/>
      <c r="I421" s="14"/>
      <c r="J421" s="14"/>
      <c r="K421" s="14"/>
      <c r="L421" s="14"/>
      <c r="M421" s="14"/>
      <c r="N421" s="14"/>
      <c r="O421" s="14"/>
      <c r="P421" s="14"/>
    </row>
    <row r="422" spans="1:16">
      <c r="A422" s="14"/>
      <c r="B422" s="15"/>
      <c r="C422" s="14"/>
      <c r="D422" s="15"/>
      <c r="E422" s="16"/>
      <c r="F422" s="23"/>
      <c r="G422" s="23"/>
      <c r="H422" s="14"/>
      <c r="I422" s="14"/>
      <c r="J422" s="14"/>
      <c r="K422" s="14"/>
      <c r="L422" s="14"/>
      <c r="M422" s="14"/>
      <c r="N422" s="14"/>
      <c r="O422" s="14"/>
      <c r="P422" s="14"/>
    </row>
    <row r="423" spans="1:16">
      <c r="A423" s="14"/>
      <c r="B423" s="15"/>
      <c r="C423" s="14"/>
      <c r="D423" s="15"/>
      <c r="E423" s="16"/>
      <c r="F423" s="23"/>
      <c r="G423" s="23"/>
      <c r="H423" s="14"/>
      <c r="I423" s="14"/>
      <c r="J423" s="14"/>
      <c r="K423" s="14"/>
      <c r="L423" s="14"/>
      <c r="M423" s="14"/>
      <c r="N423" s="14"/>
      <c r="O423" s="14"/>
      <c r="P423" s="14"/>
    </row>
    <row r="424" spans="1:16">
      <c r="A424" s="14"/>
      <c r="B424" s="15"/>
      <c r="C424" s="14"/>
      <c r="D424" s="15"/>
      <c r="E424" s="16"/>
      <c r="F424" s="23"/>
      <c r="G424" s="23"/>
      <c r="H424" s="14"/>
      <c r="I424" s="14"/>
      <c r="J424" s="14"/>
      <c r="K424" s="14"/>
      <c r="L424" s="14"/>
      <c r="M424" s="14"/>
      <c r="N424" s="14"/>
      <c r="O424" s="14"/>
      <c r="P424" s="14"/>
    </row>
    <row r="425" spans="1:16">
      <c r="A425" s="14"/>
      <c r="B425" s="15"/>
      <c r="C425" s="14"/>
      <c r="D425" s="15"/>
      <c r="E425" s="16"/>
      <c r="F425" s="23"/>
      <c r="G425" s="23"/>
      <c r="H425" s="14"/>
      <c r="I425" s="14"/>
      <c r="J425" s="14"/>
      <c r="K425" s="14"/>
      <c r="L425" s="14"/>
      <c r="M425" s="14"/>
      <c r="N425" s="14"/>
      <c r="O425" s="14"/>
      <c r="P425" s="14"/>
    </row>
    <row r="426" spans="1:16">
      <c r="A426" s="14"/>
      <c r="B426" s="15"/>
      <c r="C426" s="14"/>
      <c r="D426" s="15"/>
      <c r="E426" s="16"/>
      <c r="F426" s="23"/>
      <c r="G426" s="23"/>
      <c r="H426" s="14"/>
      <c r="I426" s="14"/>
      <c r="J426" s="14"/>
      <c r="K426" s="14"/>
      <c r="L426" s="14"/>
      <c r="M426" s="14"/>
      <c r="N426" s="14"/>
      <c r="O426" s="14"/>
      <c r="P426" s="14"/>
    </row>
    <row r="427" spans="1:16">
      <c r="A427" s="14"/>
      <c r="B427" s="15"/>
      <c r="C427" s="14"/>
      <c r="D427" s="15"/>
      <c r="E427" s="16"/>
      <c r="F427" s="23"/>
      <c r="G427" s="23"/>
      <c r="H427" s="14"/>
      <c r="I427" s="14"/>
      <c r="J427" s="14"/>
      <c r="K427" s="14"/>
      <c r="L427" s="14"/>
      <c r="M427" s="14"/>
      <c r="N427" s="14"/>
      <c r="O427" s="14"/>
      <c r="P427" s="14"/>
    </row>
    <row r="428" spans="1:16">
      <c r="A428" s="14"/>
      <c r="B428" s="15"/>
      <c r="C428" s="14"/>
      <c r="D428" s="15"/>
      <c r="E428" s="16"/>
      <c r="F428" s="23"/>
      <c r="G428" s="23"/>
      <c r="H428" s="14"/>
      <c r="I428" s="14"/>
      <c r="J428" s="14"/>
      <c r="K428" s="14"/>
      <c r="L428" s="14"/>
      <c r="M428" s="14"/>
      <c r="N428" s="14"/>
      <c r="O428" s="14"/>
      <c r="P428" s="14"/>
    </row>
    <row r="429" spans="1:16">
      <c r="A429" s="14"/>
      <c r="B429" s="15"/>
      <c r="C429" s="14"/>
      <c r="D429" s="15"/>
      <c r="E429" s="16"/>
      <c r="F429" s="23"/>
      <c r="G429" s="23"/>
      <c r="H429" s="14"/>
      <c r="I429" s="14"/>
      <c r="J429" s="14"/>
      <c r="K429" s="14"/>
      <c r="L429" s="14"/>
      <c r="M429" s="14"/>
      <c r="N429" s="14"/>
      <c r="O429" s="14"/>
      <c r="P429" s="14"/>
    </row>
    <row r="430" spans="1:16">
      <c r="A430" s="14"/>
      <c r="B430" s="15"/>
      <c r="C430" s="14"/>
      <c r="D430" s="15"/>
      <c r="E430" s="16"/>
      <c r="F430" s="23"/>
      <c r="G430" s="23"/>
      <c r="H430" s="14"/>
      <c r="I430" s="14"/>
      <c r="J430" s="14"/>
      <c r="K430" s="14"/>
      <c r="L430" s="14"/>
      <c r="M430" s="14"/>
      <c r="N430" s="14"/>
      <c r="O430" s="14"/>
      <c r="P430" s="14"/>
    </row>
    <row r="431" spans="1:16">
      <c r="A431" s="14"/>
      <c r="B431" s="15"/>
      <c r="C431" s="14"/>
      <c r="D431" s="15"/>
      <c r="E431" s="16"/>
      <c r="F431" s="23"/>
      <c r="G431" s="23"/>
      <c r="H431" s="14"/>
      <c r="I431" s="14"/>
      <c r="J431" s="14"/>
      <c r="K431" s="14"/>
      <c r="L431" s="14"/>
      <c r="M431" s="14"/>
      <c r="N431" s="14"/>
      <c r="O431" s="14"/>
      <c r="P431" s="14"/>
    </row>
    <row r="432" spans="1:16">
      <c r="A432" s="14"/>
      <c r="B432" s="15"/>
      <c r="C432" s="14"/>
      <c r="D432" s="15"/>
      <c r="E432" s="16"/>
      <c r="F432" s="23"/>
      <c r="G432" s="23"/>
      <c r="H432" s="14"/>
      <c r="I432" s="14"/>
      <c r="J432" s="14"/>
      <c r="K432" s="14"/>
      <c r="L432" s="14"/>
      <c r="M432" s="14"/>
      <c r="N432" s="14"/>
      <c r="O432" s="14"/>
      <c r="P432" s="14"/>
    </row>
    <row r="433" spans="1:16">
      <c r="A433" s="14"/>
      <c r="B433" s="15"/>
      <c r="C433" s="14"/>
      <c r="D433" s="15"/>
      <c r="E433" s="16"/>
      <c r="F433" s="23"/>
      <c r="G433" s="23"/>
      <c r="H433" s="14"/>
      <c r="I433" s="14"/>
      <c r="J433" s="14"/>
      <c r="K433" s="14"/>
      <c r="L433" s="14"/>
      <c r="M433" s="14"/>
      <c r="N433" s="14"/>
      <c r="O433" s="14"/>
      <c r="P433" s="14"/>
    </row>
    <row r="434" spans="1:16">
      <c r="A434" s="14"/>
      <c r="B434" s="15"/>
      <c r="C434" s="14"/>
      <c r="D434" s="15"/>
      <c r="E434" s="16"/>
      <c r="F434" s="23"/>
      <c r="G434" s="23"/>
      <c r="H434" s="14"/>
      <c r="I434" s="14"/>
      <c r="J434" s="14"/>
      <c r="K434" s="14"/>
      <c r="L434" s="14"/>
      <c r="M434" s="14"/>
      <c r="N434" s="14"/>
      <c r="O434" s="14"/>
      <c r="P434" s="14"/>
    </row>
    <row r="435" spans="1:16">
      <c r="A435" s="14"/>
      <c r="B435" s="15"/>
      <c r="C435" s="14"/>
      <c r="D435" s="15"/>
      <c r="E435" s="16"/>
      <c r="F435" s="23"/>
      <c r="G435" s="23"/>
      <c r="H435" s="14"/>
      <c r="I435" s="14"/>
      <c r="J435" s="14"/>
      <c r="K435" s="14"/>
      <c r="L435" s="14"/>
      <c r="M435" s="14"/>
      <c r="N435" s="14"/>
      <c r="O435" s="14"/>
      <c r="P435" s="14"/>
    </row>
    <row r="436" spans="1:16">
      <c r="A436" s="14"/>
      <c r="B436" s="15"/>
      <c r="C436" s="14"/>
      <c r="D436" s="15"/>
      <c r="E436" s="16"/>
      <c r="F436" s="23"/>
      <c r="G436" s="23"/>
      <c r="H436" s="14"/>
      <c r="I436" s="14"/>
      <c r="J436" s="14"/>
      <c r="K436" s="14"/>
      <c r="L436" s="14"/>
      <c r="M436" s="14"/>
      <c r="N436" s="14"/>
      <c r="O436" s="14"/>
      <c r="P436" s="14"/>
    </row>
    <row r="437" spans="1:16">
      <c r="A437" s="14"/>
      <c r="B437" s="15"/>
      <c r="C437" s="14"/>
      <c r="D437" s="15"/>
      <c r="E437" s="16"/>
      <c r="F437" s="23"/>
      <c r="G437" s="23"/>
      <c r="H437" s="14"/>
      <c r="I437" s="14"/>
      <c r="J437" s="14"/>
      <c r="K437" s="14"/>
      <c r="L437" s="14"/>
      <c r="M437" s="14"/>
      <c r="N437" s="14"/>
      <c r="O437" s="14"/>
      <c r="P437" s="14"/>
    </row>
    <row r="438" spans="1:16">
      <c r="A438" s="14"/>
      <c r="B438" s="15"/>
      <c r="C438" s="14"/>
      <c r="D438" s="15"/>
      <c r="E438" s="16"/>
      <c r="F438" s="23"/>
      <c r="G438" s="23"/>
      <c r="H438" s="14"/>
      <c r="I438" s="14"/>
      <c r="J438" s="14"/>
      <c r="K438" s="14"/>
      <c r="L438" s="14"/>
      <c r="M438" s="14"/>
      <c r="N438" s="14"/>
      <c r="O438" s="14"/>
      <c r="P438" s="14"/>
    </row>
    <row r="439" spans="1:16">
      <c r="A439" s="14"/>
      <c r="B439" s="15"/>
      <c r="C439" s="14"/>
      <c r="D439" s="15"/>
      <c r="E439" s="16"/>
      <c r="F439" s="23"/>
      <c r="G439" s="23"/>
      <c r="H439" s="14"/>
      <c r="I439" s="14"/>
      <c r="J439" s="14"/>
      <c r="K439" s="14"/>
      <c r="L439" s="14"/>
      <c r="M439" s="14"/>
      <c r="N439" s="14"/>
      <c r="O439" s="14"/>
      <c r="P439" s="14"/>
    </row>
    <row r="440" spans="1:16">
      <c r="A440" s="14"/>
      <c r="B440" s="15"/>
      <c r="C440" s="14"/>
      <c r="D440" s="15"/>
      <c r="E440" s="16"/>
      <c r="F440" s="23"/>
      <c r="G440" s="23"/>
      <c r="H440" s="14"/>
      <c r="I440" s="14"/>
      <c r="J440" s="14"/>
      <c r="K440" s="14"/>
      <c r="L440" s="14"/>
      <c r="M440" s="14"/>
      <c r="N440" s="14"/>
      <c r="O440" s="14"/>
      <c r="P440" s="14"/>
    </row>
    <row r="441" spans="1:16">
      <c r="A441" s="14"/>
      <c r="B441" s="15"/>
      <c r="C441" s="14"/>
      <c r="D441" s="15"/>
      <c r="E441" s="16"/>
      <c r="F441" s="23"/>
      <c r="G441" s="23"/>
      <c r="H441" s="14"/>
      <c r="I441" s="14"/>
      <c r="J441" s="14"/>
      <c r="K441" s="14"/>
      <c r="L441" s="14"/>
      <c r="M441" s="14"/>
      <c r="N441" s="14"/>
      <c r="O441" s="14"/>
      <c r="P441" s="14"/>
    </row>
    <row r="442" spans="1:16">
      <c r="A442" s="14"/>
      <c r="B442" s="15"/>
      <c r="C442" s="14"/>
      <c r="D442" s="15"/>
      <c r="E442" s="16"/>
      <c r="F442" s="23"/>
      <c r="G442" s="23"/>
      <c r="H442" s="14"/>
      <c r="I442" s="14"/>
      <c r="J442" s="14"/>
      <c r="K442" s="14"/>
      <c r="L442" s="14"/>
      <c r="M442" s="14"/>
      <c r="N442" s="14"/>
      <c r="O442" s="14"/>
      <c r="P442" s="14"/>
    </row>
    <row r="443" spans="1:16">
      <c r="A443" s="14"/>
      <c r="B443" s="15"/>
      <c r="C443" s="14"/>
      <c r="D443" s="15"/>
      <c r="E443" s="16"/>
      <c r="F443" s="23"/>
      <c r="G443" s="23"/>
      <c r="H443" s="14"/>
      <c r="I443" s="14"/>
      <c r="J443" s="14"/>
      <c r="K443" s="14"/>
      <c r="L443" s="14"/>
      <c r="M443" s="14"/>
      <c r="N443" s="14"/>
      <c r="O443" s="14"/>
      <c r="P443" s="14"/>
    </row>
    <row r="444" spans="1:16">
      <c r="A444" s="14"/>
      <c r="B444" s="15"/>
      <c r="C444" s="14"/>
      <c r="D444" s="15"/>
      <c r="E444" s="16"/>
      <c r="F444" s="23"/>
      <c r="G444" s="23"/>
      <c r="H444" s="14"/>
      <c r="I444" s="14"/>
      <c r="J444" s="14"/>
      <c r="K444" s="14"/>
      <c r="L444" s="14"/>
      <c r="M444" s="14"/>
      <c r="N444" s="14"/>
      <c r="O444" s="14"/>
      <c r="P444" s="14"/>
    </row>
    <row r="445" spans="1:16">
      <c r="A445" s="14"/>
      <c r="B445" s="15"/>
      <c r="C445" s="14"/>
      <c r="D445" s="15"/>
      <c r="E445" s="16"/>
      <c r="F445" s="23"/>
      <c r="G445" s="23"/>
      <c r="H445" s="14"/>
      <c r="I445" s="14"/>
      <c r="J445" s="14"/>
      <c r="K445" s="14"/>
      <c r="L445" s="14"/>
      <c r="M445" s="14"/>
      <c r="N445" s="14"/>
      <c r="O445" s="14"/>
      <c r="P445" s="14"/>
    </row>
    <row r="446" spans="1:16">
      <c r="A446" s="14"/>
      <c r="B446" s="15"/>
      <c r="C446" s="14"/>
      <c r="D446" s="15"/>
      <c r="E446" s="16"/>
      <c r="F446" s="23"/>
      <c r="G446" s="23"/>
      <c r="H446" s="14"/>
      <c r="I446" s="14"/>
      <c r="J446" s="14"/>
      <c r="K446" s="14"/>
      <c r="L446" s="14"/>
      <c r="M446" s="14"/>
      <c r="N446" s="14"/>
      <c r="O446" s="14"/>
      <c r="P446" s="14"/>
    </row>
    <row r="447" spans="1:16">
      <c r="A447" s="14"/>
      <c r="B447" s="15"/>
      <c r="C447" s="14"/>
      <c r="D447" s="15"/>
      <c r="E447" s="16"/>
      <c r="F447" s="23"/>
      <c r="G447" s="23"/>
      <c r="H447" s="14"/>
      <c r="I447" s="14"/>
      <c r="J447" s="14"/>
      <c r="K447" s="14"/>
      <c r="L447" s="14"/>
      <c r="M447" s="14"/>
      <c r="N447" s="14"/>
      <c r="O447" s="14"/>
      <c r="P447" s="14"/>
    </row>
    <row r="448" spans="1:16">
      <c r="A448" s="14"/>
      <c r="B448" s="15"/>
      <c r="C448" s="14"/>
      <c r="D448" s="15"/>
      <c r="E448" s="16"/>
      <c r="F448" s="23"/>
      <c r="G448" s="23"/>
      <c r="H448" s="14"/>
      <c r="I448" s="14"/>
      <c r="J448" s="14"/>
      <c r="K448" s="14"/>
      <c r="L448" s="14"/>
      <c r="M448" s="14"/>
      <c r="N448" s="14"/>
      <c r="O448" s="14"/>
      <c r="P448" s="14"/>
    </row>
    <row r="449" spans="1:16">
      <c r="A449" s="14"/>
      <c r="B449" s="15"/>
      <c r="C449" s="14"/>
      <c r="D449" s="15"/>
      <c r="E449" s="16"/>
      <c r="F449" s="23"/>
      <c r="G449" s="23"/>
      <c r="H449" s="14"/>
      <c r="I449" s="14"/>
      <c r="J449" s="14"/>
      <c r="K449" s="14"/>
      <c r="L449" s="14"/>
      <c r="M449" s="14"/>
      <c r="N449" s="14"/>
      <c r="O449" s="14"/>
      <c r="P449" s="14"/>
    </row>
    <row r="450" spans="1:16">
      <c r="A450" s="14"/>
      <c r="B450" s="15"/>
      <c r="C450" s="14"/>
      <c r="D450" s="15"/>
      <c r="E450" s="16"/>
      <c r="F450" s="23"/>
      <c r="G450" s="23"/>
      <c r="H450" s="14"/>
      <c r="I450" s="14"/>
      <c r="J450" s="14"/>
      <c r="K450" s="14"/>
      <c r="L450" s="14"/>
      <c r="M450" s="14"/>
      <c r="N450" s="14"/>
      <c r="O450" s="14"/>
      <c r="P450" s="14"/>
    </row>
    <row r="451" spans="1:16">
      <c r="A451" s="14"/>
      <c r="B451" s="15"/>
      <c r="C451" s="14"/>
      <c r="D451" s="15"/>
      <c r="E451" s="16"/>
      <c r="F451" s="23"/>
      <c r="G451" s="23"/>
      <c r="H451" s="14"/>
      <c r="I451" s="14"/>
      <c r="J451" s="14"/>
      <c r="K451" s="14"/>
      <c r="L451" s="14"/>
      <c r="M451" s="14"/>
      <c r="N451" s="14"/>
      <c r="O451" s="14"/>
      <c r="P451" s="14"/>
    </row>
    <row r="452" spans="1:16">
      <c r="A452" s="14"/>
      <c r="B452" s="15"/>
      <c r="C452" s="14"/>
      <c r="D452" s="15"/>
      <c r="E452" s="16"/>
      <c r="F452" s="23"/>
      <c r="G452" s="23"/>
      <c r="H452" s="14"/>
      <c r="I452" s="14"/>
      <c r="J452" s="14"/>
      <c r="K452" s="14"/>
      <c r="L452" s="14"/>
      <c r="M452" s="14"/>
      <c r="N452" s="14"/>
      <c r="O452" s="14"/>
      <c r="P452" s="14"/>
    </row>
    <row r="453" spans="1:16">
      <c r="A453" s="14"/>
      <c r="B453" s="15"/>
      <c r="C453" s="14"/>
      <c r="D453" s="15"/>
      <c r="E453" s="16"/>
      <c r="F453" s="23"/>
      <c r="G453" s="23"/>
      <c r="H453" s="14"/>
      <c r="I453" s="14"/>
      <c r="J453" s="14"/>
      <c r="K453" s="14"/>
      <c r="L453" s="14"/>
      <c r="M453" s="14"/>
      <c r="N453" s="14"/>
      <c r="O453" s="14"/>
      <c r="P453" s="14"/>
    </row>
    <row r="454" spans="1:16">
      <c r="A454" s="14"/>
      <c r="B454" s="15"/>
      <c r="C454" s="14"/>
      <c r="D454" s="15"/>
      <c r="E454" s="16"/>
      <c r="F454" s="23"/>
      <c r="G454" s="23"/>
      <c r="H454" s="14"/>
      <c r="I454" s="14"/>
      <c r="J454" s="14"/>
      <c r="K454" s="14"/>
      <c r="L454" s="14"/>
      <c r="M454" s="14"/>
      <c r="N454" s="14"/>
      <c r="O454" s="14"/>
      <c r="P454" s="14"/>
    </row>
    <row r="455" spans="1:16">
      <c r="A455" s="14"/>
      <c r="B455" s="15"/>
      <c r="C455" s="14"/>
      <c r="D455" s="15"/>
      <c r="E455" s="16"/>
      <c r="F455" s="23"/>
      <c r="G455" s="23"/>
      <c r="H455" s="14"/>
      <c r="I455" s="14"/>
      <c r="J455" s="14"/>
      <c r="K455" s="14"/>
      <c r="L455" s="14"/>
      <c r="M455" s="14"/>
      <c r="N455" s="14"/>
      <c r="O455" s="14"/>
      <c r="P455" s="14"/>
    </row>
    <row r="456" spans="1:16">
      <c r="A456" s="14"/>
      <c r="B456" s="15"/>
      <c r="C456" s="14"/>
      <c r="D456" s="15"/>
      <c r="E456" s="16"/>
      <c r="F456" s="23"/>
      <c r="G456" s="23"/>
      <c r="H456" s="14"/>
      <c r="I456" s="14"/>
      <c r="J456" s="14"/>
      <c r="K456" s="14"/>
      <c r="L456" s="14"/>
      <c r="M456" s="14"/>
      <c r="N456" s="14"/>
      <c r="O456" s="14"/>
      <c r="P456" s="14"/>
    </row>
    <row r="457" spans="1:16">
      <c r="A457" s="14"/>
      <c r="B457" s="15"/>
      <c r="C457" s="14"/>
      <c r="D457" s="15"/>
      <c r="E457" s="16"/>
      <c r="F457" s="23"/>
      <c r="G457" s="23"/>
      <c r="H457" s="14"/>
      <c r="I457" s="14"/>
      <c r="J457" s="14"/>
      <c r="K457" s="14"/>
      <c r="L457" s="14"/>
      <c r="M457" s="14"/>
      <c r="N457" s="14"/>
      <c r="O457" s="14"/>
      <c r="P457" s="14"/>
    </row>
    <row r="458" spans="1:16">
      <c r="A458" s="14"/>
      <c r="B458" s="15"/>
      <c r="C458" s="14"/>
      <c r="D458" s="15"/>
      <c r="E458" s="16"/>
      <c r="F458" s="23"/>
      <c r="G458" s="23"/>
      <c r="H458" s="14"/>
      <c r="I458" s="14"/>
      <c r="J458" s="14"/>
      <c r="K458" s="14"/>
      <c r="L458" s="14"/>
      <c r="M458" s="14"/>
      <c r="N458" s="14"/>
      <c r="O458" s="14"/>
      <c r="P458" s="14"/>
    </row>
    <row r="459" spans="1:16">
      <c r="A459" s="14"/>
      <c r="B459" s="15"/>
      <c r="C459" s="14"/>
      <c r="D459" s="15"/>
      <c r="E459" s="16"/>
      <c r="F459" s="23"/>
      <c r="G459" s="23"/>
      <c r="H459" s="14"/>
      <c r="I459" s="14"/>
      <c r="J459" s="14"/>
      <c r="K459" s="14"/>
      <c r="L459" s="14"/>
      <c r="M459" s="14"/>
      <c r="N459" s="14"/>
      <c r="O459" s="14"/>
      <c r="P459" s="14"/>
    </row>
    <row r="460" spans="1:16">
      <c r="A460" s="14"/>
      <c r="B460" s="15"/>
      <c r="C460" s="14"/>
      <c r="D460" s="15"/>
      <c r="E460" s="16"/>
      <c r="F460" s="23"/>
      <c r="G460" s="23"/>
      <c r="H460" s="14"/>
      <c r="I460" s="14"/>
      <c r="J460" s="14"/>
      <c r="K460" s="14"/>
      <c r="L460" s="14"/>
      <c r="M460" s="14"/>
      <c r="N460" s="14"/>
      <c r="O460" s="14"/>
      <c r="P460" s="14"/>
    </row>
    <row r="461" spans="1:16">
      <c r="A461" s="14"/>
      <c r="B461" s="15"/>
      <c r="C461" s="14"/>
      <c r="D461" s="15"/>
      <c r="E461" s="16"/>
      <c r="F461" s="23"/>
      <c r="G461" s="23"/>
      <c r="H461" s="14"/>
      <c r="I461" s="14"/>
      <c r="J461" s="14"/>
      <c r="K461" s="14"/>
      <c r="L461" s="14"/>
      <c r="M461" s="14"/>
      <c r="N461" s="14"/>
      <c r="O461" s="14"/>
      <c r="P461" s="14"/>
    </row>
    <row r="462" spans="1:16">
      <c r="A462" s="14"/>
      <c r="B462" s="15"/>
      <c r="C462" s="14"/>
      <c r="D462" s="15"/>
      <c r="E462" s="16"/>
      <c r="F462" s="23"/>
      <c r="G462" s="23"/>
      <c r="H462" s="14"/>
      <c r="I462" s="14"/>
      <c r="J462" s="14"/>
      <c r="K462" s="14"/>
      <c r="L462" s="14"/>
      <c r="M462" s="14"/>
      <c r="N462" s="14"/>
      <c r="O462" s="14"/>
      <c r="P462" s="14"/>
    </row>
    <row r="463" spans="1:16">
      <c r="A463" s="14"/>
      <c r="B463" s="15"/>
      <c r="C463" s="14"/>
      <c r="D463" s="15"/>
      <c r="E463" s="16"/>
      <c r="F463" s="23"/>
      <c r="G463" s="23"/>
      <c r="H463" s="14"/>
      <c r="I463" s="14"/>
      <c r="J463" s="14"/>
      <c r="K463" s="14"/>
      <c r="L463" s="14"/>
      <c r="M463" s="14"/>
      <c r="N463" s="14"/>
      <c r="O463" s="14"/>
      <c r="P463" s="14"/>
    </row>
    <row r="464" spans="1:16">
      <c r="A464" s="14"/>
      <c r="B464" s="15"/>
      <c r="C464" s="14"/>
      <c r="D464" s="15"/>
      <c r="E464" s="16"/>
      <c r="F464" s="23"/>
      <c r="G464" s="23"/>
      <c r="H464" s="14"/>
      <c r="I464" s="14"/>
      <c r="J464" s="14"/>
      <c r="K464" s="14"/>
      <c r="L464" s="14"/>
      <c r="M464" s="14"/>
      <c r="N464" s="14"/>
      <c r="O464" s="14"/>
      <c r="P464" s="14"/>
    </row>
    <row r="465" spans="1:16">
      <c r="A465" s="14"/>
      <c r="B465" s="15"/>
      <c r="C465" s="14"/>
      <c r="D465" s="15"/>
      <c r="E465" s="16"/>
      <c r="F465" s="23"/>
      <c r="G465" s="23"/>
      <c r="H465" s="14"/>
      <c r="I465" s="14"/>
      <c r="J465" s="14"/>
      <c r="K465" s="14"/>
      <c r="L465" s="14"/>
      <c r="M465" s="14"/>
      <c r="N465" s="14"/>
      <c r="O465" s="14"/>
      <c r="P465" s="14"/>
    </row>
    <row r="466" spans="1:16">
      <c r="A466" s="14"/>
      <c r="B466" s="15"/>
      <c r="C466" s="14"/>
      <c r="D466" s="15"/>
      <c r="E466" s="16"/>
      <c r="F466" s="23"/>
      <c r="G466" s="23"/>
      <c r="H466" s="14"/>
      <c r="I466" s="14"/>
      <c r="J466" s="14"/>
      <c r="K466" s="14"/>
      <c r="L466" s="14"/>
      <c r="M466" s="14"/>
      <c r="N466" s="14"/>
      <c r="O466" s="14"/>
      <c r="P466" s="14"/>
    </row>
    <row r="467" spans="1:16">
      <c r="A467" s="14"/>
      <c r="B467" s="15"/>
      <c r="C467" s="14"/>
      <c r="D467" s="15"/>
      <c r="E467" s="16"/>
      <c r="F467" s="23"/>
      <c r="G467" s="23"/>
      <c r="H467" s="14"/>
      <c r="I467" s="14"/>
      <c r="J467" s="14"/>
      <c r="K467" s="14"/>
      <c r="L467" s="14"/>
      <c r="M467" s="14"/>
      <c r="N467" s="14"/>
      <c r="O467" s="14"/>
      <c r="P467" s="14"/>
    </row>
    <row r="468" spans="1:16">
      <c r="A468" s="14"/>
      <c r="B468" s="15"/>
      <c r="C468" s="14"/>
      <c r="D468" s="15"/>
      <c r="E468" s="16"/>
      <c r="F468" s="23"/>
      <c r="G468" s="23"/>
      <c r="H468" s="14"/>
      <c r="I468" s="14"/>
      <c r="J468" s="14"/>
      <c r="K468" s="14"/>
      <c r="L468" s="14"/>
      <c r="M468" s="14"/>
      <c r="N468" s="14"/>
      <c r="O468" s="14"/>
      <c r="P468" s="14"/>
    </row>
    <row r="469" spans="1:16">
      <c r="A469" s="14"/>
      <c r="B469" s="15"/>
      <c r="C469" s="14"/>
      <c r="D469" s="15"/>
      <c r="E469" s="16"/>
      <c r="F469" s="23"/>
      <c r="G469" s="23"/>
      <c r="H469" s="14"/>
      <c r="I469" s="14"/>
      <c r="J469" s="14"/>
      <c r="K469" s="14"/>
      <c r="L469" s="14"/>
      <c r="M469" s="14"/>
      <c r="N469" s="14"/>
      <c r="O469" s="14"/>
      <c r="P469" s="14"/>
    </row>
    <row r="470" spans="1:16">
      <c r="A470" s="14"/>
      <c r="B470" s="15"/>
      <c r="C470" s="14"/>
      <c r="D470" s="15"/>
      <c r="E470" s="16"/>
      <c r="F470" s="23"/>
      <c r="G470" s="23"/>
      <c r="H470" s="14"/>
      <c r="I470" s="14"/>
      <c r="J470" s="14"/>
      <c r="K470" s="14"/>
      <c r="L470" s="14"/>
      <c r="M470" s="14"/>
      <c r="N470" s="14"/>
      <c r="O470" s="14"/>
      <c r="P470" s="14"/>
    </row>
    <row r="471" spans="1:16">
      <c r="A471" s="14"/>
      <c r="B471" s="15"/>
      <c r="C471" s="14"/>
      <c r="D471" s="15"/>
      <c r="E471" s="16"/>
      <c r="F471" s="23"/>
      <c r="G471" s="23"/>
      <c r="H471" s="14"/>
      <c r="I471" s="14"/>
      <c r="J471" s="14"/>
      <c r="K471" s="14"/>
      <c r="L471" s="14"/>
      <c r="M471" s="14"/>
      <c r="N471" s="14"/>
      <c r="O471" s="14"/>
      <c r="P471" s="14"/>
    </row>
    <row r="472" spans="1:16">
      <c r="A472" s="14"/>
      <c r="B472" s="15"/>
      <c r="C472" s="14"/>
      <c r="D472" s="15"/>
      <c r="E472" s="16"/>
      <c r="F472" s="23"/>
      <c r="G472" s="23"/>
      <c r="H472" s="14"/>
      <c r="I472" s="14"/>
      <c r="J472" s="14"/>
      <c r="K472" s="14"/>
      <c r="L472" s="14"/>
      <c r="M472" s="14"/>
      <c r="N472" s="14"/>
      <c r="O472" s="14"/>
      <c r="P472" s="14"/>
    </row>
    <row r="473" spans="1:16">
      <c r="A473" s="14"/>
      <c r="B473" s="15"/>
      <c r="C473" s="14"/>
      <c r="D473" s="15"/>
      <c r="E473" s="16"/>
      <c r="F473" s="23"/>
      <c r="G473" s="23"/>
      <c r="H473" s="14"/>
      <c r="I473" s="14"/>
      <c r="J473" s="14"/>
      <c r="K473" s="14"/>
      <c r="L473" s="14"/>
      <c r="M473" s="14"/>
      <c r="N473" s="14"/>
      <c r="O473" s="14"/>
      <c r="P473" s="14"/>
    </row>
    <row r="474" spans="1:16">
      <c r="A474" s="14"/>
      <c r="B474" s="15"/>
      <c r="C474" s="14"/>
      <c r="D474" s="15"/>
      <c r="E474" s="16"/>
      <c r="F474" s="23"/>
      <c r="G474" s="23"/>
      <c r="H474" s="14"/>
      <c r="I474" s="14"/>
      <c r="J474" s="14"/>
      <c r="K474" s="14"/>
      <c r="L474" s="14"/>
      <c r="M474" s="14"/>
      <c r="N474" s="14"/>
      <c r="O474" s="14"/>
      <c r="P474" s="14"/>
    </row>
    <row r="475" spans="1:16">
      <c r="A475" s="14"/>
      <c r="B475" s="15"/>
      <c r="C475" s="14"/>
      <c r="D475" s="15"/>
      <c r="E475" s="16"/>
      <c r="F475" s="23"/>
      <c r="G475" s="23"/>
      <c r="H475" s="14"/>
      <c r="I475" s="14"/>
      <c r="J475" s="14"/>
      <c r="K475" s="14"/>
      <c r="L475" s="14"/>
      <c r="M475" s="14"/>
      <c r="N475" s="14"/>
      <c r="O475" s="14"/>
      <c r="P475" s="14"/>
    </row>
    <row r="476" spans="1:16">
      <c r="A476" s="14"/>
      <c r="B476" s="15"/>
      <c r="C476" s="14"/>
      <c r="D476" s="15"/>
      <c r="E476" s="16"/>
      <c r="F476" s="23"/>
      <c r="G476" s="23"/>
      <c r="H476" s="14"/>
      <c r="I476" s="14"/>
      <c r="J476" s="14"/>
      <c r="K476" s="14"/>
      <c r="L476" s="14"/>
      <c r="M476" s="14"/>
      <c r="N476" s="14"/>
      <c r="O476" s="14"/>
      <c r="P476" s="14"/>
    </row>
    <row r="477" spans="1:16">
      <c r="A477" s="14"/>
      <c r="B477" s="15"/>
      <c r="C477" s="14"/>
      <c r="D477" s="15"/>
      <c r="E477" s="16"/>
      <c r="F477" s="23"/>
      <c r="G477" s="23"/>
      <c r="H477" s="14"/>
      <c r="I477" s="14"/>
      <c r="J477" s="14"/>
      <c r="K477" s="14"/>
      <c r="L477" s="14"/>
      <c r="M477" s="14"/>
      <c r="N477" s="14"/>
      <c r="O477" s="14"/>
      <c r="P477" s="14"/>
    </row>
    <row r="478" spans="1:16">
      <c r="A478" s="14"/>
      <c r="B478" s="15"/>
      <c r="C478" s="14"/>
      <c r="D478" s="15"/>
      <c r="E478" s="16"/>
      <c r="F478" s="23"/>
      <c r="G478" s="23"/>
      <c r="H478" s="14"/>
      <c r="I478" s="14"/>
      <c r="J478" s="14"/>
      <c r="K478" s="14"/>
      <c r="L478" s="14"/>
      <c r="M478" s="14"/>
      <c r="N478" s="14"/>
      <c r="O478" s="14"/>
      <c r="P478" s="14"/>
    </row>
    <row r="479" spans="1:16">
      <c r="A479" s="14"/>
      <c r="B479" s="15"/>
      <c r="C479" s="14"/>
      <c r="D479" s="15"/>
      <c r="E479" s="16"/>
      <c r="F479" s="23"/>
      <c r="G479" s="23"/>
      <c r="H479" s="14"/>
      <c r="I479" s="14"/>
      <c r="J479" s="14"/>
      <c r="K479" s="14"/>
      <c r="L479" s="14"/>
      <c r="M479" s="14"/>
      <c r="N479" s="14"/>
      <c r="O479" s="14"/>
      <c r="P479" s="14"/>
    </row>
    <row r="480" spans="1:16">
      <c r="A480" s="14"/>
      <c r="B480" s="15"/>
      <c r="C480" s="14"/>
      <c r="D480" s="15"/>
      <c r="E480" s="16"/>
      <c r="F480" s="23"/>
      <c r="G480" s="23"/>
      <c r="H480" s="14"/>
      <c r="I480" s="14"/>
      <c r="J480" s="14"/>
      <c r="K480" s="14"/>
      <c r="L480" s="14"/>
      <c r="M480" s="14"/>
      <c r="N480" s="14"/>
      <c r="O480" s="14"/>
      <c r="P480" s="14"/>
    </row>
    <row r="481" spans="1:16">
      <c r="A481" s="14"/>
      <c r="B481" s="15"/>
      <c r="C481" s="14"/>
      <c r="D481" s="15"/>
      <c r="E481" s="16"/>
      <c r="F481" s="23"/>
      <c r="G481" s="23"/>
      <c r="H481" s="14"/>
      <c r="I481" s="14"/>
      <c r="J481" s="14"/>
      <c r="K481" s="14"/>
      <c r="L481" s="14"/>
      <c r="M481" s="14"/>
      <c r="N481" s="14"/>
      <c r="O481" s="14"/>
      <c r="P481" s="14"/>
    </row>
    <row r="482" spans="1:16">
      <c r="A482" s="14"/>
      <c r="B482" s="15"/>
      <c r="C482" s="14"/>
      <c r="D482" s="15"/>
      <c r="E482" s="16"/>
      <c r="F482" s="23"/>
      <c r="G482" s="23"/>
      <c r="H482" s="14"/>
      <c r="I482" s="14"/>
      <c r="J482" s="14"/>
      <c r="K482" s="14"/>
      <c r="L482" s="14"/>
      <c r="M482" s="14"/>
      <c r="N482" s="14"/>
      <c r="O482" s="14"/>
      <c r="P482" s="14"/>
    </row>
    <row r="483" spans="1:16">
      <c r="A483" s="14"/>
      <c r="B483" s="15"/>
      <c r="C483" s="14"/>
      <c r="D483" s="15"/>
      <c r="E483" s="16"/>
      <c r="F483" s="23"/>
      <c r="G483" s="23"/>
      <c r="H483" s="14"/>
      <c r="I483" s="14"/>
      <c r="J483" s="14"/>
      <c r="K483" s="14"/>
      <c r="L483" s="14"/>
      <c r="M483" s="14"/>
      <c r="N483" s="14"/>
      <c r="O483" s="14"/>
      <c r="P483" s="14"/>
    </row>
    <row r="484" spans="1:16">
      <c r="A484" s="14"/>
      <c r="B484" s="15"/>
      <c r="C484" s="14"/>
      <c r="D484" s="15"/>
      <c r="E484" s="16"/>
      <c r="F484" s="23"/>
      <c r="G484" s="23"/>
      <c r="H484" s="14"/>
      <c r="I484" s="14"/>
      <c r="J484" s="14"/>
      <c r="K484" s="14"/>
      <c r="L484" s="14"/>
      <c r="M484" s="14"/>
      <c r="N484" s="14"/>
      <c r="O484" s="14"/>
      <c r="P484" s="14"/>
    </row>
    <row r="485" spans="1:16">
      <c r="A485" s="14"/>
      <c r="B485" s="15"/>
      <c r="C485" s="14"/>
      <c r="D485" s="15"/>
      <c r="E485" s="16"/>
      <c r="F485" s="23"/>
      <c r="G485" s="23"/>
      <c r="H485" s="14"/>
      <c r="I485" s="14"/>
      <c r="J485" s="14"/>
      <c r="K485" s="14"/>
      <c r="L485" s="14"/>
      <c r="M485" s="14"/>
      <c r="N485" s="14"/>
      <c r="O485" s="14"/>
      <c r="P485" s="14"/>
    </row>
    <row r="486" spans="1:16">
      <c r="A486" s="14"/>
      <c r="B486" s="15"/>
      <c r="C486" s="14"/>
      <c r="D486" s="15"/>
      <c r="E486" s="16"/>
      <c r="F486" s="23"/>
      <c r="G486" s="23"/>
      <c r="H486" s="14"/>
      <c r="I486" s="14"/>
      <c r="J486" s="14"/>
      <c r="K486" s="14"/>
      <c r="L486" s="14"/>
      <c r="M486" s="14"/>
      <c r="N486" s="14"/>
      <c r="O486" s="14"/>
      <c r="P486" s="14"/>
    </row>
    <row r="487" spans="1:16">
      <c r="A487" s="14"/>
      <c r="B487" s="15"/>
      <c r="C487" s="14"/>
      <c r="D487" s="15"/>
      <c r="E487" s="16"/>
      <c r="F487" s="23"/>
      <c r="G487" s="23"/>
      <c r="H487" s="14"/>
      <c r="I487" s="14"/>
      <c r="J487" s="14"/>
      <c r="K487" s="14"/>
      <c r="L487" s="14"/>
      <c r="M487" s="14"/>
      <c r="N487" s="14"/>
      <c r="O487" s="14"/>
      <c r="P487" s="14"/>
    </row>
    <row r="488" spans="1:16">
      <c r="A488" s="14"/>
      <c r="B488" s="15"/>
      <c r="C488" s="14"/>
      <c r="D488" s="15"/>
      <c r="E488" s="16"/>
      <c r="F488" s="23"/>
      <c r="G488" s="23"/>
      <c r="H488" s="14"/>
      <c r="I488" s="14"/>
      <c r="J488" s="14"/>
      <c r="K488" s="14"/>
      <c r="L488" s="14"/>
      <c r="M488" s="14"/>
      <c r="N488" s="14"/>
      <c r="O488" s="14"/>
      <c r="P488" s="14"/>
    </row>
    <row r="489" spans="1:16">
      <c r="A489" s="14"/>
      <c r="B489" s="15"/>
      <c r="C489" s="14"/>
      <c r="D489" s="15"/>
      <c r="E489" s="16"/>
      <c r="F489" s="23"/>
      <c r="G489" s="23"/>
      <c r="H489" s="14"/>
      <c r="I489" s="14"/>
      <c r="J489" s="14"/>
      <c r="K489" s="14"/>
      <c r="L489" s="14"/>
      <c r="M489" s="14"/>
      <c r="N489" s="14"/>
      <c r="O489" s="14"/>
      <c r="P489" s="14"/>
    </row>
    <row r="490" spans="1:16">
      <c r="A490" s="14"/>
      <c r="B490" s="15"/>
      <c r="C490" s="14"/>
      <c r="D490" s="15"/>
      <c r="E490" s="16"/>
      <c r="F490" s="23"/>
      <c r="G490" s="23"/>
      <c r="H490" s="14"/>
      <c r="I490" s="14"/>
      <c r="J490" s="14"/>
      <c r="K490" s="14"/>
      <c r="L490" s="14"/>
      <c r="M490" s="14"/>
      <c r="N490" s="14"/>
      <c r="O490" s="14"/>
      <c r="P490" s="14"/>
    </row>
    <row r="491" spans="1:16">
      <c r="A491" s="14"/>
      <c r="B491" s="15"/>
      <c r="C491" s="14"/>
      <c r="D491" s="15"/>
      <c r="E491" s="16"/>
      <c r="F491" s="23"/>
      <c r="G491" s="23"/>
      <c r="H491" s="14"/>
      <c r="I491" s="14"/>
      <c r="J491" s="14"/>
      <c r="K491" s="14"/>
      <c r="L491" s="14"/>
      <c r="M491" s="14"/>
      <c r="N491" s="14"/>
      <c r="O491" s="14"/>
      <c r="P491" s="14"/>
    </row>
    <row r="492" spans="1:16">
      <c r="A492" s="14"/>
      <c r="B492" s="15"/>
      <c r="C492" s="14"/>
      <c r="D492" s="15"/>
      <c r="E492" s="16"/>
      <c r="F492" s="23"/>
      <c r="G492" s="23"/>
      <c r="H492" s="14"/>
      <c r="I492" s="14"/>
      <c r="J492" s="14"/>
      <c r="K492" s="14"/>
      <c r="L492" s="14"/>
      <c r="M492" s="14"/>
      <c r="N492" s="14"/>
      <c r="O492" s="14"/>
      <c r="P492" s="14"/>
    </row>
    <row r="493" spans="1:16">
      <c r="A493" s="14"/>
      <c r="B493" s="15"/>
      <c r="C493" s="14"/>
      <c r="D493" s="15"/>
      <c r="E493" s="16"/>
      <c r="F493" s="23"/>
      <c r="G493" s="23"/>
      <c r="H493" s="14"/>
      <c r="I493" s="14"/>
      <c r="J493" s="14"/>
      <c r="K493" s="14"/>
      <c r="L493" s="14"/>
      <c r="M493" s="14"/>
      <c r="N493" s="14"/>
      <c r="O493" s="14"/>
      <c r="P493" s="14"/>
    </row>
    <row r="494" spans="1:16">
      <c r="A494" s="14"/>
      <c r="B494" s="15"/>
      <c r="C494" s="14"/>
      <c r="D494" s="15"/>
      <c r="E494" s="16"/>
      <c r="F494" s="23"/>
      <c r="G494" s="23"/>
      <c r="H494" s="14"/>
      <c r="I494" s="14"/>
      <c r="J494" s="14"/>
      <c r="K494" s="14"/>
      <c r="L494" s="14"/>
      <c r="M494" s="14"/>
      <c r="N494" s="14"/>
      <c r="O494" s="14"/>
      <c r="P494" s="14"/>
    </row>
    <row r="495" spans="1:16">
      <c r="A495" s="14"/>
      <c r="B495" s="15"/>
      <c r="C495" s="14"/>
      <c r="D495" s="15"/>
      <c r="E495" s="16"/>
      <c r="F495" s="23"/>
      <c r="G495" s="23"/>
      <c r="H495" s="14"/>
      <c r="I495" s="14"/>
      <c r="J495" s="14"/>
      <c r="K495" s="14"/>
      <c r="L495" s="14"/>
      <c r="M495" s="14"/>
      <c r="N495" s="14"/>
      <c r="O495" s="14"/>
      <c r="P495" s="14"/>
    </row>
    <row r="496" spans="1:16">
      <c r="A496" s="14"/>
      <c r="B496" s="15"/>
      <c r="C496" s="14"/>
      <c r="D496" s="15"/>
      <c r="E496" s="16"/>
      <c r="F496" s="23"/>
      <c r="G496" s="23"/>
      <c r="H496" s="14"/>
      <c r="I496" s="14"/>
      <c r="J496" s="14"/>
      <c r="K496" s="14"/>
      <c r="L496" s="14"/>
      <c r="M496" s="14"/>
      <c r="N496" s="14"/>
      <c r="O496" s="14"/>
      <c r="P496" s="14"/>
    </row>
    <row r="497" spans="1:16">
      <c r="A497" s="14"/>
      <c r="B497" s="15"/>
      <c r="C497" s="14"/>
      <c r="D497" s="15"/>
      <c r="E497" s="16"/>
      <c r="F497" s="23"/>
      <c r="G497" s="23"/>
      <c r="H497" s="14"/>
      <c r="I497" s="14"/>
      <c r="J497" s="14"/>
      <c r="K497" s="14"/>
      <c r="L497" s="14"/>
      <c r="M497" s="14"/>
      <c r="N497" s="14"/>
      <c r="O497" s="14"/>
      <c r="P497" s="14"/>
    </row>
    <row r="498" spans="1:16">
      <c r="A498" s="14"/>
      <c r="B498" s="15"/>
      <c r="C498" s="14"/>
      <c r="D498" s="15"/>
      <c r="E498" s="16"/>
      <c r="F498" s="23"/>
      <c r="G498" s="23"/>
      <c r="H498" s="14"/>
      <c r="I498" s="14"/>
      <c r="J498" s="14"/>
      <c r="K498" s="14"/>
      <c r="L498" s="14"/>
      <c r="M498" s="14"/>
      <c r="N498" s="14"/>
      <c r="O498" s="14"/>
      <c r="P498" s="14"/>
    </row>
    <row r="499" spans="1:16">
      <c r="A499" s="14"/>
      <c r="B499" s="15"/>
      <c r="C499" s="14"/>
      <c r="D499" s="15"/>
      <c r="E499" s="16"/>
      <c r="F499" s="23"/>
      <c r="G499" s="23"/>
      <c r="H499" s="14"/>
      <c r="I499" s="14"/>
      <c r="J499" s="14"/>
      <c r="K499" s="14"/>
      <c r="L499" s="14"/>
      <c r="M499" s="14"/>
      <c r="N499" s="14"/>
      <c r="O499" s="14"/>
      <c r="P499" s="14"/>
    </row>
    <row r="500" spans="1:16">
      <c r="A500" s="14"/>
      <c r="B500" s="15"/>
      <c r="C500" s="14"/>
      <c r="D500" s="15"/>
      <c r="E500" s="16"/>
      <c r="F500" s="23"/>
      <c r="G500" s="23"/>
      <c r="H500" s="14"/>
      <c r="I500" s="14"/>
      <c r="J500" s="14"/>
      <c r="K500" s="14"/>
      <c r="L500" s="14"/>
      <c r="M500" s="14"/>
      <c r="N500" s="14"/>
      <c r="O500" s="14"/>
      <c r="P500" s="14"/>
    </row>
    <row r="501" spans="1:16">
      <c r="A501" s="14"/>
      <c r="B501" s="15"/>
      <c r="C501" s="14"/>
      <c r="D501" s="15"/>
      <c r="E501" s="16"/>
      <c r="F501" s="23"/>
      <c r="G501" s="23"/>
      <c r="H501" s="14"/>
      <c r="I501" s="14"/>
      <c r="J501" s="14"/>
      <c r="K501" s="14"/>
      <c r="L501" s="14"/>
      <c r="M501" s="14"/>
      <c r="N501" s="14"/>
      <c r="O501" s="14"/>
      <c r="P501" s="14"/>
    </row>
    <row r="502" spans="1:16">
      <c r="A502" s="14"/>
      <c r="B502" s="15"/>
      <c r="C502" s="14"/>
      <c r="D502" s="15"/>
      <c r="E502" s="16"/>
      <c r="F502" s="23"/>
      <c r="G502" s="23"/>
      <c r="H502" s="14"/>
      <c r="I502" s="14"/>
      <c r="J502" s="14"/>
      <c r="K502" s="14"/>
      <c r="L502" s="14"/>
      <c r="M502" s="14"/>
      <c r="N502" s="14"/>
      <c r="O502" s="14"/>
      <c r="P502" s="14"/>
    </row>
    <row r="503" spans="1:16">
      <c r="A503" s="14"/>
      <c r="B503" s="15"/>
      <c r="C503" s="14"/>
      <c r="D503" s="15"/>
      <c r="E503" s="16"/>
      <c r="F503" s="23"/>
      <c r="G503" s="23"/>
      <c r="H503" s="14"/>
      <c r="I503" s="14"/>
      <c r="J503" s="14"/>
      <c r="K503" s="14"/>
      <c r="L503" s="14"/>
      <c r="M503" s="14"/>
      <c r="N503" s="14"/>
      <c r="O503" s="14"/>
      <c r="P503" s="14"/>
    </row>
    <row r="504" spans="1:16">
      <c r="A504" s="14"/>
      <c r="B504" s="15"/>
      <c r="C504" s="14"/>
      <c r="D504" s="15"/>
      <c r="E504" s="16"/>
      <c r="F504" s="23"/>
      <c r="G504" s="23"/>
      <c r="H504" s="14"/>
      <c r="I504" s="14"/>
      <c r="J504" s="14"/>
      <c r="K504" s="14"/>
      <c r="L504" s="14"/>
      <c r="M504" s="14"/>
      <c r="N504" s="14"/>
      <c r="O504" s="14"/>
      <c r="P504" s="14"/>
    </row>
    <row r="505" spans="1:16">
      <c r="A505" s="14"/>
      <c r="B505" s="15"/>
      <c r="C505" s="14"/>
      <c r="D505" s="15"/>
      <c r="E505" s="16"/>
      <c r="F505" s="23"/>
      <c r="G505" s="23"/>
      <c r="H505" s="14"/>
      <c r="I505" s="14"/>
      <c r="J505" s="14"/>
      <c r="K505" s="14"/>
      <c r="L505" s="14"/>
      <c r="M505" s="14"/>
      <c r="N505" s="14"/>
      <c r="O505" s="14"/>
      <c r="P505" s="14"/>
    </row>
    <row r="506" spans="1:16">
      <c r="A506" s="14"/>
      <c r="B506" s="15"/>
      <c r="C506" s="14"/>
      <c r="D506" s="15"/>
      <c r="E506" s="16"/>
      <c r="F506" s="23"/>
      <c r="G506" s="23"/>
      <c r="H506" s="14"/>
      <c r="I506" s="14"/>
      <c r="J506" s="14"/>
      <c r="K506" s="14"/>
      <c r="L506" s="14"/>
      <c r="M506" s="14"/>
      <c r="N506" s="14"/>
      <c r="O506" s="14"/>
      <c r="P506" s="14"/>
    </row>
    <row r="507" spans="1:16">
      <c r="A507" s="14"/>
      <c r="B507" s="15"/>
      <c r="C507" s="14"/>
      <c r="D507" s="15"/>
      <c r="E507" s="16"/>
      <c r="F507" s="23"/>
      <c r="G507" s="23"/>
      <c r="H507" s="14"/>
      <c r="I507" s="14"/>
      <c r="J507" s="14"/>
      <c r="K507" s="14"/>
      <c r="L507" s="14"/>
      <c r="M507" s="14"/>
      <c r="N507" s="14"/>
      <c r="O507" s="14"/>
      <c r="P507" s="14"/>
    </row>
    <row r="508" spans="1:16">
      <c r="A508" s="14"/>
      <c r="B508" s="15"/>
      <c r="C508" s="14"/>
      <c r="D508" s="15"/>
      <c r="E508" s="16"/>
      <c r="F508" s="23"/>
      <c r="G508" s="23"/>
      <c r="H508" s="14"/>
      <c r="I508" s="14"/>
      <c r="J508" s="14"/>
      <c r="K508" s="14"/>
      <c r="L508" s="14"/>
      <c r="M508" s="14"/>
      <c r="N508" s="14"/>
      <c r="O508" s="14"/>
      <c r="P508" s="14"/>
    </row>
    <row r="509" spans="1:16">
      <c r="A509" s="14"/>
      <c r="B509" s="15"/>
      <c r="C509" s="14"/>
      <c r="D509" s="15"/>
      <c r="E509" s="16"/>
      <c r="F509" s="23"/>
      <c r="G509" s="23"/>
      <c r="H509" s="14"/>
      <c r="I509" s="14"/>
      <c r="J509" s="14"/>
      <c r="K509" s="14"/>
      <c r="L509" s="14"/>
      <c r="M509" s="14"/>
      <c r="N509" s="14"/>
      <c r="O509" s="14"/>
      <c r="P509" s="14"/>
    </row>
    <row r="510" spans="1:16">
      <c r="A510" s="14"/>
      <c r="B510" s="15"/>
      <c r="C510" s="14"/>
      <c r="D510" s="15"/>
      <c r="E510" s="16"/>
      <c r="F510" s="23"/>
      <c r="G510" s="23"/>
      <c r="H510" s="14"/>
      <c r="I510" s="14"/>
      <c r="J510" s="14"/>
      <c r="K510" s="14"/>
      <c r="L510" s="14"/>
      <c r="M510" s="14"/>
      <c r="N510" s="14"/>
      <c r="O510" s="14"/>
      <c r="P510" s="14"/>
    </row>
    <row r="511" spans="1:16">
      <c r="A511" s="14"/>
      <c r="B511" s="15"/>
      <c r="C511" s="14"/>
      <c r="D511" s="15"/>
      <c r="E511" s="16"/>
      <c r="F511" s="23"/>
      <c r="G511" s="23"/>
      <c r="H511" s="14"/>
      <c r="I511" s="14"/>
      <c r="J511" s="14"/>
      <c r="K511" s="14"/>
      <c r="L511" s="14"/>
      <c r="M511" s="14"/>
      <c r="N511" s="14"/>
      <c r="O511" s="14"/>
      <c r="P511" s="14"/>
    </row>
    <row r="512" spans="1:16">
      <c r="A512" s="14"/>
      <c r="B512" s="15"/>
      <c r="C512" s="14"/>
      <c r="D512" s="15"/>
      <c r="E512" s="16"/>
      <c r="F512" s="23"/>
      <c r="G512" s="23"/>
      <c r="H512" s="14"/>
      <c r="I512" s="14"/>
      <c r="J512" s="14"/>
      <c r="K512" s="14"/>
      <c r="L512" s="14"/>
      <c r="M512" s="14"/>
      <c r="N512" s="14"/>
      <c r="O512" s="14"/>
      <c r="P512" s="14"/>
    </row>
    <row r="513" spans="1:16">
      <c r="A513" s="14"/>
      <c r="B513" s="15"/>
      <c r="C513" s="14"/>
      <c r="D513" s="15"/>
      <c r="E513" s="16"/>
      <c r="F513" s="23"/>
      <c r="G513" s="23"/>
      <c r="H513" s="14"/>
      <c r="I513" s="14"/>
      <c r="J513" s="14"/>
      <c r="K513" s="14"/>
      <c r="L513" s="14"/>
      <c r="M513" s="14"/>
      <c r="N513" s="14"/>
      <c r="O513" s="14"/>
      <c r="P513" s="14"/>
    </row>
    <row r="514" spans="1:16">
      <c r="A514" s="14"/>
      <c r="B514" s="15"/>
      <c r="C514" s="14"/>
      <c r="D514" s="15"/>
      <c r="E514" s="16"/>
      <c r="F514" s="23"/>
      <c r="G514" s="23"/>
      <c r="H514" s="14"/>
      <c r="I514" s="14"/>
      <c r="J514" s="14"/>
      <c r="K514" s="14"/>
      <c r="L514" s="14"/>
      <c r="M514" s="14"/>
      <c r="N514" s="14"/>
      <c r="O514" s="14"/>
      <c r="P514" s="14"/>
    </row>
    <row r="515" spans="1:16">
      <c r="A515" s="14"/>
      <c r="B515" s="15"/>
      <c r="C515" s="14"/>
      <c r="D515" s="15"/>
      <c r="E515" s="16"/>
      <c r="F515" s="23"/>
      <c r="G515" s="23"/>
      <c r="H515" s="14"/>
      <c r="I515" s="14"/>
      <c r="J515" s="14"/>
      <c r="K515" s="14"/>
      <c r="L515" s="14"/>
      <c r="M515" s="14"/>
      <c r="N515" s="14"/>
      <c r="O515" s="14"/>
      <c r="P515" s="14"/>
    </row>
    <row r="516" spans="1:16">
      <c r="A516" s="14"/>
      <c r="B516" s="15"/>
      <c r="C516" s="14"/>
      <c r="D516" s="15"/>
      <c r="E516" s="16"/>
      <c r="F516" s="23"/>
      <c r="G516" s="23"/>
      <c r="H516" s="14"/>
      <c r="I516" s="14"/>
      <c r="J516" s="14"/>
      <c r="K516" s="14"/>
      <c r="L516" s="14"/>
      <c r="M516" s="14"/>
      <c r="N516" s="14"/>
      <c r="O516" s="14"/>
      <c r="P516" s="14"/>
    </row>
    <row r="517" spans="1:16">
      <c r="A517" s="14"/>
      <c r="B517" s="15"/>
      <c r="C517" s="14"/>
      <c r="D517" s="15"/>
      <c r="E517" s="16"/>
      <c r="F517" s="23"/>
      <c r="G517" s="23"/>
      <c r="H517" s="14"/>
      <c r="I517" s="14"/>
      <c r="J517" s="14"/>
      <c r="K517" s="14"/>
      <c r="L517" s="14"/>
      <c r="M517" s="14"/>
      <c r="N517" s="14"/>
      <c r="O517" s="14"/>
      <c r="P517" s="14"/>
    </row>
    <row r="518" spans="1:16">
      <c r="A518" s="14"/>
      <c r="B518" s="15"/>
      <c r="C518" s="14"/>
      <c r="D518" s="15"/>
      <c r="E518" s="16"/>
      <c r="F518" s="23"/>
      <c r="G518" s="23"/>
      <c r="H518" s="14"/>
      <c r="I518" s="14"/>
      <c r="J518" s="14"/>
      <c r="K518" s="14"/>
      <c r="L518" s="14"/>
      <c r="M518" s="14"/>
      <c r="N518" s="14"/>
      <c r="O518" s="14"/>
      <c r="P518" s="14"/>
    </row>
    <row r="519" spans="1:16">
      <c r="A519" s="14"/>
      <c r="B519" s="15"/>
      <c r="C519" s="14"/>
      <c r="D519" s="15"/>
      <c r="E519" s="16"/>
      <c r="F519" s="23"/>
      <c r="G519" s="23"/>
      <c r="H519" s="14"/>
      <c r="I519" s="14"/>
      <c r="J519" s="14"/>
      <c r="K519" s="14"/>
      <c r="L519" s="14"/>
      <c r="M519" s="14"/>
      <c r="N519" s="14"/>
      <c r="O519" s="14"/>
      <c r="P519" s="14"/>
    </row>
    <row r="520" spans="1:16">
      <c r="A520" s="14"/>
      <c r="B520" s="15"/>
      <c r="C520" s="14"/>
      <c r="D520" s="15"/>
      <c r="E520" s="16"/>
      <c r="F520" s="23"/>
      <c r="G520" s="23"/>
      <c r="H520" s="14"/>
      <c r="I520" s="14"/>
      <c r="J520" s="14"/>
      <c r="K520" s="14"/>
      <c r="L520" s="14"/>
      <c r="M520" s="14"/>
      <c r="N520" s="14"/>
      <c r="O520" s="14"/>
      <c r="P520" s="14"/>
    </row>
    <row r="521" spans="1:16">
      <c r="A521" s="14"/>
      <c r="B521" s="15"/>
      <c r="C521" s="14"/>
      <c r="D521" s="15"/>
      <c r="E521" s="16"/>
      <c r="F521" s="23"/>
      <c r="G521" s="23"/>
      <c r="H521" s="14"/>
      <c r="I521" s="14"/>
      <c r="J521" s="14"/>
      <c r="K521" s="14"/>
      <c r="L521" s="14"/>
      <c r="M521" s="14"/>
      <c r="N521" s="14"/>
      <c r="O521" s="14"/>
      <c r="P521" s="14"/>
    </row>
    <row r="522" spans="1:16">
      <c r="A522" s="14"/>
      <c r="B522" s="15"/>
      <c r="C522" s="14"/>
      <c r="D522" s="15"/>
      <c r="E522" s="16"/>
      <c r="F522" s="23"/>
      <c r="G522" s="23"/>
      <c r="H522" s="14"/>
      <c r="I522" s="14"/>
      <c r="J522" s="14"/>
      <c r="K522" s="14"/>
      <c r="L522" s="14"/>
      <c r="M522" s="14"/>
      <c r="N522" s="14"/>
      <c r="O522" s="14"/>
      <c r="P522" s="14"/>
    </row>
    <row r="523" spans="1:16">
      <c r="A523" s="14"/>
      <c r="B523" s="15"/>
      <c r="C523" s="14"/>
      <c r="D523" s="15"/>
      <c r="E523" s="16"/>
      <c r="F523" s="23"/>
      <c r="G523" s="23"/>
      <c r="H523" s="14"/>
      <c r="I523" s="14"/>
      <c r="J523" s="14"/>
      <c r="K523" s="14"/>
      <c r="L523" s="14"/>
      <c r="M523" s="14"/>
      <c r="N523" s="14"/>
      <c r="O523" s="14"/>
      <c r="P523" s="14"/>
    </row>
    <row r="524" spans="1:16">
      <c r="A524" s="14"/>
      <c r="B524" s="15"/>
      <c r="C524" s="14"/>
      <c r="D524" s="15"/>
      <c r="E524" s="16"/>
      <c r="F524" s="23"/>
      <c r="G524" s="23"/>
      <c r="H524" s="14"/>
      <c r="I524" s="14"/>
      <c r="J524" s="14"/>
      <c r="K524" s="14"/>
      <c r="L524" s="14"/>
      <c r="M524" s="14"/>
      <c r="N524" s="14"/>
      <c r="O524" s="14"/>
      <c r="P524" s="14"/>
    </row>
    <row r="525" spans="1:16">
      <c r="A525" s="14"/>
      <c r="B525" s="15"/>
      <c r="C525" s="14"/>
      <c r="D525" s="15"/>
      <c r="E525" s="16"/>
      <c r="F525" s="23"/>
      <c r="G525" s="23"/>
      <c r="H525" s="14"/>
      <c r="I525" s="14"/>
      <c r="J525" s="14"/>
      <c r="K525" s="14"/>
      <c r="L525" s="14"/>
      <c r="M525" s="14"/>
      <c r="N525" s="14"/>
      <c r="O525" s="14"/>
      <c r="P525" s="14"/>
    </row>
    <row r="526" spans="1:16">
      <c r="A526" s="14"/>
      <c r="B526" s="15"/>
      <c r="C526" s="14"/>
      <c r="D526" s="15"/>
      <c r="E526" s="16"/>
      <c r="F526" s="23"/>
      <c r="G526" s="23"/>
      <c r="H526" s="14"/>
      <c r="I526" s="14"/>
      <c r="J526" s="14"/>
      <c r="K526" s="14"/>
      <c r="L526" s="14"/>
      <c r="M526" s="14"/>
      <c r="N526" s="14"/>
      <c r="O526" s="14"/>
      <c r="P526" s="14"/>
    </row>
    <row r="527" spans="1:16">
      <c r="A527" s="14"/>
      <c r="B527" s="15"/>
      <c r="C527" s="14"/>
      <c r="D527" s="15"/>
      <c r="E527" s="16"/>
      <c r="F527" s="23"/>
      <c r="G527" s="23"/>
      <c r="H527" s="14"/>
      <c r="I527" s="14"/>
      <c r="J527" s="14"/>
      <c r="K527" s="14"/>
      <c r="L527" s="14"/>
      <c r="M527" s="14"/>
      <c r="N527" s="14"/>
      <c r="O527" s="14"/>
      <c r="P527" s="14"/>
    </row>
    <row r="528" spans="1:16">
      <c r="A528" s="14"/>
      <c r="B528" s="15"/>
      <c r="C528" s="14"/>
      <c r="D528" s="15"/>
      <c r="E528" s="16"/>
      <c r="F528" s="23"/>
      <c r="G528" s="23"/>
      <c r="H528" s="14"/>
      <c r="I528" s="14"/>
      <c r="J528" s="14"/>
      <c r="K528" s="14"/>
      <c r="L528" s="14"/>
      <c r="M528" s="14"/>
      <c r="N528" s="14"/>
      <c r="O528" s="14"/>
      <c r="P528" s="14"/>
    </row>
    <row r="529" spans="1:16">
      <c r="A529" s="14"/>
      <c r="B529" s="15"/>
      <c r="C529" s="14"/>
      <c r="D529" s="15"/>
      <c r="E529" s="16"/>
      <c r="F529" s="23"/>
      <c r="G529" s="23"/>
      <c r="H529" s="14"/>
      <c r="I529" s="14"/>
      <c r="J529" s="14"/>
      <c r="K529" s="14"/>
      <c r="L529" s="14"/>
      <c r="M529" s="14"/>
      <c r="N529" s="14"/>
      <c r="O529" s="14"/>
      <c r="P529" s="14"/>
    </row>
    <row r="530" spans="1:16">
      <c r="A530" s="14"/>
      <c r="B530" s="15"/>
      <c r="C530" s="14"/>
      <c r="D530" s="15"/>
      <c r="E530" s="16"/>
      <c r="F530" s="23"/>
      <c r="G530" s="23"/>
      <c r="H530" s="14"/>
      <c r="I530" s="14"/>
      <c r="J530" s="14"/>
      <c r="K530" s="14"/>
      <c r="L530" s="14"/>
      <c r="M530" s="14"/>
      <c r="N530" s="14"/>
      <c r="O530" s="14"/>
      <c r="P530" s="14"/>
    </row>
    <row r="531" spans="1:16">
      <c r="A531" s="14"/>
      <c r="B531" s="15"/>
      <c r="C531" s="14"/>
      <c r="D531" s="15"/>
      <c r="E531" s="16"/>
      <c r="F531" s="23"/>
      <c r="G531" s="23"/>
      <c r="H531" s="14"/>
      <c r="I531" s="14"/>
      <c r="J531" s="14"/>
      <c r="K531" s="14"/>
      <c r="L531" s="14"/>
      <c r="M531" s="14"/>
      <c r="N531" s="14"/>
      <c r="O531" s="14"/>
      <c r="P531" s="14"/>
    </row>
    <row r="532" spans="1:16">
      <c r="A532" s="14"/>
      <c r="B532" s="15"/>
      <c r="C532" s="14"/>
      <c r="D532" s="15"/>
      <c r="E532" s="16"/>
      <c r="F532" s="23"/>
      <c r="G532" s="23"/>
      <c r="H532" s="14"/>
      <c r="I532" s="14"/>
      <c r="J532" s="14"/>
      <c r="K532" s="14"/>
      <c r="L532" s="14"/>
      <c r="M532" s="14"/>
      <c r="N532" s="14"/>
      <c r="O532" s="14"/>
      <c r="P532" s="14"/>
    </row>
    <row r="533" spans="1:16">
      <c r="A533" s="14"/>
      <c r="B533" s="15"/>
      <c r="C533" s="14"/>
      <c r="D533" s="15"/>
      <c r="E533" s="16"/>
      <c r="F533" s="23"/>
      <c r="G533" s="23"/>
      <c r="H533" s="14"/>
      <c r="I533" s="14"/>
      <c r="J533" s="14"/>
      <c r="K533" s="14"/>
      <c r="L533" s="14"/>
      <c r="M533" s="14"/>
      <c r="N533" s="14"/>
      <c r="O533" s="14"/>
      <c r="P533" s="14"/>
    </row>
    <row r="534" spans="1:16">
      <c r="A534" s="14"/>
      <c r="B534" s="15"/>
      <c r="C534" s="14"/>
      <c r="D534" s="15"/>
      <c r="E534" s="16"/>
      <c r="F534" s="23"/>
      <c r="G534" s="23"/>
      <c r="H534" s="14"/>
      <c r="I534" s="14"/>
      <c r="J534" s="14"/>
      <c r="K534" s="14"/>
      <c r="L534" s="14"/>
      <c r="M534" s="14"/>
      <c r="N534" s="14"/>
      <c r="O534" s="14"/>
      <c r="P534" s="14"/>
    </row>
    <row r="535" spans="1:16">
      <c r="A535" s="14"/>
      <c r="B535" s="15"/>
      <c r="C535" s="14"/>
      <c r="D535" s="15"/>
      <c r="E535" s="16"/>
      <c r="F535" s="23"/>
      <c r="G535" s="23"/>
      <c r="H535" s="14"/>
      <c r="I535" s="14"/>
      <c r="J535" s="14"/>
      <c r="K535" s="14"/>
      <c r="L535" s="14"/>
      <c r="M535" s="14"/>
      <c r="N535" s="14"/>
      <c r="O535" s="14"/>
      <c r="P535" s="14"/>
    </row>
    <row r="536" spans="1:16">
      <c r="A536" s="14"/>
      <c r="B536" s="15"/>
      <c r="C536" s="14"/>
      <c r="D536" s="15"/>
      <c r="E536" s="16"/>
      <c r="F536" s="23"/>
      <c r="G536" s="23"/>
      <c r="H536" s="14"/>
      <c r="I536" s="14"/>
      <c r="J536" s="14"/>
      <c r="K536" s="14"/>
      <c r="L536" s="14"/>
      <c r="M536" s="14"/>
      <c r="N536" s="14"/>
      <c r="O536" s="14"/>
      <c r="P536" s="14"/>
    </row>
    <row r="537" spans="1:16">
      <c r="A537" s="14"/>
      <c r="B537" s="15"/>
      <c r="C537" s="14"/>
      <c r="D537" s="15"/>
      <c r="E537" s="16"/>
      <c r="F537" s="23"/>
      <c r="G537" s="23"/>
      <c r="H537" s="14"/>
      <c r="I537" s="14"/>
      <c r="J537" s="14"/>
      <c r="K537" s="14"/>
      <c r="L537" s="14"/>
      <c r="M537" s="14"/>
      <c r="N537" s="14"/>
      <c r="O537" s="14"/>
      <c r="P537" s="14"/>
    </row>
    <row r="538" spans="1:16">
      <c r="A538" s="14"/>
      <c r="B538" s="15"/>
      <c r="C538" s="14"/>
      <c r="D538" s="15"/>
      <c r="E538" s="16"/>
      <c r="F538" s="23"/>
      <c r="G538" s="23"/>
      <c r="H538" s="14"/>
      <c r="I538" s="14"/>
      <c r="J538" s="14"/>
      <c r="K538" s="14"/>
      <c r="L538" s="14"/>
      <c r="M538" s="14"/>
      <c r="N538" s="14"/>
      <c r="O538" s="14"/>
      <c r="P538" s="14"/>
    </row>
    <row r="539" spans="1:16">
      <c r="A539" s="14"/>
      <c r="B539" s="15"/>
      <c r="C539" s="14"/>
      <c r="D539" s="15"/>
      <c r="E539" s="16"/>
      <c r="F539" s="23"/>
      <c r="G539" s="23"/>
      <c r="H539" s="14"/>
      <c r="I539" s="14"/>
      <c r="J539" s="14"/>
      <c r="K539" s="14"/>
      <c r="L539" s="14"/>
      <c r="M539" s="14"/>
      <c r="N539" s="14"/>
      <c r="O539" s="14"/>
      <c r="P539" s="14"/>
    </row>
    <row r="540" spans="1:16">
      <c r="A540" s="14"/>
      <c r="B540" s="15"/>
      <c r="C540" s="14"/>
      <c r="D540" s="15"/>
      <c r="E540" s="16"/>
      <c r="F540" s="23"/>
      <c r="G540" s="23"/>
      <c r="H540" s="14"/>
      <c r="I540" s="14"/>
      <c r="J540" s="14"/>
      <c r="K540" s="14"/>
      <c r="L540" s="14"/>
      <c r="M540" s="14"/>
      <c r="N540" s="14"/>
      <c r="O540" s="14"/>
      <c r="P540" s="14"/>
    </row>
    <row r="541" spans="1:16">
      <c r="A541" s="14"/>
      <c r="B541" s="15"/>
      <c r="C541" s="14"/>
      <c r="D541" s="15"/>
      <c r="E541" s="16"/>
      <c r="F541" s="23"/>
      <c r="G541" s="23"/>
      <c r="H541" s="14"/>
      <c r="I541" s="14"/>
      <c r="J541" s="14"/>
      <c r="K541" s="14"/>
      <c r="L541" s="14"/>
      <c r="M541" s="14"/>
      <c r="N541" s="14"/>
      <c r="O541" s="14"/>
      <c r="P541" s="14"/>
    </row>
    <row r="542" spans="1:16">
      <c r="A542" s="14"/>
      <c r="B542" s="15"/>
      <c r="C542" s="14"/>
      <c r="D542" s="15"/>
      <c r="E542" s="16"/>
      <c r="F542" s="23"/>
      <c r="G542" s="23"/>
      <c r="H542" s="14"/>
      <c r="I542" s="14"/>
      <c r="J542" s="14"/>
      <c r="K542" s="14"/>
      <c r="L542" s="14"/>
      <c r="M542" s="14"/>
      <c r="N542" s="14"/>
      <c r="O542" s="14"/>
      <c r="P542" s="14"/>
    </row>
    <row r="543" spans="1:16">
      <c r="A543" s="14"/>
      <c r="B543" s="15"/>
      <c r="C543" s="14"/>
      <c r="D543" s="15"/>
      <c r="E543" s="16"/>
      <c r="F543" s="23"/>
      <c r="G543" s="23"/>
      <c r="H543" s="14"/>
      <c r="I543" s="14"/>
      <c r="J543" s="14"/>
      <c r="K543" s="14"/>
      <c r="L543" s="14"/>
      <c r="M543" s="14"/>
      <c r="N543" s="14"/>
      <c r="O543" s="14"/>
      <c r="P543" s="14"/>
    </row>
    <row r="544" spans="1:16">
      <c r="A544" s="14"/>
      <c r="B544" s="15"/>
      <c r="C544" s="14"/>
      <c r="D544" s="15"/>
      <c r="E544" s="16"/>
      <c r="F544" s="23"/>
      <c r="G544" s="23"/>
      <c r="H544" s="14"/>
      <c r="I544" s="14"/>
      <c r="J544" s="14"/>
      <c r="K544" s="14"/>
      <c r="L544" s="14"/>
      <c r="M544" s="14"/>
      <c r="N544" s="14"/>
      <c r="O544" s="14"/>
      <c r="P544" s="14"/>
    </row>
    <row r="545" spans="1:16">
      <c r="A545" s="14"/>
      <c r="B545" s="15"/>
      <c r="C545" s="14"/>
      <c r="D545" s="15"/>
      <c r="E545" s="16"/>
      <c r="F545" s="23"/>
      <c r="G545" s="23"/>
      <c r="H545" s="14"/>
      <c r="I545" s="14"/>
      <c r="J545" s="14"/>
      <c r="K545" s="14"/>
      <c r="L545" s="14"/>
      <c r="M545" s="14"/>
      <c r="N545" s="14"/>
      <c r="O545" s="14"/>
      <c r="P545" s="14"/>
    </row>
    <row r="546" spans="1:16">
      <c r="A546" s="14"/>
      <c r="B546" s="15"/>
      <c r="C546" s="14"/>
      <c r="D546" s="15"/>
      <c r="E546" s="16"/>
      <c r="F546" s="23"/>
      <c r="G546" s="23"/>
      <c r="H546" s="14"/>
      <c r="I546" s="14"/>
      <c r="J546" s="14"/>
      <c r="K546" s="14"/>
      <c r="L546" s="14"/>
      <c r="M546" s="14"/>
      <c r="N546" s="14"/>
      <c r="O546" s="14"/>
      <c r="P546" s="14"/>
    </row>
    <row r="547" spans="1:16">
      <c r="A547" s="14"/>
      <c r="B547" s="15"/>
      <c r="C547" s="14"/>
      <c r="D547" s="15"/>
      <c r="E547" s="16"/>
      <c r="F547" s="23"/>
      <c r="G547" s="23"/>
      <c r="H547" s="14"/>
      <c r="I547" s="14"/>
      <c r="J547" s="14"/>
      <c r="K547" s="14"/>
      <c r="L547" s="14"/>
      <c r="M547" s="14"/>
      <c r="N547" s="14"/>
      <c r="O547" s="14"/>
      <c r="P547" s="14"/>
    </row>
    <row r="548" spans="1:16">
      <c r="A548" s="14"/>
      <c r="B548" s="15"/>
      <c r="C548" s="14"/>
      <c r="D548" s="15"/>
      <c r="E548" s="16"/>
      <c r="F548" s="23"/>
      <c r="G548" s="23"/>
      <c r="H548" s="14"/>
      <c r="I548" s="14"/>
      <c r="J548" s="14"/>
      <c r="K548" s="14"/>
      <c r="L548" s="14"/>
      <c r="M548" s="14"/>
      <c r="N548" s="14"/>
      <c r="O548" s="14"/>
      <c r="P548" s="14"/>
    </row>
    <row r="549" spans="1:16">
      <c r="A549" s="14"/>
      <c r="B549" s="15"/>
      <c r="C549" s="14"/>
      <c r="D549" s="15"/>
      <c r="E549" s="16"/>
      <c r="F549" s="23"/>
      <c r="G549" s="23"/>
      <c r="H549" s="14"/>
      <c r="I549" s="14"/>
      <c r="J549" s="14"/>
      <c r="K549" s="14"/>
      <c r="L549" s="14"/>
      <c r="M549" s="14"/>
      <c r="N549" s="14"/>
      <c r="O549" s="14"/>
      <c r="P549" s="14"/>
    </row>
    <row r="550" spans="1:16">
      <c r="A550" s="14"/>
      <c r="B550" s="15"/>
      <c r="C550" s="14"/>
      <c r="D550" s="15"/>
      <c r="E550" s="16"/>
      <c r="F550" s="23"/>
      <c r="G550" s="23"/>
      <c r="H550" s="14"/>
      <c r="I550" s="14"/>
      <c r="J550" s="14"/>
      <c r="K550" s="14"/>
      <c r="L550" s="14"/>
      <c r="M550" s="14"/>
      <c r="N550" s="14"/>
      <c r="O550" s="14"/>
      <c r="P550" s="14"/>
    </row>
    <row r="551" spans="1:16">
      <c r="A551" s="14"/>
      <c r="B551" s="15"/>
      <c r="C551" s="14"/>
      <c r="D551" s="15"/>
      <c r="E551" s="16"/>
      <c r="F551" s="23"/>
      <c r="G551" s="23"/>
      <c r="H551" s="14"/>
      <c r="I551" s="14"/>
      <c r="J551" s="14"/>
      <c r="K551" s="14"/>
      <c r="L551" s="14"/>
      <c r="M551" s="14"/>
      <c r="N551" s="14"/>
      <c r="O551" s="14"/>
      <c r="P551" s="14"/>
    </row>
    <row r="552" spans="1:16">
      <c r="A552" s="14"/>
      <c r="B552" s="15"/>
      <c r="C552" s="14"/>
      <c r="D552" s="15"/>
      <c r="E552" s="16"/>
      <c r="F552" s="23"/>
      <c r="G552" s="23"/>
      <c r="H552" s="14"/>
      <c r="I552" s="14"/>
      <c r="J552" s="14"/>
      <c r="K552" s="14"/>
      <c r="L552" s="14"/>
      <c r="M552" s="14"/>
      <c r="N552" s="14"/>
      <c r="O552" s="14"/>
      <c r="P552" s="14"/>
    </row>
    <row r="553" spans="1:16">
      <c r="A553" s="14"/>
      <c r="B553" s="15"/>
      <c r="C553" s="14"/>
      <c r="D553" s="15"/>
      <c r="E553" s="16"/>
      <c r="F553" s="23"/>
      <c r="G553" s="23"/>
      <c r="H553" s="14"/>
      <c r="I553" s="14"/>
      <c r="J553" s="14"/>
      <c r="K553" s="14"/>
      <c r="L553" s="14"/>
      <c r="M553" s="14"/>
      <c r="N553" s="14"/>
      <c r="O553" s="14"/>
      <c r="P553" s="14"/>
    </row>
    <row r="554" spans="1:16">
      <c r="A554" s="14"/>
      <c r="B554" s="15"/>
      <c r="C554" s="14"/>
      <c r="D554" s="15"/>
      <c r="E554" s="16"/>
      <c r="F554" s="23"/>
      <c r="G554" s="23"/>
      <c r="H554" s="14"/>
      <c r="I554" s="14"/>
      <c r="J554" s="14"/>
      <c r="K554" s="14"/>
      <c r="L554" s="14"/>
      <c r="M554" s="14"/>
      <c r="N554" s="14"/>
      <c r="O554" s="14"/>
      <c r="P554" s="14"/>
    </row>
    <row r="555" spans="1:16">
      <c r="A555" s="14"/>
      <c r="B555" s="15"/>
      <c r="C555" s="14"/>
      <c r="D555" s="15"/>
      <c r="E555" s="16"/>
      <c r="F555" s="23"/>
      <c r="G555" s="23"/>
      <c r="H555" s="14"/>
      <c r="I555" s="14"/>
      <c r="J555" s="14"/>
      <c r="K555" s="14"/>
      <c r="L555" s="14"/>
      <c r="M555" s="14"/>
      <c r="N555" s="14"/>
      <c r="O555" s="14"/>
      <c r="P555" s="14"/>
    </row>
    <row r="556" spans="1:16">
      <c r="A556" s="14"/>
      <c r="B556" s="15"/>
      <c r="C556" s="14"/>
      <c r="D556" s="15"/>
      <c r="E556" s="16"/>
      <c r="F556" s="23"/>
      <c r="G556" s="23"/>
      <c r="H556" s="14"/>
      <c r="I556" s="14"/>
      <c r="J556" s="14"/>
      <c r="K556" s="14"/>
      <c r="L556" s="14"/>
      <c r="M556" s="14"/>
      <c r="N556" s="14"/>
      <c r="O556" s="14"/>
      <c r="P556" s="14"/>
    </row>
    <row r="557" spans="1:16">
      <c r="A557" s="14"/>
      <c r="B557" s="15"/>
      <c r="C557" s="14"/>
      <c r="D557" s="15"/>
      <c r="E557" s="16"/>
      <c r="F557" s="23"/>
      <c r="G557" s="23"/>
      <c r="H557" s="14"/>
      <c r="I557" s="14"/>
      <c r="J557" s="14"/>
      <c r="K557" s="14"/>
      <c r="L557" s="14"/>
      <c r="M557" s="14"/>
      <c r="N557" s="14"/>
      <c r="O557" s="14"/>
      <c r="P557" s="14"/>
    </row>
    <row r="558" spans="1:16">
      <c r="A558" s="14"/>
      <c r="B558" s="15"/>
      <c r="C558" s="14"/>
      <c r="D558" s="15"/>
      <c r="E558" s="16"/>
      <c r="F558" s="23"/>
      <c r="G558" s="23"/>
      <c r="H558" s="14"/>
      <c r="I558" s="14"/>
      <c r="J558" s="14"/>
      <c r="K558" s="14"/>
      <c r="L558" s="14"/>
      <c r="M558" s="14"/>
      <c r="N558" s="14"/>
      <c r="O558" s="14"/>
      <c r="P558" s="14"/>
    </row>
    <row r="559" spans="1:16">
      <c r="A559" s="14"/>
      <c r="B559" s="15"/>
      <c r="C559" s="14"/>
      <c r="D559" s="15"/>
      <c r="E559" s="16"/>
      <c r="F559" s="23"/>
      <c r="G559" s="23"/>
      <c r="H559" s="14"/>
      <c r="I559" s="14"/>
      <c r="J559" s="14"/>
      <c r="K559" s="14"/>
      <c r="L559" s="14"/>
      <c r="M559" s="14"/>
      <c r="N559" s="14"/>
      <c r="O559" s="14"/>
      <c r="P559" s="14"/>
    </row>
    <row r="560" spans="1:16">
      <c r="A560" s="14"/>
      <c r="B560" s="15"/>
      <c r="C560" s="14"/>
      <c r="D560" s="15"/>
      <c r="E560" s="16"/>
      <c r="F560" s="23"/>
      <c r="G560" s="23"/>
      <c r="H560" s="14"/>
      <c r="I560" s="14"/>
      <c r="J560" s="14"/>
      <c r="K560" s="14"/>
      <c r="L560" s="14"/>
      <c r="M560" s="14"/>
      <c r="N560" s="14"/>
      <c r="O560" s="14"/>
      <c r="P560" s="14"/>
    </row>
    <row r="561" spans="1:16">
      <c r="A561" s="14"/>
      <c r="B561" s="15"/>
      <c r="C561" s="14"/>
      <c r="D561" s="15"/>
      <c r="E561" s="16"/>
      <c r="F561" s="23"/>
      <c r="G561" s="23"/>
      <c r="H561" s="14"/>
      <c r="I561" s="14"/>
      <c r="J561" s="14"/>
      <c r="K561" s="14"/>
      <c r="L561" s="14"/>
      <c r="M561" s="14"/>
      <c r="N561" s="14"/>
      <c r="O561" s="14"/>
      <c r="P561" s="14"/>
    </row>
    <row r="562" spans="1:16">
      <c r="A562" s="14"/>
      <c r="B562" s="15"/>
      <c r="C562" s="14"/>
      <c r="D562" s="15"/>
      <c r="E562" s="16"/>
      <c r="F562" s="23"/>
      <c r="G562" s="23"/>
      <c r="H562" s="14"/>
      <c r="I562" s="14"/>
      <c r="J562" s="14"/>
      <c r="K562" s="14"/>
      <c r="L562" s="14"/>
      <c r="M562" s="14"/>
      <c r="N562" s="14"/>
      <c r="O562" s="14"/>
      <c r="P562" s="14"/>
    </row>
    <row r="563" spans="1:16">
      <c r="A563" s="14"/>
      <c r="B563" s="15"/>
      <c r="C563" s="14"/>
      <c r="D563" s="15"/>
      <c r="E563" s="16"/>
      <c r="F563" s="23"/>
      <c r="G563" s="23"/>
      <c r="H563" s="14"/>
      <c r="I563" s="14"/>
      <c r="J563" s="14"/>
      <c r="K563" s="14"/>
      <c r="L563" s="14"/>
      <c r="M563" s="14"/>
      <c r="N563" s="14"/>
      <c r="O563" s="14"/>
      <c r="P563" s="14"/>
    </row>
    <row r="564" spans="1:16">
      <c r="A564" s="14"/>
      <c r="B564" s="15"/>
      <c r="C564" s="14"/>
      <c r="D564" s="15"/>
      <c r="E564" s="16"/>
      <c r="F564" s="23"/>
      <c r="G564" s="23"/>
      <c r="H564" s="14"/>
      <c r="I564" s="14"/>
      <c r="J564" s="14"/>
      <c r="K564" s="14"/>
      <c r="L564" s="14"/>
      <c r="M564" s="14"/>
      <c r="N564" s="14"/>
      <c r="O564" s="14"/>
      <c r="P564" s="14"/>
    </row>
    <row r="565" spans="1:16">
      <c r="A565" s="14"/>
      <c r="B565" s="15"/>
      <c r="C565" s="14"/>
      <c r="D565" s="15"/>
      <c r="E565" s="16"/>
      <c r="F565" s="23"/>
      <c r="G565" s="23"/>
      <c r="H565" s="14"/>
      <c r="I565" s="14"/>
      <c r="J565" s="14"/>
      <c r="K565" s="14"/>
      <c r="L565" s="14"/>
      <c r="M565" s="14"/>
      <c r="N565" s="14"/>
      <c r="O565" s="14"/>
      <c r="P565" s="14"/>
    </row>
    <row r="566" spans="1:16">
      <c r="A566" s="14"/>
      <c r="B566" s="15"/>
      <c r="C566" s="14"/>
      <c r="D566" s="15"/>
      <c r="E566" s="16"/>
      <c r="F566" s="23"/>
      <c r="G566" s="23"/>
      <c r="H566" s="14"/>
      <c r="I566" s="14"/>
      <c r="J566" s="14"/>
      <c r="K566" s="14"/>
      <c r="L566" s="14"/>
      <c r="M566" s="14"/>
      <c r="N566" s="14"/>
      <c r="O566" s="14"/>
      <c r="P566" s="14"/>
    </row>
    <row r="567" spans="1:16">
      <c r="A567" s="14"/>
      <c r="B567" s="15"/>
      <c r="C567" s="14"/>
      <c r="D567" s="15"/>
      <c r="E567" s="16"/>
      <c r="F567" s="23"/>
      <c r="G567" s="23"/>
      <c r="H567" s="14"/>
      <c r="I567" s="14"/>
      <c r="J567" s="14"/>
      <c r="K567" s="14"/>
      <c r="L567" s="14"/>
      <c r="M567" s="14"/>
      <c r="N567" s="14"/>
      <c r="O567" s="14"/>
      <c r="P567" s="14"/>
    </row>
    <row r="568" spans="1:16">
      <c r="A568" s="14"/>
      <c r="B568" s="15"/>
      <c r="C568" s="14"/>
      <c r="D568" s="15"/>
      <c r="E568" s="16"/>
      <c r="F568" s="23"/>
      <c r="G568" s="23"/>
      <c r="H568" s="14"/>
      <c r="I568" s="14"/>
      <c r="J568" s="14"/>
      <c r="K568" s="14"/>
      <c r="L568" s="14"/>
      <c r="M568" s="14"/>
      <c r="N568" s="14"/>
      <c r="O568" s="14"/>
      <c r="P568" s="14"/>
    </row>
    <row r="569" spans="1:16">
      <c r="A569" s="14"/>
      <c r="B569" s="15"/>
      <c r="C569" s="14"/>
      <c r="D569" s="15"/>
      <c r="E569" s="16"/>
      <c r="F569" s="23"/>
      <c r="G569" s="23"/>
      <c r="H569" s="14"/>
      <c r="I569" s="14"/>
      <c r="J569" s="14"/>
      <c r="K569" s="14"/>
      <c r="L569" s="14"/>
      <c r="M569" s="14"/>
      <c r="N569" s="14"/>
      <c r="O569" s="14"/>
      <c r="P569" s="14"/>
    </row>
    <row r="570" spans="1:16">
      <c r="A570" s="14"/>
      <c r="B570" s="15"/>
      <c r="C570" s="14"/>
      <c r="D570" s="15"/>
      <c r="E570" s="16"/>
      <c r="F570" s="23"/>
      <c r="G570" s="23"/>
      <c r="H570" s="14"/>
      <c r="I570" s="14"/>
      <c r="J570" s="14"/>
      <c r="K570" s="14"/>
      <c r="L570" s="14"/>
      <c r="M570" s="14"/>
      <c r="N570" s="14"/>
      <c r="O570" s="14"/>
      <c r="P570" s="14"/>
    </row>
    <row r="571" spans="1:16">
      <c r="A571" s="14"/>
      <c r="B571" s="15"/>
      <c r="C571" s="14"/>
      <c r="D571" s="15"/>
      <c r="E571" s="16"/>
      <c r="F571" s="23"/>
      <c r="G571" s="23"/>
      <c r="H571" s="14"/>
      <c r="I571" s="14"/>
      <c r="J571" s="14"/>
      <c r="K571" s="14"/>
      <c r="L571" s="14"/>
      <c r="M571" s="14"/>
      <c r="N571" s="14"/>
      <c r="O571" s="14"/>
      <c r="P571" s="14"/>
    </row>
    <row r="572" spans="1:16">
      <c r="A572" s="14"/>
      <c r="B572" s="15"/>
      <c r="C572" s="14"/>
      <c r="D572" s="15"/>
      <c r="E572" s="16"/>
      <c r="F572" s="23"/>
      <c r="G572" s="23"/>
      <c r="H572" s="14"/>
      <c r="I572" s="14"/>
      <c r="J572" s="14"/>
      <c r="K572" s="14"/>
      <c r="L572" s="14"/>
      <c r="M572" s="14"/>
      <c r="N572" s="14"/>
      <c r="O572" s="14"/>
      <c r="P572" s="14"/>
    </row>
    <row r="573" spans="1:16">
      <c r="A573" s="14"/>
      <c r="B573" s="15"/>
      <c r="C573" s="14"/>
      <c r="D573" s="15"/>
      <c r="E573" s="16"/>
      <c r="F573" s="23"/>
      <c r="G573" s="23"/>
      <c r="H573" s="14"/>
      <c r="I573" s="14"/>
      <c r="J573" s="14"/>
      <c r="K573" s="14"/>
      <c r="L573" s="14"/>
      <c r="M573" s="14"/>
      <c r="N573" s="14"/>
      <c r="O573" s="14"/>
      <c r="P573" s="14"/>
    </row>
    <row r="574" spans="1:16">
      <c r="A574" s="14"/>
      <c r="B574" s="15"/>
      <c r="C574" s="14"/>
      <c r="D574" s="15"/>
      <c r="E574" s="16"/>
      <c r="F574" s="23"/>
      <c r="G574" s="23"/>
      <c r="H574" s="14"/>
      <c r="I574" s="14"/>
      <c r="J574" s="14"/>
      <c r="K574" s="14"/>
      <c r="L574" s="14"/>
      <c r="M574" s="14"/>
      <c r="N574" s="14"/>
      <c r="O574" s="14"/>
      <c r="P574" s="14"/>
    </row>
    <row r="575" spans="1:16">
      <c r="A575" s="14"/>
      <c r="B575" s="15"/>
      <c r="C575" s="14"/>
      <c r="D575" s="15"/>
      <c r="E575" s="16"/>
      <c r="F575" s="23"/>
      <c r="G575" s="23"/>
      <c r="H575" s="14"/>
      <c r="I575" s="14"/>
      <c r="J575" s="14"/>
      <c r="K575" s="14"/>
      <c r="L575" s="14"/>
      <c r="M575" s="14"/>
      <c r="N575" s="14"/>
      <c r="O575" s="14"/>
      <c r="P575" s="14"/>
    </row>
    <row r="576" spans="1:16">
      <c r="A576" s="14"/>
      <c r="B576" s="15"/>
      <c r="C576" s="14"/>
      <c r="D576" s="15"/>
      <c r="E576" s="16"/>
      <c r="F576" s="23"/>
      <c r="G576" s="23"/>
      <c r="H576" s="14"/>
      <c r="I576" s="14"/>
      <c r="J576" s="14"/>
      <c r="K576" s="14"/>
      <c r="L576" s="14"/>
      <c r="M576" s="14"/>
      <c r="N576" s="14"/>
      <c r="O576" s="14"/>
      <c r="P576" s="14"/>
    </row>
    <row r="577" spans="1:16">
      <c r="A577" s="14"/>
      <c r="B577" s="15"/>
      <c r="C577" s="14"/>
      <c r="D577" s="15"/>
      <c r="E577" s="16"/>
      <c r="F577" s="23"/>
      <c r="G577" s="23"/>
      <c r="H577" s="14"/>
      <c r="I577" s="14"/>
      <c r="J577" s="14"/>
      <c r="K577" s="14"/>
      <c r="L577" s="14"/>
      <c r="M577" s="14"/>
      <c r="N577" s="14"/>
      <c r="O577" s="14"/>
      <c r="P577" s="14"/>
    </row>
    <row r="578" spans="1:16">
      <c r="A578" s="14"/>
      <c r="B578" s="15"/>
      <c r="C578" s="14"/>
      <c r="D578" s="15"/>
      <c r="E578" s="16"/>
      <c r="F578" s="23"/>
      <c r="G578" s="23"/>
      <c r="H578" s="14"/>
      <c r="I578" s="14"/>
      <c r="J578" s="14"/>
      <c r="K578" s="14"/>
      <c r="L578" s="14"/>
      <c r="M578" s="14"/>
      <c r="N578" s="14"/>
      <c r="O578" s="14"/>
      <c r="P578" s="14"/>
    </row>
    <row r="579" spans="1:16">
      <c r="A579" s="14"/>
      <c r="B579" s="15"/>
      <c r="C579" s="14"/>
      <c r="D579" s="15"/>
      <c r="E579" s="16"/>
      <c r="F579" s="23"/>
      <c r="G579" s="23"/>
      <c r="H579" s="14"/>
      <c r="I579" s="14"/>
      <c r="J579" s="14"/>
      <c r="K579" s="14"/>
      <c r="L579" s="14"/>
      <c r="M579" s="14"/>
      <c r="N579" s="14"/>
      <c r="O579" s="14"/>
      <c r="P579" s="14"/>
    </row>
    <row r="580" spans="1:16">
      <c r="A580" s="14"/>
      <c r="B580" s="15"/>
      <c r="C580" s="14"/>
      <c r="D580" s="15"/>
      <c r="E580" s="16"/>
      <c r="F580" s="23"/>
      <c r="G580" s="23"/>
      <c r="H580" s="14"/>
      <c r="I580" s="14"/>
      <c r="J580" s="14"/>
      <c r="K580" s="14"/>
      <c r="L580" s="14"/>
      <c r="M580" s="14"/>
      <c r="N580" s="14"/>
      <c r="O580" s="14"/>
      <c r="P580" s="14"/>
    </row>
    <row r="581" spans="1:16">
      <c r="A581" s="14"/>
      <c r="B581" s="15"/>
      <c r="C581" s="14"/>
      <c r="D581" s="15"/>
      <c r="E581" s="16"/>
      <c r="F581" s="23"/>
      <c r="G581" s="23"/>
      <c r="H581" s="14"/>
      <c r="I581" s="14"/>
      <c r="J581" s="14"/>
      <c r="K581" s="14"/>
      <c r="L581" s="14"/>
      <c r="M581" s="14"/>
      <c r="N581" s="14"/>
      <c r="O581" s="14"/>
      <c r="P581" s="14"/>
    </row>
    <row r="582" spans="1:16">
      <c r="A582" s="14"/>
      <c r="B582" s="15"/>
      <c r="C582" s="14"/>
      <c r="D582" s="15"/>
      <c r="E582" s="16"/>
      <c r="F582" s="23"/>
      <c r="G582" s="23"/>
      <c r="H582" s="14"/>
      <c r="I582" s="14"/>
      <c r="J582" s="14"/>
      <c r="K582" s="14"/>
      <c r="L582" s="14"/>
      <c r="M582" s="14"/>
      <c r="N582" s="14"/>
      <c r="O582" s="14"/>
      <c r="P582" s="14"/>
    </row>
    <row r="583" spans="1:16">
      <c r="A583" s="14"/>
      <c r="B583" s="15"/>
      <c r="C583" s="14"/>
      <c r="D583" s="15"/>
      <c r="E583" s="16"/>
      <c r="F583" s="23"/>
      <c r="G583" s="23"/>
      <c r="H583" s="14"/>
      <c r="I583" s="14"/>
      <c r="J583" s="14"/>
      <c r="K583" s="14"/>
      <c r="L583" s="14"/>
      <c r="M583" s="14"/>
      <c r="N583" s="14"/>
      <c r="O583" s="14"/>
      <c r="P583" s="14"/>
    </row>
    <row r="584" spans="1:16">
      <c r="A584" s="14"/>
      <c r="B584" s="15"/>
      <c r="C584" s="14"/>
      <c r="D584" s="15"/>
      <c r="E584" s="16"/>
      <c r="F584" s="23"/>
      <c r="G584" s="23"/>
      <c r="H584" s="14"/>
      <c r="I584" s="14"/>
      <c r="J584" s="14"/>
      <c r="K584" s="14"/>
      <c r="L584" s="14"/>
      <c r="M584" s="14"/>
      <c r="N584" s="14"/>
      <c r="O584" s="14"/>
      <c r="P584" s="14"/>
    </row>
    <row r="585" spans="1:16">
      <c r="A585" s="14"/>
      <c r="B585" s="15"/>
      <c r="C585" s="14"/>
      <c r="D585" s="15"/>
      <c r="E585" s="16"/>
      <c r="F585" s="23"/>
      <c r="G585" s="23"/>
      <c r="H585" s="14"/>
      <c r="I585" s="14"/>
      <c r="J585" s="14"/>
      <c r="K585" s="14"/>
      <c r="L585" s="14"/>
      <c r="M585" s="14"/>
      <c r="N585" s="14"/>
      <c r="O585" s="14"/>
      <c r="P585" s="14"/>
    </row>
    <row r="586" spans="1:16">
      <c r="A586" s="14"/>
      <c r="B586" s="15"/>
      <c r="C586" s="14"/>
      <c r="D586" s="15"/>
      <c r="E586" s="16"/>
      <c r="F586" s="23"/>
      <c r="G586" s="23"/>
      <c r="H586" s="14"/>
      <c r="I586" s="14"/>
      <c r="J586" s="14"/>
      <c r="K586" s="14"/>
      <c r="L586" s="14"/>
      <c r="M586" s="14"/>
      <c r="N586" s="14"/>
      <c r="O586" s="14"/>
      <c r="P586" s="14"/>
    </row>
    <row r="587" spans="1:16">
      <c r="A587" s="14"/>
      <c r="B587" s="15"/>
      <c r="C587" s="14"/>
      <c r="D587" s="15"/>
      <c r="E587" s="16"/>
      <c r="F587" s="23"/>
      <c r="G587" s="23"/>
      <c r="H587" s="14"/>
      <c r="I587" s="14"/>
      <c r="J587" s="14"/>
      <c r="K587" s="14"/>
      <c r="L587" s="14"/>
      <c r="M587" s="14"/>
      <c r="N587" s="14"/>
      <c r="O587" s="14"/>
      <c r="P587" s="14"/>
    </row>
    <row r="588" spans="1:16">
      <c r="A588" s="14"/>
      <c r="B588" s="15"/>
      <c r="C588" s="14"/>
      <c r="D588" s="15"/>
      <c r="E588" s="16"/>
      <c r="F588" s="23"/>
      <c r="G588" s="23"/>
      <c r="H588" s="14"/>
      <c r="I588" s="14"/>
      <c r="J588" s="14"/>
      <c r="K588" s="14"/>
      <c r="L588" s="14"/>
      <c r="M588" s="14"/>
      <c r="N588" s="14"/>
      <c r="O588" s="14"/>
      <c r="P588" s="14"/>
    </row>
    <row r="589" spans="1:16">
      <c r="A589" s="14"/>
      <c r="B589" s="15"/>
      <c r="C589" s="14"/>
      <c r="D589" s="15"/>
      <c r="E589" s="16"/>
      <c r="F589" s="23"/>
      <c r="G589" s="23"/>
      <c r="H589" s="14"/>
      <c r="I589" s="14"/>
      <c r="J589" s="14"/>
      <c r="K589" s="14"/>
      <c r="L589" s="14"/>
      <c r="M589" s="14"/>
      <c r="N589" s="14"/>
      <c r="O589" s="14"/>
      <c r="P589" s="14"/>
    </row>
    <row r="590" spans="1:16">
      <c r="A590" s="14"/>
      <c r="B590" s="15"/>
      <c r="C590" s="14"/>
      <c r="D590" s="15"/>
      <c r="E590" s="16"/>
      <c r="F590" s="23"/>
      <c r="G590" s="23"/>
      <c r="H590" s="14"/>
      <c r="I590" s="14"/>
      <c r="J590" s="14"/>
      <c r="K590" s="14"/>
      <c r="L590" s="14"/>
      <c r="M590" s="14"/>
      <c r="N590" s="14"/>
      <c r="O590" s="14"/>
      <c r="P590" s="14"/>
    </row>
    <row r="591" spans="1:16">
      <c r="A591" s="14"/>
      <c r="B591" s="15"/>
      <c r="C591" s="14"/>
      <c r="D591" s="15"/>
      <c r="E591" s="16"/>
      <c r="F591" s="23"/>
      <c r="G591" s="23"/>
      <c r="H591" s="14"/>
      <c r="I591" s="14"/>
      <c r="J591" s="14"/>
      <c r="K591" s="14"/>
      <c r="L591" s="14"/>
      <c r="M591" s="14"/>
      <c r="N591" s="14"/>
      <c r="O591" s="14"/>
      <c r="P591" s="14"/>
    </row>
    <row r="592" spans="1:16">
      <c r="A592" s="14"/>
      <c r="B592" s="15"/>
      <c r="C592" s="14"/>
      <c r="D592" s="15"/>
      <c r="E592" s="16"/>
      <c r="F592" s="23"/>
      <c r="G592" s="23"/>
      <c r="H592" s="14"/>
      <c r="I592" s="14"/>
      <c r="J592" s="14"/>
      <c r="K592" s="14"/>
      <c r="L592" s="14"/>
      <c r="M592" s="14"/>
      <c r="N592" s="14"/>
      <c r="O592" s="14"/>
      <c r="P592" s="14"/>
    </row>
    <row r="593" spans="1:16">
      <c r="A593" s="14"/>
      <c r="B593" s="15"/>
      <c r="C593" s="14"/>
      <c r="D593" s="15"/>
      <c r="E593" s="16"/>
      <c r="F593" s="23"/>
      <c r="G593" s="23"/>
      <c r="H593" s="14"/>
      <c r="I593" s="14"/>
      <c r="J593" s="14"/>
      <c r="K593" s="14"/>
      <c r="L593" s="14"/>
      <c r="M593" s="14"/>
      <c r="N593" s="14"/>
      <c r="O593" s="14"/>
      <c r="P593" s="14"/>
    </row>
    <row r="594" spans="1:16">
      <c r="A594" s="14"/>
      <c r="B594" s="15"/>
      <c r="C594" s="14"/>
      <c r="D594" s="15"/>
      <c r="E594" s="16"/>
      <c r="F594" s="23"/>
      <c r="G594" s="23"/>
      <c r="H594" s="14"/>
      <c r="I594" s="14"/>
      <c r="J594" s="14"/>
      <c r="K594" s="14"/>
      <c r="L594" s="14"/>
      <c r="M594" s="14"/>
      <c r="N594" s="14"/>
      <c r="O594" s="14"/>
      <c r="P594" s="14"/>
    </row>
    <row r="595" spans="1:16">
      <c r="A595" s="14"/>
      <c r="B595" s="15"/>
      <c r="C595" s="14"/>
      <c r="D595" s="15"/>
      <c r="E595" s="16"/>
      <c r="F595" s="23"/>
      <c r="G595" s="23"/>
      <c r="H595" s="14"/>
      <c r="I595" s="14"/>
      <c r="J595" s="14"/>
      <c r="K595" s="14"/>
      <c r="L595" s="14"/>
      <c r="M595" s="14"/>
      <c r="N595" s="14"/>
      <c r="O595" s="14"/>
      <c r="P595" s="14"/>
    </row>
    <row r="596" spans="1:16">
      <c r="A596" s="14"/>
      <c r="B596" s="15"/>
      <c r="C596" s="14"/>
      <c r="D596" s="15"/>
      <c r="E596" s="16"/>
      <c r="F596" s="23"/>
      <c r="G596" s="23"/>
      <c r="H596" s="14"/>
      <c r="I596" s="14"/>
      <c r="J596" s="14"/>
      <c r="K596" s="14"/>
      <c r="L596" s="14"/>
      <c r="M596" s="14"/>
      <c r="N596" s="14"/>
      <c r="O596" s="14"/>
      <c r="P596" s="14"/>
    </row>
    <row r="597" spans="1:16">
      <c r="A597" s="14"/>
      <c r="B597" s="15"/>
      <c r="C597" s="14"/>
      <c r="D597" s="15"/>
      <c r="E597" s="16"/>
      <c r="F597" s="23"/>
      <c r="G597" s="23"/>
      <c r="H597" s="14"/>
      <c r="I597" s="14"/>
      <c r="J597" s="14"/>
      <c r="K597" s="14"/>
      <c r="L597" s="14"/>
      <c r="M597" s="14"/>
      <c r="N597" s="14"/>
      <c r="O597" s="14"/>
      <c r="P597" s="14"/>
    </row>
    <row r="598" spans="1:16">
      <c r="A598" s="14"/>
      <c r="B598" s="15"/>
      <c r="C598" s="14"/>
      <c r="D598" s="15"/>
      <c r="E598" s="16"/>
      <c r="F598" s="23"/>
      <c r="G598" s="23"/>
      <c r="H598" s="14"/>
      <c r="I598" s="14"/>
      <c r="J598" s="14"/>
      <c r="K598" s="14"/>
      <c r="L598" s="14"/>
      <c r="M598" s="14"/>
      <c r="N598" s="14"/>
      <c r="O598" s="14"/>
      <c r="P598" s="14"/>
    </row>
    <row r="599" spans="1:16">
      <c r="A599" s="14"/>
      <c r="B599" s="15"/>
      <c r="C599" s="14"/>
      <c r="D599" s="15"/>
      <c r="E599" s="16"/>
      <c r="F599" s="23"/>
      <c r="G599" s="23"/>
      <c r="H599" s="14"/>
      <c r="I599" s="14"/>
      <c r="J599" s="14"/>
      <c r="K599" s="14"/>
      <c r="L599" s="14"/>
      <c r="M599" s="14"/>
      <c r="N599" s="14"/>
      <c r="O599" s="14"/>
      <c r="P599" s="14"/>
    </row>
    <row r="600" spans="1:16">
      <c r="A600" s="14"/>
      <c r="B600" s="15"/>
      <c r="C600" s="14"/>
      <c r="D600" s="15"/>
      <c r="E600" s="16"/>
      <c r="F600" s="23"/>
      <c r="G600" s="23"/>
      <c r="H600" s="14"/>
      <c r="I600" s="14"/>
      <c r="J600" s="14"/>
      <c r="K600" s="14"/>
      <c r="L600" s="14"/>
      <c r="M600" s="14"/>
      <c r="N600" s="14"/>
      <c r="O600" s="14"/>
      <c r="P600" s="14"/>
    </row>
    <row r="601" spans="1:16">
      <c r="A601" s="14"/>
      <c r="B601" s="15"/>
      <c r="C601" s="14"/>
      <c r="D601" s="15"/>
      <c r="E601" s="16"/>
      <c r="F601" s="23"/>
      <c r="G601" s="23"/>
      <c r="H601" s="14"/>
      <c r="I601" s="14"/>
      <c r="J601" s="14"/>
      <c r="K601" s="14"/>
      <c r="L601" s="14"/>
      <c r="M601" s="14"/>
      <c r="N601" s="14"/>
      <c r="O601" s="14"/>
      <c r="P601" s="14"/>
    </row>
    <row r="602" spans="1:16">
      <c r="A602" s="14"/>
      <c r="B602" s="15"/>
      <c r="C602" s="14"/>
      <c r="D602" s="15"/>
      <c r="E602" s="16"/>
      <c r="F602" s="23"/>
      <c r="G602" s="23"/>
      <c r="H602" s="14"/>
      <c r="I602" s="14"/>
      <c r="J602" s="14"/>
      <c r="K602" s="14"/>
      <c r="L602" s="14"/>
      <c r="M602" s="14"/>
      <c r="N602" s="14"/>
      <c r="O602" s="14"/>
      <c r="P602" s="14"/>
    </row>
    <row r="603" spans="1:16">
      <c r="A603" s="14"/>
      <c r="B603" s="15"/>
      <c r="C603" s="14"/>
      <c r="D603" s="15"/>
      <c r="E603" s="16"/>
      <c r="F603" s="23"/>
      <c r="G603" s="23"/>
      <c r="H603" s="14"/>
      <c r="I603" s="14"/>
      <c r="J603" s="14"/>
      <c r="K603" s="14"/>
      <c r="L603" s="14"/>
      <c r="M603" s="14"/>
      <c r="N603" s="14"/>
      <c r="O603" s="14"/>
      <c r="P603" s="14"/>
    </row>
    <row r="604" spans="1:16">
      <c r="A604" s="14"/>
      <c r="B604" s="15"/>
      <c r="C604" s="14"/>
      <c r="D604" s="15"/>
      <c r="E604" s="16"/>
      <c r="F604" s="23"/>
      <c r="G604" s="23"/>
      <c r="H604" s="14"/>
      <c r="I604" s="14"/>
      <c r="J604" s="14"/>
      <c r="K604" s="14"/>
      <c r="L604" s="14"/>
      <c r="M604" s="14"/>
      <c r="N604" s="14"/>
      <c r="O604" s="14"/>
      <c r="P604" s="14"/>
    </row>
    <row r="605" spans="1:16">
      <c r="A605" s="14"/>
      <c r="B605" s="15"/>
      <c r="C605" s="14"/>
      <c r="D605" s="15"/>
      <c r="E605" s="16"/>
      <c r="F605" s="23"/>
      <c r="G605" s="23"/>
      <c r="H605" s="14"/>
      <c r="I605" s="14"/>
      <c r="J605" s="14"/>
      <c r="K605" s="14"/>
      <c r="L605" s="14"/>
      <c r="M605" s="14"/>
      <c r="N605" s="14"/>
      <c r="O605" s="14"/>
      <c r="P605" s="14"/>
    </row>
    <row r="606" spans="1:16">
      <c r="A606" s="14"/>
      <c r="B606" s="15"/>
      <c r="C606" s="14"/>
      <c r="D606" s="15"/>
      <c r="E606" s="16"/>
      <c r="F606" s="23"/>
      <c r="G606" s="23"/>
      <c r="H606" s="14"/>
      <c r="I606" s="14"/>
      <c r="J606" s="14"/>
      <c r="K606" s="14"/>
      <c r="L606" s="14"/>
      <c r="M606" s="14"/>
      <c r="N606" s="14"/>
      <c r="O606" s="14"/>
      <c r="P606" s="14"/>
    </row>
    <row r="607" spans="1:16">
      <c r="A607" s="14"/>
      <c r="B607" s="15"/>
      <c r="C607" s="14"/>
      <c r="D607" s="15"/>
      <c r="E607" s="16"/>
      <c r="F607" s="23"/>
      <c r="G607" s="23"/>
      <c r="H607" s="14"/>
      <c r="I607" s="14"/>
      <c r="J607" s="14"/>
      <c r="K607" s="14"/>
      <c r="L607" s="14"/>
      <c r="M607" s="14"/>
      <c r="N607" s="14"/>
      <c r="O607" s="14"/>
      <c r="P607" s="14"/>
    </row>
    <row r="608" spans="1:16">
      <c r="A608" s="14"/>
      <c r="B608" s="15"/>
      <c r="C608" s="14"/>
      <c r="D608" s="15"/>
      <c r="E608" s="16"/>
      <c r="F608" s="23"/>
      <c r="G608" s="23"/>
      <c r="H608" s="14"/>
      <c r="I608" s="14"/>
      <c r="J608" s="14"/>
      <c r="K608" s="14"/>
      <c r="L608" s="14"/>
      <c r="M608" s="14"/>
      <c r="N608" s="14"/>
      <c r="O608" s="14"/>
      <c r="P608" s="14"/>
    </row>
    <row r="609" spans="1:16">
      <c r="A609" s="14"/>
      <c r="B609" s="15"/>
      <c r="C609" s="14"/>
      <c r="D609" s="15"/>
      <c r="E609" s="16"/>
      <c r="F609" s="23"/>
      <c r="G609" s="23"/>
      <c r="H609" s="14"/>
      <c r="I609" s="14"/>
      <c r="J609" s="14"/>
      <c r="K609" s="14"/>
      <c r="L609" s="14"/>
      <c r="M609" s="14"/>
      <c r="N609" s="14"/>
      <c r="O609" s="14"/>
      <c r="P609" s="14"/>
    </row>
    <row r="610" spans="1:16">
      <c r="A610" s="14"/>
      <c r="B610" s="15"/>
      <c r="C610" s="14"/>
      <c r="D610" s="15"/>
      <c r="E610" s="16"/>
      <c r="F610" s="23"/>
      <c r="G610" s="23"/>
      <c r="H610" s="14"/>
      <c r="I610" s="14"/>
      <c r="J610" s="14"/>
      <c r="K610" s="14"/>
      <c r="L610" s="14"/>
      <c r="M610" s="14"/>
      <c r="N610" s="14"/>
      <c r="O610" s="14"/>
      <c r="P610" s="14"/>
    </row>
    <row r="611" spans="1:16">
      <c r="A611" s="14"/>
      <c r="B611" s="15"/>
      <c r="C611" s="14"/>
      <c r="D611" s="15"/>
      <c r="E611" s="16"/>
      <c r="F611" s="23"/>
      <c r="G611" s="23"/>
      <c r="H611" s="14"/>
      <c r="I611" s="14"/>
      <c r="J611" s="14"/>
      <c r="K611" s="14"/>
      <c r="L611" s="14"/>
      <c r="M611" s="14"/>
      <c r="N611" s="14"/>
      <c r="O611" s="14"/>
      <c r="P611" s="14"/>
    </row>
    <row r="612" spans="1:16">
      <c r="A612" s="14"/>
      <c r="B612" s="15"/>
      <c r="C612" s="14"/>
      <c r="D612" s="15"/>
      <c r="E612" s="16"/>
      <c r="F612" s="23"/>
      <c r="G612" s="23"/>
      <c r="H612" s="14"/>
      <c r="I612" s="14"/>
      <c r="J612" s="14"/>
      <c r="K612" s="14"/>
      <c r="L612" s="14"/>
      <c r="M612" s="14"/>
      <c r="N612" s="14"/>
      <c r="O612" s="14"/>
      <c r="P612" s="14"/>
    </row>
    <row r="613" spans="1:16">
      <c r="A613" s="14"/>
      <c r="B613" s="15"/>
      <c r="C613" s="14"/>
      <c r="D613" s="15"/>
      <c r="E613" s="16"/>
      <c r="F613" s="23"/>
      <c r="G613" s="23"/>
      <c r="H613" s="14"/>
      <c r="I613" s="14"/>
      <c r="J613" s="14"/>
      <c r="K613" s="14"/>
      <c r="L613" s="14"/>
      <c r="M613" s="14"/>
      <c r="N613" s="14"/>
      <c r="O613" s="14"/>
      <c r="P613" s="14"/>
    </row>
    <row r="614" spans="1:16">
      <c r="A614" s="14"/>
      <c r="B614" s="15"/>
      <c r="C614" s="14"/>
      <c r="D614" s="15"/>
      <c r="E614" s="16"/>
      <c r="F614" s="23"/>
      <c r="G614" s="23"/>
      <c r="H614" s="14"/>
      <c r="I614" s="14"/>
      <c r="J614" s="14"/>
      <c r="K614" s="14"/>
      <c r="L614" s="14"/>
      <c r="M614" s="14"/>
      <c r="N614" s="14"/>
      <c r="O614" s="14"/>
      <c r="P614" s="14"/>
    </row>
    <row r="615" spans="1:16">
      <c r="A615" s="14"/>
      <c r="B615" s="15"/>
      <c r="C615" s="14"/>
      <c r="D615" s="15"/>
      <c r="E615" s="16"/>
      <c r="F615" s="23"/>
      <c r="G615" s="23"/>
      <c r="H615" s="14"/>
      <c r="I615" s="14"/>
      <c r="J615" s="14"/>
      <c r="K615" s="14"/>
      <c r="L615" s="14"/>
      <c r="M615" s="14"/>
      <c r="N615" s="14"/>
      <c r="O615" s="14"/>
      <c r="P615" s="14"/>
    </row>
    <row r="616" spans="1:16">
      <c r="A616" s="14"/>
      <c r="B616" s="15"/>
      <c r="C616" s="14"/>
      <c r="D616" s="15"/>
      <c r="E616" s="16"/>
      <c r="F616" s="23"/>
      <c r="G616" s="23"/>
      <c r="H616" s="14"/>
      <c r="I616" s="14"/>
      <c r="J616" s="14"/>
      <c r="K616" s="14"/>
      <c r="L616" s="14"/>
      <c r="M616" s="14"/>
      <c r="N616" s="14"/>
      <c r="O616" s="14"/>
      <c r="P616" s="14"/>
    </row>
    <row r="617" spans="1:16">
      <c r="A617" s="14"/>
      <c r="B617" s="15"/>
      <c r="C617" s="14"/>
      <c r="D617" s="15"/>
      <c r="E617" s="16"/>
      <c r="F617" s="23"/>
      <c r="G617" s="23"/>
      <c r="H617" s="14"/>
      <c r="I617" s="14"/>
      <c r="J617" s="14"/>
      <c r="K617" s="14"/>
      <c r="L617" s="14"/>
      <c r="M617" s="14"/>
      <c r="N617" s="14"/>
      <c r="O617" s="14"/>
      <c r="P617" s="14"/>
    </row>
    <row r="618" spans="1:16">
      <c r="A618" s="14"/>
      <c r="B618" s="15"/>
      <c r="C618" s="14"/>
      <c r="D618" s="15"/>
      <c r="E618" s="16"/>
      <c r="F618" s="23"/>
      <c r="G618" s="23"/>
      <c r="H618" s="14"/>
      <c r="I618" s="14"/>
      <c r="J618" s="14"/>
      <c r="K618" s="14"/>
      <c r="L618" s="14"/>
      <c r="M618" s="14"/>
      <c r="N618" s="14"/>
      <c r="O618" s="14"/>
      <c r="P618" s="14"/>
    </row>
    <row r="619" spans="1:16">
      <c r="A619" s="14"/>
      <c r="B619" s="15"/>
      <c r="C619" s="14"/>
      <c r="D619" s="15"/>
      <c r="E619" s="16"/>
      <c r="F619" s="23"/>
      <c r="G619" s="23"/>
      <c r="H619" s="14"/>
      <c r="I619" s="14"/>
      <c r="J619" s="14"/>
      <c r="K619" s="14"/>
      <c r="L619" s="14"/>
      <c r="M619" s="14"/>
      <c r="N619" s="14"/>
      <c r="O619" s="14"/>
      <c r="P619" s="14"/>
    </row>
    <row r="620" spans="1:16">
      <c r="A620" s="14"/>
      <c r="B620" s="15"/>
      <c r="C620" s="14"/>
      <c r="D620" s="15"/>
      <c r="E620" s="16"/>
      <c r="F620" s="23"/>
      <c r="G620" s="23"/>
      <c r="H620" s="14"/>
      <c r="I620" s="14"/>
      <c r="J620" s="14"/>
      <c r="K620" s="14"/>
      <c r="L620" s="14"/>
      <c r="M620" s="14"/>
      <c r="N620" s="14"/>
      <c r="O620" s="14"/>
      <c r="P620" s="14"/>
    </row>
    <row r="621" spans="1:16">
      <c r="A621" s="14"/>
      <c r="B621" s="15"/>
      <c r="C621" s="14"/>
      <c r="D621" s="15"/>
      <c r="E621" s="16"/>
      <c r="F621" s="23"/>
      <c r="G621" s="23"/>
      <c r="H621" s="14"/>
      <c r="I621" s="14"/>
      <c r="J621" s="14"/>
      <c r="K621" s="14"/>
      <c r="L621" s="14"/>
      <c r="M621" s="14"/>
      <c r="N621" s="14"/>
      <c r="O621" s="14"/>
      <c r="P621" s="14"/>
    </row>
    <row r="622" spans="1:16">
      <c r="A622" s="14"/>
      <c r="B622" s="15"/>
      <c r="C622" s="14"/>
      <c r="D622" s="15"/>
      <c r="E622" s="16"/>
      <c r="F622" s="23"/>
      <c r="G622" s="23"/>
      <c r="H622" s="14"/>
      <c r="I622" s="14"/>
      <c r="J622" s="14"/>
      <c r="K622" s="14"/>
      <c r="L622" s="14"/>
      <c r="M622" s="14"/>
      <c r="N622" s="14"/>
      <c r="O622" s="14"/>
      <c r="P622" s="14"/>
    </row>
    <row r="623" spans="1:16">
      <c r="A623" s="14"/>
      <c r="B623" s="15"/>
      <c r="C623" s="14"/>
      <c r="D623" s="15"/>
      <c r="E623" s="16"/>
      <c r="F623" s="23"/>
      <c r="G623" s="23"/>
      <c r="H623" s="14"/>
      <c r="I623" s="14"/>
      <c r="J623" s="14"/>
      <c r="K623" s="14"/>
      <c r="L623" s="14"/>
      <c r="M623" s="14"/>
      <c r="N623" s="14"/>
      <c r="O623" s="14"/>
      <c r="P623" s="14"/>
    </row>
    <row r="624" spans="1:16">
      <c r="A624" s="14"/>
      <c r="B624" s="15"/>
      <c r="C624" s="14"/>
      <c r="D624" s="15"/>
      <c r="E624" s="16"/>
      <c r="F624" s="23"/>
      <c r="G624" s="23"/>
      <c r="H624" s="14"/>
      <c r="I624" s="14"/>
      <c r="J624" s="14"/>
      <c r="K624" s="14"/>
      <c r="L624" s="14"/>
      <c r="M624" s="14"/>
      <c r="N624" s="14"/>
      <c r="O624" s="14"/>
      <c r="P624" s="14"/>
    </row>
    <row r="625" spans="1:16">
      <c r="A625" s="14"/>
      <c r="B625" s="15"/>
      <c r="C625" s="14"/>
      <c r="D625" s="15"/>
      <c r="E625" s="16"/>
      <c r="F625" s="23"/>
      <c r="G625" s="23"/>
      <c r="H625" s="14"/>
      <c r="I625" s="14"/>
      <c r="J625" s="14"/>
      <c r="K625" s="14"/>
      <c r="L625" s="14"/>
      <c r="M625" s="14"/>
      <c r="N625" s="14"/>
      <c r="O625" s="14"/>
      <c r="P625" s="14"/>
    </row>
    <row r="626" spans="1:16">
      <c r="A626" s="14"/>
      <c r="B626" s="15"/>
      <c r="C626" s="14"/>
      <c r="D626" s="15"/>
      <c r="E626" s="16"/>
      <c r="F626" s="23"/>
      <c r="G626" s="23"/>
      <c r="H626" s="14"/>
      <c r="I626" s="14"/>
      <c r="J626" s="14"/>
      <c r="K626" s="14"/>
      <c r="L626" s="14"/>
      <c r="M626" s="14"/>
      <c r="N626" s="14"/>
      <c r="O626" s="14"/>
      <c r="P626" s="14"/>
    </row>
    <row r="627" spans="1:16">
      <c r="A627" s="14"/>
      <c r="B627" s="15"/>
      <c r="C627" s="14"/>
      <c r="D627" s="15"/>
      <c r="E627" s="16"/>
      <c r="F627" s="23"/>
      <c r="G627" s="23"/>
      <c r="H627" s="14"/>
      <c r="I627" s="14"/>
      <c r="J627" s="14"/>
      <c r="K627" s="14"/>
      <c r="L627" s="14"/>
      <c r="M627" s="14"/>
      <c r="N627" s="14"/>
      <c r="O627" s="14"/>
      <c r="P627" s="14"/>
    </row>
    <row r="628" spans="1:16">
      <c r="A628" s="14"/>
      <c r="B628" s="15"/>
      <c r="C628" s="14"/>
      <c r="D628" s="15"/>
      <c r="E628" s="16"/>
      <c r="F628" s="23"/>
      <c r="G628" s="23"/>
      <c r="H628" s="14"/>
      <c r="I628" s="14"/>
      <c r="J628" s="14"/>
      <c r="K628" s="14"/>
      <c r="L628" s="14"/>
      <c r="M628" s="14"/>
      <c r="N628" s="14"/>
      <c r="O628" s="14"/>
      <c r="P628" s="14"/>
    </row>
    <row r="629" spans="1:16">
      <c r="A629" s="14"/>
      <c r="B629" s="15"/>
      <c r="C629" s="14"/>
      <c r="D629" s="15"/>
      <c r="E629" s="16"/>
      <c r="F629" s="23"/>
      <c r="G629" s="23"/>
      <c r="H629" s="14"/>
      <c r="I629" s="14"/>
      <c r="J629" s="14"/>
      <c r="K629" s="14"/>
      <c r="L629" s="14"/>
      <c r="M629" s="14"/>
      <c r="N629" s="14"/>
      <c r="O629" s="14"/>
      <c r="P629" s="14"/>
    </row>
    <row r="630" spans="1:16">
      <c r="A630" s="14"/>
      <c r="B630" s="15"/>
      <c r="C630" s="14"/>
      <c r="D630" s="15"/>
      <c r="E630" s="16"/>
      <c r="F630" s="23"/>
      <c r="G630" s="23"/>
      <c r="H630" s="14"/>
      <c r="I630" s="14"/>
      <c r="J630" s="14"/>
      <c r="K630" s="14"/>
      <c r="L630" s="14"/>
      <c r="M630" s="14"/>
      <c r="N630" s="14"/>
      <c r="O630" s="14"/>
      <c r="P630" s="14"/>
    </row>
    <row r="631" spans="1:16">
      <c r="A631" s="14"/>
      <c r="B631" s="15"/>
      <c r="C631" s="14"/>
      <c r="D631" s="15"/>
      <c r="E631" s="16"/>
      <c r="F631" s="23"/>
      <c r="G631" s="23"/>
      <c r="H631" s="14"/>
      <c r="I631" s="14"/>
      <c r="J631" s="14"/>
      <c r="K631" s="14"/>
      <c r="L631" s="14"/>
      <c r="M631" s="14"/>
      <c r="N631" s="14"/>
      <c r="O631" s="14"/>
      <c r="P631" s="14"/>
    </row>
    <row r="632" spans="1:16">
      <c r="A632" s="14"/>
      <c r="B632" s="15"/>
      <c r="C632" s="14"/>
      <c r="D632" s="15"/>
      <c r="E632" s="16"/>
      <c r="F632" s="23"/>
      <c r="G632" s="23"/>
      <c r="H632" s="14"/>
      <c r="I632" s="14"/>
      <c r="J632" s="14"/>
      <c r="K632" s="14"/>
      <c r="L632" s="14"/>
      <c r="M632" s="14"/>
      <c r="N632" s="14"/>
      <c r="O632" s="14"/>
      <c r="P632" s="14"/>
    </row>
    <row r="633" spans="1:16">
      <c r="A633" s="14"/>
      <c r="B633" s="15"/>
      <c r="C633" s="14"/>
      <c r="D633" s="15"/>
      <c r="E633" s="16"/>
      <c r="F633" s="23"/>
      <c r="G633" s="23"/>
      <c r="H633" s="14"/>
      <c r="I633" s="14"/>
      <c r="J633" s="14"/>
      <c r="K633" s="14"/>
      <c r="L633" s="14"/>
      <c r="M633" s="14"/>
      <c r="N633" s="14"/>
      <c r="O633" s="14"/>
      <c r="P633" s="14"/>
    </row>
    <row r="634" spans="1:16">
      <c r="A634" s="14"/>
      <c r="B634" s="15"/>
      <c r="C634" s="14"/>
      <c r="D634" s="15"/>
      <c r="E634" s="16"/>
      <c r="F634" s="23"/>
      <c r="G634" s="23"/>
      <c r="H634" s="14"/>
      <c r="I634" s="14"/>
      <c r="J634" s="14"/>
      <c r="K634" s="14"/>
      <c r="L634" s="14"/>
      <c r="M634" s="14"/>
      <c r="N634" s="14"/>
      <c r="O634" s="14"/>
      <c r="P634" s="14"/>
    </row>
    <row r="635" spans="1:16">
      <c r="A635" s="14"/>
      <c r="B635" s="15"/>
      <c r="C635" s="14"/>
      <c r="D635" s="15"/>
      <c r="E635" s="16"/>
      <c r="F635" s="23"/>
      <c r="G635" s="23"/>
      <c r="H635" s="14"/>
      <c r="I635" s="14"/>
      <c r="J635" s="14"/>
      <c r="K635" s="14"/>
      <c r="L635" s="14"/>
      <c r="M635" s="14"/>
      <c r="N635" s="14"/>
      <c r="O635" s="14"/>
      <c r="P635" s="14"/>
    </row>
    <row r="636" spans="1:16">
      <c r="A636" s="14"/>
      <c r="B636" s="15"/>
      <c r="C636" s="14"/>
      <c r="D636" s="15"/>
      <c r="E636" s="16"/>
      <c r="F636" s="23"/>
      <c r="G636" s="23"/>
      <c r="H636" s="14"/>
      <c r="I636" s="14"/>
      <c r="J636" s="14"/>
      <c r="K636" s="14"/>
      <c r="L636" s="14"/>
      <c r="M636" s="14"/>
      <c r="N636" s="14"/>
      <c r="O636" s="14"/>
      <c r="P636" s="14"/>
    </row>
    <row r="637" spans="1:16">
      <c r="A637" s="14"/>
      <c r="B637" s="15"/>
      <c r="C637" s="14"/>
      <c r="D637" s="15"/>
      <c r="E637" s="16"/>
      <c r="F637" s="23"/>
      <c r="G637" s="23"/>
      <c r="H637" s="14"/>
      <c r="I637" s="14"/>
      <c r="J637" s="14"/>
      <c r="K637" s="14"/>
      <c r="L637" s="14"/>
      <c r="M637" s="14"/>
      <c r="N637" s="14"/>
      <c r="O637" s="14"/>
      <c r="P637" s="14"/>
    </row>
    <row r="638" spans="1:16">
      <c r="A638" s="14"/>
      <c r="B638" s="15"/>
      <c r="C638" s="14"/>
      <c r="D638" s="15"/>
      <c r="E638" s="16"/>
      <c r="F638" s="23"/>
      <c r="G638" s="23"/>
      <c r="H638" s="14"/>
      <c r="I638" s="14"/>
      <c r="J638" s="14"/>
      <c r="K638" s="14"/>
      <c r="L638" s="14"/>
      <c r="M638" s="14"/>
      <c r="N638" s="14"/>
      <c r="O638" s="14"/>
      <c r="P638" s="14"/>
    </row>
    <row r="639" spans="1:16">
      <c r="A639" s="14"/>
      <c r="B639" s="15"/>
      <c r="C639" s="14"/>
      <c r="D639" s="15"/>
      <c r="E639" s="16"/>
      <c r="F639" s="23"/>
      <c r="G639" s="23"/>
      <c r="H639" s="14"/>
      <c r="I639" s="14"/>
      <c r="J639" s="14"/>
      <c r="K639" s="14"/>
      <c r="L639" s="14"/>
      <c r="M639" s="14"/>
      <c r="N639" s="14"/>
      <c r="O639" s="14"/>
      <c r="P639" s="14"/>
    </row>
    <row r="640" spans="1:16">
      <c r="A640" s="14"/>
      <c r="B640" s="15"/>
      <c r="C640" s="14"/>
      <c r="D640" s="15"/>
      <c r="E640" s="16"/>
      <c r="F640" s="23"/>
      <c r="G640" s="23"/>
      <c r="H640" s="14"/>
      <c r="I640" s="14"/>
      <c r="J640" s="14"/>
      <c r="K640" s="14"/>
      <c r="L640" s="14"/>
      <c r="M640" s="14"/>
      <c r="N640" s="14"/>
      <c r="O640" s="14"/>
      <c r="P640" s="14"/>
    </row>
    <row r="641" spans="1:16">
      <c r="A641" s="14"/>
      <c r="B641" s="15"/>
      <c r="C641" s="14"/>
      <c r="D641" s="15"/>
      <c r="E641" s="16"/>
      <c r="F641" s="23"/>
      <c r="G641" s="23"/>
      <c r="H641" s="14"/>
      <c r="I641" s="14"/>
      <c r="J641" s="14"/>
      <c r="K641" s="14"/>
      <c r="L641" s="14"/>
      <c r="M641" s="14"/>
      <c r="N641" s="14"/>
      <c r="O641" s="14"/>
      <c r="P641" s="14"/>
    </row>
    <row r="642" spans="1:16">
      <c r="A642" s="14"/>
      <c r="B642" s="15"/>
      <c r="C642" s="14"/>
      <c r="D642" s="15"/>
      <c r="E642" s="16"/>
      <c r="F642" s="23"/>
      <c r="G642" s="23"/>
      <c r="H642" s="14"/>
      <c r="I642" s="14"/>
      <c r="J642" s="14"/>
      <c r="K642" s="14"/>
      <c r="L642" s="14"/>
      <c r="M642" s="14"/>
      <c r="N642" s="14"/>
      <c r="O642" s="14"/>
      <c r="P642" s="14"/>
    </row>
    <row r="643" spans="1:16">
      <c r="A643" s="14"/>
      <c r="B643" s="15"/>
      <c r="C643" s="14"/>
      <c r="D643" s="15"/>
      <c r="E643" s="16"/>
      <c r="F643" s="23"/>
      <c r="G643" s="23"/>
      <c r="H643" s="14"/>
      <c r="I643" s="14"/>
      <c r="J643" s="14"/>
      <c r="K643" s="14"/>
      <c r="L643" s="14"/>
      <c r="M643" s="14"/>
      <c r="N643" s="14"/>
      <c r="O643" s="14"/>
      <c r="P643" s="14"/>
    </row>
    <row r="644" spans="1:16">
      <c r="A644" s="14"/>
      <c r="B644" s="15"/>
      <c r="C644" s="14"/>
      <c r="D644" s="15"/>
      <c r="E644" s="16"/>
      <c r="F644" s="23"/>
      <c r="G644" s="23"/>
      <c r="H644" s="14"/>
      <c r="I644" s="14"/>
      <c r="J644" s="14"/>
      <c r="K644" s="14"/>
      <c r="L644" s="14"/>
      <c r="M644" s="14"/>
      <c r="N644" s="14"/>
      <c r="O644" s="14"/>
      <c r="P644" s="14"/>
    </row>
    <row r="645" spans="1:16">
      <c r="A645" s="14"/>
      <c r="B645" s="15"/>
      <c r="C645" s="14"/>
      <c r="D645" s="15"/>
      <c r="E645" s="16"/>
      <c r="F645" s="23"/>
      <c r="G645" s="23"/>
      <c r="H645" s="14"/>
      <c r="I645" s="14"/>
      <c r="J645" s="14"/>
      <c r="K645" s="14"/>
      <c r="L645" s="14"/>
      <c r="M645" s="14"/>
      <c r="N645" s="14"/>
      <c r="O645" s="14"/>
      <c r="P645" s="14"/>
    </row>
    <row r="646" spans="1:16">
      <c r="A646" s="14"/>
      <c r="B646" s="15"/>
      <c r="C646" s="14"/>
      <c r="D646" s="15"/>
      <c r="E646" s="16"/>
      <c r="F646" s="23"/>
      <c r="G646" s="23"/>
      <c r="H646" s="14"/>
      <c r="I646" s="14"/>
      <c r="J646" s="14"/>
      <c r="K646" s="14"/>
      <c r="L646" s="14"/>
      <c r="M646" s="14"/>
      <c r="N646" s="14"/>
      <c r="O646" s="14"/>
      <c r="P646" s="14"/>
    </row>
    <row r="647" spans="1:16">
      <c r="A647" s="14"/>
      <c r="B647" s="15"/>
      <c r="C647" s="14"/>
      <c r="D647" s="15"/>
      <c r="E647" s="16"/>
      <c r="F647" s="23"/>
      <c r="G647" s="23"/>
      <c r="H647" s="14"/>
      <c r="I647" s="14"/>
      <c r="J647" s="14"/>
      <c r="K647" s="14"/>
      <c r="L647" s="14"/>
      <c r="M647" s="14"/>
      <c r="N647" s="14"/>
      <c r="O647" s="14"/>
      <c r="P647" s="14"/>
    </row>
    <row r="648" spans="1:16">
      <c r="A648" s="14"/>
      <c r="B648" s="15"/>
      <c r="C648" s="14"/>
      <c r="D648" s="15"/>
      <c r="E648" s="16"/>
      <c r="F648" s="23"/>
      <c r="G648" s="23"/>
      <c r="H648" s="14"/>
      <c r="I648" s="14"/>
      <c r="J648" s="14"/>
      <c r="K648" s="14"/>
      <c r="L648" s="14"/>
      <c r="M648" s="14"/>
      <c r="N648" s="14"/>
      <c r="O648" s="14"/>
      <c r="P648" s="14"/>
    </row>
    <row r="649" spans="1:16">
      <c r="A649" s="14"/>
      <c r="B649" s="15"/>
      <c r="C649" s="14"/>
      <c r="D649" s="15"/>
      <c r="E649" s="16"/>
      <c r="F649" s="23"/>
      <c r="G649" s="23"/>
      <c r="H649" s="14"/>
      <c r="I649" s="14"/>
      <c r="J649" s="14"/>
      <c r="K649" s="14"/>
      <c r="L649" s="14"/>
      <c r="M649" s="14"/>
      <c r="N649" s="14"/>
      <c r="O649" s="14"/>
      <c r="P649" s="14"/>
    </row>
    <row r="650" spans="1:16">
      <c r="A650" s="14"/>
      <c r="B650" s="15"/>
      <c r="C650" s="14"/>
      <c r="D650" s="15"/>
      <c r="E650" s="16"/>
      <c r="F650" s="23"/>
      <c r="G650" s="23"/>
      <c r="H650" s="14"/>
      <c r="I650" s="14"/>
      <c r="J650" s="14"/>
      <c r="K650" s="14"/>
      <c r="L650" s="14"/>
      <c r="M650" s="14"/>
      <c r="N650" s="14"/>
      <c r="O650" s="14"/>
      <c r="P650" s="14"/>
    </row>
    <row r="651" spans="1:16">
      <c r="A651" s="14"/>
      <c r="B651" s="15"/>
      <c r="C651" s="14"/>
      <c r="D651" s="15"/>
      <c r="E651" s="16"/>
      <c r="F651" s="23"/>
      <c r="G651" s="23"/>
      <c r="H651" s="14"/>
      <c r="I651" s="14"/>
      <c r="J651" s="14"/>
      <c r="K651" s="14"/>
      <c r="L651" s="14"/>
      <c r="M651" s="14"/>
      <c r="N651" s="14"/>
      <c r="O651" s="14"/>
      <c r="P651" s="14"/>
    </row>
    <row r="652" spans="1:16">
      <c r="A652" s="14"/>
      <c r="B652" s="15"/>
      <c r="C652" s="14"/>
      <c r="D652" s="15"/>
      <c r="E652" s="16"/>
      <c r="F652" s="23"/>
      <c r="G652" s="23"/>
      <c r="H652" s="14"/>
      <c r="I652" s="14"/>
      <c r="J652" s="14"/>
      <c r="K652" s="14"/>
      <c r="L652" s="14"/>
      <c r="M652" s="14"/>
      <c r="N652" s="14"/>
      <c r="O652" s="14"/>
      <c r="P652" s="14"/>
    </row>
    <row r="653" spans="1:16">
      <c r="A653" s="14"/>
      <c r="B653" s="15"/>
      <c r="C653" s="14"/>
      <c r="D653" s="15"/>
      <c r="E653" s="16"/>
      <c r="F653" s="23"/>
      <c r="G653" s="23"/>
      <c r="H653" s="14"/>
      <c r="I653" s="14"/>
      <c r="J653" s="14"/>
      <c r="K653" s="14"/>
      <c r="L653" s="14"/>
      <c r="M653" s="14"/>
      <c r="N653" s="14"/>
      <c r="O653" s="14"/>
      <c r="P653" s="14"/>
    </row>
    <row r="654" spans="1:16">
      <c r="A654" s="14"/>
      <c r="B654" s="15"/>
      <c r="C654" s="14"/>
      <c r="D654" s="15"/>
      <c r="E654" s="16"/>
      <c r="F654" s="23"/>
      <c r="G654" s="23"/>
      <c r="H654" s="14"/>
      <c r="I654" s="14"/>
      <c r="J654" s="14"/>
      <c r="K654" s="14"/>
      <c r="L654" s="14"/>
      <c r="M654" s="14"/>
      <c r="N654" s="14"/>
      <c r="O654" s="14"/>
      <c r="P654" s="14"/>
    </row>
    <row r="655" spans="1:16">
      <c r="A655" s="14"/>
      <c r="B655" s="15"/>
      <c r="C655" s="14"/>
      <c r="D655" s="15"/>
      <c r="E655" s="16"/>
      <c r="F655" s="23"/>
      <c r="G655" s="23"/>
      <c r="H655" s="14"/>
      <c r="I655" s="14"/>
      <c r="J655" s="14"/>
      <c r="K655" s="14"/>
      <c r="L655" s="14"/>
      <c r="M655" s="14"/>
      <c r="N655" s="14"/>
      <c r="O655" s="14"/>
      <c r="P655" s="14"/>
    </row>
    <row r="656" spans="1:16">
      <c r="A656" s="14"/>
      <c r="B656" s="15"/>
      <c r="C656" s="14"/>
      <c r="D656" s="15"/>
      <c r="E656" s="16"/>
      <c r="F656" s="23"/>
      <c r="G656" s="23"/>
      <c r="H656" s="14"/>
      <c r="I656" s="14"/>
      <c r="J656" s="14"/>
      <c r="K656" s="14"/>
      <c r="L656" s="14"/>
      <c r="M656" s="14"/>
      <c r="N656" s="14"/>
      <c r="O656" s="14"/>
      <c r="P656" s="14"/>
    </row>
    <row r="657" spans="1:16">
      <c r="A657" s="14"/>
      <c r="B657" s="15"/>
      <c r="C657" s="14"/>
      <c r="D657" s="15"/>
      <c r="E657" s="16"/>
      <c r="F657" s="23"/>
      <c r="G657" s="23"/>
      <c r="H657" s="14"/>
      <c r="I657" s="14"/>
      <c r="J657" s="14"/>
      <c r="K657" s="14"/>
      <c r="L657" s="14"/>
      <c r="M657" s="14"/>
      <c r="N657" s="14"/>
      <c r="O657" s="14"/>
      <c r="P657" s="14"/>
    </row>
    <row r="658" spans="1:16">
      <c r="A658" s="14"/>
      <c r="B658" s="15"/>
      <c r="C658" s="14"/>
      <c r="D658" s="15"/>
      <c r="E658" s="16"/>
      <c r="F658" s="23"/>
      <c r="G658" s="23"/>
      <c r="H658" s="14"/>
      <c r="I658" s="14"/>
      <c r="J658" s="14"/>
      <c r="K658" s="14"/>
      <c r="L658" s="14"/>
      <c r="M658" s="14"/>
      <c r="N658" s="14"/>
      <c r="O658" s="14"/>
      <c r="P658" s="14"/>
    </row>
    <row r="659" spans="1:16">
      <c r="A659" s="14"/>
      <c r="B659" s="15"/>
      <c r="C659" s="14"/>
      <c r="D659" s="15"/>
      <c r="E659" s="16"/>
      <c r="F659" s="23"/>
      <c r="G659" s="23"/>
      <c r="H659" s="14"/>
      <c r="I659" s="14"/>
      <c r="J659" s="14"/>
      <c r="K659" s="14"/>
      <c r="L659" s="14"/>
      <c r="M659" s="14"/>
      <c r="N659" s="14"/>
      <c r="O659" s="14"/>
      <c r="P659" s="14"/>
    </row>
    <row r="660" spans="1:16">
      <c r="A660" s="14"/>
      <c r="B660" s="15"/>
      <c r="C660" s="14"/>
      <c r="D660" s="15"/>
      <c r="E660" s="16"/>
      <c r="F660" s="23"/>
      <c r="G660" s="23"/>
      <c r="H660" s="14"/>
      <c r="I660" s="14"/>
      <c r="J660" s="14"/>
      <c r="K660" s="14"/>
      <c r="L660" s="14"/>
      <c r="M660" s="14"/>
      <c r="N660" s="14"/>
      <c r="O660" s="14"/>
      <c r="P660" s="14"/>
    </row>
    <row r="661" spans="1:16">
      <c r="A661" s="14"/>
      <c r="B661" s="15"/>
      <c r="C661" s="14"/>
      <c r="D661" s="15"/>
      <c r="E661" s="16"/>
      <c r="F661" s="23"/>
      <c r="G661" s="23"/>
      <c r="H661" s="14"/>
      <c r="I661" s="14"/>
      <c r="J661" s="14"/>
      <c r="K661" s="14"/>
      <c r="L661" s="14"/>
      <c r="M661" s="14"/>
      <c r="N661" s="14"/>
      <c r="O661" s="14"/>
      <c r="P661" s="14"/>
    </row>
    <row r="662" spans="1:16">
      <c r="A662" s="14"/>
      <c r="B662" s="15"/>
      <c r="C662" s="14"/>
      <c r="D662" s="15"/>
      <c r="E662" s="16"/>
      <c r="F662" s="23"/>
      <c r="G662" s="23"/>
      <c r="H662" s="14"/>
      <c r="I662" s="14"/>
      <c r="J662" s="14"/>
      <c r="K662" s="14"/>
      <c r="L662" s="14"/>
      <c r="M662" s="14"/>
      <c r="N662" s="14"/>
      <c r="O662" s="14"/>
      <c r="P662" s="14"/>
    </row>
    <row r="663" spans="1:16">
      <c r="A663" s="14"/>
      <c r="B663" s="15"/>
      <c r="C663" s="14"/>
      <c r="D663" s="15"/>
      <c r="E663" s="16"/>
      <c r="F663" s="23"/>
      <c r="G663" s="23"/>
      <c r="H663" s="14"/>
      <c r="I663" s="14"/>
      <c r="J663" s="14"/>
      <c r="K663" s="14"/>
      <c r="L663" s="14"/>
      <c r="M663" s="14"/>
      <c r="N663" s="14"/>
      <c r="O663" s="14"/>
      <c r="P663" s="14"/>
    </row>
    <row r="664" spans="1:16">
      <c r="A664" s="14"/>
      <c r="B664" s="15"/>
      <c r="C664" s="14"/>
      <c r="D664" s="15"/>
      <c r="E664" s="16"/>
      <c r="F664" s="23"/>
      <c r="G664" s="23"/>
      <c r="H664" s="14"/>
      <c r="I664" s="14"/>
      <c r="J664" s="14"/>
      <c r="K664" s="14"/>
      <c r="L664" s="14"/>
      <c r="M664" s="14"/>
      <c r="N664" s="14"/>
      <c r="O664" s="14"/>
      <c r="P664" s="14"/>
    </row>
    <row r="665" spans="1:16">
      <c r="A665" s="14"/>
      <c r="B665" s="15"/>
      <c r="C665" s="14"/>
      <c r="D665" s="15"/>
      <c r="E665" s="16"/>
      <c r="F665" s="23"/>
      <c r="G665" s="23"/>
      <c r="H665" s="14"/>
      <c r="I665" s="14"/>
      <c r="J665" s="14"/>
      <c r="K665" s="14"/>
      <c r="L665" s="14"/>
      <c r="M665" s="14"/>
      <c r="N665" s="14"/>
      <c r="O665" s="14"/>
      <c r="P665" s="14"/>
    </row>
    <row r="666" spans="1:16">
      <c r="A666" s="14"/>
      <c r="B666" s="15"/>
      <c r="C666" s="14"/>
      <c r="D666" s="15"/>
      <c r="E666" s="16"/>
      <c r="F666" s="23"/>
      <c r="G666" s="23"/>
      <c r="H666" s="14"/>
      <c r="I666" s="14"/>
      <c r="J666" s="14"/>
      <c r="K666" s="14"/>
      <c r="L666" s="14"/>
      <c r="M666" s="14"/>
      <c r="N666" s="14"/>
      <c r="O666" s="14"/>
      <c r="P666" s="14"/>
    </row>
    <row r="667" spans="1:16">
      <c r="A667" s="14"/>
      <c r="B667" s="15"/>
      <c r="C667" s="14"/>
      <c r="D667" s="15"/>
      <c r="E667" s="16"/>
      <c r="F667" s="23"/>
      <c r="G667" s="23"/>
      <c r="H667" s="14"/>
      <c r="I667" s="14"/>
      <c r="J667" s="14"/>
      <c r="K667" s="14"/>
      <c r="L667" s="14"/>
      <c r="M667" s="14"/>
      <c r="N667" s="14"/>
      <c r="O667" s="14"/>
      <c r="P667" s="14"/>
    </row>
    <row r="668" spans="1:16">
      <c r="A668" s="14"/>
      <c r="B668" s="15"/>
      <c r="C668" s="14"/>
      <c r="D668" s="15"/>
      <c r="E668" s="16"/>
      <c r="F668" s="23"/>
      <c r="G668" s="23"/>
      <c r="H668" s="14"/>
      <c r="I668" s="14"/>
      <c r="J668" s="14"/>
      <c r="K668" s="14"/>
      <c r="L668" s="14"/>
      <c r="M668" s="14"/>
      <c r="N668" s="14"/>
      <c r="O668" s="14"/>
      <c r="P668" s="14"/>
    </row>
    <row r="669" spans="1:16">
      <c r="A669" s="14"/>
      <c r="B669" s="15"/>
      <c r="C669" s="14"/>
      <c r="D669" s="15"/>
      <c r="E669" s="16"/>
      <c r="F669" s="23"/>
      <c r="G669" s="23"/>
      <c r="H669" s="14"/>
      <c r="I669" s="14"/>
      <c r="J669" s="14"/>
      <c r="K669" s="14"/>
      <c r="L669" s="14"/>
      <c r="M669" s="14"/>
      <c r="N669" s="14"/>
      <c r="O669" s="14"/>
      <c r="P669" s="14"/>
    </row>
    <row r="670" spans="1:16">
      <c r="A670" s="14"/>
      <c r="B670" s="15"/>
      <c r="C670" s="14"/>
      <c r="D670" s="15"/>
      <c r="E670" s="16"/>
      <c r="F670" s="23"/>
      <c r="G670" s="23"/>
      <c r="H670" s="14"/>
      <c r="I670" s="14"/>
      <c r="J670" s="14"/>
      <c r="K670" s="14"/>
      <c r="L670" s="14"/>
      <c r="M670" s="14"/>
      <c r="N670" s="14"/>
      <c r="O670" s="14"/>
      <c r="P670" s="14"/>
    </row>
    <row r="671" spans="1:16">
      <c r="A671" s="14"/>
      <c r="B671" s="15"/>
      <c r="C671" s="14"/>
      <c r="D671" s="15"/>
      <c r="E671" s="16"/>
      <c r="F671" s="23"/>
      <c r="G671" s="23"/>
      <c r="H671" s="14"/>
      <c r="I671" s="14"/>
      <c r="J671" s="14"/>
      <c r="K671" s="14"/>
      <c r="L671" s="14"/>
      <c r="M671" s="14"/>
      <c r="N671" s="14"/>
      <c r="O671" s="14"/>
      <c r="P671" s="14"/>
    </row>
    <row r="672" spans="1:16">
      <c r="A672" s="14"/>
      <c r="B672" s="15"/>
      <c r="C672" s="14"/>
      <c r="D672" s="15"/>
      <c r="E672" s="16"/>
      <c r="F672" s="23"/>
      <c r="G672" s="23"/>
      <c r="H672" s="14"/>
      <c r="I672" s="14"/>
      <c r="J672" s="14"/>
      <c r="K672" s="14"/>
      <c r="L672" s="14"/>
      <c r="M672" s="14"/>
      <c r="N672" s="14"/>
      <c r="O672" s="14"/>
      <c r="P672" s="14"/>
    </row>
    <row r="673" spans="1:16">
      <c r="A673" s="14"/>
      <c r="B673" s="15"/>
      <c r="C673" s="14"/>
      <c r="D673" s="15"/>
      <c r="E673" s="16"/>
      <c r="F673" s="23"/>
      <c r="G673" s="23"/>
      <c r="H673" s="14"/>
      <c r="I673" s="14"/>
      <c r="J673" s="14"/>
      <c r="K673" s="14"/>
      <c r="L673" s="14"/>
      <c r="M673" s="14"/>
      <c r="N673" s="14"/>
      <c r="O673" s="14"/>
      <c r="P673" s="14"/>
    </row>
    <row r="674" spans="1:16">
      <c r="A674" s="14"/>
      <c r="B674" s="15"/>
      <c r="C674" s="14"/>
      <c r="D674" s="15"/>
      <c r="E674" s="16"/>
      <c r="F674" s="23"/>
      <c r="G674" s="23"/>
      <c r="H674" s="14"/>
      <c r="I674" s="14"/>
      <c r="J674" s="14"/>
      <c r="K674" s="14"/>
      <c r="L674" s="14"/>
      <c r="M674" s="14"/>
      <c r="N674" s="14"/>
      <c r="O674" s="14"/>
      <c r="P674" s="14"/>
    </row>
    <row r="675" spans="1:16">
      <c r="A675" s="14"/>
      <c r="B675" s="15"/>
      <c r="C675" s="14"/>
      <c r="D675" s="15"/>
      <c r="E675" s="16"/>
      <c r="F675" s="23"/>
      <c r="G675" s="23"/>
      <c r="H675" s="14"/>
      <c r="I675" s="14"/>
      <c r="J675" s="14"/>
      <c r="K675" s="14"/>
      <c r="L675" s="14"/>
      <c r="M675" s="14"/>
      <c r="N675" s="14"/>
      <c r="O675" s="14"/>
      <c r="P675" s="14"/>
    </row>
    <row r="676" spans="1:16">
      <c r="A676" s="14"/>
      <c r="B676" s="15"/>
      <c r="C676" s="14"/>
      <c r="D676" s="15"/>
      <c r="E676" s="16"/>
      <c r="F676" s="23"/>
      <c r="G676" s="23"/>
      <c r="H676" s="14"/>
      <c r="I676" s="14"/>
      <c r="J676" s="14"/>
      <c r="K676" s="14"/>
      <c r="L676" s="14"/>
      <c r="M676" s="14"/>
      <c r="N676" s="14"/>
      <c r="O676" s="14"/>
      <c r="P676" s="14"/>
    </row>
    <row r="677" spans="1:16">
      <c r="A677" s="14"/>
      <c r="B677" s="15"/>
      <c r="C677" s="14"/>
      <c r="D677" s="15"/>
      <c r="E677" s="16"/>
      <c r="F677" s="23"/>
      <c r="G677" s="23"/>
      <c r="H677" s="14"/>
      <c r="I677" s="14"/>
      <c r="J677" s="14"/>
      <c r="K677" s="14"/>
      <c r="L677" s="14"/>
      <c r="M677" s="14"/>
      <c r="N677" s="14"/>
      <c r="O677" s="14"/>
      <c r="P677" s="14"/>
    </row>
    <row r="678" spans="1:16">
      <c r="A678" s="14"/>
      <c r="B678" s="15"/>
      <c r="C678" s="14"/>
      <c r="D678" s="15"/>
      <c r="E678" s="16"/>
      <c r="F678" s="23"/>
      <c r="G678" s="23"/>
      <c r="H678" s="14"/>
      <c r="I678" s="14"/>
      <c r="J678" s="14"/>
      <c r="K678" s="14"/>
      <c r="L678" s="14"/>
      <c r="M678" s="14"/>
      <c r="N678" s="14"/>
      <c r="O678" s="14"/>
      <c r="P678" s="14"/>
    </row>
    <row r="679" spans="1:16">
      <c r="A679" s="14"/>
      <c r="B679" s="15"/>
      <c r="C679" s="14"/>
      <c r="D679" s="15"/>
      <c r="E679" s="16"/>
      <c r="F679" s="23"/>
      <c r="G679" s="23"/>
      <c r="H679" s="14"/>
      <c r="I679" s="14"/>
      <c r="J679" s="14"/>
      <c r="K679" s="14"/>
      <c r="L679" s="14"/>
      <c r="M679" s="14"/>
      <c r="N679" s="14"/>
      <c r="O679" s="14"/>
      <c r="P679" s="14"/>
    </row>
    <row r="680" spans="1:16">
      <c r="A680" s="14"/>
      <c r="B680" s="15"/>
      <c r="C680" s="14"/>
      <c r="D680" s="15"/>
      <c r="E680" s="16"/>
      <c r="F680" s="23"/>
      <c r="G680" s="23"/>
      <c r="H680" s="14"/>
      <c r="I680" s="14"/>
      <c r="J680" s="14"/>
      <c r="K680" s="14"/>
      <c r="L680" s="14"/>
      <c r="M680" s="14"/>
      <c r="N680" s="14"/>
      <c r="O680" s="14"/>
      <c r="P680" s="14"/>
    </row>
    <row r="681" spans="1:16">
      <c r="A681" s="14"/>
      <c r="B681" s="15"/>
      <c r="C681" s="14"/>
      <c r="D681" s="15"/>
      <c r="E681" s="16"/>
      <c r="F681" s="23"/>
      <c r="G681" s="23"/>
      <c r="H681" s="14"/>
      <c r="I681" s="14"/>
      <c r="J681" s="14"/>
      <c r="K681" s="14"/>
      <c r="L681" s="14"/>
      <c r="M681" s="14"/>
      <c r="N681" s="14"/>
      <c r="O681" s="14"/>
      <c r="P681" s="14"/>
    </row>
    <row r="682" spans="1:16">
      <c r="A682" s="14"/>
      <c r="B682" s="15"/>
      <c r="C682" s="14"/>
      <c r="D682" s="15"/>
      <c r="E682" s="16"/>
      <c r="F682" s="23"/>
      <c r="G682" s="23"/>
      <c r="H682" s="14"/>
      <c r="I682" s="14"/>
      <c r="J682" s="14"/>
      <c r="K682" s="14"/>
      <c r="L682" s="14"/>
      <c r="M682" s="14"/>
      <c r="N682" s="14"/>
      <c r="O682" s="14"/>
      <c r="P682" s="14"/>
    </row>
    <row r="683" spans="1:16">
      <c r="A683" s="14"/>
      <c r="B683" s="15"/>
      <c r="C683" s="14"/>
      <c r="D683" s="15"/>
      <c r="E683" s="16"/>
      <c r="F683" s="23"/>
      <c r="G683" s="23"/>
      <c r="H683" s="14"/>
      <c r="I683" s="14"/>
      <c r="J683" s="14"/>
      <c r="K683" s="14"/>
      <c r="L683" s="14"/>
      <c r="M683" s="14"/>
      <c r="N683" s="14"/>
      <c r="O683" s="14"/>
      <c r="P683" s="14"/>
    </row>
    <row r="684" spans="1:16">
      <c r="A684" s="14"/>
      <c r="B684" s="15"/>
      <c r="C684" s="14"/>
      <c r="D684" s="15"/>
      <c r="E684" s="16"/>
      <c r="F684" s="23"/>
      <c r="G684" s="23"/>
      <c r="H684" s="14"/>
      <c r="I684" s="14"/>
      <c r="J684" s="14"/>
      <c r="K684" s="14"/>
      <c r="L684" s="14"/>
      <c r="M684" s="14"/>
      <c r="N684" s="14"/>
      <c r="O684" s="14"/>
      <c r="P684" s="14"/>
    </row>
    <row r="685" spans="1:16">
      <c r="A685" s="14"/>
      <c r="B685" s="15"/>
      <c r="C685" s="14"/>
      <c r="D685" s="15"/>
      <c r="E685" s="16"/>
      <c r="F685" s="23"/>
      <c r="G685" s="23"/>
      <c r="H685" s="14"/>
      <c r="I685" s="14"/>
      <c r="J685" s="14"/>
      <c r="K685" s="14"/>
      <c r="L685" s="14"/>
      <c r="M685" s="14"/>
      <c r="N685" s="14"/>
      <c r="O685" s="14"/>
      <c r="P685" s="14"/>
    </row>
    <row r="686" spans="1:16">
      <c r="A686" s="14"/>
      <c r="B686" s="15"/>
      <c r="C686" s="14"/>
      <c r="D686" s="15"/>
      <c r="E686" s="16"/>
      <c r="F686" s="23"/>
      <c r="G686" s="23"/>
      <c r="H686" s="14"/>
      <c r="I686" s="14"/>
      <c r="J686" s="14"/>
      <c r="K686" s="14"/>
      <c r="L686" s="14"/>
      <c r="M686" s="14"/>
      <c r="N686" s="14"/>
      <c r="O686" s="14"/>
      <c r="P686" s="14"/>
    </row>
    <row r="687" spans="1:16">
      <c r="A687" s="14"/>
      <c r="B687" s="15"/>
      <c r="C687" s="14"/>
      <c r="D687" s="15"/>
      <c r="E687" s="16"/>
      <c r="F687" s="23"/>
      <c r="G687" s="23"/>
      <c r="H687" s="14"/>
      <c r="I687" s="14"/>
      <c r="J687" s="14"/>
      <c r="K687" s="14"/>
      <c r="L687" s="14"/>
      <c r="M687" s="14"/>
      <c r="N687" s="14"/>
      <c r="O687" s="14"/>
      <c r="P687" s="14"/>
    </row>
    <row r="688" spans="1:16">
      <c r="A688" s="14"/>
      <c r="B688" s="15"/>
      <c r="C688" s="14"/>
      <c r="D688" s="15"/>
      <c r="E688" s="16"/>
      <c r="F688" s="23"/>
      <c r="G688" s="23"/>
      <c r="H688" s="14"/>
      <c r="I688" s="14"/>
      <c r="J688" s="14"/>
      <c r="K688" s="14"/>
      <c r="L688" s="14"/>
      <c r="M688" s="14"/>
      <c r="N688" s="14"/>
      <c r="O688" s="14"/>
      <c r="P688" s="14"/>
    </row>
    <row r="689" spans="1:16">
      <c r="A689" s="14"/>
      <c r="B689" s="15"/>
      <c r="C689" s="14"/>
      <c r="D689" s="15"/>
      <c r="E689" s="16"/>
      <c r="F689" s="23"/>
      <c r="G689" s="23"/>
      <c r="H689" s="14"/>
      <c r="I689" s="14"/>
      <c r="J689" s="14"/>
      <c r="K689" s="14"/>
      <c r="L689" s="14"/>
      <c r="M689" s="14"/>
      <c r="N689" s="14"/>
      <c r="O689" s="14"/>
      <c r="P689" s="14"/>
    </row>
    <row r="690" spans="1:16">
      <c r="A690" s="14"/>
      <c r="B690" s="15"/>
      <c r="C690" s="14"/>
      <c r="D690" s="15"/>
      <c r="E690" s="16"/>
      <c r="F690" s="23"/>
      <c r="G690" s="23"/>
      <c r="H690" s="14"/>
      <c r="I690" s="14"/>
      <c r="J690" s="14"/>
      <c r="K690" s="14"/>
      <c r="L690" s="14"/>
      <c r="M690" s="14"/>
      <c r="N690" s="14"/>
      <c r="O690" s="14"/>
      <c r="P690" s="14"/>
    </row>
    <row r="691" spans="1:16">
      <c r="A691" s="14"/>
      <c r="B691" s="15"/>
      <c r="C691" s="14"/>
      <c r="D691" s="15"/>
      <c r="E691" s="16"/>
      <c r="F691" s="23"/>
      <c r="G691" s="23"/>
      <c r="H691" s="14"/>
      <c r="I691" s="14"/>
      <c r="J691" s="14"/>
      <c r="K691" s="14"/>
      <c r="L691" s="14"/>
      <c r="M691" s="14"/>
      <c r="N691" s="14"/>
      <c r="O691" s="14"/>
      <c r="P691" s="14"/>
    </row>
    <row r="692" spans="1:16">
      <c r="A692" s="14"/>
      <c r="B692" s="15"/>
      <c r="C692" s="14"/>
      <c r="D692" s="15"/>
      <c r="E692" s="16"/>
      <c r="F692" s="23"/>
      <c r="G692" s="23"/>
      <c r="H692" s="14"/>
      <c r="I692" s="14"/>
      <c r="J692" s="14"/>
      <c r="K692" s="14"/>
      <c r="L692" s="14"/>
      <c r="M692" s="14"/>
      <c r="N692" s="14"/>
      <c r="O692" s="14"/>
      <c r="P692" s="14"/>
    </row>
    <row r="693" spans="1:16">
      <c r="A693" s="14"/>
      <c r="B693" s="15"/>
      <c r="C693" s="14"/>
      <c r="D693" s="15"/>
      <c r="E693" s="16"/>
      <c r="F693" s="23"/>
      <c r="G693" s="23"/>
      <c r="H693" s="14"/>
      <c r="I693" s="14"/>
      <c r="J693" s="14"/>
      <c r="K693" s="14"/>
      <c r="L693" s="14"/>
      <c r="M693" s="14"/>
      <c r="N693" s="14"/>
      <c r="O693" s="14"/>
      <c r="P693" s="14"/>
    </row>
    <row r="694" spans="1:16">
      <c r="A694" s="14"/>
      <c r="B694" s="15"/>
      <c r="C694" s="14"/>
      <c r="D694" s="15"/>
      <c r="E694" s="16"/>
      <c r="F694" s="23"/>
      <c r="G694" s="23"/>
      <c r="H694" s="14"/>
      <c r="I694" s="14"/>
      <c r="J694" s="14"/>
      <c r="K694" s="14"/>
      <c r="L694" s="14"/>
      <c r="M694" s="14"/>
      <c r="N694" s="14"/>
      <c r="O694" s="14"/>
      <c r="P694" s="14"/>
    </row>
    <row r="695" spans="1:16">
      <c r="A695" s="14"/>
      <c r="B695" s="15"/>
      <c r="C695" s="14"/>
      <c r="D695" s="15"/>
      <c r="E695" s="16"/>
      <c r="F695" s="23"/>
      <c r="G695" s="23"/>
      <c r="H695" s="14"/>
      <c r="I695" s="14"/>
      <c r="J695" s="14"/>
      <c r="K695" s="14"/>
      <c r="L695" s="14"/>
      <c r="M695" s="14"/>
      <c r="N695" s="14"/>
      <c r="O695" s="14"/>
      <c r="P695" s="14"/>
    </row>
    <row r="696" spans="1:16">
      <c r="A696" s="14"/>
      <c r="B696" s="15"/>
      <c r="C696" s="14"/>
      <c r="D696" s="15"/>
      <c r="E696" s="16"/>
      <c r="F696" s="23"/>
      <c r="G696" s="23"/>
      <c r="H696" s="14"/>
      <c r="I696" s="14"/>
      <c r="J696" s="14"/>
      <c r="K696" s="14"/>
      <c r="L696" s="14"/>
      <c r="M696" s="14"/>
      <c r="N696" s="14"/>
      <c r="O696" s="14"/>
      <c r="P696" s="14"/>
    </row>
    <row r="697" spans="1:16">
      <c r="A697" s="14"/>
      <c r="B697" s="15"/>
      <c r="C697" s="14"/>
      <c r="D697" s="15"/>
      <c r="E697" s="16"/>
      <c r="F697" s="23"/>
      <c r="G697" s="23"/>
      <c r="H697" s="14"/>
      <c r="I697" s="14"/>
      <c r="J697" s="14"/>
      <c r="K697" s="14"/>
      <c r="L697" s="14"/>
      <c r="M697" s="14"/>
      <c r="N697" s="14"/>
      <c r="O697" s="14"/>
      <c r="P697" s="14"/>
    </row>
    <row r="698" spans="1:16">
      <c r="A698" s="14"/>
      <c r="B698" s="15"/>
      <c r="C698" s="14"/>
      <c r="D698" s="15"/>
      <c r="E698" s="16"/>
      <c r="F698" s="23"/>
      <c r="G698" s="23"/>
      <c r="H698" s="14"/>
      <c r="I698" s="14"/>
      <c r="J698" s="14"/>
      <c r="K698" s="14"/>
      <c r="L698" s="14"/>
      <c r="M698" s="14"/>
      <c r="N698" s="14"/>
      <c r="O698" s="14"/>
      <c r="P698" s="14"/>
    </row>
    <row r="699" spans="1:16">
      <c r="A699" s="14"/>
      <c r="B699" s="15"/>
      <c r="C699" s="14"/>
      <c r="D699" s="15"/>
      <c r="E699" s="16"/>
      <c r="F699" s="23"/>
      <c r="G699" s="23"/>
      <c r="H699" s="14"/>
      <c r="I699" s="14"/>
      <c r="J699" s="14"/>
      <c r="K699" s="14"/>
      <c r="L699" s="14"/>
      <c r="M699" s="14"/>
      <c r="N699" s="14"/>
      <c r="O699" s="14"/>
      <c r="P699" s="14"/>
    </row>
    <row r="700" spans="1:16">
      <c r="A700" s="14"/>
      <c r="B700" s="15"/>
      <c r="C700" s="14"/>
      <c r="D700" s="15"/>
      <c r="E700" s="16"/>
      <c r="F700" s="23"/>
      <c r="G700" s="23"/>
      <c r="H700" s="14"/>
      <c r="I700" s="14"/>
      <c r="J700" s="14"/>
      <c r="K700" s="14"/>
      <c r="L700" s="14"/>
      <c r="M700" s="14"/>
      <c r="N700" s="14"/>
      <c r="O700" s="14"/>
      <c r="P700" s="14"/>
    </row>
    <row r="701" spans="1:16">
      <c r="A701" s="14"/>
      <c r="B701" s="15"/>
      <c r="C701" s="14"/>
      <c r="D701" s="15"/>
      <c r="E701" s="16"/>
      <c r="F701" s="23"/>
      <c r="G701" s="23"/>
      <c r="H701" s="14"/>
      <c r="I701" s="14"/>
      <c r="J701" s="14"/>
      <c r="K701" s="14"/>
      <c r="L701" s="14"/>
      <c r="M701" s="14"/>
      <c r="N701" s="14"/>
      <c r="O701" s="14"/>
      <c r="P701" s="14"/>
    </row>
    <row r="702" spans="1:16">
      <c r="A702" s="14"/>
      <c r="B702" s="15"/>
      <c r="C702" s="14"/>
      <c r="D702" s="15"/>
      <c r="E702" s="16"/>
      <c r="F702" s="23"/>
      <c r="G702" s="23"/>
      <c r="H702" s="14"/>
      <c r="I702" s="14"/>
      <c r="J702" s="14"/>
      <c r="K702" s="14"/>
      <c r="L702" s="14"/>
      <c r="M702" s="14"/>
      <c r="N702" s="14"/>
      <c r="O702" s="14"/>
      <c r="P702" s="14"/>
    </row>
    <row r="703" spans="1:16">
      <c r="A703" s="14"/>
      <c r="B703" s="15"/>
      <c r="C703" s="14"/>
      <c r="D703" s="15"/>
      <c r="E703" s="16"/>
      <c r="F703" s="23"/>
      <c r="G703" s="23"/>
      <c r="H703" s="14"/>
      <c r="I703" s="14"/>
      <c r="J703" s="14"/>
      <c r="K703" s="14"/>
      <c r="L703" s="14"/>
      <c r="M703" s="14"/>
      <c r="N703" s="14"/>
      <c r="O703" s="14"/>
      <c r="P703" s="14"/>
    </row>
    <row r="704" spans="1:16">
      <c r="A704" s="14"/>
      <c r="B704" s="15"/>
      <c r="C704" s="14"/>
      <c r="D704" s="15"/>
      <c r="E704" s="16"/>
      <c r="F704" s="23"/>
      <c r="G704" s="23"/>
      <c r="H704" s="14"/>
      <c r="I704" s="14"/>
      <c r="J704" s="14"/>
      <c r="K704" s="14"/>
      <c r="L704" s="14"/>
      <c r="M704" s="14"/>
      <c r="N704" s="14"/>
      <c r="O704" s="14"/>
      <c r="P704" s="14"/>
    </row>
    <row r="705" spans="1:16">
      <c r="A705" s="14"/>
      <c r="B705" s="15"/>
      <c r="C705" s="14"/>
      <c r="D705" s="15"/>
      <c r="E705" s="16"/>
      <c r="F705" s="23"/>
      <c r="G705" s="23"/>
      <c r="H705" s="14"/>
      <c r="I705" s="14"/>
      <c r="J705" s="14"/>
      <c r="K705" s="14"/>
      <c r="L705" s="14"/>
      <c r="M705" s="14"/>
      <c r="N705" s="14"/>
      <c r="O705" s="14"/>
      <c r="P705" s="14"/>
    </row>
    <row r="706" spans="1:16">
      <c r="A706" s="14"/>
      <c r="B706" s="15"/>
      <c r="C706" s="14"/>
      <c r="D706" s="15"/>
      <c r="E706" s="16"/>
      <c r="F706" s="23"/>
      <c r="G706" s="23"/>
      <c r="H706" s="14"/>
      <c r="I706" s="14"/>
      <c r="J706" s="14"/>
      <c r="K706" s="14"/>
      <c r="L706" s="14"/>
      <c r="M706" s="14"/>
      <c r="N706" s="14"/>
      <c r="O706" s="14"/>
      <c r="P706" s="14"/>
    </row>
    <row r="707" spans="1:16">
      <c r="A707" s="14"/>
      <c r="B707" s="15"/>
      <c r="C707" s="14"/>
      <c r="D707" s="15"/>
      <c r="E707" s="16"/>
      <c r="F707" s="23"/>
      <c r="G707" s="23"/>
      <c r="H707" s="14"/>
      <c r="I707" s="14"/>
      <c r="J707" s="14"/>
      <c r="K707" s="14"/>
      <c r="L707" s="14"/>
      <c r="M707" s="14"/>
      <c r="N707" s="14"/>
      <c r="O707" s="14"/>
      <c r="P707" s="14"/>
    </row>
    <row r="708" spans="1:16">
      <c r="A708" s="14"/>
      <c r="B708" s="15"/>
      <c r="C708" s="14"/>
      <c r="D708" s="15"/>
      <c r="E708" s="16"/>
      <c r="F708" s="23"/>
      <c r="G708" s="23"/>
      <c r="H708" s="14"/>
      <c r="I708" s="14"/>
      <c r="J708" s="14"/>
      <c r="K708" s="14"/>
      <c r="L708" s="14"/>
      <c r="M708" s="14"/>
      <c r="N708" s="14"/>
      <c r="O708" s="14"/>
      <c r="P708" s="14"/>
    </row>
    <row r="709" spans="1:16">
      <c r="A709" s="14"/>
      <c r="B709" s="15"/>
      <c r="C709" s="14"/>
      <c r="D709" s="15"/>
      <c r="E709" s="16"/>
      <c r="F709" s="23"/>
      <c r="G709" s="23"/>
      <c r="H709" s="14"/>
      <c r="I709" s="14"/>
      <c r="J709" s="14"/>
      <c r="K709" s="14"/>
      <c r="L709" s="14"/>
      <c r="M709" s="14"/>
      <c r="N709" s="14"/>
      <c r="O709" s="14"/>
      <c r="P709" s="14"/>
    </row>
    <row r="710" spans="1:16">
      <c r="A710" s="14"/>
      <c r="B710" s="15"/>
      <c r="C710" s="14"/>
      <c r="D710" s="15"/>
      <c r="E710" s="16"/>
      <c r="F710" s="23"/>
      <c r="G710" s="23"/>
      <c r="H710" s="14"/>
      <c r="I710" s="14"/>
      <c r="J710" s="14"/>
      <c r="K710" s="14"/>
      <c r="L710" s="14"/>
      <c r="M710" s="14"/>
      <c r="N710" s="14"/>
      <c r="O710" s="14"/>
      <c r="P710" s="14"/>
    </row>
    <row r="711" spans="1:16">
      <c r="A711" s="14"/>
      <c r="B711" s="15"/>
      <c r="C711" s="14"/>
      <c r="D711" s="15"/>
      <c r="E711" s="16"/>
      <c r="F711" s="23"/>
      <c r="G711" s="23"/>
      <c r="H711" s="14"/>
      <c r="I711" s="14"/>
      <c r="J711" s="14"/>
      <c r="K711" s="14"/>
      <c r="L711" s="14"/>
      <c r="M711" s="14"/>
      <c r="N711" s="14"/>
      <c r="O711" s="14"/>
      <c r="P711" s="14"/>
    </row>
    <row r="712" spans="1:16">
      <c r="A712" s="14"/>
      <c r="B712" s="15"/>
      <c r="C712" s="14"/>
      <c r="D712" s="15"/>
      <c r="E712" s="16"/>
      <c r="F712" s="23"/>
      <c r="G712" s="23"/>
      <c r="H712" s="14"/>
      <c r="I712" s="14"/>
      <c r="J712" s="14"/>
      <c r="K712" s="14"/>
      <c r="L712" s="14"/>
      <c r="M712" s="14"/>
      <c r="N712" s="14"/>
      <c r="O712" s="14"/>
      <c r="P712" s="14"/>
    </row>
    <row r="713" spans="1:16">
      <c r="A713" s="14"/>
      <c r="B713" s="15"/>
      <c r="C713" s="14"/>
      <c r="D713" s="15"/>
      <c r="E713" s="16"/>
      <c r="F713" s="23"/>
      <c r="G713" s="23"/>
      <c r="H713" s="14"/>
      <c r="I713" s="14"/>
      <c r="J713" s="14"/>
      <c r="K713" s="14"/>
      <c r="L713" s="14"/>
      <c r="M713" s="14"/>
      <c r="N713" s="14"/>
      <c r="O713" s="14"/>
      <c r="P713" s="14"/>
    </row>
    <row r="714" spans="1:16">
      <c r="A714" s="14"/>
      <c r="B714" s="15"/>
      <c r="C714" s="14"/>
      <c r="D714" s="15"/>
      <c r="E714" s="16"/>
      <c r="F714" s="23"/>
      <c r="G714" s="23"/>
      <c r="H714" s="14"/>
      <c r="I714" s="14"/>
      <c r="J714" s="14"/>
      <c r="K714" s="14"/>
      <c r="L714" s="14"/>
      <c r="M714" s="14"/>
      <c r="N714" s="14"/>
      <c r="O714" s="14"/>
      <c r="P714" s="14"/>
    </row>
    <row r="715" spans="1:16">
      <c r="A715" s="14"/>
      <c r="B715" s="15"/>
      <c r="C715" s="14"/>
      <c r="D715" s="15"/>
      <c r="E715" s="16"/>
      <c r="F715" s="23"/>
      <c r="G715" s="23"/>
      <c r="H715" s="14"/>
      <c r="I715" s="14"/>
      <c r="J715" s="14"/>
      <c r="K715" s="14"/>
      <c r="L715" s="14"/>
      <c r="M715" s="14"/>
      <c r="N715" s="14"/>
      <c r="O715" s="14"/>
      <c r="P715" s="14"/>
    </row>
    <row r="716" spans="1:16">
      <c r="A716" s="14"/>
      <c r="B716" s="15"/>
      <c r="C716" s="14"/>
      <c r="D716" s="15"/>
      <c r="E716" s="16"/>
      <c r="F716" s="23"/>
      <c r="G716" s="23"/>
      <c r="H716" s="14"/>
      <c r="I716" s="14"/>
      <c r="J716" s="14"/>
      <c r="K716" s="14"/>
      <c r="L716" s="14"/>
      <c r="M716" s="14"/>
      <c r="N716" s="14"/>
      <c r="O716" s="14"/>
      <c r="P716" s="14"/>
    </row>
    <row r="717" spans="1:16">
      <c r="A717" s="14"/>
      <c r="B717" s="15"/>
      <c r="C717" s="14"/>
      <c r="D717" s="15"/>
      <c r="E717" s="16"/>
      <c r="F717" s="23"/>
      <c r="G717" s="23"/>
      <c r="H717" s="14"/>
      <c r="I717" s="14"/>
      <c r="J717" s="14"/>
      <c r="K717" s="14"/>
      <c r="L717" s="14"/>
      <c r="M717" s="14"/>
      <c r="N717" s="14"/>
      <c r="O717" s="14"/>
      <c r="P717" s="14"/>
    </row>
    <row r="718" spans="1:16">
      <c r="A718" s="14"/>
      <c r="B718" s="15"/>
      <c r="C718" s="14"/>
      <c r="D718" s="15"/>
      <c r="E718" s="16"/>
      <c r="F718" s="23"/>
      <c r="G718" s="23"/>
      <c r="H718" s="14"/>
      <c r="I718" s="14"/>
      <c r="J718" s="14"/>
      <c r="K718" s="14"/>
      <c r="L718" s="14"/>
      <c r="M718" s="14"/>
      <c r="N718" s="14"/>
      <c r="O718" s="14"/>
      <c r="P718" s="14"/>
    </row>
    <row r="719" spans="1:16">
      <c r="A719" s="14"/>
      <c r="B719" s="15"/>
      <c r="C719" s="14"/>
      <c r="D719" s="15"/>
      <c r="E719" s="16"/>
      <c r="F719" s="23"/>
      <c r="G719" s="23"/>
      <c r="H719" s="14"/>
      <c r="I719" s="14"/>
      <c r="J719" s="14"/>
      <c r="K719" s="14"/>
      <c r="L719" s="14"/>
      <c r="M719" s="14"/>
      <c r="N719" s="14"/>
      <c r="O719" s="14"/>
      <c r="P719" s="14"/>
    </row>
    <row r="720" spans="1:16">
      <c r="A720" s="14"/>
      <c r="B720" s="15"/>
      <c r="C720" s="14"/>
      <c r="D720" s="15"/>
      <c r="E720" s="16"/>
      <c r="F720" s="23"/>
      <c r="G720" s="23"/>
      <c r="H720" s="14"/>
      <c r="I720" s="14"/>
      <c r="J720" s="14"/>
      <c r="K720" s="14"/>
      <c r="L720" s="14"/>
      <c r="M720" s="14"/>
      <c r="N720" s="14"/>
      <c r="O720" s="14"/>
      <c r="P720" s="14"/>
    </row>
    <row r="721" spans="1:16">
      <c r="A721" s="14"/>
      <c r="B721" s="15"/>
      <c r="C721" s="14"/>
      <c r="D721" s="15"/>
      <c r="E721" s="16"/>
      <c r="F721" s="23"/>
      <c r="G721" s="23"/>
      <c r="H721" s="14"/>
      <c r="I721" s="14"/>
      <c r="J721" s="14"/>
      <c r="K721" s="14"/>
      <c r="L721" s="14"/>
      <c r="M721" s="14"/>
      <c r="N721" s="14"/>
      <c r="O721" s="14"/>
      <c r="P721" s="14"/>
    </row>
    <row r="722" spans="1:16">
      <c r="A722" s="14"/>
      <c r="B722" s="15"/>
      <c r="C722" s="14"/>
      <c r="D722" s="15"/>
      <c r="E722" s="16"/>
      <c r="F722" s="23"/>
      <c r="G722" s="23"/>
      <c r="H722" s="14"/>
      <c r="I722" s="14"/>
      <c r="J722" s="14"/>
      <c r="K722" s="14"/>
      <c r="L722" s="14"/>
      <c r="M722" s="14"/>
      <c r="N722" s="14"/>
      <c r="O722" s="14"/>
      <c r="P722" s="14"/>
    </row>
    <row r="723" spans="1:16">
      <c r="A723" s="14"/>
      <c r="B723" s="15"/>
      <c r="C723" s="14"/>
      <c r="D723" s="15"/>
      <c r="E723" s="16"/>
      <c r="F723" s="23"/>
      <c r="G723" s="23"/>
      <c r="H723" s="14"/>
      <c r="I723" s="14"/>
      <c r="J723" s="14"/>
      <c r="K723" s="14"/>
      <c r="L723" s="14"/>
      <c r="M723" s="14"/>
      <c r="N723" s="14"/>
      <c r="O723" s="14"/>
      <c r="P723" s="14"/>
    </row>
    <row r="724" spans="1:16">
      <c r="A724" s="14"/>
      <c r="B724" s="15"/>
      <c r="C724" s="14"/>
      <c r="D724" s="15"/>
      <c r="E724" s="16"/>
      <c r="F724" s="23"/>
      <c r="G724" s="23"/>
      <c r="H724" s="14"/>
      <c r="I724" s="14"/>
      <c r="J724" s="14"/>
      <c r="K724" s="14"/>
      <c r="L724" s="14"/>
      <c r="M724" s="14"/>
      <c r="N724" s="14"/>
      <c r="O724" s="14"/>
      <c r="P724" s="14"/>
    </row>
    <row r="725" spans="1:16">
      <c r="A725" s="14"/>
      <c r="B725" s="15"/>
      <c r="C725" s="14"/>
      <c r="D725" s="15"/>
      <c r="E725" s="16"/>
      <c r="F725" s="23"/>
      <c r="G725" s="23"/>
      <c r="H725" s="14"/>
      <c r="I725" s="14"/>
      <c r="J725" s="14"/>
      <c r="K725" s="14"/>
      <c r="L725" s="14"/>
      <c r="M725" s="14"/>
      <c r="N725" s="14"/>
      <c r="O725" s="14"/>
      <c r="P725" s="14"/>
    </row>
    <row r="726" spans="1:16">
      <c r="A726" s="14"/>
      <c r="B726" s="15"/>
      <c r="C726" s="14"/>
      <c r="D726" s="15"/>
      <c r="E726" s="16"/>
      <c r="F726" s="23"/>
      <c r="G726" s="23"/>
      <c r="H726" s="14"/>
      <c r="I726" s="14"/>
      <c r="J726" s="14"/>
      <c r="K726" s="14"/>
      <c r="L726" s="14"/>
      <c r="M726" s="14"/>
      <c r="N726" s="14"/>
      <c r="O726" s="14"/>
      <c r="P726" s="14"/>
    </row>
    <row r="727" spans="1:16">
      <c r="A727" s="14"/>
      <c r="B727" s="15"/>
      <c r="C727" s="14"/>
      <c r="D727" s="15"/>
      <c r="E727" s="16"/>
      <c r="F727" s="23"/>
      <c r="G727" s="23"/>
      <c r="H727" s="14"/>
      <c r="I727" s="14"/>
      <c r="J727" s="14"/>
      <c r="K727" s="14"/>
      <c r="L727" s="14"/>
      <c r="M727" s="14"/>
      <c r="N727" s="14"/>
      <c r="O727" s="14"/>
      <c r="P727" s="14"/>
    </row>
    <row r="728" spans="1:16">
      <c r="A728" s="14"/>
      <c r="B728" s="15"/>
      <c r="C728" s="14"/>
      <c r="D728" s="15"/>
      <c r="E728" s="16"/>
      <c r="F728" s="23"/>
      <c r="G728" s="23"/>
      <c r="H728" s="14"/>
      <c r="I728" s="14"/>
      <c r="J728" s="14"/>
      <c r="K728" s="14"/>
      <c r="L728" s="14"/>
      <c r="M728" s="14"/>
      <c r="N728" s="14"/>
      <c r="O728" s="14"/>
      <c r="P728" s="14"/>
    </row>
    <row r="729" spans="1:16">
      <c r="A729" s="14"/>
      <c r="B729" s="15"/>
      <c r="C729" s="14"/>
      <c r="D729" s="15"/>
      <c r="E729" s="16"/>
      <c r="F729" s="23"/>
      <c r="G729" s="23"/>
      <c r="H729" s="14"/>
      <c r="I729" s="14"/>
      <c r="J729" s="14"/>
      <c r="K729" s="14"/>
      <c r="L729" s="14"/>
      <c r="M729" s="14"/>
      <c r="N729" s="14"/>
      <c r="O729" s="14"/>
      <c r="P729" s="14"/>
    </row>
    <row r="730" spans="1:16">
      <c r="A730" s="14"/>
      <c r="B730" s="15"/>
      <c r="C730" s="14"/>
      <c r="D730" s="15"/>
      <c r="E730" s="16"/>
      <c r="F730" s="23"/>
      <c r="G730" s="23"/>
      <c r="H730" s="14"/>
      <c r="I730" s="14"/>
      <c r="J730" s="14"/>
      <c r="K730" s="14"/>
      <c r="L730" s="14"/>
      <c r="M730" s="14"/>
      <c r="N730" s="14"/>
      <c r="O730" s="14"/>
      <c r="P730" s="14"/>
    </row>
    <row r="731" spans="1:16">
      <c r="A731" s="14"/>
      <c r="B731" s="15"/>
      <c r="C731" s="14"/>
      <c r="D731" s="15"/>
      <c r="E731" s="16"/>
      <c r="F731" s="23"/>
      <c r="G731" s="23"/>
      <c r="H731" s="14"/>
      <c r="I731" s="14"/>
      <c r="J731" s="14"/>
      <c r="K731" s="14"/>
      <c r="L731" s="14"/>
      <c r="M731" s="14"/>
      <c r="N731" s="14"/>
      <c r="O731" s="14"/>
      <c r="P731" s="14"/>
    </row>
    <row r="732" spans="1:16">
      <c r="A732" s="14"/>
      <c r="B732" s="15"/>
      <c r="C732" s="14"/>
      <c r="D732" s="15"/>
      <c r="E732" s="16"/>
      <c r="F732" s="23"/>
      <c r="G732" s="23"/>
      <c r="H732" s="14"/>
      <c r="I732" s="14"/>
      <c r="J732" s="14"/>
      <c r="K732" s="14"/>
      <c r="L732" s="14"/>
      <c r="M732" s="14"/>
      <c r="N732" s="14"/>
      <c r="O732" s="14"/>
      <c r="P732" s="14"/>
    </row>
    <row r="733" spans="1:16">
      <c r="A733" s="14"/>
      <c r="B733" s="15"/>
      <c r="C733" s="14"/>
      <c r="D733" s="15"/>
      <c r="E733" s="16"/>
      <c r="F733" s="23"/>
      <c r="G733" s="23"/>
      <c r="H733" s="14"/>
      <c r="I733" s="14"/>
      <c r="J733" s="14"/>
      <c r="K733" s="14"/>
      <c r="L733" s="14"/>
      <c r="M733" s="14"/>
      <c r="N733" s="14"/>
      <c r="O733" s="14"/>
      <c r="P733" s="14"/>
    </row>
    <row r="734" spans="1:16">
      <c r="A734" s="14"/>
      <c r="B734" s="15"/>
      <c r="C734" s="14"/>
      <c r="D734" s="15"/>
      <c r="E734" s="16"/>
      <c r="F734" s="23"/>
      <c r="G734" s="23"/>
      <c r="H734" s="14"/>
      <c r="I734" s="14"/>
      <c r="J734" s="14"/>
      <c r="K734" s="14"/>
      <c r="L734" s="14"/>
      <c r="M734" s="14"/>
      <c r="N734" s="14"/>
      <c r="O734" s="14"/>
      <c r="P734" s="14"/>
    </row>
    <row r="735" spans="1:16">
      <c r="A735" s="14"/>
      <c r="B735" s="15"/>
      <c r="C735" s="14"/>
      <c r="D735" s="15"/>
      <c r="E735" s="16"/>
      <c r="F735" s="23"/>
      <c r="G735" s="23"/>
      <c r="H735" s="14"/>
      <c r="I735" s="14"/>
      <c r="J735" s="14"/>
      <c r="K735" s="14"/>
      <c r="L735" s="14"/>
      <c r="M735" s="14"/>
      <c r="N735" s="14"/>
      <c r="O735" s="14"/>
      <c r="P735" s="14"/>
    </row>
    <row r="736" spans="1:16">
      <c r="A736" s="14"/>
      <c r="B736" s="15"/>
      <c r="C736" s="14"/>
      <c r="D736" s="15"/>
      <c r="E736" s="16"/>
      <c r="F736" s="23"/>
      <c r="G736" s="23"/>
      <c r="H736" s="14"/>
      <c r="I736" s="14"/>
      <c r="J736" s="14"/>
      <c r="K736" s="14"/>
      <c r="L736" s="14"/>
      <c r="M736" s="14"/>
      <c r="N736" s="14"/>
      <c r="O736" s="14"/>
      <c r="P736" s="14"/>
    </row>
    <row r="737" spans="1:16">
      <c r="A737" s="14"/>
      <c r="B737" s="15"/>
      <c r="C737" s="14"/>
      <c r="D737" s="15"/>
      <c r="E737" s="16"/>
      <c r="F737" s="23"/>
      <c r="G737" s="23"/>
      <c r="H737" s="14"/>
      <c r="I737" s="14"/>
      <c r="J737" s="14"/>
      <c r="K737" s="14"/>
      <c r="L737" s="14"/>
      <c r="M737" s="14"/>
      <c r="N737" s="14"/>
      <c r="O737" s="14"/>
      <c r="P737" s="14"/>
    </row>
    <row r="738" spans="1:16">
      <c r="A738" s="14"/>
      <c r="B738" s="15"/>
      <c r="C738" s="14"/>
      <c r="D738" s="15"/>
      <c r="E738" s="16"/>
      <c r="F738" s="23"/>
      <c r="G738" s="23"/>
      <c r="H738" s="14"/>
      <c r="I738" s="14"/>
      <c r="J738" s="14"/>
      <c r="K738" s="14"/>
      <c r="L738" s="14"/>
      <c r="M738" s="14"/>
      <c r="N738" s="14"/>
      <c r="O738" s="14"/>
      <c r="P738" s="14"/>
    </row>
    <row r="739" spans="1:16">
      <c r="A739" s="14"/>
      <c r="B739" s="15"/>
      <c r="C739" s="14"/>
      <c r="D739" s="15"/>
      <c r="E739" s="16"/>
      <c r="F739" s="23"/>
      <c r="G739" s="23"/>
      <c r="H739" s="14"/>
      <c r="I739" s="14"/>
      <c r="J739" s="14"/>
      <c r="K739" s="14"/>
      <c r="L739" s="14"/>
      <c r="M739" s="14"/>
      <c r="N739" s="14"/>
      <c r="O739" s="14"/>
      <c r="P739" s="14"/>
    </row>
    <row r="740" spans="1:16">
      <c r="A740" s="14"/>
      <c r="B740" s="15"/>
      <c r="C740" s="14"/>
      <c r="D740" s="15"/>
      <c r="E740" s="16"/>
      <c r="F740" s="23"/>
      <c r="G740" s="23"/>
      <c r="H740" s="14"/>
      <c r="I740" s="14"/>
      <c r="J740" s="14"/>
      <c r="K740" s="14"/>
      <c r="L740" s="14"/>
      <c r="M740" s="14"/>
      <c r="N740" s="14"/>
      <c r="O740" s="14"/>
      <c r="P740" s="14"/>
    </row>
    <row r="741" spans="1:16">
      <c r="A741" s="14"/>
      <c r="B741" s="15"/>
      <c r="C741" s="14"/>
      <c r="D741" s="15"/>
      <c r="E741" s="16"/>
      <c r="F741" s="23"/>
      <c r="G741" s="23"/>
      <c r="H741" s="14"/>
      <c r="I741" s="14"/>
      <c r="J741" s="14"/>
      <c r="K741" s="14"/>
      <c r="L741" s="14"/>
      <c r="M741" s="14"/>
      <c r="N741" s="14"/>
      <c r="O741" s="14"/>
      <c r="P741" s="14"/>
    </row>
    <row r="742" spans="1:16">
      <c r="A742" s="14"/>
      <c r="B742" s="15"/>
      <c r="C742" s="14"/>
      <c r="D742" s="15"/>
      <c r="E742" s="16"/>
      <c r="F742" s="23"/>
      <c r="G742" s="23"/>
      <c r="H742" s="14"/>
      <c r="I742" s="14"/>
      <c r="J742" s="14"/>
      <c r="K742" s="14"/>
      <c r="L742" s="14"/>
      <c r="M742" s="14"/>
      <c r="N742" s="14"/>
      <c r="O742" s="14"/>
      <c r="P742" s="14"/>
    </row>
    <row r="743" spans="1:16">
      <c r="A743" s="14"/>
      <c r="B743" s="15"/>
      <c r="C743" s="14"/>
      <c r="D743" s="15"/>
      <c r="E743" s="16"/>
      <c r="F743" s="23"/>
      <c r="G743" s="23"/>
      <c r="H743" s="14"/>
      <c r="I743" s="14"/>
      <c r="J743" s="14"/>
      <c r="K743" s="14"/>
      <c r="L743" s="14"/>
      <c r="M743" s="14"/>
      <c r="N743" s="14"/>
      <c r="O743" s="14"/>
      <c r="P743" s="14"/>
    </row>
    <row r="744" spans="1:16">
      <c r="A744" s="14"/>
      <c r="B744" s="15"/>
      <c r="C744" s="14"/>
      <c r="D744" s="15"/>
      <c r="E744" s="16"/>
      <c r="F744" s="23"/>
      <c r="G744" s="23"/>
      <c r="H744" s="14"/>
      <c r="I744" s="14"/>
      <c r="J744" s="14"/>
      <c r="K744" s="14"/>
      <c r="L744" s="14"/>
      <c r="M744" s="14"/>
      <c r="N744" s="14"/>
      <c r="O744" s="14"/>
      <c r="P744" s="14"/>
    </row>
    <row r="745" spans="1:16">
      <c r="A745" s="14"/>
      <c r="B745" s="15"/>
      <c r="C745" s="14"/>
      <c r="D745" s="15"/>
      <c r="E745" s="16"/>
      <c r="F745" s="23"/>
      <c r="G745" s="23"/>
      <c r="H745" s="14"/>
      <c r="I745" s="14"/>
      <c r="J745" s="14"/>
      <c r="K745" s="14"/>
      <c r="L745" s="14"/>
      <c r="M745" s="14"/>
      <c r="N745" s="14"/>
      <c r="O745" s="14"/>
      <c r="P745" s="14"/>
    </row>
    <row r="746" spans="1:16">
      <c r="A746" s="14"/>
      <c r="B746" s="15"/>
      <c r="C746" s="14"/>
      <c r="D746" s="15"/>
      <c r="E746" s="16"/>
      <c r="F746" s="23"/>
      <c r="G746" s="23"/>
      <c r="H746" s="14"/>
      <c r="I746" s="14"/>
      <c r="J746" s="14"/>
      <c r="K746" s="14"/>
      <c r="L746" s="14"/>
      <c r="M746" s="14"/>
      <c r="N746" s="14"/>
      <c r="O746" s="14"/>
      <c r="P746" s="14"/>
    </row>
    <row r="747" spans="1:16">
      <c r="A747" s="14"/>
      <c r="B747" s="15"/>
      <c r="C747" s="14"/>
      <c r="D747" s="15"/>
      <c r="E747" s="16"/>
      <c r="F747" s="23"/>
      <c r="G747" s="23"/>
      <c r="H747" s="14"/>
      <c r="I747" s="14"/>
      <c r="J747" s="14"/>
      <c r="K747" s="14"/>
      <c r="L747" s="14"/>
      <c r="M747" s="14"/>
      <c r="N747" s="14"/>
      <c r="O747" s="14"/>
      <c r="P747" s="14"/>
    </row>
    <row r="748" spans="1:16">
      <c r="A748" s="14"/>
      <c r="B748" s="15"/>
      <c r="C748" s="14"/>
      <c r="D748" s="15"/>
      <c r="E748" s="16"/>
      <c r="F748" s="23"/>
      <c r="G748" s="23"/>
      <c r="H748" s="14"/>
      <c r="I748" s="14"/>
      <c r="J748" s="14"/>
      <c r="K748" s="14"/>
      <c r="L748" s="14"/>
      <c r="M748" s="14"/>
      <c r="N748" s="14"/>
      <c r="O748" s="14"/>
      <c r="P748" s="14"/>
    </row>
    <row r="749" spans="1:16">
      <c r="A749" s="14"/>
      <c r="B749" s="15"/>
      <c r="C749" s="14"/>
      <c r="D749" s="15"/>
      <c r="E749" s="16"/>
      <c r="F749" s="23"/>
      <c r="G749" s="23"/>
      <c r="H749" s="14"/>
      <c r="I749" s="14"/>
      <c r="J749" s="14"/>
      <c r="K749" s="14"/>
      <c r="L749" s="14"/>
      <c r="M749" s="14"/>
      <c r="N749" s="14"/>
      <c r="O749" s="14"/>
      <c r="P749" s="14"/>
    </row>
    <row r="750" spans="1:16">
      <c r="A750" s="14"/>
      <c r="B750" s="15"/>
      <c r="C750" s="14"/>
      <c r="D750" s="15"/>
      <c r="E750" s="16"/>
      <c r="F750" s="23"/>
      <c r="G750" s="23"/>
      <c r="H750" s="14"/>
      <c r="I750" s="14"/>
      <c r="J750" s="14"/>
      <c r="K750" s="14"/>
      <c r="L750" s="14"/>
      <c r="M750" s="14"/>
      <c r="N750" s="14"/>
      <c r="O750" s="14"/>
      <c r="P750" s="14"/>
    </row>
    <row r="751" spans="1:16">
      <c r="A751" s="14"/>
      <c r="B751" s="15"/>
      <c r="C751" s="14"/>
      <c r="D751" s="15"/>
      <c r="E751" s="16"/>
      <c r="F751" s="23"/>
      <c r="G751" s="23"/>
      <c r="H751" s="14"/>
      <c r="I751" s="14"/>
      <c r="J751" s="14"/>
      <c r="K751" s="14"/>
      <c r="L751" s="14"/>
      <c r="M751" s="14"/>
      <c r="N751" s="14"/>
      <c r="O751" s="14"/>
      <c r="P751" s="14"/>
    </row>
    <row r="752" spans="1:16">
      <c r="A752" s="14"/>
      <c r="B752" s="15"/>
      <c r="C752" s="14"/>
      <c r="D752" s="15"/>
      <c r="E752" s="16"/>
      <c r="F752" s="23"/>
      <c r="G752" s="23"/>
      <c r="H752" s="14"/>
      <c r="I752" s="14"/>
      <c r="J752" s="14"/>
      <c r="K752" s="14"/>
      <c r="L752" s="14"/>
      <c r="M752" s="14"/>
      <c r="N752" s="14"/>
      <c r="O752" s="14"/>
      <c r="P752" s="14"/>
    </row>
    <row r="753" spans="1:16">
      <c r="A753" s="14"/>
      <c r="B753" s="15"/>
      <c r="C753" s="14"/>
      <c r="D753" s="15"/>
      <c r="E753" s="16"/>
      <c r="F753" s="23"/>
      <c r="G753" s="23"/>
      <c r="H753" s="14"/>
      <c r="I753" s="14"/>
      <c r="J753" s="14"/>
      <c r="K753" s="14"/>
      <c r="L753" s="14"/>
      <c r="M753" s="14"/>
      <c r="N753" s="14"/>
      <c r="O753" s="14"/>
      <c r="P753" s="14"/>
    </row>
    <row r="754" spans="1:16">
      <c r="A754" s="14"/>
      <c r="B754" s="15"/>
      <c r="C754" s="14"/>
      <c r="D754" s="15"/>
      <c r="E754" s="16"/>
      <c r="F754" s="23"/>
      <c r="G754" s="23"/>
      <c r="H754" s="14"/>
      <c r="I754" s="14"/>
      <c r="J754" s="14"/>
      <c r="K754" s="14"/>
      <c r="L754" s="14"/>
      <c r="M754" s="14"/>
      <c r="N754" s="14"/>
      <c r="O754" s="14"/>
      <c r="P754" s="14"/>
    </row>
    <row r="755" spans="1:16">
      <c r="A755" s="14"/>
      <c r="B755" s="15"/>
      <c r="C755" s="14"/>
      <c r="D755" s="15"/>
      <c r="E755" s="16"/>
      <c r="F755" s="23"/>
      <c r="G755" s="23"/>
      <c r="H755" s="14"/>
      <c r="I755" s="14"/>
      <c r="J755" s="14"/>
      <c r="K755" s="14"/>
      <c r="L755" s="14"/>
      <c r="M755" s="14"/>
      <c r="N755" s="14"/>
      <c r="O755" s="14"/>
      <c r="P755" s="14"/>
    </row>
    <row r="756" spans="1:16">
      <c r="A756" s="14"/>
      <c r="B756" s="15"/>
      <c r="C756" s="14"/>
      <c r="D756" s="15"/>
      <c r="E756" s="16"/>
      <c r="F756" s="23"/>
      <c r="G756" s="23"/>
      <c r="H756" s="14"/>
      <c r="I756" s="14"/>
      <c r="J756" s="14"/>
      <c r="K756" s="14"/>
      <c r="L756" s="14"/>
      <c r="M756" s="14"/>
      <c r="N756" s="14"/>
      <c r="O756" s="14"/>
      <c r="P756" s="14"/>
    </row>
    <row r="757" spans="1:16">
      <c r="A757" s="14"/>
      <c r="B757" s="15"/>
      <c r="C757" s="14"/>
      <c r="D757" s="15"/>
      <c r="E757" s="16"/>
      <c r="F757" s="23"/>
      <c r="G757" s="23"/>
      <c r="H757" s="14"/>
      <c r="I757" s="14"/>
      <c r="J757" s="14"/>
      <c r="K757" s="14"/>
      <c r="L757" s="14"/>
      <c r="M757" s="14"/>
      <c r="N757" s="14"/>
      <c r="O757" s="14"/>
      <c r="P757" s="14"/>
    </row>
    <row r="758" spans="1:16">
      <c r="A758" s="14"/>
      <c r="B758" s="15"/>
      <c r="C758" s="14"/>
      <c r="D758" s="15"/>
      <c r="E758" s="16"/>
      <c r="F758" s="23"/>
      <c r="G758" s="23"/>
      <c r="H758" s="14"/>
      <c r="I758" s="14"/>
      <c r="J758" s="14"/>
      <c r="K758" s="14"/>
      <c r="L758" s="14"/>
      <c r="M758" s="14"/>
      <c r="N758" s="14"/>
      <c r="O758" s="14"/>
      <c r="P758" s="14"/>
    </row>
    <row r="759" spans="1:16">
      <c r="A759" s="14"/>
      <c r="B759" s="15"/>
      <c r="C759" s="14"/>
      <c r="D759" s="15"/>
      <c r="E759" s="16"/>
      <c r="F759" s="23"/>
      <c r="G759" s="23"/>
      <c r="H759" s="14"/>
      <c r="I759" s="14"/>
      <c r="J759" s="14"/>
      <c r="K759" s="14"/>
      <c r="L759" s="14"/>
      <c r="M759" s="14"/>
      <c r="N759" s="14"/>
      <c r="O759" s="14"/>
      <c r="P759" s="14"/>
    </row>
    <row r="760" spans="1:16">
      <c r="A760" s="14"/>
      <c r="B760" s="15"/>
      <c r="C760" s="14"/>
      <c r="D760" s="15"/>
      <c r="E760" s="16"/>
      <c r="F760" s="23"/>
      <c r="G760" s="23"/>
      <c r="H760" s="14"/>
      <c r="I760" s="14"/>
      <c r="J760" s="14"/>
      <c r="K760" s="14"/>
      <c r="L760" s="14"/>
      <c r="M760" s="14"/>
      <c r="N760" s="14"/>
      <c r="O760" s="14"/>
      <c r="P760" s="14"/>
    </row>
    <row r="761" spans="1:16">
      <c r="A761" s="14"/>
      <c r="B761" s="15"/>
      <c r="C761" s="14"/>
      <c r="D761" s="15"/>
      <c r="E761" s="16"/>
      <c r="F761" s="23"/>
      <c r="G761" s="23"/>
      <c r="H761" s="14"/>
      <c r="I761" s="14"/>
      <c r="J761" s="14"/>
      <c r="K761" s="14"/>
      <c r="L761" s="14"/>
      <c r="M761" s="14"/>
      <c r="N761" s="14"/>
      <c r="O761" s="14"/>
      <c r="P761" s="14"/>
    </row>
    <row r="762" spans="1:16">
      <c r="A762" s="14"/>
      <c r="B762" s="15"/>
      <c r="C762" s="14"/>
      <c r="D762" s="15"/>
      <c r="E762" s="16"/>
      <c r="F762" s="23"/>
      <c r="G762" s="23"/>
      <c r="H762" s="14"/>
      <c r="I762" s="14"/>
      <c r="J762" s="14"/>
      <c r="K762" s="14"/>
      <c r="L762" s="14"/>
      <c r="M762" s="14"/>
      <c r="N762" s="14"/>
      <c r="O762" s="14"/>
      <c r="P762" s="14"/>
    </row>
    <row r="763" spans="1:16">
      <c r="A763" s="14"/>
      <c r="B763" s="15"/>
      <c r="C763" s="14"/>
      <c r="D763" s="15"/>
      <c r="E763" s="16"/>
      <c r="F763" s="23"/>
      <c r="G763" s="23"/>
      <c r="H763" s="14"/>
      <c r="I763" s="14"/>
      <c r="J763" s="14"/>
      <c r="K763" s="14"/>
      <c r="L763" s="14"/>
      <c r="M763" s="14"/>
      <c r="N763" s="14"/>
      <c r="O763" s="14"/>
      <c r="P763" s="14"/>
    </row>
    <row r="764" spans="1:16">
      <c r="A764" s="14"/>
      <c r="B764" s="15"/>
      <c r="C764" s="14"/>
      <c r="D764" s="15"/>
      <c r="E764" s="16"/>
      <c r="F764" s="23"/>
      <c r="G764" s="23"/>
      <c r="H764" s="14"/>
      <c r="I764" s="14"/>
      <c r="J764" s="14"/>
      <c r="K764" s="14"/>
      <c r="L764" s="14"/>
      <c r="M764" s="14"/>
      <c r="N764" s="14"/>
      <c r="O764" s="14"/>
      <c r="P764" s="14"/>
    </row>
    <row r="765" spans="1:16">
      <c r="A765" s="14"/>
      <c r="B765" s="15"/>
      <c r="C765" s="14"/>
      <c r="D765" s="15"/>
      <c r="E765" s="16"/>
      <c r="F765" s="23"/>
      <c r="G765" s="23"/>
      <c r="H765" s="14"/>
      <c r="I765" s="14"/>
      <c r="J765" s="14"/>
      <c r="K765" s="14"/>
      <c r="L765" s="14"/>
      <c r="M765" s="14"/>
      <c r="N765" s="14"/>
      <c r="O765" s="14"/>
      <c r="P765" s="14"/>
    </row>
    <row r="766" spans="1:16">
      <c r="A766" s="14"/>
      <c r="B766" s="15"/>
      <c r="C766" s="14"/>
      <c r="D766" s="15"/>
      <c r="E766" s="16"/>
      <c r="F766" s="23"/>
      <c r="G766" s="23"/>
      <c r="H766" s="14"/>
      <c r="I766" s="14"/>
      <c r="J766" s="14"/>
      <c r="K766" s="14"/>
      <c r="L766" s="14"/>
      <c r="M766" s="14"/>
      <c r="N766" s="14"/>
      <c r="O766" s="14"/>
      <c r="P766" s="14"/>
    </row>
    <row r="767" spans="1:16">
      <c r="A767" s="14"/>
      <c r="B767" s="15"/>
      <c r="C767" s="14"/>
      <c r="D767" s="15"/>
      <c r="E767" s="16"/>
      <c r="F767" s="23"/>
      <c r="G767" s="23"/>
      <c r="H767" s="14"/>
      <c r="I767" s="14"/>
      <c r="J767" s="14"/>
      <c r="K767" s="14"/>
      <c r="L767" s="14"/>
      <c r="M767" s="14"/>
      <c r="N767" s="14"/>
      <c r="O767" s="14"/>
      <c r="P767" s="14"/>
    </row>
    <row r="768" spans="1:16">
      <c r="A768" s="14"/>
      <c r="B768" s="15"/>
      <c r="C768" s="14"/>
      <c r="D768" s="15"/>
      <c r="E768" s="16"/>
      <c r="F768" s="23"/>
      <c r="G768" s="23"/>
      <c r="H768" s="14"/>
      <c r="I768" s="14"/>
      <c r="J768" s="14"/>
      <c r="K768" s="14"/>
      <c r="L768" s="14"/>
      <c r="M768" s="14"/>
      <c r="N768" s="14"/>
      <c r="O768" s="14"/>
      <c r="P768" s="14"/>
    </row>
    <row r="769" spans="1:16">
      <c r="A769" s="14"/>
      <c r="B769" s="15"/>
      <c r="C769" s="14"/>
      <c r="D769" s="15"/>
      <c r="E769" s="16"/>
      <c r="F769" s="23"/>
      <c r="G769" s="23"/>
      <c r="H769" s="14"/>
      <c r="I769" s="14"/>
      <c r="J769" s="14"/>
      <c r="K769" s="14"/>
      <c r="L769" s="14"/>
      <c r="M769" s="14"/>
      <c r="N769" s="14"/>
      <c r="O769" s="14"/>
      <c r="P769" s="14"/>
    </row>
    <row r="770" spans="1:16">
      <c r="A770" s="14"/>
      <c r="B770" s="15"/>
      <c r="C770" s="14"/>
      <c r="D770" s="15"/>
      <c r="E770" s="16"/>
      <c r="F770" s="23"/>
      <c r="G770" s="23"/>
      <c r="H770" s="14"/>
      <c r="I770" s="14"/>
      <c r="J770" s="14"/>
      <c r="K770" s="14"/>
      <c r="L770" s="14"/>
      <c r="M770" s="14"/>
      <c r="N770" s="14"/>
      <c r="O770" s="14"/>
      <c r="P770" s="14"/>
    </row>
    <row r="771" spans="1:16">
      <c r="A771" s="14"/>
      <c r="B771" s="15"/>
      <c r="C771" s="14"/>
      <c r="D771" s="15"/>
      <c r="E771" s="16"/>
      <c r="F771" s="23"/>
      <c r="G771" s="23"/>
      <c r="H771" s="14"/>
      <c r="I771" s="14"/>
      <c r="J771" s="14"/>
      <c r="K771" s="14"/>
      <c r="L771" s="14"/>
      <c r="M771" s="14"/>
      <c r="N771" s="14"/>
      <c r="O771" s="14"/>
      <c r="P771" s="14"/>
    </row>
    <row r="772" spans="1:16">
      <c r="A772" s="14"/>
      <c r="B772" s="15"/>
      <c r="C772" s="14"/>
      <c r="D772" s="15"/>
      <c r="E772" s="16"/>
      <c r="F772" s="23"/>
      <c r="G772" s="23"/>
      <c r="H772" s="14"/>
      <c r="I772" s="14"/>
      <c r="J772" s="14"/>
      <c r="K772" s="14"/>
      <c r="L772" s="14"/>
      <c r="M772" s="14"/>
      <c r="N772" s="14"/>
      <c r="O772" s="14"/>
      <c r="P772" s="14"/>
    </row>
    <row r="773" spans="1:16">
      <c r="A773" s="14"/>
      <c r="B773" s="15"/>
      <c r="C773" s="14"/>
      <c r="D773" s="15"/>
      <c r="E773" s="16"/>
      <c r="F773" s="23"/>
      <c r="G773" s="23"/>
      <c r="H773" s="14"/>
      <c r="I773" s="14"/>
      <c r="J773" s="14"/>
      <c r="K773" s="14"/>
      <c r="L773" s="14"/>
      <c r="M773" s="14"/>
      <c r="N773" s="14"/>
      <c r="O773" s="14"/>
      <c r="P773" s="14"/>
    </row>
    <row r="774" spans="1:16">
      <c r="A774" s="14"/>
      <c r="B774" s="15"/>
      <c r="C774" s="14"/>
      <c r="D774" s="15"/>
      <c r="E774" s="16"/>
      <c r="F774" s="23"/>
      <c r="G774" s="23"/>
      <c r="H774" s="14"/>
      <c r="I774" s="14"/>
      <c r="J774" s="14"/>
      <c r="K774" s="14"/>
      <c r="L774" s="14"/>
      <c r="M774" s="14"/>
      <c r="N774" s="14"/>
      <c r="O774" s="14"/>
      <c r="P774" s="14"/>
    </row>
    <row r="775" spans="1:16">
      <c r="A775" s="14"/>
      <c r="B775" s="15"/>
      <c r="C775" s="14"/>
      <c r="D775" s="15"/>
      <c r="E775" s="16"/>
      <c r="F775" s="23"/>
      <c r="G775" s="23"/>
      <c r="H775" s="14"/>
      <c r="I775" s="14"/>
      <c r="J775" s="14"/>
      <c r="K775" s="14"/>
      <c r="L775" s="14"/>
      <c r="M775" s="14"/>
      <c r="N775" s="14"/>
      <c r="O775" s="14"/>
      <c r="P775" s="14"/>
    </row>
    <row r="776" spans="1:16">
      <c r="A776" s="14"/>
      <c r="B776" s="15"/>
      <c r="C776" s="14"/>
      <c r="D776" s="15"/>
      <c r="E776" s="16"/>
      <c r="F776" s="23"/>
      <c r="G776" s="23"/>
      <c r="H776" s="14"/>
      <c r="I776" s="14"/>
      <c r="J776" s="14"/>
      <c r="K776" s="14"/>
      <c r="L776" s="14"/>
      <c r="M776" s="14"/>
      <c r="N776" s="14"/>
      <c r="O776" s="14"/>
      <c r="P776" s="14"/>
    </row>
    <row r="777" spans="1:16">
      <c r="A777" s="14"/>
      <c r="B777" s="15"/>
      <c r="C777" s="14"/>
      <c r="D777" s="15"/>
      <c r="E777" s="16"/>
      <c r="F777" s="23"/>
      <c r="G777" s="23"/>
      <c r="H777" s="14"/>
      <c r="I777" s="14"/>
      <c r="J777" s="14"/>
      <c r="K777" s="14"/>
      <c r="L777" s="14"/>
      <c r="M777" s="14"/>
      <c r="N777" s="14"/>
      <c r="O777" s="14"/>
      <c r="P777" s="14"/>
    </row>
    <row r="778" spans="1:16">
      <c r="A778" s="14"/>
      <c r="B778" s="15"/>
      <c r="C778" s="14"/>
      <c r="D778" s="15"/>
      <c r="E778" s="16"/>
      <c r="F778" s="23"/>
      <c r="G778" s="23"/>
      <c r="H778" s="14"/>
      <c r="I778" s="14"/>
      <c r="J778" s="14"/>
      <c r="K778" s="14"/>
      <c r="L778" s="14"/>
      <c r="M778" s="14"/>
      <c r="N778" s="14"/>
      <c r="O778" s="14"/>
      <c r="P778" s="14"/>
    </row>
    <row r="779" spans="1:16">
      <c r="A779" s="14"/>
      <c r="B779" s="15"/>
      <c r="C779" s="14"/>
      <c r="D779" s="15"/>
      <c r="E779" s="16"/>
      <c r="F779" s="23"/>
      <c r="G779" s="23"/>
      <c r="H779" s="14"/>
      <c r="I779" s="14"/>
      <c r="J779" s="14"/>
      <c r="K779" s="14"/>
      <c r="L779" s="14"/>
      <c r="M779" s="14"/>
      <c r="N779" s="14"/>
      <c r="O779" s="14"/>
      <c r="P779" s="14"/>
    </row>
    <row r="780" spans="1:16">
      <c r="A780" s="14"/>
      <c r="B780" s="15"/>
      <c r="C780" s="14"/>
      <c r="D780" s="15"/>
      <c r="E780" s="16"/>
      <c r="F780" s="23"/>
      <c r="G780" s="23"/>
      <c r="H780" s="14"/>
      <c r="I780" s="14"/>
      <c r="J780" s="14"/>
      <c r="K780" s="14"/>
      <c r="L780" s="14"/>
      <c r="M780" s="14"/>
      <c r="N780" s="14"/>
      <c r="O780" s="14"/>
      <c r="P780" s="14"/>
    </row>
    <row r="781" spans="1:16">
      <c r="A781" s="14"/>
      <c r="B781" s="15"/>
      <c r="C781" s="14"/>
      <c r="D781" s="15"/>
      <c r="E781" s="16"/>
      <c r="F781" s="23"/>
      <c r="G781" s="23"/>
      <c r="H781" s="14"/>
      <c r="I781" s="14"/>
      <c r="J781" s="14"/>
      <c r="K781" s="14"/>
      <c r="L781" s="14"/>
      <c r="M781" s="14"/>
      <c r="N781" s="14"/>
      <c r="O781" s="14"/>
      <c r="P781" s="14"/>
    </row>
    <row r="782" spans="1:16">
      <c r="A782" s="14"/>
      <c r="B782" s="15"/>
      <c r="C782" s="14"/>
      <c r="D782" s="15"/>
      <c r="E782" s="16"/>
      <c r="F782" s="23"/>
      <c r="G782" s="23"/>
      <c r="H782" s="14"/>
      <c r="I782" s="14"/>
      <c r="J782" s="14"/>
      <c r="K782" s="14"/>
      <c r="L782" s="14"/>
      <c r="M782" s="14"/>
      <c r="N782" s="14"/>
      <c r="O782" s="14"/>
      <c r="P782" s="14"/>
    </row>
    <row r="783" spans="1:16">
      <c r="A783" s="14"/>
      <c r="B783" s="15"/>
      <c r="C783" s="14"/>
      <c r="D783" s="15"/>
      <c r="E783" s="16"/>
      <c r="F783" s="23"/>
      <c r="G783" s="23"/>
      <c r="H783" s="14"/>
      <c r="I783" s="14"/>
      <c r="J783" s="14"/>
      <c r="K783" s="14"/>
      <c r="L783" s="14"/>
      <c r="M783" s="14"/>
      <c r="N783" s="14"/>
      <c r="O783" s="14"/>
      <c r="P783" s="14"/>
    </row>
    <row r="784" spans="1:16">
      <c r="A784" s="14"/>
      <c r="B784" s="15"/>
      <c r="C784" s="14"/>
      <c r="D784" s="15"/>
      <c r="E784" s="16"/>
      <c r="F784" s="23"/>
      <c r="G784" s="23"/>
      <c r="H784" s="14"/>
      <c r="I784" s="14"/>
      <c r="J784" s="14"/>
      <c r="K784" s="14"/>
      <c r="L784" s="14"/>
      <c r="M784" s="14"/>
      <c r="N784" s="14"/>
      <c r="O784" s="14"/>
      <c r="P784" s="14"/>
    </row>
    <row r="785" spans="1:16">
      <c r="A785" s="14"/>
      <c r="B785" s="15"/>
      <c r="C785" s="14"/>
      <c r="D785" s="15"/>
      <c r="E785" s="16"/>
      <c r="F785" s="23"/>
      <c r="G785" s="23"/>
      <c r="H785" s="14"/>
      <c r="I785" s="14"/>
      <c r="J785" s="14"/>
      <c r="K785" s="14"/>
      <c r="L785" s="14"/>
      <c r="M785" s="14"/>
      <c r="N785" s="14"/>
      <c r="O785" s="14"/>
      <c r="P785" s="14"/>
    </row>
    <row r="786" spans="1:16">
      <c r="A786" s="14"/>
      <c r="B786" s="15"/>
      <c r="C786" s="14"/>
      <c r="D786" s="15"/>
      <c r="E786" s="16"/>
      <c r="F786" s="23"/>
      <c r="G786" s="23"/>
      <c r="H786" s="14"/>
      <c r="I786" s="14"/>
      <c r="J786" s="14"/>
      <c r="K786" s="14"/>
      <c r="L786" s="14"/>
      <c r="M786" s="14"/>
      <c r="N786" s="14"/>
      <c r="O786" s="14"/>
      <c r="P786" s="14"/>
    </row>
    <row r="787" spans="1:16">
      <c r="A787" s="14"/>
      <c r="B787" s="15"/>
      <c r="C787" s="14"/>
      <c r="D787" s="15"/>
      <c r="E787" s="16"/>
      <c r="F787" s="23"/>
      <c r="G787" s="23"/>
      <c r="H787" s="14"/>
      <c r="I787" s="14"/>
      <c r="J787" s="14"/>
      <c r="K787" s="14"/>
      <c r="L787" s="14"/>
      <c r="M787" s="14"/>
      <c r="N787" s="14"/>
      <c r="O787" s="14"/>
      <c r="P787" s="14"/>
    </row>
    <row r="788" spans="1:16">
      <c r="A788" s="14"/>
      <c r="B788" s="15"/>
      <c r="C788" s="14"/>
      <c r="D788" s="15"/>
      <c r="E788" s="16"/>
      <c r="F788" s="23"/>
      <c r="G788" s="23"/>
      <c r="H788" s="14"/>
      <c r="I788" s="14"/>
      <c r="J788" s="14"/>
      <c r="K788" s="14"/>
      <c r="L788" s="14"/>
      <c r="M788" s="14"/>
      <c r="N788" s="14"/>
      <c r="O788" s="14"/>
      <c r="P788" s="14"/>
    </row>
    <row r="789" spans="1:16">
      <c r="A789" s="14"/>
      <c r="B789" s="15"/>
      <c r="C789" s="14"/>
      <c r="D789" s="15"/>
      <c r="E789" s="16"/>
      <c r="F789" s="23"/>
      <c r="G789" s="23"/>
      <c r="H789" s="14"/>
      <c r="I789" s="14"/>
      <c r="J789" s="14"/>
      <c r="K789" s="14"/>
      <c r="L789" s="14"/>
      <c r="M789" s="14"/>
      <c r="N789" s="14"/>
      <c r="O789" s="14"/>
      <c r="P789" s="14"/>
    </row>
    <row r="790" spans="1:16">
      <c r="A790" s="14"/>
      <c r="B790" s="15"/>
      <c r="C790" s="14"/>
      <c r="D790" s="15"/>
      <c r="E790" s="16"/>
      <c r="F790" s="23"/>
      <c r="G790" s="23"/>
      <c r="H790" s="14"/>
      <c r="I790" s="14"/>
      <c r="J790" s="14"/>
      <c r="K790" s="14"/>
      <c r="L790" s="14"/>
      <c r="M790" s="14"/>
      <c r="N790" s="14"/>
      <c r="O790" s="14"/>
      <c r="P790" s="14"/>
    </row>
    <row r="791" spans="1:16">
      <c r="A791" s="14"/>
      <c r="B791" s="15"/>
      <c r="C791" s="14"/>
      <c r="D791" s="15"/>
      <c r="E791" s="16"/>
      <c r="F791" s="23"/>
      <c r="G791" s="23"/>
      <c r="H791" s="14"/>
      <c r="I791" s="14"/>
      <c r="J791" s="14"/>
      <c r="K791" s="14"/>
      <c r="L791" s="14"/>
      <c r="M791" s="14"/>
      <c r="N791" s="14"/>
      <c r="O791" s="14"/>
      <c r="P791" s="14"/>
    </row>
    <row r="792" spans="1:16">
      <c r="A792" s="14"/>
      <c r="B792" s="15"/>
      <c r="C792" s="14"/>
      <c r="D792" s="15"/>
      <c r="E792" s="16"/>
      <c r="F792" s="23"/>
      <c r="G792" s="23"/>
      <c r="H792" s="14"/>
      <c r="I792" s="14"/>
      <c r="J792" s="14"/>
      <c r="K792" s="14"/>
      <c r="L792" s="14"/>
      <c r="M792" s="14"/>
      <c r="N792" s="14"/>
      <c r="O792" s="14"/>
      <c r="P792" s="14"/>
    </row>
    <row r="793" spans="1:16">
      <c r="A793" s="14"/>
      <c r="B793" s="15"/>
      <c r="C793" s="14"/>
      <c r="D793" s="15"/>
      <c r="E793" s="16"/>
      <c r="F793" s="23"/>
      <c r="G793" s="23"/>
      <c r="H793" s="14"/>
      <c r="I793" s="14"/>
      <c r="J793" s="14"/>
      <c r="K793" s="14"/>
      <c r="L793" s="14"/>
      <c r="M793" s="14"/>
      <c r="N793" s="14"/>
      <c r="O793" s="14"/>
      <c r="P793" s="14"/>
    </row>
    <row r="794" spans="1:16">
      <c r="A794" s="14"/>
      <c r="B794" s="15"/>
      <c r="C794" s="14"/>
      <c r="D794" s="15"/>
      <c r="E794" s="16"/>
      <c r="F794" s="23"/>
      <c r="G794" s="23"/>
      <c r="H794" s="14"/>
      <c r="I794" s="14"/>
      <c r="J794" s="14"/>
      <c r="K794" s="14"/>
      <c r="L794" s="14"/>
      <c r="M794" s="14"/>
      <c r="N794" s="14"/>
      <c r="O794" s="14"/>
      <c r="P794" s="14"/>
    </row>
    <row r="795" spans="1:16">
      <c r="A795" s="14"/>
      <c r="B795" s="15"/>
      <c r="C795" s="14"/>
      <c r="D795" s="15"/>
      <c r="E795" s="16"/>
      <c r="F795" s="23"/>
      <c r="G795" s="23"/>
      <c r="H795" s="14"/>
      <c r="I795" s="14"/>
      <c r="J795" s="14"/>
      <c r="K795" s="14"/>
      <c r="L795" s="14"/>
      <c r="M795" s="14"/>
      <c r="N795" s="14"/>
      <c r="O795" s="14"/>
      <c r="P795" s="14"/>
    </row>
    <row r="796" spans="1:16">
      <c r="A796" s="14"/>
      <c r="B796" s="15"/>
      <c r="C796" s="14"/>
      <c r="D796" s="15"/>
      <c r="E796" s="16"/>
      <c r="F796" s="23"/>
      <c r="G796" s="23"/>
      <c r="H796" s="14"/>
      <c r="I796" s="14"/>
      <c r="J796" s="14"/>
      <c r="K796" s="14"/>
      <c r="L796" s="14"/>
      <c r="M796" s="14"/>
      <c r="N796" s="14"/>
      <c r="O796" s="14"/>
      <c r="P796" s="14"/>
    </row>
    <row r="797" spans="1:16">
      <c r="A797" s="14"/>
      <c r="B797" s="15"/>
      <c r="C797" s="14"/>
      <c r="D797" s="15"/>
      <c r="E797" s="16"/>
      <c r="F797" s="23"/>
      <c r="G797" s="23"/>
      <c r="H797" s="14"/>
      <c r="I797" s="14"/>
      <c r="J797" s="14"/>
      <c r="K797" s="14"/>
      <c r="L797" s="14"/>
      <c r="M797" s="14"/>
      <c r="N797" s="14"/>
      <c r="O797" s="14"/>
      <c r="P797" s="14"/>
    </row>
    <row r="798" spans="1:16">
      <c r="A798" s="14"/>
      <c r="B798" s="15"/>
      <c r="C798" s="14"/>
      <c r="D798" s="15"/>
      <c r="E798" s="16"/>
      <c r="F798" s="23"/>
      <c r="G798" s="23"/>
      <c r="H798" s="14"/>
      <c r="I798" s="14"/>
      <c r="J798" s="14"/>
      <c r="K798" s="14"/>
      <c r="L798" s="14"/>
      <c r="M798" s="14"/>
      <c r="N798" s="14"/>
      <c r="O798" s="14"/>
      <c r="P798" s="14"/>
    </row>
    <row r="799" spans="1:16">
      <c r="A799" s="14"/>
      <c r="B799" s="15"/>
      <c r="C799" s="14"/>
      <c r="D799" s="15"/>
      <c r="E799" s="16"/>
      <c r="F799" s="23"/>
      <c r="G799" s="23"/>
      <c r="H799" s="14"/>
      <c r="I799" s="14"/>
      <c r="J799" s="14"/>
      <c r="K799" s="14"/>
      <c r="L799" s="14"/>
      <c r="M799" s="14"/>
      <c r="N799" s="14"/>
      <c r="O799" s="14"/>
      <c r="P799" s="14"/>
    </row>
    <row r="800" spans="1:16">
      <c r="A800" s="14"/>
      <c r="B800" s="15"/>
      <c r="C800" s="14"/>
      <c r="D800" s="15"/>
      <c r="E800" s="16"/>
      <c r="F800" s="23"/>
      <c r="G800" s="23"/>
      <c r="H800" s="14"/>
      <c r="I800" s="14"/>
      <c r="J800" s="14"/>
      <c r="K800" s="14"/>
      <c r="L800" s="14"/>
      <c r="M800" s="14"/>
      <c r="N800" s="14"/>
      <c r="O800" s="14"/>
      <c r="P800" s="14"/>
    </row>
    <row r="801" spans="1:16">
      <c r="A801" s="14"/>
      <c r="B801" s="15"/>
      <c r="C801" s="14"/>
      <c r="D801" s="15"/>
      <c r="E801" s="16"/>
      <c r="F801" s="23"/>
      <c r="G801" s="23"/>
      <c r="H801" s="14"/>
      <c r="I801" s="14"/>
      <c r="J801" s="14"/>
      <c r="K801" s="14"/>
      <c r="L801" s="14"/>
      <c r="M801" s="14"/>
      <c r="N801" s="14"/>
      <c r="O801" s="14"/>
      <c r="P801" s="14"/>
    </row>
    <row r="802" spans="1:16">
      <c r="A802" s="14"/>
      <c r="B802" s="15"/>
      <c r="C802" s="14"/>
      <c r="D802" s="15"/>
      <c r="E802" s="16"/>
      <c r="F802" s="23"/>
      <c r="G802" s="23"/>
      <c r="H802" s="14"/>
      <c r="I802" s="14"/>
      <c r="J802" s="14"/>
      <c r="K802" s="14"/>
      <c r="L802" s="14"/>
      <c r="M802" s="14"/>
      <c r="N802" s="14"/>
      <c r="O802" s="14"/>
      <c r="P802" s="14"/>
    </row>
    <row r="803" spans="1:16">
      <c r="A803" s="14"/>
      <c r="B803" s="15"/>
      <c r="C803" s="14"/>
      <c r="D803" s="15"/>
      <c r="E803" s="16"/>
      <c r="F803" s="23"/>
      <c r="G803" s="23"/>
      <c r="H803" s="14"/>
      <c r="I803" s="14"/>
      <c r="J803" s="14"/>
      <c r="K803" s="14"/>
      <c r="L803" s="14"/>
      <c r="M803" s="14"/>
      <c r="N803" s="14"/>
      <c r="O803" s="14"/>
      <c r="P803" s="14"/>
    </row>
    <row r="804" spans="1:16">
      <c r="A804" s="14"/>
      <c r="B804" s="15"/>
      <c r="C804" s="14"/>
      <c r="D804" s="15"/>
      <c r="E804" s="16"/>
      <c r="F804" s="23"/>
      <c r="G804" s="23"/>
      <c r="H804" s="14"/>
      <c r="I804" s="14"/>
      <c r="J804" s="14"/>
      <c r="K804" s="14"/>
      <c r="L804" s="14"/>
      <c r="M804" s="14"/>
      <c r="N804" s="14"/>
      <c r="O804" s="14"/>
      <c r="P804" s="14"/>
    </row>
    <row r="805" spans="1:16">
      <c r="A805" s="14"/>
      <c r="B805" s="15"/>
      <c r="C805" s="14"/>
      <c r="D805" s="15"/>
      <c r="E805" s="16"/>
      <c r="F805" s="23"/>
      <c r="G805" s="23"/>
      <c r="H805" s="14"/>
      <c r="I805" s="14"/>
      <c r="J805" s="14"/>
      <c r="K805" s="14"/>
      <c r="L805" s="14"/>
      <c r="M805" s="14"/>
      <c r="N805" s="14"/>
      <c r="O805" s="14"/>
      <c r="P805" s="14"/>
    </row>
    <row r="806" spans="1:16">
      <c r="A806" s="14"/>
      <c r="B806" s="15"/>
      <c r="C806" s="14"/>
      <c r="D806" s="15"/>
      <c r="E806" s="16"/>
      <c r="F806" s="23"/>
      <c r="G806" s="23"/>
      <c r="H806" s="14"/>
      <c r="I806" s="14"/>
      <c r="J806" s="14"/>
      <c r="K806" s="14"/>
      <c r="L806" s="14"/>
      <c r="M806" s="14"/>
      <c r="N806" s="14"/>
      <c r="O806" s="14"/>
      <c r="P806" s="14"/>
    </row>
    <row r="807" spans="1:16">
      <c r="A807" s="14"/>
      <c r="B807" s="15"/>
      <c r="C807" s="14"/>
      <c r="D807" s="15"/>
      <c r="E807" s="16"/>
      <c r="F807" s="23"/>
      <c r="G807" s="23"/>
      <c r="H807" s="14"/>
      <c r="I807" s="14"/>
      <c r="J807" s="14"/>
      <c r="K807" s="14"/>
      <c r="L807" s="14"/>
      <c r="M807" s="14"/>
      <c r="N807" s="14"/>
      <c r="O807" s="14"/>
      <c r="P807" s="14"/>
    </row>
    <row r="808" spans="1:16">
      <c r="A808" s="14"/>
      <c r="B808" s="15"/>
      <c r="C808" s="14"/>
      <c r="D808" s="15"/>
      <c r="E808" s="16"/>
      <c r="F808" s="23"/>
      <c r="G808" s="23"/>
      <c r="H808" s="14"/>
      <c r="I808" s="14"/>
      <c r="J808" s="14"/>
      <c r="K808" s="14"/>
      <c r="L808" s="14"/>
      <c r="M808" s="14"/>
      <c r="N808" s="14"/>
      <c r="O808" s="14"/>
      <c r="P808" s="14"/>
    </row>
    <row r="809" spans="1:16">
      <c r="A809" s="14"/>
      <c r="B809" s="15"/>
      <c r="C809" s="14"/>
      <c r="D809" s="15"/>
      <c r="E809" s="16"/>
      <c r="F809" s="23"/>
      <c r="G809" s="23"/>
      <c r="H809" s="14"/>
      <c r="I809" s="14"/>
      <c r="J809" s="14"/>
      <c r="K809" s="14"/>
      <c r="L809" s="14"/>
      <c r="M809" s="14"/>
      <c r="N809" s="14"/>
      <c r="O809" s="14"/>
      <c r="P809" s="14"/>
    </row>
    <row r="810" spans="1:16">
      <c r="A810" s="14"/>
      <c r="B810" s="15"/>
      <c r="C810" s="14"/>
      <c r="D810" s="15"/>
      <c r="E810" s="16"/>
      <c r="F810" s="23"/>
      <c r="G810" s="23"/>
      <c r="H810" s="14"/>
      <c r="I810" s="14"/>
      <c r="J810" s="14"/>
      <c r="K810" s="14"/>
      <c r="L810" s="14"/>
      <c r="M810" s="14"/>
      <c r="N810" s="14"/>
      <c r="O810" s="14"/>
      <c r="P810" s="14"/>
    </row>
    <row r="811" spans="1:16">
      <c r="A811" s="14"/>
      <c r="B811" s="15"/>
      <c r="C811" s="14"/>
      <c r="D811" s="15"/>
      <c r="E811" s="16"/>
      <c r="F811" s="23"/>
      <c r="G811" s="23"/>
      <c r="H811" s="14"/>
      <c r="I811" s="14"/>
      <c r="J811" s="14"/>
      <c r="K811" s="14"/>
      <c r="L811" s="14"/>
      <c r="M811" s="14"/>
      <c r="N811" s="14"/>
      <c r="O811" s="14"/>
      <c r="P811" s="14"/>
    </row>
    <row r="812" spans="1:16">
      <c r="A812" s="14"/>
      <c r="B812" s="15"/>
      <c r="C812" s="14"/>
      <c r="D812" s="15"/>
      <c r="E812" s="16"/>
      <c r="F812" s="23"/>
      <c r="G812" s="23"/>
      <c r="H812" s="14"/>
      <c r="I812" s="14"/>
      <c r="J812" s="14"/>
      <c r="K812" s="14"/>
      <c r="L812" s="14"/>
      <c r="M812" s="14"/>
      <c r="N812" s="14"/>
      <c r="O812" s="14"/>
      <c r="P812" s="14"/>
    </row>
    <row r="813" spans="1:16">
      <c r="A813" s="14"/>
      <c r="B813" s="15"/>
      <c r="C813" s="14"/>
      <c r="D813" s="15"/>
      <c r="E813" s="16"/>
      <c r="F813" s="23"/>
      <c r="G813" s="23"/>
      <c r="H813" s="14"/>
      <c r="I813" s="14"/>
      <c r="J813" s="14"/>
      <c r="K813" s="14"/>
      <c r="L813" s="14"/>
      <c r="M813" s="14"/>
      <c r="N813" s="14"/>
      <c r="O813" s="14"/>
      <c r="P813" s="14"/>
    </row>
    <row r="814" spans="1:16">
      <c r="A814" s="14"/>
      <c r="B814" s="15"/>
      <c r="C814" s="14"/>
      <c r="D814" s="15"/>
      <c r="E814" s="16"/>
      <c r="F814" s="23"/>
      <c r="G814" s="23"/>
      <c r="H814" s="14"/>
      <c r="I814" s="14"/>
      <c r="J814" s="14"/>
      <c r="K814" s="14"/>
      <c r="L814" s="14"/>
      <c r="M814" s="14"/>
      <c r="N814" s="14"/>
      <c r="O814" s="14"/>
      <c r="P814" s="14"/>
    </row>
    <row r="815" spans="1:16">
      <c r="A815" s="14"/>
      <c r="B815" s="15"/>
      <c r="C815" s="14"/>
      <c r="D815" s="15"/>
      <c r="E815" s="16"/>
      <c r="F815" s="23"/>
      <c r="G815" s="23"/>
      <c r="H815" s="14"/>
      <c r="I815" s="14"/>
      <c r="J815" s="14"/>
      <c r="K815" s="14"/>
      <c r="L815" s="14"/>
      <c r="M815" s="14"/>
      <c r="N815" s="14"/>
      <c r="O815" s="14"/>
      <c r="P815" s="14"/>
    </row>
    <row r="816" spans="1:16">
      <c r="A816" s="14"/>
      <c r="B816" s="15"/>
      <c r="C816" s="14"/>
      <c r="D816" s="15"/>
      <c r="E816" s="16"/>
      <c r="F816" s="23"/>
      <c r="G816" s="23"/>
      <c r="H816" s="14"/>
      <c r="I816" s="14"/>
      <c r="J816" s="14"/>
      <c r="K816" s="14"/>
      <c r="L816" s="14"/>
      <c r="M816" s="14"/>
      <c r="N816" s="14"/>
      <c r="O816" s="14"/>
      <c r="P816" s="14"/>
    </row>
    <row r="817" spans="1:16">
      <c r="A817" s="14"/>
      <c r="B817" s="15"/>
      <c r="C817" s="14"/>
      <c r="D817" s="15"/>
      <c r="E817" s="16"/>
      <c r="F817" s="23"/>
      <c r="G817" s="23"/>
      <c r="H817" s="14"/>
      <c r="I817" s="14"/>
      <c r="J817" s="14"/>
      <c r="K817" s="14"/>
      <c r="L817" s="14"/>
      <c r="M817" s="14"/>
      <c r="N817" s="14"/>
      <c r="O817" s="14"/>
      <c r="P817" s="14"/>
    </row>
    <row r="818" spans="1:16">
      <c r="A818" s="14"/>
      <c r="B818" s="15"/>
      <c r="C818" s="14"/>
      <c r="D818" s="15"/>
      <c r="E818" s="16"/>
      <c r="F818" s="23"/>
      <c r="G818" s="23"/>
      <c r="H818" s="14"/>
      <c r="I818" s="14"/>
      <c r="J818" s="14"/>
      <c r="K818" s="14"/>
      <c r="L818" s="14"/>
      <c r="M818" s="14"/>
      <c r="N818" s="14"/>
      <c r="O818" s="14"/>
      <c r="P818" s="14"/>
    </row>
    <row r="819" spans="1:16">
      <c r="A819" s="14"/>
      <c r="B819" s="15"/>
      <c r="C819" s="14"/>
      <c r="D819" s="15"/>
      <c r="E819" s="16"/>
      <c r="F819" s="23"/>
      <c r="G819" s="23"/>
      <c r="H819" s="14"/>
      <c r="I819" s="14"/>
      <c r="J819" s="14"/>
      <c r="K819" s="14"/>
      <c r="L819" s="14"/>
      <c r="M819" s="14"/>
      <c r="N819" s="14"/>
      <c r="O819" s="14"/>
      <c r="P819" s="14"/>
    </row>
    <row r="820" spans="1:16">
      <c r="A820" s="14"/>
      <c r="B820" s="15"/>
      <c r="C820" s="14"/>
      <c r="D820" s="15"/>
      <c r="E820" s="16"/>
      <c r="F820" s="23"/>
      <c r="G820" s="23"/>
      <c r="H820" s="14"/>
      <c r="I820" s="14"/>
      <c r="J820" s="14"/>
      <c r="K820" s="14"/>
      <c r="L820" s="14"/>
      <c r="M820" s="14"/>
      <c r="N820" s="14"/>
      <c r="O820" s="14"/>
      <c r="P820" s="14"/>
    </row>
    <row r="821" spans="1:16">
      <c r="A821" s="14"/>
      <c r="B821" s="15"/>
      <c r="C821" s="14"/>
      <c r="D821" s="15"/>
      <c r="E821" s="16"/>
      <c r="F821" s="23"/>
      <c r="G821" s="23"/>
      <c r="H821" s="14"/>
      <c r="I821" s="14"/>
      <c r="J821" s="14"/>
      <c r="K821" s="14"/>
      <c r="L821" s="14"/>
      <c r="M821" s="14"/>
      <c r="N821" s="14"/>
      <c r="O821" s="14"/>
      <c r="P821" s="14"/>
    </row>
    <row r="822" spans="1:16">
      <c r="A822" s="14"/>
      <c r="B822" s="15"/>
      <c r="C822" s="14"/>
      <c r="D822" s="15"/>
      <c r="E822" s="16"/>
      <c r="F822" s="23"/>
      <c r="G822" s="23"/>
      <c r="H822" s="14"/>
      <c r="I822" s="14"/>
      <c r="J822" s="14"/>
      <c r="K822" s="14"/>
      <c r="L822" s="14"/>
      <c r="M822" s="14"/>
      <c r="N822" s="14"/>
      <c r="O822" s="14"/>
      <c r="P822" s="14"/>
    </row>
    <row r="823" spans="1:16">
      <c r="A823" s="14"/>
      <c r="B823" s="15"/>
      <c r="C823" s="14"/>
      <c r="D823" s="15"/>
      <c r="E823" s="16"/>
      <c r="F823" s="23"/>
      <c r="G823" s="23"/>
      <c r="H823" s="14"/>
      <c r="I823" s="14"/>
      <c r="J823" s="14"/>
      <c r="K823" s="14"/>
      <c r="L823" s="14"/>
      <c r="M823" s="14"/>
      <c r="N823" s="14"/>
      <c r="O823" s="14"/>
      <c r="P823" s="14"/>
    </row>
    <row r="824" spans="1:16">
      <c r="A824" s="14"/>
      <c r="B824" s="15"/>
      <c r="C824" s="14"/>
      <c r="D824" s="15"/>
      <c r="E824" s="16"/>
      <c r="F824" s="23"/>
      <c r="G824" s="23"/>
      <c r="H824" s="14"/>
      <c r="I824" s="14"/>
      <c r="J824" s="14"/>
      <c r="K824" s="14"/>
      <c r="L824" s="14"/>
      <c r="M824" s="14"/>
      <c r="N824" s="14"/>
      <c r="O824" s="14"/>
      <c r="P824" s="14"/>
    </row>
    <row r="825" spans="1:16">
      <c r="A825" s="14"/>
      <c r="B825" s="15"/>
      <c r="C825" s="14"/>
      <c r="D825" s="15"/>
      <c r="E825" s="16"/>
      <c r="F825" s="23"/>
      <c r="G825" s="23"/>
      <c r="H825" s="14"/>
      <c r="I825" s="14"/>
      <c r="J825" s="14"/>
      <c r="K825" s="14"/>
      <c r="L825" s="14"/>
      <c r="M825" s="14"/>
      <c r="N825" s="14"/>
      <c r="O825" s="14"/>
      <c r="P825" s="14"/>
    </row>
    <row r="826" spans="1:16">
      <c r="A826" s="14"/>
      <c r="B826" s="15"/>
      <c r="C826" s="14"/>
      <c r="D826" s="15"/>
      <c r="E826" s="16"/>
      <c r="F826" s="23"/>
      <c r="G826" s="23"/>
      <c r="H826" s="14"/>
      <c r="I826" s="14"/>
      <c r="J826" s="14"/>
      <c r="K826" s="14"/>
      <c r="L826" s="14"/>
      <c r="M826" s="14"/>
      <c r="N826" s="14"/>
      <c r="O826" s="14"/>
      <c r="P826" s="14"/>
    </row>
    <row r="827" spans="1:16">
      <c r="A827" s="14"/>
      <c r="B827" s="15"/>
      <c r="C827" s="14"/>
      <c r="D827" s="15"/>
      <c r="E827" s="16"/>
      <c r="F827" s="23"/>
      <c r="G827" s="23"/>
      <c r="H827" s="14"/>
      <c r="I827" s="14"/>
      <c r="J827" s="14"/>
      <c r="K827" s="14"/>
      <c r="L827" s="14"/>
      <c r="M827" s="14"/>
      <c r="N827" s="14"/>
      <c r="O827" s="14"/>
      <c r="P827" s="14"/>
    </row>
    <row r="828" spans="1:16">
      <c r="A828" s="14"/>
      <c r="B828" s="15"/>
      <c r="C828" s="14"/>
      <c r="D828" s="15"/>
      <c r="E828" s="16"/>
      <c r="F828" s="23"/>
      <c r="G828" s="23"/>
      <c r="H828" s="14"/>
      <c r="I828" s="14"/>
      <c r="J828" s="14"/>
      <c r="K828" s="14"/>
      <c r="L828" s="14"/>
      <c r="M828" s="14"/>
      <c r="N828" s="14"/>
      <c r="O828" s="14"/>
      <c r="P828" s="14"/>
    </row>
    <row r="829" spans="1:16">
      <c r="A829" s="14"/>
      <c r="B829" s="15"/>
      <c r="C829" s="14"/>
      <c r="D829" s="15"/>
      <c r="E829" s="16"/>
      <c r="F829" s="23"/>
      <c r="G829" s="23"/>
      <c r="H829" s="14"/>
      <c r="I829" s="14"/>
      <c r="J829" s="14"/>
      <c r="K829" s="14"/>
      <c r="L829" s="14"/>
      <c r="M829" s="14"/>
      <c r="N829" s="14"/>
      <c r="O829" s="14"/>
      <c r="P829" s="14"/>
    </row>
    <row r="830" spans="1:16">
      <c r="A830" s="14"/>
      <c r="B830" s="15"/>
      <c r="C830" s="14"/>
      <c r="D830" s="15"/>
      <c r="E830" s="16"/>
      <c r="F830" s="23"/>
      <c r="G830" s="23"/>
      <c r="H830" s="14"/>
      <c r="I830" s="14"/>
      <c r="J830" s="14"/>
      <c r="K830" s="14"/>
      <c r="L830" s="14"/>
      <c r="M830" s="14"/>
      <c r="N830" s="14"/>
      <c r="O830" s="14"/>
      <c r="P830" s="14"/>
    </row>
    <row r="831" spans="1:16">
      <c r="A831" s="14"/>
      <c r="B831" s="15"/>
      <c r="C831" s="14"/>
      <c r="D831" s="15"/>
      <c r="E831" s="16"/>
      <c r="F831" s="23"/>
      <c r="G831" s="23"/>
      <c r="H831" s="14"/>
      <c r="I831" s="14"/>
      <c r="J831" s="14"/>
      <c r="K831" s="14"/>
      <c r="L831" s="14"/>
      <c r="M831" s="14"/>
      <c r="N831" s="14"/>
      <c r="O831" s="14"/>
      <c r="P831" s="14"/>
    </row>
    <row r="832" spans="1:16">
      <c r="A832" s="14"/>
      <c r="B832" s="15"/>
      <c r="C832" s="14"/>
      <c r="D832" s="15"/>
      <c r="E832" s="16"/>
      <c r="F832" s="23"/>
      <c r="G832" s="23"/>
      <c r="H832" s="14"/>
      <c r="I832" s="14"/>
      <c r="J832" s="14"/>
      <c r="K832" s="14"/>
      <c r="L832" s="14"/>
      <c r="M832" s="14"/>
      <c r="N832" s="14"/>
      <c r="O832" s="14"/>
      <c r="P832" s="14"/>
    </row>
    <row r="833" spans="1:16">
      <c r="A833" s="14"/>
      <c r="B833" s="15"/>
      <c r="C833" s="14"/>
      <c r="D833" s="15"/>
      <c r="E833" s="16"/>
      <c r="F833" s="23"/>
      <c r="G833" s="23"/>
      <c r="H833" s="14"/>
      <c r="I833" s="14"/>
      <c r="J833" s="14"/>
      <c r="K833" s="14"/>
      <c r="L833" s="14"/>
      <c r="M833" s="14"/>
      <c r="N833" s="14"/>
      <c r="O833" s="14"/>
      <c r="P833" s="14"/>
    </row>
    <row r="834" spans="1:16">
      <c r="A834" s="14"/>
      <c r="B834" s="15"/>
      <c r="C834" s="14"/>
      <c r="D834" s="15"/>
      <c r="E834" s="16"/>
      <c r="F834" s="23"/>
      <c r="G834" s="23"/>
      <c r="H834" s="14"/>
      <c r="I834" s="14"/>
      <c r="J834" s="14"/>
      <c r="K834" s="14"/>
      <c r="L834" s="14"/>
      <c r="M834" s="14"/>
      <c r="N834" s="14"/>
      <c r="O834" s="14"/>
      <c r="P834" s="14"/>
    </row>
    <row r="835" spans="1:16">
      <c r="A835" s="14"/>
      <c r="B835" s="15"/>
      <c r="C835" s="14"/>
      <c r="D835" s="15"/>
      <c r="E835" s="16"/>
      <c r="F835" s="23"/>
      <c r="G835" s="23"/>
      <c r="H835" s="14"/>
      <c r="I835" s="14"/>
      <c r="J835" s="14"/>
      <c r="K835" s="14"/>
      <c r="L835" s="14"/>
      <c r="M835" s="14"/>
      <c r="N835" s="14"/>
      <c r="O835" s="14"/>
      <c r="P835" s="14"/>
    </row>
    <row r="836" spans="1:16">
      <c r="A836" s="14"/>
      <c r="B836" s="15"/>
      <c r="C836" s="14"/>
      <c r="D836" s="15"/>
      <c r="E836" s="16"/>
      <c r="F836" s="23"/>
      <c r="G836" s="23"/>
      <c r="H836" s="14"/>
      <c r="I836" s="14"/>
      <c r="J836" s="14"/>
      <c r="K836" s="14"/>
      <c r="L836" s="14"/>
      <c r="M836" s="14"/>
      <c r="N836" s="14"/>
      <c r="O836" s="14"/>
      <c r="P836" s="14"/>
    </row>
    <row r="837" spans="1:16">
      <c r="A837" s="14"/>
      <c r="B837" s="15"/>
      <c r="C837" s="14"/>
      <c r="D837" s="15"/>
      <c r="E837" s="16"/>
      <c r="F837" s="23"/>
      <c r="G837" s="23"/>
      <c r="H837" s="14"/>
      <c r="I837" s="14"/>
      <c r="J837" s="14"/>
      <c r="K837" s="14"/>
      <c r="L837" s="14"/>
      <c r="M837" s="14"/>
      <c r="N837" s="14"/>
      <c r="O837" s="14"/>
      <c r="P837" s="14"/>
    </row>
    <row r="838" spans="1:16">
      <c r="A838" s="14"/>
      <c r="B838" s="15"/>
      <c r="C838" s="14"/>
      <c r="D838" s="15"/>
      <c r="E838" s="16"/>
      <c r="F838" s="23"/>
      <c r="G838" s="23"/>
      <c r="H838" s="14"/>
      <c r="I838" s="14"/>
      <c r="J838" s="14"/>
      <c r="K838" s="14"/>
      <c r="L838" s="14"/>
      <c r="M838" s="14"/>
      <c r="N838" s="14"/>
      <c r="O838" s="14"/>
      <c r="P838" s="14"/>
    </row>
    <row r="839" spans="1:16">
      <c r="A839" s="14"/>
      <c r="B839" s="15"/>
      <c r="C839" s="14"/>
      <c r="D839" s="15"/>
      <c r="E839" s="16"/>
      <c r="F839" s="23"/>
      <c r="G839" s="23"/>
      <c r="H839" s="14"/>
      <c r="I839" s="14"/>
      <c r="J839" s="14"/>
      <c r="K839" s="14"/>
      <c r="L839" s="14"/>
      <c r="M839" s="14"/>
      <c r="N839" s="14"/>
      <c r="O839" s="14"/>
      <c r="P839" s="14"/>
    </row>
    <row r="840" spans="1:16">
      <c r="A840" s="14"/>
      <c r="B840" s="15"/>
      <c r="C840" s="14"/>
      <c r="D840" s="15"/>
      <c r="E840" s="16"/>
      <c r="F840" s="23"/>
      <c r="G840" s="23"/>
      <c r="H840" s="14"/>
      <c r="I840" s="14"/>
      <c r="J840" s="14"/>
      <c r="K840" s="14"/>
      <c r="L840" s="14"/>
      <c r="M840" s="14"/>
      <c r="N840" s="14"/>
      <c r="O840" s="14"/>
      <c r="P840" s="14"/>
    </row>
    <row r="841" spans="1:16">
      <c r="A841" s="14"/>
      <c r="B841" s="15"/>
      <c r="C841" s="14"/>
      <c r="D841" s="15"/>
      <c r="E841" s="16"/>
      <c r="F841" s="23"/>
      <c r="G841" s="23"/>
      <c r="H841" s="14"/>
      <c r="I841" s="14"/>
      <c r="J841" s="14"/>
      <c r="K841" s="14"/>
      <c r="L841" s="14"/>
      <c r="M841" s="14"/>
      <c r="N841" s="14"/>
      <c r="O841" s="14"/>
      <c r="P841" s="14"/>
    </row>
    <row r="842" spans="1:16">
      <c r="A842" s="14"/>
      <c r="B842" s="15"/>
      <c r="C842" s="14"/>
      <c r="D842" s="15"/>
      <c r="E842" s="16"/>
      <c r="F842" s="23"/>
      <c r="G842" s="23"/>
      <c r="H842" s="14"/>
      <c r="I842" s="14"/>
      <c r="J842" s="14"/>
      <c r="K842" s="14"/>
      <c r="L842" s="14"/>
      <c r="M842" s="14"/>
      <c r="N842" s="14"/>
      <c r="O842" s="14"/>
      <c r="P842" s="14"/>
    </row>
    <row r="843" spans="1:16">
      <c r="A843" s="14"/>
      <c r="B843" s="15"/>
      <c r="C843" s="14"/>
      <c r="D843" s="15"/>
      <c r="E843" s="16"/>
      <c r="F843" s="23"/>
      <c r="G843" s="23"/>
      <c r="H843" s="14"/>
      <c r="I843" s="14"/>
      <c r="J843" s="14"/>
      <c r="K843" s="14"/>
      <c r="L843" s="14"/>
      <c r="M843" s="14"/>
      <c r="N843" s="14"/>
      <c r="O843" s="14"/>
      <c r="P843" s="14"/>
    </row>
    <row r="844" spans="1:16">
      <c r="A844" s="14"/>
      <c r="B844" s="15"/>
      <c r="C844" s="14"/>
      <c r="D844" s="15"/>
      <c r="E844" s="16"/>
      <c r="F844" s="23"/>
      <c r="G844" s="23"/>
      <c r="H844" s="14"/>
      <c r="I844" s="14"/>
      <c r="J844" s="14"/>
      <c r="K844" s="14"/>
      <c r="L844" s="14"/>
      <c r="M844" s="14"/>
      <c r="N844" s="14"/>
      <c r="O844" s="14"/>
      <c r="P844" s="14"/>
    </row>
    <row r="845" spans="1:16">
      <c r="A845" s="14"/>
      <c r="B845" s="15"/>
      <c r="C845" s="14"/>
      <c r="D845" s="15"/>
      <c r="E845" s="16"/>
      <c r="F845" s="23"/>
      <c r="G845" s="23"/>
      <c r="H845" s="14"/>
      <c r="I845" s="14"/>
      <c r="J845" s="14"/>
      <c r="K845" s="14"/>
      <c r="L845" s="14"/>
      <c r="M845" s="14"/>
      <c r="N845" s="14"/>
      <c r="O845" s="14"/>
      <c r="P845" s="14"/>
    </row>
    <row r="846" spans="1:16">
      <c r="A846" s="14"/>
      <c r="B846" s="15"/>
      <c r="C846" s="14"/>
      <c r="D846" s="15"/>
      <c r="E846" s="16"/>
      <c r="F846" s="23"/>
      <c r="G846" s="23"/>
      <c r="H846" s="14"/>
      <c r="I846" s="14"/>
      <c r="J846" s="14"/>
      <c r="K846" s="14"/>
      <c r="L846" s="14"/>
      <c r="M846" s="14"/>
      <c r="N846" s="14"/>
      <c r="O846" s="14"/>
      <c r="P846" s="14"/>
    </row>
    <row r="847" spans="1:16">
      <c r="A847" s="14"/>
      <c r="B847" s="15"/>
      <c r="C847" s="14"/>
      <c r="D847" s="15"/>
      <c r="E847" s="16"/>
      <c r="F847" s="23"/>
      <c r="G847" s="23"/>
      <c r="H847" s="14"/>
      <c r="I847" s="14"/>
      <c r="J847" s="14"/>
      <c r="K847" s="14"/>
      <c r="L847" s="14"/>
      <c r="M847" s="14"/>
      <c r="N847" s="14"/>
      <c r="O847" s="14"/>
      <c r="P847" s="14"/>
    </row>
    <row r="848" spans="1:16">
      <c r="A848" s="14"/>
      <c r="B848" s="15"/>
      <c r="C848" s="14"/>
      <c r="D848" s="15"/>
      <c r="E848" s="16"/>
      <c r="F848" s="23"/>
      <c r="G848" s="23"/>
      <c r="H848" s="14"/>
      <c r="I848" s="14"/>
      <c r="J848" s="14"/>
      <c r="K848" s="14"/>
      <c r="L848" s="14"/>
      <c r="M848" s="14"/>
      <c r="N848" s="14"/>
      <c r="O848" s="14"/>
      <c r="P848" s="14"/>
    </row>
    <row r="849" spans="1:16">
      <c r="A849" s="14"/>
      <c r="B849" s="15"/>
      <c r="C849" s="14"/>
      <c r="D849" s="15"/>
      <c r="E849" s="16"/>
      <c r="F849" s="23"/>
      <c r="G849" s="23"/>
      <c r="H849" s="14"/>
      <c r="I849" s="14"/>
      <c r="J849" s="14"/>
      <c r="K849" s="14"/>
      <c r="L849" s="14"/>
      <c r="M849" s="14"/>
      <c r="N849" s="14"/>
      <c r="O849" s="14"/>
      <c r="P849" s="14"/>
    </row>
    <row r="850" spans="1:16">
      <c r="A850" s="14"/>
      <c r="B850" s="15"/>
      <c r="C850" s="14"/>
      <c r="D850" s="15"/>
      <c r="E850" s="16"/>
      <c r="F850" s="23"/>
      <c r="G850" s="23"/>
      <c r="H850" s="14"/>
      <c r="I850" s="14"/>
      <c r="J850" s="14"/>
      <c r="K850" s="14"/>
      <c r="L850" s="14"/>
      <c r="M850" s="14"/>
      <c r="N850" s="14"/>
      <c r="O850" s="14"/>
      <c r="P850" s="14"/>
    </row>
    <row r="851" spans="1:16">
      <c r="A851" s="14"/>
      <c r="B851" s="15"/>
      <c r="C851" s="14"/>
      <c r="D851" s="15"/>
      <c r="E851" s="16"/>
      <c r="F851" s="23"/>
      <c r="G851" s="23"/>
      <c r="H851" s="14"/>
      <c r="I851" s="14"/>
      <c r="J851" s="14"/>
      <c r="K851" s="14"/>
      <c r="L851" s="14"/>
      <c r="M851" s="14"/>
      <c r="N851" s="14"/>
      <c r="O851" s="14"/>
      <c r="P851" s="14"/>
    </row>
    <row r="852" spans="1:16">
      <c r="A852" s="14"/>
      <c r="B852" s="15"/>
      <c r="C852" s="14"/>
      <c r="D852" s="15"/>
      <c r="E852" s="16"/>
      <c r="F852" s="23"/>
      <c r="G852" s="23"/>
      <c r="H852" s="14"/>
      <c r="I852" s="14"/>
      <c r="J852" s="14"/>
      <c r="K852" s="14"/>
      <c r="L852" s="14"/>
      <c r="M852" s="14"/>
      <c r="N852" s="14"/>
      <c r="O852" s="14"/>
      <c r="P852" s="14"/>
    </row>
    <row r="853" spans="1:16">
      <c r="A853" s="14"/>
      <c r="B853" s="15"/>
      <c r="C853" s="14"/>
      <c r="D853" s="15"/>
      <c r="E853" s="16"/>
      <c r="F853" s="23"/>
      <c r="G853" s="23"/>
      <c r="H853" s="14"/>
      <c r="I853" s="14"/>
      <c r="J853" s="14"/>
      <c r="K853" s="14"/>
      <c r="L853" s="14"/>
      <c r="M853" s="14"/>
      <c r="N853" s="14"/>
      <c r="O853" s="14"/>
      <c r="P853" s="14"/>
    </row>
    <row r="854" spans="1:16">
      <c r="A854" s="14"/>
      <c r="B854" s="15"/>
      <c r="C854" s="14"/>
      <c r="D854" s="15"/>
      <c r="E854" s="16"/>
      <c r="F854" s="23"/>
      <c r="G854" s="23"/>
      <c r="H854" s="14"/>
      <c r="I854" s="14"/>
      <c r="J854" s="14"/>
      <c r="K854" s="14"/>
      <c r="L854" s="14"/>
      <c r="M854" s="14"/>
      <c r="N854" s="14"/>
      <c r="O854" s="14"/>
      <c r="P854" s="14"/>
    </row>
    <row r="855" spans="1:16">
      <c r="A855" s="14"/>
      <c r="B855" s="15"/>
      <c r="C855" s="14"/>
      <c r="D855" s="15"/>
      <c r="E855" s="16"/>
      <c r="F855" s="23"/>
      <c r="G855" s="23"/>
      <c r="H855" s="14"/>
      <c r="I855" s="14"/>
      <c r="J855" s="14"/>
      <c r="K855" s="14"/>
      <c r="L855" s="14"/>
      <c r="M855" s="14"/>
      <c r="N855" s="14"/>
      <c r="O855" s="14"/>
      <c r="P855" s="14"/>
    </row>
    <row r="856" spans="1:16">
      <c r="A856" s="14"/>
      <c r="B856" s="15"/>
      <c r="C856" s="14"/>
      <c r="D856" s="15"/>
      <c r="E856" s="16"/>
      <c r="F856" s="23"/>
      <c r="G856" s="23"/>
      <c r="H856" s="14"/>
      <c r="I856" s="14"/>
      <c r="J856" s="14"/>
      <c r="K856" s="14"/>
      <c r="L856" s="14"/>
      <c r="M856" s="14"/>
      <c r="N856" s="14"/>
      <c r="O856" s="14"/>
      <c r="P856" s="14"/>
    </row>
    <row r="857" spans="1:16">
      <c r="A857" s="14"/>
      <c r="B857" s="15"/>
      <c r="C857" s="14"/>
      <c r="D857" s="15"/>
      <c r="E857" s="16"/>
      <c r="F857" s="23"/>
      <c r="G857" s="23"/>
      <c r="H857" s="14"/>
      <c r="I857" s="14"/>
      <c r="J857" s="14"/>
      <c r="K857" s="14"/>
      <c r="L857" s="14"/>
      <c r="M857" s="14"/>
      <c r="N857" s="14"/>
      <c r="O857" s="14"/>
      <c r="P857" s="14"/>
    </row>
    <row r="858" spans="1:16">
      <c r="A858" s="14"/>
      <c r="B858" s="15"/>
      <c r="C858" s="14"/>
      <c r="D858" s="15"/>
      <c r="E858" s="16"/>
      <c r="F858" s="23"/>
      <c r="G858" s="23"/>
      <c r="H858" s="14"/>
      <c r="I858" s="14"/>
      <c r="J858" s="14"/>
      <c r="K858" s="14"/>
      <c r="L858" s="14"/>
      <c r="M858" s="14"/>
      <c r="N858" s="14"/>
      <c r="O858" s="14"/>
      <c r="P858" s="14"/>
    </row>
    <row r="859" spans="1:16">
      <c r="A859" s="14"/>
      <c r="B859" s="15"/>
      <c r="C859" s="14"/>
      <c r="D859" s="15"/>
      <c r="E859" s="16"/>
      <c r="F859" s="23"/>
      <c r="G859" s="23"/>
      <c r="H859" s="14"/>
      <c r="I859" s="14"/>
      <c r="J859" s="14"/>
      <c r="K859" s="14"/>
      <c r="L859" s="14"/>
      <c r="M859" s="14"/>
      <c r="N859" s="14"/>
      <c r="O859" s="14"/>
      <c r="P859" s="14"/>
    </row>
    <row r="860" spans="1:16">
      <c r="A860" s="14"/>
      <c r="B860" s="15"/>
      <c r="C860" s="14"/>
      <c r="D860" s="15"/>
      <c r="E860" s="16"/>
      <c r="F860" s="23"/>
      <c r="G860" s="23"/>
      <c r="H860" s="14"/>
      <c r="I860" s="14"/>
      <c r="J860" s="14"/>
      <c r="K860" s="14"/>
      <c r="L860" s="14"/>
      <c r="M860" s="14"/>
      <c r="N860" s="14"/>
      <c r="O860" s="14"/>
      <c r="P860" s="14"/>
    </row>
    <row r="861" spans="1:16">
      <c r="A861" s="14"/>
      <c r="B861" s="15"/>
      <c r="C861" s="14"/>
      <c r="D861" s="15"/>
      <c r="E861" s="16"/>
      <c r="F861" s="23"/>
      <c r="G861" s="23"/>
      <c r="H861" s="14"/>
      <c r="I861" s="14"/>
      <c r="J861" s="14"/>
      <c r="K861" s="14"/>
      <c r="L861" s="14"/>
      <c r="M861" s="14"/>
      <c r="N861" s="14"/>
      <c r="O861" s="14"/>
      <c r="P861" s="14"/>
    </row>
    <row r="862" spans="1:16">
      <c r="A862" s="14"/>
      <c r="B862" s="15"/>
      <c r="C862" s="14"/>
      <c r="D862" s="15"/>
      <c r="E862" s="16"/>
      <c r="F862" s="23"/>
      <c r="G862" s="23"/>
      <c r="H862" s="14"/>
      <c r="I862" s="14"/>
      <c r="J862" s="14"/>
      <c r="K862" s="14"/>
      <c r="L862" s="14"/>
      <c r="M862" s="14"/>
      <c r="N862" s="14"/>
      <c r="O862" s="14"/>
      <c r="P862" s="14"/>
    </row>
    <row r="863" spans="1:16">
      <c r="A863" s="14"/>
      <c r="B863" s="15"/>
      <c r="C863" s="14"/>
      <c r="D863" s="15"/>
      <c r="E863" s="16"/>
      <c r="F863" s="23"/>
      <c r="G863" s="23"/>
      <c r="H863" s="14"/>
      <c r="I863" s="14"/>
      <c r="J863" s="14"/>
      <c r="K863" s="14"/>
      <c r="L863" s="14"/>
      <c r="M863" s="14"/>
      <c r="N863" s="14"/>
      <c r="O863" s="14"/>
      <c r="P863" s="14"/>
    </row>
    <row r="864" spans="1:16">
      <c r="A864" s="14"/>
      <c r="B864" s="15"/>
      <c r="C864" s="14"/>
      <c r="D864" s="15"/>
      <c r="E864" s="16"/>
      <c r="F864" s="23"/>
      <c r="G864" s="23"/>
      <c r="H864" s="14"/>
      <c r="I864" s="14"/>
      <c r="J864" s="14"/>
      <c r="K864" s="14"/>
      <c r="L864" s="14"/>
      <c r="M864" s="14"/>
      <c r="N864" s="14"/>
      <c r="O864" s="14"/>
      <c r="P864" s="14"/>
    </row>
    <row r="865" spans="1:16">
      <c r="A865" s="14"/>
      <c r="B865" s="15"/>
      <c r="C865" s="14"/>
      <c r="D865" s="15"/>
      <c r="E865" s="16"/>
      <c r="F865" s="23"/>
      <c r="G865" s="23"/>
      <c r="H865" s="14"/>
      <c r="I865" s="14"/>
      <c r="J865" s="14"/>
      <c r="K865" s="14"/>
      <c r="L865" s="14"/>
      <c r="M865" s="14"/>
      <c r="N865" s="14"/>
      <c r="O865" s="14"/>
      <c r="P865" s="14"/>
    </row>
    <row r="866" spans="1:16">
      <c r="A866" s="14"/>
      <c r="B866" s="15"/>
      <c r="C866" s="14"/>
      <c r="D866" s="15"/>
      <c r="E866" s="16"/>
      <c r="F866" s="23"/>
      <c r="G866" s="23"/>
      <c r="H866" s="14"/>
      <c r="I866" s="14"/>
      <c r="J866" s="14"/>
      <c r="K866" s="14"/>
      <c r="L866" s="14"/>
      <c r="M866" s="14"/>
      <c r="N866" s="14"/>
      <c r="O866" s="14"/>
      <c r="P866" s="14"/>
    </row>
    <row r="867" spans="1:16">
      <c r="A867" s="14"/>
      <c r="B867" s="15"/>
      <c r="C867" s="14"/>
      <c r="D867" s="15"/>
      <c r="E867" s="16"/>
      <c r="F867" s="23"/>
      <c r="G867" s="23"/>
      <c r="H867" s="14"/>
      <c r="I867" s="14"/>
      <c r="J867" s="14"/>
      <c r="K867" s="14"/>
      <c r="L867" s="14"/>
      <c r="M867" s="14"/>
      <c r="N867" s="14"/>
      <c r="O867" s="14"/>
      <c r="P867" s="14"/>
    </row>
    <row r="868" spans="1:16">
      <c r="A868" s="14"/>
      <c r="B868" s="15"/>
      <c r="C868" s="14"/>
      <c r="D868" s="15"/>
      <c r="E868" s="16"/>
      <c r="F868" s="23"/>
      <c r="G868" s="23"/>
      <c r="H868" s="14"/>
      <c r="I868" s="14"/>
      <c r="J868" s="14"/>
      <c r="K868" s="14"/>
      <c r="L868" s="14"/>
      <c r="M868" s="14"/>
      <c r="N868" s="14"/>
      <c r="O868" s="14"/>
      <c r="P868" s="14"/>
    </row>
    <row r="869" spans="1:16">
      <c r="A869" s="14"/>
      <c r="B869" s="15"/>
      <c r="C869" s="14"/>
      <c r="D869" s="15"/>
      <c r="E869" s="16"/>
      <c r="F869" s="23"/>
      <c r="G869" s="23"/>
      <c r="H869" s="14"/>
      <c r="I869" s="14"/>
      <c r="J869" s="14"/>
      <c r="K869" s="14"/>
      <c r="L869" s="14"/>
      <c r="M869" s="14"/>
      <c r="N869" s="14"/>
      <c r="O869" s="14"/>
      <c r="P869" s="14"/>
    </row>
    <row r="870" spans="1:16">
      <c r="A870" s="14"/>
      <c r="B870" s="15"/>
      <c r="C870" s="14"/>
      <c r="D870" s="15"/>
      <c r="E870" s="16"/>
      <c r="F870" s="23"/>
      <c r="G870" s="23"/>
      <c r="H870" s="14"/>
      <c r="I870" s="14"/>
      <c r="J870" s="14"/>
      <c r="K870" s="14"/>
      <c r="L870" s="14"/>
      <c r="M870" s="14"/>
      <c r="N870" s="14"/>
      <c r="O870" s="14"/>
      <c r="P870" s="14"/>
    </row>
    <row r="871" spans="1:16">
      <c r="A871" s="14"/>
      <c r="B871" s="15"/>
      <c r="C871" s="14"/>
      <c r="D871" s="15"/>
      <c r="E871" s="16"/>
      <c r="F871" s="23"/>
      <c r="G871" s="23"/>
      <c r="H871" s="14"/>
      <c r="I871" s="14"/>
      <c r="J871" s="14"/>
      <c r="K871" s="14"/>
      <c r="L871" s="14"/>
      <c r="M871" s="14"/>
      <c r="N871" s="14"/>
      <c r="O871" s="14"/>
      <c r="P871" s="14"/>
    </row>
    <row r="872" spans="1:16">
      <c r="A872" s="14"/>
      <c r="B872" s="15"/>
      <c r="C872" s="14"/>
      <c r="D872" s="15"/>
      <c r="E872" s="16"/>
      <c r="F872" s="23"/>
      <c r="G872" s="23"/>
      <c r="H872" s="14"/>
      <c r="I872" s="14"/>
      <c r="J872" s="14"/>
      <c r="K872" s="14"/>
      <c r="L872" s="14"/>
      <c r="M872" s="14"/>
      <c r="N872" s="14"/>
      <c r="O872" s="14"/>
      <c r="P872" s="14"/>
    </row>
    <row r="873" spans="1:16">
      <c r="A873" s="14"/>
      <c r="B873" s="15"/>
      <c r="C873" s="14"/>
      <c r="D873" s="15"/>
      <c r="E873" s="16"/>
      <c r="F873" s="23"/>
      <c r="G873" s="23"/>
      <c r="H873" s="14"/>
      <c r="I873" s="14"/>
      <c r="J873" s="14"/>
      <c r="K873" s="14"/>
      <c r="L873" s="14"/>
      <c r="M873" s="14"/>
      <c r="N873" s="14"/>
      <c r="O873" s="14"/>
      <c r="P873" s="14"/>
    </row>
    <row r="874" spans="1:16">
      <c r="A874" s="14"/>
      <c r="B874" s="15"/>
      <c r="C874" s="14"/>
      <c r="D874" s="15"/>
      <c r="E874" s="16"/>
      <c r="F874" s="23"/>
      <c r="G874" s="23"/>
      <c r="H874" s="14"/>
      <c r="I874" s="14"/>
      <c r="J874" s="14"/>
      <c r="K874" s="14"/>
      <c r="L874" s="14"/>
      <c r="M874" s="14"/>
      <c r="N874" s="14"/>
      <c r="O874" s="14"/>
      <c r="P874" s="14"/>
    </row>
    <row r="875" spans="1:16">
      <c r="A875" s="14"/>
      <c r="B875" s="15"/>
      <c r="C875" s="14"/>
      <c r="D875" s="15"/>
      <c r="E875" s="16"/>
      <c r="F875" s="23"/>
      <c r="G875" s="23"/>
      <c r="H875" s="14"/>
      <c r="I875" s="14"/>
      <c r="J875" s="14"/>
      <c r="K875" s="14"/>
      <c r="L875" s="14"/>
      <c r="M875" s="14"/>
      <c r="N875" s="14"/>
      <c r="O875" s="14"/>
      <c r="P875" s="14"/>
    </row>
    <row r="876" spans="1:16">
      <c r="A876" s="14"/>
      <c r="B876" s="15"/>
      <c r="C876" s="14"/>
      <c r="D876" s="15"/>
      <c r="E876" s="16"/>
      <c r="F876" s="23"/>
      <c r="G876" s="23"/>
      <c r="H876" s="14"/>
      <c r="I876" s="14"/>
      <c r="J876" s="14"/>
      <c r="K876" s="14"/>
      <c r="L876" s="14"/>
      <c r="M876" s="14"/>
      <c r="N876" s="14"/>
      <c r="O876" s="14"/>
      <c r="P876" s="14"/>
    </row>
    <row r="877" spans="1:16">
      <c r="A877" s="14"/>
      <c r="B877" s="15"/>
      <c r="C877" s="14"/>
      <c r="D877" s="15"/>
      <c r="E877" s="16"/>
      <c r="F877" s="23"/>
      <c r="G877" s="23"/>
      <c r="H877" s="14"/>
      <c r="I877" s="14"/>
      <c r="J877" s="14"/>
      <c r="K877" s="14"/>
      <c r="L877" s="14"/>
      <c r="M877" s="14"/>
      <c r="N877" s="14"/>
      <c r="O877" s="14"/>
      <c r="P877" s="14"/>
    </row>
    <row r="878" spans="1:16">
      <c r="A878" s="14"/>
      <c r="B878" s="15"/>
      <c r="C878" s="14"/>
      <c r="D878" s="15"/>
      <c r="E878" s="16"/>
      <c r="F878" s="23"/>
      <c r="G878" s="23"/>
      <c r="H878" s="14"/>
      <c r="I878" s="14"/>
      <c r="J878" s="14"/>
      <c r="K878" s="14"/>
      <c r="L878" s="14"/>
      <c r="M878" s="14"/>
      <c r="N878" s="14"/>
      <c r="O878" s="14"/>
      <c r="P878" s="14"/>
    </row>
    <row r="879" spans="1:16">
      <c r="A879" s="14"/>
      <c r="B879" s="15"/>
      <c r="C879" s="14"/>
      <c r="D879" s="15"/>
      <c r="E879" s="16"/>
      <c r="F879" s="23"/>
      <c r="G879" s="23"/>
      <c r="H879" s="14"/>
      <c r="I879" s="14"/>
      <c r="J879" s="14"/>
      <c r="K879" s="14"/>
      <c r="L879" s="14"/>
      <c r="M879" s="14"/>
      <c r="N879" s="14"/>
      <c r="O879" s="14"/>
      <c r="P879" s="14"/>
    </row>
    <row r="880" spans="1:16">
      <c r="A880" s="14"/>
      <c r="B880" s="15"/>
      <c r="C880" s="14"/>
      <c r="D880" s="15"/>
      <c r="E880" s="16"/>
      <c r="F880" s="23"/>
      <c r="G880" s="23"/>
      <c r="H880" s="14"/>
      <c r="I880" s="14"/>
      <c r="J880" s="14"/>
      <c r="K880" s="14"/>
      <c r="L880" s="14"/>
      <c r="M880" s="14"/>
      <c r="N880" s="14"/>
      <c r="O880" s="14"/>
      <c r="P880" s="14"/>
    </row>
    <row r="881" spans="1:16">
      <c r="A881" s="14"/>
      <c r="B881" s="15"/>
      <c r="C881" s="14"/>
      <c r="D881" s="15"/>
      <c r="E881" s="16"/>
      <c r="F881" s="23"/>
      <c r="G881" s="23"/>
      <c r="H881" s="14"/>
      <c r="I881" s="14"/>
      <c r="J881" s="14"/>
      <c r="K881" s="14"/>
      <c r="L881" s="14"/>
      <c r="M881" s="14"/>
      <c r="N881" s="14"/>
      <c r="O881" s="14"/>
      <c r="P881" s="14"/>
    </row>
    <row r="882" spans="1:16">
      <c r="A882" s="14"/>
      <c r="B882" s="15"/>
      <c r="C882" s="14"/>
      <c r="D882" s="15"/>
      <c r="E882" s="16"/>
      <c r="F882" s="23"/>
      <c r="G882" s="23"/>
      <c r="H882" s="14"/>
      <c r="I882" s="14"/>
      <c r="J882" s="14"/>
      <c r="K882" s="14"/>
      <c r="L882" s="14"/>
      <c r="M882" s="14"/>
      <c r="N882" s="14"/>
      <c r="O882" s="14"/>
      <c r="P882" s="14"/>
    </row>
    <row r="883" spans="1:16">
      <c r="A883" s="14"/>
      <c r="B883" s="15"/>
      <c r="C883" s="14"/>
      <c r="D883" s="15"/>
      <c r="E883" s="16"/>
      <c r="F883" s="23"/>
      <c r="G883" s="23"/>
      <c r="H883" s="14"/>
      <c r="I883" s="14"/>
      <c r="J883" s="14"/>
      <c r="K883" s="14"/>
      <c r="L883" s="14"/>
      <c r="M883" s="14"/>
      <c r="N883" s="14"/>
      <c r="O883" s="14"/>
      <c r="P883" s="14"/>
    </row>
    <row r="884" spans="1:16">
      <c r="A884" s="14"/>
      <c r="B884" s="15"/>
      <c r="C884" s="14"/>
      <c r="D884" s="15"/>
      <c r="E884" s="16"/>
      <c r="F884" s="23"/>
      <c r="G884" s="23"/>
      <c r="H884" s="14"/>
      <c r="I884" s="14"/>
      <c r="J884" s="14"/>
      <c r="K884" s="14"/>
      <c r="L884" s="14"/>
      <c r="M884" s="14"/>
      <c r="N884" s="14"/>
      <c r="O884" s="14"/>
      <c r="P884" s="14"/>
    </row>
    <row r="885" spans="1:16">
      <c r="A885" s="14"/>
      <c r="B885" s="15"/>
      <c r="C885" s="14"/>
      <c r="D885" s="15"/>
      <c r="E885" s="16"/>
      <c r="F885" s="23"/>
      <c r="G885" s="23"/>
      <c r="H885" s="14"/>
      <c r="I885" s="14"/>
      <c r="J885" s="14"/>
      <c r="K885" s="14"/>
      <c r="L885" s="14"/>
      <c r="M885" s="14"/>
      <c r="N885" s="14"/>
      <c r="O885" s="14"/>
      <c r="P885" s="14"/>
    </row>
    <row r="886" spans="1:16">
      <c r="A886" s="14"/>
      <c r="B886" s="15"/>
      <c r="C886" s="14"/>
      <c r="D886" s="15"/>
      <c r="E886" s="16"/>
      <c r="F886" s="23"/>
      <c r="G886" s="23"/>
      <c r="H886" s="14"/>
      <c r="I886" s="14"/>
      <c r="J886" s="14"/>
      <c r="K886" s="14"/>
      <c r="L886" s="14"/>
      <c r="M886" s="14"/>
      <c r="N886" s="14"/>
      <c r="O886" s="14"/>
      <c r="P886" s="14"/>
    </row>
    <row r="887" spans="1:16">
      <c r="A887" s="14"/>
      <c r="B887" s="15"/>
      <c r="C887" s="14"/>
      <c r="D887" s="15"/>
      <c r="E887" s="16"/>
      <c r="F887" s="23"/>
      <c r="G887" s="23"/>
      <c r="H887" s="14"/>
      <c r="I887" s="14"/>
      <c r="J887" s="14"/>
      <c r="K887" s="14"/>
      <c r="L887" s="14"/>
      <c r="M887" s="14"/>
      <c r="N887" s="14"/>
      <c r="O887" s="14"/>
      <c r="P887" s="14"/>
    </row>
    <row r="888" spans="1:16">
      <c r="A888" s="14"/>
      <c r="B888" s="15"/>
      <c r="C888" s="14"/>
      <c r="D888" s="15"/>
      <c r="E888" s="16"/>
      <c r="F888" s="23"/>
      <c r="G888" s="23"/>
      <c r="H888" s="14"/>
      <c r="I888" s="14"/>
      <c r="J888" s="14"/>
      <c r="K888" s="14"/>
      <c r="L888" s="14"/>
      <c r="M888" s="14"/>
      <c r="N888" s="14"/>
      <c r="O888" s="14"/>
      <c r="P888" s="14"/>
    </row>
    <row r="889" spans="1:16">
      <c r="A889" s="14"/>
      <c r="B889" s="15"/>
      <c r="C889" s="14"/>
      <c r="D889" s="15"/>
      <c r="E889" s="16"/>
      <c r="F889" s="23"/>
      <c r="G889" s="23"/>
      <c r="H889" s="14"/>
      <c r="I889" s="14"/>
      <c r="J889" s="14"/>
      <c r="K889" s="14"/>
      <c r="L889" s="14"/>
      <c r="M889" s="14"/>
      <c r="N889" s="14"/>
      <c r="O889" s="14"/>
      <c r="P889" s="14"/>
    </row>
    <row r="890" spans="1:16">
      <c r="A890" s="14"/>
      <c r="B890" s="15"/>
      <c r="C890" s="14"/>
      <c r="D890" s="15"/>
      <c r="E890" s="16"/>
      <c r="F890" s="23"/>
      <c r="G890" s="23"/>
      <c r="H890" s="14"/>
      <c r="I890" s="14"/>
      <c r="J890" s="14"/>
      <c r="K890" s="14"/>
      <c r="L890" s="14"/>
      <c r="M890" s="14"/>
      <c r="N890" s="14"/>
      <c r="O890" s="14"/>
      <c r="P890" s="14"/>
    </row>
    <row r="891" spans="1:16">
      <c r="A891" s="14"/>
      <c r="B891" s="15"/>
      <c r="C891" s="14"/>
      <c r="D891" s="15"/>
      <c r="E891" s="16"/>
      <c r="F891" s="23"/>
      <c r="G891" s="23"/>
      <c r="H891" s="14"/>
      <c r="I891" s="14"/>
      <c r="J891" s="14"/>
      <c r="K891" s="14"/>
      <c r="L891" s="14"/>
      <c r="M891" s="14"/>
      <c r="N891" s="14"/>
      <c r="O891" s="14"/>
      <c r="P891" s="14"/>
    </row>
    <row r="892" spans="1:16">
      <c r="A892" s="14"/>
      <c r="B892" s="15"/>
      <c r="C892" s="14"/>
      <c r="D892" s="15"/>
      <c r="E892" s="16"/>
      <c r="F892" s="23"/>
      <c r="G892" s="23"/>
      <c r="H892" s="14"/>
      <c r="I892" s="14"/>
      <c r="J892" s="14"/>
      <c r="K892" s="14"/>
      <c r="L892" s="14"/>
      <c r="M892" s="14"/>
      <c r="N892" s="14"/>
      <c r="O892" s="14"/>
      <c r="P892" s="14"/>
    </row>
    <row r="893" spans="1:16">
      <c r="A893" s="14"/>
      <c r="B893" s="15"/>
      <c r="C893" s="14"/>
      <c r="D893" s="15"/>
      <c r="E893" s="16"/>
      <c r="F893" s="23"/>
      <c r="G893" s="23"/>
      <c r="H893" s="14"/>
      <c r="I893" s="14"/>
      <c r="J893" s="14"/>
      <c r="K893" s="14"/>
      <c r="L893" s="14"/>
      <c r="M893" s="14"/>
      <c r="N893" s="14"/>
      <c r="O893" s="14"/>
      <c r="P893" s="14"/>
    </row>
    <row r="894" spans="1:16">
      <c r="A894" s="14"/>
      <c r="B894" s="15"/>
      <c r="C894" s="14"/>
      <c r="D894" s="15"/>
      <c r="E894" s="16"/>
      <c r="F894" s="23"/>
      <c r="G894" s="23"/>
      <c r="H894" s="14"/>
      <c r="I894" s="14"/>
      <c r="J894" s="14"/>
      <c r="K894" s="14"/>
      <c r="L894" s="14"/>
      <c r="M894" s="14"/>
      <c r="N894" s="14"/>
      <c r="O894" s="14"/>
      <c r="P894" s="14"/>
    </row>
    <row r="895" spans="1:16">
      <c r="A895" s="14"/>
      <c r="B895" s="15"/>
      <c r="C895" s="14"/>
      <c r="D895" s="15"/>
      <c r="E895" s="16"/>
      <c r="F895" s="23"/>
      <c r="G895" s="23"/>
      <c r="H895" s="14"/>
      <c r="I895" s="14"/>
      <c r="J895" s="14"/>
      <c r="K895" s="14"/>
      <c r="L895" s="14"/>
      <c r="M895" s="14"/>
      <c r="N895" s="14"/>
      <c r="O895" s="14"/>
      <c r="P895" s="14"/>
    </row>
    <row r="896" spans="1:16">
      <c r="A896" s="14"/>
      <c r="B896" s="15"/>
      <c r="C896" s="14"/>
      <c r="D896" s="15"/>
      <c r="E896" s="16"/>
      <c r="F896" s="23"/>
      <c r="G896" s="23"/>
      <c r="H896" s="14"/>
      <c r="I896" s="14"/>
      <c r="J896" s="14"/>
      <c r="K896" s="14"/>
      <c r="L896" s="14"/>
      <c r="M896" s="14"/>
      <c r="N896" s="14"/>
      <c r="O896" s="14"/>
      <c r="P896" s="14"/>
    </row>
    <row r="897" spans="1:16">
      <c r="A897" s="14"/>
      <c r="B897" s="15"/>
      <c r="C897" s="14"/>
      <c r="D897" s="15"/>
      <c r="E897" s="16"/>
      <c r="F897" s="23"/>
      <c r="G897" s="23"/>
      <c r="H897" s="14"/>
      <c r="I897" s="14"/>
      <c r="J897" s="14"/>
      <c r="K897" s="14"/>
      <c r="L897" s="14"/>
      <c r="M897" s="14"/>
      <c r="N897" s="14"/>
      <c r="O897" s="14"/>
      <c r="P897" s="14"/>
    </row>
    <row r="898" spans="1:16">
      <c r="A898" s="14"/>
      <c r="B898" s="15"/>
      <c r="C898" s="14"/>
      <c r="D898" s="15"/>
      <c r="E898" s="16"/>
      <c r="F898" s="23"/>
      <c r="G898" s="23"/>
      <c r="H898" s="14"/>
      <c r="I898" s="14"/>
      <c r="J898" s="14"/>
      <c r="K898" s="14"/>
      <c r="L898" s="14"/>
      <c r="M898" s="14"/>
      <c r="N898" s="14"/>
      <c r="O898" s="14"/>
      <c r="P898" s="14"/>
    </row>
    <row r="899" spans="1:16">
      <c r="A899" s="14"/>
      <c r="B899" s="15"/>
      <c r="C899" s="14"/>
      <c r="D899" s="15"/>
      <c r="E899" s="16"/>
      <c r="F899" s="23"/>
      <c r="G899" s="23"/>
      <c r="H899" s="14"/>
      <c r="I899" s="14"/>
      <c r="J899" s="14"/>
      <c r="K899" s="14"/>
      <c r="L899" s="14"/>
      <c r="M899" s="14"/>
      <c r="N899" s="14"/>
      <c r="O899" s="14"/>
      <c r="P899" s="14"/>
    </row>
    <row r="900" spans="1:16">
      <c r="A900" s="14"/>
      <c r="B900" s="15"/>
      <c r="C900" s="14"/>
      <c r="D900" s="15"/>
      <c r="E900" s="16"/>
      <c r="F900" s="23"/>
      <c r="G900" s="23"/>
      <c r="H900" s="14"/>
      <c r="I900" s="14"/>
      <c r="J900" s="14"/>
      <c r="K900" s="14"/>
      <c r="L900" s="14"/>
      <c r="M900" s="14"/>
      <c r="N900" s="14"/>
      <c r="O900" s="14"/>
      <c r="P900" s="14"/>
    </row>
    <row r="901" spans="1:16">
      <c r="A901" s="14"/>
      <c r="B901" s="15"/>
      <c r="C901" s="14"/>
      <c r="D901" s="15"/>
      <c r="E901" s="16"/>
      <c r="F901" s="23"/>
      <c r="G901" s="23"/>
      <c r="H901" s="14"/>
      <c r="I901" s="14"/>
      <c r="J901" s="14"/>
      <c r="K901" s="14"/>
      <c r="L901" s="14"/>
      <c r="M901" s="14"/>
      <c r="N901" s="14"/>
      <c r="O901" s="14"/>
      <c r="P901" s="14"/>
    </row>
    <row r="902" spans="1:16">
      <c r="A902" s="14"/>
      <c r="B902" s="15"/>
      <c r="C902" s="14"/>
      <c r="D902" s="15"/>
      <c r="E902" s="16"/>
      <c r="F902" s="23"/>
      <c r="G902" s="23"/>
      <c r="H902" s="14"/>
      <c r="I902" s="14"/>
      <c r="J902" s="14"/>
      <c r="K902" s="14"/>
      <c r="L902" s="14"/>
      <c r="M902" s="14"/>
      <c r="N902" s="14"/>
      <c r="O902" s="14"/>
      <c r="P902" s="14"/>
    </row>
    <row r="903" spans="1:16">
      <c r="A903" s="14"/>
      <c r="B903" s="15"/>
      <c r="C903" s="14"/>
      <c r="D903" s="15"/>
      <c r="E903" s="16"/>
      <c r="F903" s="23"/>
      <c r="G903" s="23"/>
      <c r="H903" s="14"/>
      <c r="I903" s="14"/>
      <c r="J903" s="14"/>
      <c r="K903" s="14"/>
      <c r="L903" s="14"/>
      <c r="M903" s="14"/>
      <c r="N903" s="14"/>
      <c r="O903" s="14"/>
      <c r="P903" s="14"/>
    </row>
    <row r="904" spans="1:16">
      <c r="A904" s="14"/>
      <c r="B904" s="15"/>
      <c r="C904" s="14"/>
      <c r="D904" s="15"/>
      <c r="E904" s="16"/>
      <c r="F904" s="23"/>
      <c r="G904" s="23"/>
      <c r="H904" s="14"/>
      <c r="I904" s="14"/>
      <c r="J904" s="14"/>
      <c r="K904" s="14"/>
      <c r="L904" s="14"/>
      <c r="M904" s="14"/>
      <c r="N904" s="14"/>
      <c r="O904" s="14"/>
      <c r="P904" s="14"/>
    </row>
    <row r="905" spans="1:16">
      <c r="A905" s="14"/>
      <c r="B905" s="15"/>
      <c r="C905" s="14"/>
      <c r="D905" s="15"/>
      <c r="E905" s="16"/>
      <c r="F905" s="23"/>
      <c r="G905" s="23"/>
      <c r="H905" s="14"/>
      <c r="I905" s="14"/>
      <c r="J905" s="14"/>
      <c r="K905" s="14"/>
      <c r="L905" s="14"/>
      <c r="M905" s="14"/>
      <c r="N905" s="14"/>
      <c r="O905" s="14"/>
      <c r="P905" s="14"/>
    </row>
    <row r="906" spans="1:16">
      <c r="A906" s="14"/>
      <c r="B906" s="15"/>
      <c r="C906" s="14"/>
      <c r="D906" s="15"/>
      <c r="E906" s="16"/>
      <c r="F906" s="23"/>
      <c r="G906" s="23"/>
      <c r="H906" s="14"/>
      <c r="I906" s="14"/>
      <c r="J906" s="14"/>
      <c r="K906" s="14"/>
      <c r="L906" s="14"/>
      <c r="M906" s="14"/>
      <c r="N906" s="14"/>
      <c r="O906" s="14"/>
      <c r="P906" s="14"/>
    </row>
    <row r="907" spans="1:16">
      <c r="A907" s="14"/>
      <c r="B907" s="15"/>
      <c r="C907" s="14"/>
      <c r="D907" s="15"/>
      <c r="E907" s="16"/>
      <c r="F907" s="23"/>
      <c r="G907" s="23"/>
      <c r="H907" s="14"/>
      <c r="I907" s="14"/>
      <c r="J907" s="14"/>
      <c r="K907" s="14"/>
      <c r="L907" s="14"/>
      <c r="M907" s="14"/>
      <c r="N907" s="14"/>
      <c r="O907" s="14"/>
      <c r="P907" s="14"/>
    </row>
    <row r="908" spans="1:16">
      <c r="A908" s="14"/>
      <c r="B908" s="15"/>
      <c r="C908" s="14"/>
      <c r="D908" s="15"/>
      <c r="E908" s="16"/>
      <c r="F908" s="23"/>
      <c r="G908" s="23"/>
      <c r="H908" s="14"/>
      <c r="I908" s="14"/>
      <c r="J908" s="14"/>
      <c r="K908" s="14"/>
      <c r="L908" s="14"/>
      <c r="M908" s="14"/>
      <c r="N908" s="14"/>
      <c r="O908" s="14"/>
      <c r="P908" s="14"/>
    </row>
    <row r="909" spans="1:16">
      <c r="A909" s="14"/>
      <c r="B909" s="15"/>
      <c r="C909" s="14"/>
      <c r="D909" s="15"/>
      <c r="E909" s="16"/>
      <c r="F909" s="23"/>
      <c r="G909" s="23"/>
      <c r="H909" s="14"/>
      <c r="I909" s="14"/>
      <c r="J909" s="14"/>
      <c r="K909" s="14"/>
      <c r="L909" s="14"/>
      <c r="M909" s="14"/>
      <c r="N909" s="14"/>
      <c r="O909" s="14"/>
      <c r="P909" s="14"/>
    </row>
    <row r="910" spans="1:16">
      <c r="A910" s="14"/>
      <c r="B910" s="15"/>
      <c r="C910" s="14"/>
      <c r="D910" s="15"/>
      <c r="E910" s="16"/>
      <c r="F910" s="23"/>
      <c r="G910" s="23"/>
      <c r="H910" s="14"/>
      <c r="I910" s="14"/>
      <c r="J910" s="14"/>
      <c r="K910" s="14"/>
      <c r="L910" s="14"/>
      <c r="M910" s="14"/>
      <c r="N910" s="14"/>
      <c r="O910" s="14"/>
      <c r="P910" s="14"/>
    </row>
    <row r="911" spans="1:16">
      <c r="A911" s="14"/>
      <c r="B911" s="15"/>
      <c r="C911" s="14"/>
      <c r="D911" s="15"/>
      <c r="E911" s="16"/>
      <c r="F911" s="23"/>
      <c r="G911" s="23"/>
      <c r="H911" s="14"/>
      <c r="I911" s="14"/>
      <c r="J911" s="14"/>
      <c r="K911" s="14"/>
      <c r="L911" s="14"/>
      <c r="M911" s="14"/>
      <c r="N911" s="14"/>
      <c r="O911" s="14"/>
      <c r="P911" s="14"/>
    </row>
    <row r="912" spans="1:16">
      <c r="A912" s="14"/>
      <c r="B912" s="15"/>
      <c r="C912" s="14"/>
      <c r="D912" s="15"/>
      <c r="E912" s="16"/>
      <c r="F912" s="23"/>
      <c r="G912" s="23"/>
      <c r="H912" s="14"/>
      <c r="I912" s="14"/>
      <c r="J912" s="14"/>
      <c r="K912" s="14"/>
      <c r="L912" s="14"/>
      <c r="M912" s="14"/>
      <c r="N912" s="14"/>
      <c r="O912" s="14"/>
      <c r="P912" s="14"/>
    </row>
    <row r="913" spans="1:16">
      <c r="A913" s="14"/>
      <c r="B913" s="15"/>
      <c r="C913" s="14"/>
      <c r="D913" s="15"/>
      <c r="E913" s="16"/>
      <c r="F913" s="23"/>
      <c r="G913" s="23"/>
      <c r="H913" s="14"/>
      <c r="I913" s="14"/>
      <c r="J913" s="14"/>
      <c r="K913" s="14"/>
      <c r="L913" s="14"/>
      <c r="M913" s="14"/>
      <c r="N913" s="14"/>
      <c r="O913" s="14"/>
      <c r="P913" s="14"/>
    </row>
    <row r="914" spans="1:16">
      <c r="A914" s="14"/>
      <c r="B914" s="15"/>
      <c r="C914" s="14"/>
      <c r="D914" s="15"/>
      <c r="E914" s="16"/>
      <c r="F914" s="23"/>
      <c r="G914" s="23"/>
      <c r="H914" s="14"/>
      <c r="I914" s="14"/>
      <c r="J914" s="14"/>
      <c r="K914" s="14"/>
      <c r="L914" s="14"/>
      <c r="M914" s="14"/>
      <c r="N914" s="14"/>
      <c r="O914" s="14"/>
      <c r="P914" s="14"/>
    </row>
    <row r="915" spans="1:16">
      <c r="A915" s="14"/>
      <c r="B915" s="15"/>
      <c r="C915" s="14"/>
      <c r="D915" s="15"/>
      <c r="E915" s="16"/>
      <c r="F915" s="23"/>
      <c r="G915" s="23"/>
      <c r="H915" s="14"/>
      <c r="I915" s="14"/>
      <c r="J915" s="14"/>
      <c r="K915" s="14"/>
      <c r="L915" s="14"/>
      <c r="M915" s="14"/>
      <c r="N915" s="14"/>
      <c r="O915" s="14"/>
      <c r="P915" s="14"/>
    </row>
    <row r="916" spans="1:16">
      <c r="A916" s="14"/>
      <c r="B916" s="15"/>
      <c r="C916" s="14"/>
      <c r="D916" s="15"/>
      <c r="E916" s="16"/>
      <c r="F916" s="23"/>
      <c r="G916" s="23"/>
      <c r="H916" s="14"/>
      <c r="I916" s="14"/>
      <c r="J916" s="14"/>
      <c r="K916" s="14"/>
      <c r="L916" s="14"/>
      <c r="M916" s="14"/>
      <c r="N916" s="14"/>
      <c r="O916" s="14"/>
      <c r="P916" s="14"/>
    </row>
    <row r="917" spans="1:16">
      <c r="A917" s="14"/>
      <c r="B917" s="15"/>
      <c r="C917" s="14"/>
      <c r="D917" s="15"/>
      <c r="E917" s="16"/>
      <c r="F917" s="23"/>
      <c r="G917" s="23"/>
      <c r="H917" s="14"/>
      <c r="I917" s="14"/>
      <c r="J917" s="14"/>
      <c r="K917" s="14"/>
      <c r="L917" s="14"/>
      <c r="M917" s="14"/>
      <c r="N917" s="14"/>
      <c r="O917" s="14"/>
      <c r="P917" s="14"/>
    </row>
    <row r="918" spans="1:16">
      <c r="A918" s="14"/>
      <c r="B918" s="15"/>
      <c r="C918" s="14"/>
      <c r="D918" s="15"/>
      <c r="E918" s="16"/>
      <c r="F918" s="23"/>
      <c r="G918" s="23"/>
      <c r="H918" s="14"/>
      <c r="I918" s="14"/>
      <c r="J918" s="14"/>
      <c r="K918" s="14"/>
      <c r="L918" s="14"/>
      <c r="M918" s="14"/>
      <c r="N918" s="14"/>
      <c r="O918" s="14"/>
      <c r="P918" s="14"/>
    </row>
    <row r="919" spans="1:16">
      <c r="A919" s="14"/>
      <c r="B919" s="15"/>
      <c r="C919" s="14"/>
      <c r="D919" s="15"/>
      <c r="E919" s="16"/>
      <c r="F919" s="23"/>
      <c r="G919" s="23"/>
      <c r="H919" s="14"/>
      <c r="I919" s="14"/>
      <c r="J919" s="14"/>
      <c r="K919" s="14"/>
      <c r="L919" s="14"/>
      <c r="M919" s="14"/>
      <c r="N919" s="14"/>
      <c r="O919" s="14"/>
      <c r="P919" s="14"/>
    </row>
    <row r="920" spans="1:16">
      <c r="A920" s="14"/>
      <c r="B920" s="15"/>
      <c r="C920" s="14"/>
      <c r="D920" s="15"/>
      <c r="E920" s="16"/>
      <c r="F920" s="23"/>
      <c r="G920" s="23"/>
      <c r="H920" s="14"/>
      <c r="I920" s="14"/>
      <c r="J920" s="14"/>
      <c r="K920" s="14"/>
      <c r="L920" s="14"/>
      <c r="M920" s="14"/>
      <c r="N920" s="14"/>
      <c r="O920" s="14"/>
      <c r="P920" s="14"/>
    </row>
    <row r="921" spans="1:16">
      <c r="A921" s="14"/>
      <c r="B921" s="15"/>
      <c r="C921" s="14"/>
      <c r="D921" s="15"/>
      <c r="E921" s="16"/>
      <c r="F921" s="23"/>
      <c r="G921" s="23"/>
      <c r="H921" s="14"/>
      <c r="I921" s="14"/>
      <c r="J921" s="14"/>
      <c r="K921" s="14"/>
      <c r="L921" s="14"/>
      <c r="M921" s="14"/>
      <c r="N921" s="14"/>
      <c r="O921" s="14"/>
      <c r="P921" s="14"/>
    </row>
    <row r="922" spans="1:16">
      <c r="A922" s="14"/>
      <c r="B922" s="15"/>
      <c r="C922" s="14"/>
      <c r="D922" s="15"/>
      <c r="E922" s="16"/>
      <c r="F922" s="23"/>
      <c r="G922" s="23"/>
      <c r="H922" s="14"/>
      <c r="I922" s="14"/>
      <c r="J922" s="14"/>
      <c r="K922" s="14"/>
      <c r="L922" s="14"/>
      <c r="M922" s="14"/>
      <c r="N922" s="14"/>
      <c r="O922" s="14"/>
      <c r="P922" s="14"/>
    </row>
    <row r="923" spans="1:16">
      <c r="A923" s="14"/>
      <c r="B923" s="15"/>
      <c r="C923" s="14"/>
      <c r="D923" s="15"/>
      <c r="E923" s="16"/>
      <c r="F923" s="23"/>
      <c r="G923" s="23"/>
      <c r="H923" s="14"/>
      <c r="I923" s="14"/>
      <c r="J923" s="14"/>
      <c r="K923" s="14"/>
      <c r="L923" s="14"/>
      <c r="M923" s="14"/>
      <c r="N923" s="14"/>
      <c r="O923" s="14"/>
      <c r="P923" s="14"/>
    </row>
    <row r="924" spans="1:16">
      <c r="A924" s="14"/>
      <c r="B924" s="15"/>
      <c r="C924" s="14"/>
      <c r="D924" s="15"/>
      <c r="E924" s="16"/>
      <c r="F924" s="23"/>
      <c r="G924" s="23"/>
      <c r="H924" s="14"/>
      <c r="I924" s="14"/>
      <c r="J924" s="14"/>
      <c r="K924" s="14"/>
      <c r="L924" s="14"/>
      <c r="M924" s="14"/>
      <c r="N924" s="14"/>
      <c r="O924" s="14"/>
      <c r="P924" s="14"/>
    </row>
    <row r="925" spans="1:16">
      <c r="A925" s="14"/>
      <c r="B925" s="15"/>
      <c r="C925" s="14"/>
      <c r="D925" s="15"/>
      <c r="E925" s="16"/>
      <c r="F925" s="23"/>
      <c r="G925" s="23"/>
      <c r="H925" s="14"/>
      <c r="I925" s="14"/>
      <c r="J925" s="14"/>
      <c r="K925" s="14"/>
      <c r="L925" s="14"/>
      <c r="M925" s="14"/>
      <c r="N925" s="14"/>
      <c r="O925" s="14"/>
      <c r="P925" s="14"/>
    </row>
    <row r="926" spans="1:16">
      <c r="A926" s="14"/>
      <c r="B926" s="15"/>
      <c r="C926" s="14"/>
      <c r="D926" s="15"/>
      <c r="E926" s="16"/>
      <c r="F926" s="23"/>
      <c r="G926" s="23"/>
      <c r="H926" s="14"/>
      <c r="I926" s="14"/>
      <c r="J926" s="14"/>
      <c r="K926" s="14"/>
      <c r="L926" s="14"/>
      <c r="M926" s="14"/>
      <c r="N926" s="14"/>
      <c r="O926" s="14"/>
      <c r="P926" s="14"/>
    </row>
    <row r="927" spans="1:16">
      <c r="A927" s="14"/>
      <c r="B927" s="15"/>
      <c r="C927" s="14"/>
      <c r="D927" s="15"/>
      <c r="E927" s="16"/>
      <c r="F927" s="23"/>
      <c r="G927" s="23"/>
      <c r="H927" s="14"/>
      <c r="I927" s="14"/>
      <c r="J927" s="14"/>
      <c r="K927" s="14"/>
      <c r="L927" s="14"/>
      <c r="M927" s="14"/>
      <c r="N927" s="14"/>
      <c r="O927" s="14"/>
      <c r="P927" s="14"/>
    </row>
    <row r="928" spans="1:16">
      <c r="A928" s="14"/>
      <c r="B928" s="15"/>
      <c r="C928" s="14"/>
      <c r="D928" s="15"/>
      <c r="E928" s="16"/>
      <c r="F928" s="23"/>
      <c r="G928" s="23"/>
      <c r="H928" s="14"/>
      <c r="I928" s="14"/>
      <c r="J928" s="14"/>
      <c r="K928" s="14"/>
      <c r="L928" s="14"/>
      <c r="M928" s="14"/>
      <c r="N928" s="14"/>
      <c r="O928" s="14"/>
      <c r="P928" s="14"/>
    </row>
    <row r="929" spans="1:16">
      <c r="A929" s="14"/>
      <c r="B929" s="15"/>
      <c r="C929" s="14"/>
      <c r="D929" s="15"/>
      <c r="E929" s="16"/>
      <c r="F929" s="23"/>
      <c r="G929" s="23"/>
      <c r="H929" s="14"/>
      <c r="I929" s="14"/>
      <c r="J929" s="14"/>
      <c r="K929" s="14"/>
      <c r="L929" s="14"/>
      <c r="M929" s="14"/>
      <c r="N929" s="14"/>
      <c r="O929" s="14"/>
      <c r="P929" s="14"/>
    </row>
    <row r="930" spans="1:16">
      <c r="A930" s="14"/>
      <c r="B930" s="15"/>
      <c r="C930" s="14"/>
      <c r="D930" s="15"/>
      <c r="E930" s="16"/>
      <c r="F930" s="23"/>
      <c r="G930" s="23"/>
      <c r="H930" s="14"/>
      <c r="I930" s="14"/>
      <c r="J930" s="14"/>
      <c r="K930" s="14"/>
      <c r="L930" s="14"/>
      <c r="M930" s="14"/>
      <c r="N930" s="14"/>
      <c r="O930" s="14"/>
      <c r="P930" s="14"/>
    </row>
    <row r="931" spans="1:16">
      <c r="A931" s="14"/>
      <c r="B931" s="15"/>
      <c r="C931" s="14"/>
      <c r="D931" s="15"/>
      <c r="E931" s="16"/>
      <c r="F931" s="23"/>
      <c r="G931" s="23"/>
      <c r="H931" s="14"/>
      <c r="I931" s="14"/>
      <c r="J931" s="14"/>
      <c r="K931" s="14"/>
      <c r="L931" s="14"/>
      <c r="M931" s="14"/>
      <c r="N931" s="14"/>
      <c r="O931" s="14"/>
      <c r="P931" s="14"/>
    </row>
    <row r="932" spans="1:16">
      <c r="A932" s="14"/>
      <c r="B932" s="15"/>
      <c r="C932" s="14"/>
      <c r="D932" s="15"/>
      <c r="E932" s="16"/>
      <c r="F932" s="23"/>
      <c r="G932" s="23"/>
      <c r="H932" s="14"/>
      <c r="I932" s="14"/>
      <c r="J932" s="14"/>
      <c r="K932" s="14"/>
      <c r="L932" s="14"/>
      <c r="M932" s="14"/>
      <c r="N932" s="14"/>
      <c r="O932" s="14"/>
      <c r="P932" s="14"/>
    </row>
    <row r="933" spans="1:16">
      <c r="A933" s="14"/>
      <c r="B933" s="15"/>
      <c r="C933" s="14"/>
      <c r="D933" s="15"/>
      <c r="E933" s="16"/>
      <c r="F933" s="23"/>
      <c r="G933" s="23"/>
      <c r="H933" s="14"/>
      <c r="I933" s="14"/>
      <c r="J933" s="14"/>
      <c r="K933" s="14"/>
      <c r="L933" s="14"/>
      <c r="M933" s="14"/>
      <c r="N933" s="14"/>
      <c r="O933" s="14"/>
      <c r="P933" s="14"/>
    </row>
    <row r="934" spans="1:16">
      <c r="A934" s="14"/>
      <c r="B934" s="15"/>
      <c r="C934" s="14"/>
      <c r="D934" s="15"/>
      <c r="E934" s="16"/>
      <c r="F934" s="23"/>
      <c r="G934" s="23"/>
      <c r="H934" s="14"/>
      <c r="I934" s="14"/>
      <c r="J934" s="14"/>
      <c r="K934" s="14"/>
      <c r="L934" s="14"/>
      <c r="M934" s="14"/>
      <c r="N934" s="14"/>
      <c r="O934" s="14"/>
      <c r="P934" s="14"/>
    </row>
    <row r="935" spans="1:16">
      <c r="A935" s="14"/>
      <c r="B935" s="15"/>
      <c r="C935" s="14"/>
      <c r="D935" s="15"/>
      <c r="E935" s="16"/>
      <c r="F935" s="23"/>
      <c r="G935" s="23"/>
      <c r="H935" s="14"/>
      <c r="I935" s="14"/>
      <c r="J935" s="14"/>
      <c r="K935" s="14"/>
      <c r="L935" s="14"/>
      <c r="M935" s="14"/>
      <c r="N935" s="14"/>
      <c r="O935" s="14"/>
      <c r="P935" s="14"/>
    </row>
    <row r="936" spans="1:16">
      <c r="A936" s="14"/>
      <c r="B936" s="15"/>
      <c r="C936" s="14"/>
      <c r="D936" s="15"/>
      <c r="E936" s="16"/>
      <c r="F936" s="23"/>
      <c r="G936" s="23"/>
      <c r="H936" s="14"/>
      <c r="I936" s="14"/>
      <c r="J936" s="14"/>
      <c r="K936" s="14"/>
      <c r="L936" s="14"/>
      <c r="M936" s="14"/>
      <c r="N936" s="14"/>
      <c r="O936" s="14"/>
      <c r="P936" s="14"/>
    </row>
    <row r="937" spans="1:16">
      <c r="A937" s="14"/>
      <c r="B937" s="15"/>
      <c r="C937" s="14"/>
      <c r="D937" s="15"/>
      <c r="E937" s="16"/>
      <c r="F937" s="23"/>
      <c r="G937" s="23"/>
      <c r="H937" s="14"/>
      <c r="I937" s="14"/>
      <c r="J937" s="14"/>
      <c r="K937" s="14"/>
      <c r="L937" s="14"/>
      <c r="M937" s="14"/>
      <c r="N937" s="14"/>
      <c r="O937" s="14"/>
      <c r="P937" s="14"/>
    </row>
    <row r="938" spans="1:16">
      <c r="A938" s="14"/>
      <c r="B938" s="15"/>
      <c r="C938" s="14"/>
      <c r="D938" s="15"/>
      <c r="E938" s="16"/>
      <c r="F938" s="23"/>
      <c r="G938" s="23"/>
      <c r="H938" s="14"/>
      <c r="I938" s="14"/>
      <c r="J938" s="14"/>
      <c r="K938" s="14"/>
      <c r="L938" s="14"/>
      <c r="M938" s="14"/>
      <c r="N938" s="14"/>
      <c r="O938" s="14"/>
      <c r="P938" s="14"/>
    </row>
    <row r="939" spans="1:16">
      <c r="A939" s="14"/>
      <c r="B939" s="15"/>
      <c r="C939" s="14"/>
      <c r="D939" s="15"/>
      <c r="E939" s="16"/>
      <c r="F939" s="23"/>
      <c r="G939" s="23"/>
      <c r="H939" s="14"/>
      <c r="I939" s="14"/>
      <c r="J939" s="14"/>
      <c r="K939" s="14"/>
      <c r="L939" s="14"/>
      <c r="M939" s="14"/>
      <c r="N939" s="14"/>
      <c r="O939" s="14"/>
      <c r="P939" s="14"/>
    </row>
    <row r="940" spans="1:16">
      <c r="A940" s="14"/>
      <c r="B940" s="15"/>
      <c r="C940" s="14"/>
      <c r="D940" s="15"/>
      <c r="E940" s="16"/>
      <c r="F940" s="23"/>
      <c r="G940" s="23"/>
      <c r="H940" s="14"/>
      <c r="I940" s="14"/>
      <c r="J940" s="14"/>
      <c r="K940" s="14"/>
      <c r="L940" s="14"/>
      <c r="M940" s="14"/>
      <c r="N940" s="14"/>
      <c r="O940" s="14"/>
      <c r="P940" s="14"/>
    </row>
    <row r="941" spans="1:16">
      <c r="A941" s="14"/>
      <c r="B941" s="15"/>
      <c r="C941" s="14"/>
      <c r="D941" s="15"/>
      <c r="E941" s="16"/>
      <c r="F941" s="23"/>
      <c r="G941" s="23"/>
      <c r="H941" s="14"/>
      <c r="I941" s="14"/>
      <c r="J941" s="14"/>
      <c r="K941" s="14"/>
      <c r="L941" s="14"/>
      <c r="M941" s="14"/>
      <c r="N941" s="14"/>
      <c r="O941" s="14"/>
      <c r="P941" s="14"/>
    </row>
    <row r="942" spans="1:16">
      <c r="A942" s="14"/>
      <c r="B942" s="15"/>
      <c r="C942" s="14"/>
      <c r="D942" s="15"/>
      <c r="E942" s="16"/>
      <c r="F942" s="23"/>
      <c r="G942" s="23"/>
      <c r="H942" s="14"/>
      <c r="I942" s="14"/>
      <c r="J942" s="14"/>
      <c r="K942" s="14"/>
      <c r="L942" s="14"/>
      <c r="M942" s="14"/>
      <c r="N942" s="14"/>
      <c r="O942" s="14"/>
      <c r="P942" s="14"/>
    </row>
    <row r="943" spans="1:16">
      <c r="A943" s="14"/>
      <c r="B943" s="15"/>
      <c r="C943" s="14"/>
      <c r="D943" s="15"/>
      <c r="E943" s="16"/>
      <c r="F943" s="23"/>
      <c r="G943" s="23"/>
      <c r="H943" s="14"/>
      <c r="I943" s="14"/>
      <c r="J943" s="14"/>
      <c r="K943" s="14"/>
      <c r="L943" s="14"/>
      <c r="M943" s="14"/>
      <c r="N943" s="14"/>
      <c r="O943" s="14"/>
      <c r="P943" s="14"/>
    </row>
    <row r="944" spans="1:16">
      <c r="A944" s="14"/>
      <c r="B944" s="15"/>
      <c r="C944" s="14"/>
      <c r="D944" s="15"/>
      <c r="E944" s="16"/>
      <c r="F944" s="23"/>
      <c r="G944" s="23"/>
      <c r="H944" s="14"/>
      <c r="I944" s="14"/>
      <c r="J944" s="14"/>
      <c r="K944" s="14"/>
      <c r="L944" s="14"/>
      <c r="M944" s="14"/>
      <c r="N944" s="14"/>
      <c r="O944" s="14"/>
      <c r="P944" s="14"/>
    </row>
    <row r="945" spans="1:16">
      <c r="A945" s="14"/>
      <c r="B945" s="15"/>
      <c r="C945" s="14"/>
      <c r="D945" s="15"/>
      <c r="E945" s="16"/>
      <c r="F945" s="23"/>
      <c r="G945" s="23"/>
      <c r="H945" s="14"/>
      <c r="I945" s="14"/>
      <c r="J945" s="14"/>
      <c r="K945" s="14"/>
      <c r="L945" s="14"/>
      <c r="M945" s="14"/>
      <c r="N945" s="14"/>
      <c r="O945" s="14"/>
      <c r="P945" s="14"/>
    </row>
    <row r="946" spans="1:16">
      <c r="A946" s="14"/>
      <c r="B946" s="15"/>
      <c r="C946" s="14"/>
      <c r="D946" s="15"/>
      <c r="E946" s="16"/>
      <c r="F946" s="23"/>
      <c r="G946" s="23"/>
      <c r="H946" s="14"/>
      <c r="I946" s="14"/>
      <c r="J946" s="14"/>
      <c r="K946" s="14"/>
      <c r="L946" s="14"/>
      <c r="M946" s="14"/>
      <c r="N946" s="14"/>
      <c r="O946" s="14"/>
      <c r="P946" s="14"/>
    </row>
    <row r="947" spans="1:16">
      <c r="A947" s="14"/>
      <c r="B947" s="15"/>
      <c r="C947" s="14"/>
      <c r="D947" s="15"/>
      <c r="E947" s="16"/>
      <c r="F947" s="23"/>
      <c r="G947" s="23"/>
      <c r="H947" s="14"/>
      <c r="I947" s="14"/>
      <c r="J947" s="14"/>
      <c r="K947" s="14"/>
      <c r="L947" s="14"/>
      <c r="M947" s="14"/>
      <c r="N947" s="14"/>
      <c r="O947" s="14"/>
      <c r="P947" s="14"/>
    </row>
    <row r="948" spans="1:16">
      <c r="A948" s="14"/>
      <c r="B948" s="15"/>
      <c r="C948" s="14"/>
      <c r="D948" s="15"/>
      <c r="E948" s="16"/>
      <c r="F948" s="23"/>
      <c r="G948" s="23"/>
      <c r="H948" s="14"/>
      <c r="I948" s="14"/>
      <c r="J948" s="14"/>
      <c r="K948" s="14"/>
      <c r="L948" s="14"/>
      <c r="M948" s="14"/>
      <c r="N948" s="14"/>
      <c r="O948" s="14"/>
      <c r="P948" s="14"/>
    </row>
    <row r="949" spans="1:16">
      <c r="A949" s="14"/>
      <c r="B949" s="15"/>
      <c r="C949" s="14"/>
      <c r="D949" s="15"/>
      <c r="E949" s="16"/>
      <c r="F949" s="23"/>
      <c r="G949" s="23"/>
      <c r="H949" s="14"/>
      <c r="I949" s="14"/>
      <c r="J949" s="14"/>
      <c r="K949" s="14"/>
      <c r="L949" s="14"/>
      <c r="M949" s="14"/>
      <c r="N949" s="14"/>
      <c r="O949" s="14"/>
      <c r="P949" s="14"/>
    </row>
    <row r="950" spans="1:16">
      <c r="A950" s="14"/>
      <c r="B950" s="15"/>
      <c r="C950" s="14"/>
      <c r="D950" s="15"/>
      <c r="E950" s="16"/>
      <c r="F950" s="23"/>
      <c r="G950" s="23"/>
      <c r="H950" s="14"/>
      <c r="I950" s="14"/>
      <c r="J950" s="14"/>
      <c r="K950" s="14"/>
      <c r="L950" s="14"/>
      <c r="M950" s="14"/>
      <c r="N950" s="14"/>
      <c r="O950" s="14"/>
      <c r="P950" s="14"/>
    </row>
    <row r="951" spans="1:16">
      <c r="A951" s="14"/>
      <c r="B951" s="15"/>
      <c r="C951" s="14"/>
      <c r="D951" s="15"/>
      <c r="E951" s="16"/>
      <c r="F951" s="23"/>
      <c r="G951" s="23"/>
      <c r="H951" s="14"/>
      <c r="I951" s="14"/>
      <c r="J951" s="14"/>
      <c r="K951" s="14"/>
      <c r="L951" s="14"/>
      <c r="M951" s="14"/>
      <c r="N951" s="14"/>
      <c r="O951" s="14"/>
      <c r="P951" s="14"/>
    </row>
    <row r="952" spans="1:16">
      <c r="A952" s="14"/>
      <c r="B952" s="15"/>
      <c r="C952" s="14"/>
      <c r="D952" s="15"/>
      <c r="E952" s="16"/>
      <c r="F952" s="23"/>
      <c r="G952" s="23"/>
      <c r="H952" s="14"/>
      <c r="I952" s="14"/>
      <c r="J952" s="14"/>
      <c r="K952" s="14"/>
      <c r="L952" s="14"/>
      <c r="M952" s="14"/>
      <c r="N952" s="14"/>
      <c r="O952" s="14"/>
      <c r="P952" s="14"/>
    </row>
    <row r="953" spans="1:16">
      <c r="A953" s="14"/>
      <c r="B953" s="15"/>
      <c r="C953" s="14"/>
      <c r="D953" s="15"/>
      <c r="E953" s="16"/>
      <c r="F953" s="23"/>
      <c r="G953" s="23"/>
      <c r="H953" s="14"/>
      <c r="I953" s="14"/>
      <c r="J953" s="14"/>
      <c r="K953" s="14"/>
      <c r="L953" s="14"/>
      <c r="M953" s="14"/>
      <c r="N953" s="14"/>
      <c r="O953" s="14"/>
      <c r="P953" s="14"/>
    </row>
    <row r="954" spans="1:16">
      <c r="A954" s="14"/>
      <c r="B954" s="15"/>
      <c r="C954" s="14"/>
      <c r="D954" s="15"/>
      <c r="E954" s="16"/>
      <c r="F954" s="23"/>
      <c r="G954" s="23"/>
      <c r="H954" s="14"/>
      <c r="I954" s="14"/>
      <c r="J954" s="14"/>
      <c r="K954" s="14"/>
      <c r="L954" s="14"/>
      <c r="M954" s="14"/>
      <c r="N954" s="14"/>
      <c r="O954" s="14"/>
      <c r="P954" s="14"/>
    </row>
    <row r="955" spans="1:16">
      <c r="A955" s="14"/>
      <c r="B955" s="15"/>
      <c r="C955" s="14"/>
      <c r="D955" s="15"/>
      <c r="E955" s="16"/>
      <c r="F955" s="23"/>
      <c r="G955" s="23"/>
      <c r="H955" s="14"/>
      <c r="I955" s="14"/>
      <c r="J955" s="14"/>
      <c r="K955" s="14"/>
      <c r="L955" s="14"/>
      <c r="M955" s="14"/>
      <c r="N955" s="14"/>
      <c r="O955" s="14"/>
      <c r="P955" s="14"/>
    </row>
    <row r="956" spans="1:16">
      <c r="A956" s="14"/>
      <c r="B956" s="15"/>
      <c r="C956" s="14"/>
      <c r="D956" s="15"/>
      <c r="E956" s="16"/>
      <c r="F956" s="23"/>
      <c r="G956" s="23"/>
      <c r="H956" s="14"/>
      <c r="I956" s="14"/>
      <c r="J956" s="14"/>
      <c r="K956" s="14"/>
      <c r="L956" s="14"/>
      <c r="M956" s="14"/>
      <c r="N956" s="14"/>
      <c r="O956" s="14"/>
      <c r="P956" s="14"/>
    </row>
    <row r="957" spans="1:16">
      <c r="A957" s="14"/>
      <c r="B957" s="15"/>
      <c r="C957" s="14"/>
      <c r="D957" s="15"/>
      <c r="E957" s="16"/>
      <c r="F957" s="23"/>
      <c r="G957" s="23"/>
      <c r="H957" s="14"/>
      <c r="I957" s="14"/>
      <c r="J957" s="14"/>
      <c r="K957" s="14"/>
      <c r="L957" s="14"/>
      <c r="M957" s="14"/>
      <c r="N957" s="14"/>
      <c r="O957" s="14"/>
      <c r="P957" s="14"/>
    </row>
    <row r="958" spans="1:16">
      <c r="A958" s="14"/>
      <c r="B958" s="15"/>
      <c r="C958" s="14"/>
      <c r="D958" s="15"/>
      <c r="E958" s="16"/>
      <c r="F958" s="23"/>
      <c r="G958" s="23"/>
      <c r="H958" s="14"/>
      <c r="I958" s="14"/>
      <c r="J958" s="14"/>
      <c r="K958" s="14"/>
      <c r="L958" s="14"/>
      <c r="M958" s="14"/>
      <c r="N958" s="14"/>
      <c r="O958" s="14"/>
      <c r="P958" s="14"/>
    </row>
    <row r="959" spans="1:16">
      <c r="A959" s="14"/>
      <c r="B959" s="15"/>
      <c r="C959" s="14"/>
      <c r="D959" s="15"/>
      <c r="E959" s="16"/>
      <c r="F959" s="23"/>
      <c r="G959" s="23"/>
      <c r="H959" s="14"/>
      <c r="I959" s="14"/>
      <c r="J959" s="14"/>
      <c r="K959" s="14"/>
      <c r="L959" s="14"/>
      <c r="M959" s="14"/>
      <c r="N959" s="14"/>
      <c r="O959" s="14"/>
      <c r="P959" s="14"/>
    </row>
    <row r="960" spans="1:16">
      <c r="A960" s="14"/>
      <c r="B960" s="15"/>
      <c r="C960" s="14"/>
      <c r="D960" s="15"/>
      <c r="E960" s="16"/>
      <c r="F960" s="23"/>
      <c r="G960" s="23"/>
      <c r="H960" s="14"/>
      <c r="I960" s="14"/>
      <c r="J960" s="14"/>
      <c r="K960" s="14"/>
      <c r="L960" s="14"/>
      <c r="M960" s="14"/>
      <c r="N960" s="14"/>
      <c r="O960" s="14"/>
      <c r="P960" s="14"/>
    </row>
    <row r="961" spans="1:16">
      <c r="A961" s="14"/>
      <c r="B961" s="15"/>
      <c r="C961" s="14"/>
      <c r="D961" s="15"/>
      <c r="E961" s="16"/>
      <c r="F961" s="23"/>
      <c r="G961" s="23"/>
      <c r="H961" s="14"/>
      <c r="I961" s="14"/>
      <c r="J961" s="14"/>
      <c r="K961" s="14"/>
      <c r="L961" s="14"/>
      <c r="M961" s="14"/>
      <c r="N961" s="14"/>
      <c r="O961" s="14"/>
      <c r="P961" s="14"/>
    </row>
    <row r="962" spans="1:16">
      <c r="A962" s="14"/>
      <c r="B962" s="15"/>
      <c r="C962" s="14"/>
      <c r="D962" s="15"/>
      <c r="E962" s="16"/>
      <c r="F962" s="23"/>
      <c r="G962" s="23"/>
      <c r="H962" s="14"/>
      <c r="I962" s="14"/>
      <c r="J962" s="14"/>
      <c r="K962" s="14"/>
      <c r="L962" s="14"/>
      <c r="M962" s="14"/>
      <c r="N962" s="14"/>
      <c r="O962" s="14"/>
      <c r="P962" s="14"/>
    </row>
    <row r="963" spans="1:16">
      <c r="A963" s="14"/>
      <c r="B963" s="15"/>
      <c r="C963" s="14"/>
      <c r="D963" s="15"/>
      <c r="E963" s="16"/>
      <c r="F963" s="23"/>
      <c r="G963" s="23"/>
      <c r="H963" s="14"/>
      <c r="I963" s="14"/>
      <c r="J963" s="14"/>
      <c r="K963" s="14"/>
      <c r="L963" s="14"/>
      <c r="M963" s="14"/>
      <c r="N963" s="14"/>
      <c r="O963" s="14"/>
      <c r="P963" s="14"/>
    </row>
    <row r="964" spans="1:16">
      <c r="A964" s="14"/>
      <c r="B964" s="15"/>
      <c r="C964" s="14"/>
      <c r="D964" s="15"/>
      <c r="E964" s="16"/>
      <c r="F964" s="23"/>
      <c r="G964" s="23"/>
      <c r="H964" s="14"/>
      <c r="I964" s="14"/>
      <c r="J964" s="14"/>
      <c r="K964" s="14"/>
      <c r="L964" s="14"/>
      <c r="M964" s="14"/>
      <c r="N964" s="14"/>
      <c r="O964" s="14"/>
      <c r="P964" s="14"/>
    </row>
    <row r="965" spans="1:16">
      <c r="A965" s="14"/>
      <c r="B965" s="15"/>
      <c r="C965" s="14"/>
      <c r="D965" s="15"/>
      <c r="E965" s="16"/>
      <c r="F965" s="23"/>
      <c r="G965" s="23"/>
      <c r="H965" s="14"/>
      <c r="I965" s="14"/>
      <c r="J965" s="14"/>
      <c r="K965" s="14"/>
      <c r="L965" s="14"/>
      <c r="M965" s="14"/>
      <c r="N965" s="14"/>
      <c r="O965" s="14"/>
      <c r="P965" s="14"/>
    </row>
    <row r="966" spans="1:16">
      <c r="A966" s="14"/>
      <c r="B966" s="15"/>
      <c r="C966" s="14"/>
      <c r="D966" s="15"/>
      <c r="E966" s="16"/>
      <c r="F966" s="23"/>
      <c r="G966" s="23"/>
      <c r="H966" s="14"/>
      <c r="I966" s="14"/>
      <c r="J966" s="14"/>
      <c r="K966" s="14"/>
      <c r="L966" s="14"/>
      <c r="M966" s="14"/>
      <c r="N966" s="14"/>
      <c r="O966" s="14"/>
      <c r="P966" s="14"/>
    </row>
    <row r="967" spans="1:16">
      <c r="A967" s="14"/>
      <c r="B967" s="15"/>
      <c r="C967" s="14"/>
      <c r="D967" s="15"/>
      <c r="E967" s="16"/>
      <c r="F967" s="23"/>
      <c r="G967" s="23"/>
      <c r="H967" s="14"/>
      <c r="I967" s="14"/>
      <c r="J967" s="14"/>
      <c r="K967" s="14"/>
      <c r="L967" s="14"/>
      <c r="M967" s="14"/>
      <c r="N967" s="14"/>
      <c r="O967" s="14"/>
      <c r="P967" s="14"/>
    </row>
    <row r="968" spans="1:16">
      <c r="A968" s="14"/>
      <c r="B968" s="15"/>
      <c r="C968" s="14"/>
      <c r="D968" s="15"/>
      <c r="E968" s="16"/>
      <c r="F968" s="23"/>
      <c r="G968" s="23"/>
      <c r="H968" s="14"/>
      <c r="I968" s="14"/>
      <c r="J968" s="14"/>
      <c r="K968" s="14"/>
      <c r="L968" s="14"/>
      <c r="M968" s="14"/>
      <c r="N968" s="14"/>
      <c r="O968" s="14"/>
      <c r="P968" s="14"/>
    </row>
    <row r="969" spans="1:16">
      <c r="A969" s="14"/>
      <c r="B969" s="15"/>
      <c r="C969" s="14"/>
      <c r="D969" s="15"/>
      <c r="E969" s="16"/>
      <c r="F969" s="23"/>
      <c r="G969" s="23"/>
      <c r="H969" s="14"/>
      <c r="I969" s="14"/>
      <c r="J969" s="14"/>
      <c r="K969" s="14"/>
      <c r="L969" s="14"/>
      <c r="M969" s="14"/>
      <c r="N969" s="14"/>
      <c r="O969" s="14"/>
      <c r="P969" s="14"/>
    </row>
    <row r="970" spans="1:16">
      <c r="A970" s="14"/>
      <c r="B970" s="15"/>
      <c r="C970" s="14"/>
      <c r="D970" s="15"/>
      <c r="E970" s="16"/>
      <c r="F970" s="23"/>
      <c r="G970" s="23"/>
      <c r="H970" s="14"/>
      <c r="I970" s="14"/>
      <c r="J970" s="14"/>
      <c r="K970" s="14"/>
      <c r="L970" s="14"/>
      <c r="M970" s="14"/>
      <c r="N970" s="14"/>
      <c r="O970" s="14"/>
      <c r="P970" s="14"/>
    </row>
    <row r="971" spans="1:16">
      <c r="A971" s="14"/>
      <c r="B971" s="15"/>
      <c r="C971" s="14"/>
      <c r="D971" s="15"/>
      <c r="E971" s="16"/>
      <c r="F971" s="23"/>
      <c r="G971" s="23"/>
      <c r="H971" s="14"/>
      <c r="I971" s="14"/>
      <c r="J971" s="14"/>
      <c r="K971" s="14"/>
      <c r="L971" s="14"/>
      <c r="M971" s="14"/>
      <c r="N971" s="14"/>
      <c r="O971" s="14"/>
      <c r="P971" s="14"/>
    </row>
    <row r="972" spans="1:16">
      <c r="A972" s="14"/>
      <c r="B972" s="15"/>
      <c r="C972" s="14"/>
      <c r="D972" s="15"/>
      <c r="E972" s="16"/>
      <c r="F972" s="23"/>
      <c r="G972" s="23"/>
      <c r="H972" s="14"/>
      <c r="I972" s="14"/>
      <c r="J972" s="14"/>
      <c r="K972" s="14"/>
      <c r="L972" s="14"/>
      <c r="M972" s="14"/>
      <c r="N972" s="14"/>
      <c r="O972" s="14"/>
      <c r="P972" s="14"/>
    </row>
    <row r="973" spans="1:16">
      <c r="A973" s="14"/>
      <c r="B973" s="15"/>
      <c r="C973" s="14"/>
      <c r="D973" s="15"/>
      <c r="E973" s="16"/>
      <c r="F973" s="23"/>
      <c r="G973" s="23"/>
      <c r="H973" s="14"/>
      <c r="I973" s="14"/>
      <c r="J973" s="14"/>
      <c r="K973" s="14"/>
      <c r="L973" s="14"/>
      <c r="M973" s="14"/>
      <c r="N973" s="14"/>
      <c r="O973" s="14"/>
      <c r="P973" s="14"/>
    </row>
    <row r="974" spans="1:16">
      <c r="A974" s="14"/>
      <c r="B974" s="15"/>
      <c r="C974" s="14"/>
      <c r="D974" s="15"/>
      <c r="E974" s="16"/>
      <c r="F974" s="23"/>
      <c r="G974" s="23"/>
      <c r="H974" s="14"/>
      <c r="I974" s="14"/>
      <c r="J974" s="14"/>
      <c r="K974" s="14"/>
      <c r="L974" s="14"/>
      <c r="M974" s="14"/>
      <c r="N974" s="14"/>
      <c r="O974" s="14"/>
      <c r="P974" s="14"/>
    </row>
    <row r="975" spans="1:16">
      <c r="A975" s="14"/>
      <c r="B975" s="15"/>
      <c r="C975" s="14"/>
      <c r="D975" s="15"/>
      <c r="E975" s="16"/>
      <c r="F975" s="23"/>
      <c r="G975" s="23"/>
      <c r="H975" s="14"/>
      <c r="I975" s="14"/>
      <c r="J975" s="14"/>
      <c r="K975" s="14"/>
      <c r="L975" s="14"/>
      <c r="M975" s="14"/>
      <c r="N975" s="14"/>
      <c r="O975" s="14"/>
      <c r="P975" s="14"/>
    </row>
    <row r="976" spans="1:16">
      <c r="A976" s="14"/>
      <c r="B976" s="15"/>
      <c r="C976" s="14"/>
      <c r="D976" s="15"/>
      <c r="E976" s="16"/>
      <c r="F976" s="23"/>
      <c r="G976" s="23"/>
      <c r="H976" s="14"/>
      <c r="I976" s="14"/>
      <c r="J976" s="14"/>
      <c r="K976" s="14"/>
      <c r="L976" s="14"/>
      <c r="M976" s="14"/>
      <c r="N976" s="14"/>
      <c r="O976" s="14"/>
      <c r="P976" s="14"/>
    </row>
    <row r="977" spans="1:16">
      <c r="A977" s="14"/>
      <c r="B977" s="15"/>
      <c r="C977" s="14"/>
      <c r="D977" s="15"/>
      <c r="E977" s="16"/>
      <c r="F977" s="23"/>
      <c r="G977" s="23"/>
      <c r="H977" s="14"/>
      <c r="I977" s="14"/>
      <c r="J977" s="14"/>
      <c r="K977" s="14"/>
      <c r="L977" s="14"/>
      <c r="M977" s="14"/>
      <c r="N977" s="14"/>
      <c r="O977" s="14"/>
      <c r="P977" s="14"/>
    </row>
    <row r="978" spans="1:16">
      <c r="A978" s="14"/>
      <c r="B978" s="15"/>
      <c r="C978" s="14"/>
      <c r="D978" s="15"/>
      <c r="E978" s="16"/>
      <c r="F978" s="23"/>
      <c r="G978" s="23"/>
      <c r="H978" s="14"/>
      <c r="I978" s="14"/>
      <c r="J978" s="14"/>
      <c r="K978" s="14"/>
      <c r="L978" s="14"/>
      <c r="M978" s="14"/>
      <c r="N978" s="14"/>
      <c r="O978" s="14"/>
      <c r="P978" s="14"/>
    </row>
    <row r="979" spans="1:16">
      <c r="A979" s="14"/>
      <c r="B979" s="15"/>
      <c r="C979" s="14"/>
      <c r="D979" s="15"/>
      <c r="E979" s="16"/>
      <c r="F979" s="23"/>
      <c r="G979" s="23"/>
      <c r="H979" s="14"/>
      <c r="I979" s="14"/>
      <c r="J979" s="14"/>
      <c r="K979" s="14"/>
      <c r="L979" s="14"/>
      <c r="M979" s="14"/>
      <c r="N979" s="14"/>
      <c r="O979" s="14"/>
      <c r="P979" s="14"/>
    </row>
    <row r="980" spans="1:16">
      <c r="A980" s="14"/>
      <c r="B980" s="15"/>
      <c r="C980" s="14"/>
      <c r="D980" s="15"/>
      <c r="E980" s="16"/>
      <c r="F980" s="23"/>
      <c r="G980" s="23"/>
      <c r="H980" s="14"/>
      <c r="I980" s="14"/>
      <c r="J980" s="14"/>
      <c r="K980" s="14"/>
      <c r="L980" s="14"/>
      <c r="M980" s="14"/>
      <c r="N980" s="14"/>
      <c r="O980" s="14"/>
      <c r="P980" s="14"/>
    </row>
    <row r="981" spans="1:16">
      <c r="A981" s="14"/>
      <c r="B981" s="15"/>
      <c r="C981" s="14"/>
      <c r="D981" s="15"/>
      <c r="E981" s="16"/>
      <c r="F981" s="23"/>
      <c r="G981" s="23"/>
      <c r="H981" s="14"/>
      <c r="I981" s="14"/>
      <c r="J981" s="14"/>
      <c r="K981" s="14"/>
      <c r="L981" s="14"/>
      <c r="M981" s="14"/>
      <c r="N981" s="14"/>
      <c r="O981" s="14"/>
      <c r="P981" s="14"/>
    </row>
    <row r="982" spans="1:16">
      <c r="A982" s="14"/>
      <c r="B982" s="15"/>
      <c r="C982" s="14"/>
      <c r="D982" s="15"/>
      <c r="E982" s="16"/>
      <c r="F982" s="23"/>
      <c r="G982" s="23"/>
      <c r="H982" s="14"/>
      <c r="I982" s="14"/>
      <c r="J982" s="14"/>
      <c r="K982" s="14"/>
      <c r="L982" s="14"/>
      <c r="M982" s="14"/>
      <c r="N982" s="14"/>
      <c r="O982" s="14"/>
      <c r="P982" s="14"/>
    </row>
    <row r="983" spans="1:16">
      <c r="A983" s="14"/>
      <c r="B983" s="15"/>
      <c r="C983" s="14"/>
      <c r="D983" s="15"/>
      <c r="E983" s="16"/>
      <c r="F983" s="23"/>
      <c r="G983" s="23"/>
      <c r="H983" s="14"/>
      <c r="I983" s="14"/>
      <c r="J983" s="14"/>
      <c r="K983" s="14"/>
      <c r="L983" s="14"/>
      <c r="M983" s="14"/>
      <c r="N983" s="14"/>
      <c r="O983" s="14"/>
      <c r="P983" s="14"/>
    </row>
    <row r="984" spans="1:16">
      <c r="A984" s="14"/>
      <c r="B984" s="15"/>
      <c r="C984" s="14"/>
      <c r="D984" s="15"/>
      <c r="E984" s="16"/>
      <c r="F984" s="23"/>
      <c r="G984" s="23"/>
      <c r="H984" s="14"/>
      <c r="I984" s="14"/>
      <c r="J984" s="14"/>
      <c r="K984" s="14"/>
      <c r="L984" s="14"/>
      <c r="M984" s="14"/>
      <c r="N984" s="14"/>
      <c r="O984" s="14"/>
      <c r="P984" s="14"/>
    </row>
    <row r="985" spans="1:16">
      <c r="A985" s="14"/>
      <c r="B985" s="15"/>
      <c r="C985" s="14"/>
      <c r="D985" s="15"/>
      <c r="E985" s="16"/>
      <c r="F985" s="23"/>
      <c r="G985" s="23"/>
      <c r="H985" s="14"/>
      <c r="I985" s="14"/>
      <c r="J985" s="14"/>
      <c r="K985" s="14"/>
      <c r="L985" s="14"/>
      <c r="M985" s="14"/>
      <c r="N985" s="14"/>
      <c r="O985" s="14"/>
      <c r="P985" s="14"/>
    </row>
    <row r="986" spans="1:16">
      <c r="A986" s="14"/>
      <c r="B986" s="15"/>
      <c r="C986" s="14"/>
      <c r="D986" s="15"/>
      <c r="E986" s="16"/>
      <c r="F986" s="23"/>
      <c r="G986" s="23"/>
      <c r="H986" s="14"/>
      <c r="I986" s="14"/>
      <c r="J986" s="14"/>
      <c r="K986" s="14"/>
      <c r="L986" s="14"/>
      <c r="M986" s="14"/>
      <c r="N986" s="14"/>
      <c r="O986" s="14"/>
      <c r="P986" s="14"/>
    </row>
    <row r="987" spans="1:16">
      <c r="A987" s="14"/>
      <c r="B987" s="15"/>
      <c r="C987" s="14"/>
      <c r="D987" s="15"/>
      <c r="E987" s="16"/>
      <c r="F987" s="23"/>
      <c r="G987" s="23"/>
      <c r="H987" s="14"/>
      <c r="I987" s="14"/>
      <c r="J987" s="14"/>
      <c r="K987" s="14"/>
      <c r="L987" s="14"/>
      <c r="M987" s="14"/>
      <c r="N987" s="14"/>
      <c r="O987" s="14"/>
      <c r="P987" s="14"/>
    </row>
    <row r="988" spans="1:16">
      <c r="A988" s="14"/>
      <c r="B988" s="15"/>
      <c r="C988" s="14"/>
      <c r="D988" s="15"/>
      <c r="E988" s="16"/>
      <c r="F988" s="23"/>
      <c r="G988" s="23"/>
      <c r="H988" s="14"/>
      <c r="I988" s="14"/>
      <c r="J988" s="14"/>
      <c r="K988" s="14"/>
      <c r="L988" s="14"/>
      <c r="M988" s="14"/>
      <c r="N988" s="14"/>
      <c r="O988" s="14"/>
      <c r="P988" s="14"/>
    </row>
    <row r="989" spans="1:16">
      <c r="A989" s="14"/>
      <c r="B989" s="15"/>
      <c r="C989" s="14"/>
      <c r="D989" s="15"/>
      <c r="E989" s="16"/>
      <c r="F989" s="23"/>
      <c r="G989" s="23"/>
      <c r="H989" s="14"/>
      <c r="I989" s="14"/>
      <c r="J989" s="14"/>
      <c r="K989" s="14"/>
      <c r="L989" s="14"/>
      <c r="M989" s="14"/>
      <c r="N989" s="14"/>
      <c r="O989" s="14"/>
      <c r="P989" s="14"/>
    </row>
    <row r="990" spans="1:16">
      <c r="A990" s="14"/>
      <c r="B990" s="15"/>
      <c r="C990" s="14"/>
      <c r="D990" s="15"/>
      <c r="E990" s="16"/>
      <c r="F990" s="23"/>
      <c r="G990" s="23"/>
      <c r="H990" s="14"/>
      <c r="I990" s="14"/>
      <c r="J990" s="14"/>
      <c r="K990" s="14"/>
      <c r="L990" s="14"/>
      <c r="M990" s="14"/>
      <c r="N990" s="14"/>
      <c r="O990" s="14"/>
      <c r="P990" s="14"/>
    </row>
    <row r="991" spans="1:16">
      <c r="A991" s="14"/>
      <c r="B991" s="15"/>
      <c r="C991" s="14"/>
      <c r="D991" s="15"/>
      <c r="E991" s="16"/>
      <c r="F991" s="23"/>
      <c r="G991" s="23"/>
      <c r="H991" s="14"/>
      <c r="I991" s="14"/>
      <c r="J991" s="14"/>
      <c r="K991" s="14"/>
      <c r="L991" s="14"/>
      <c r="M991" s="14"/>
      <c r="N991" s="14"/>
      <c r="O991" s="14"/>
      <c r="P991" s="14"/>
    </row>
    <row r="992" spans="1:16">
      <c r="A992" s="14"/>
      <c r="B992" s="15"/>
      <c r="C992" s="14"/>
      <c r="D992" s="15"/>
      <c r="E992" s="16"/>
      <c r="F992" s="23"/>
      <c r="G992" s="23"/>
      <c r="H992" s="14"/>
      <c r="I992" s="14"/>
      <c r="J992" s="14"/>
      <c r="K992" s="14"/>
      <c r="L992" s="14"/>
      <c r="M992" s="14"/>
      <c r="N992" s="14"/>
      <c r="O992" s="14"/>
      <c r="P992" s="14"/>
    </row>
    <row r="993" spans="1:16">
      <c r="A993" s="14"/>
      <c r="B993" s="15"/>
      <c r="C993" s="14"/>
      <c r="D993" s="15"/>
      <c r="E993" s="16"/>
      <c r="F993" s="23"/>
      <c r="G993" s="23"/>
      <c r="H993" s="14"/>
      <c r="I993" s="14"/>
      <c r="J993" s="14"/>
      <c r="K993" s="14"/>
      <c r="L993" s="14"/>
      <c r="M993" s="14"/>
      <c r="N993" s="14"/>
      <c r="O993" s="14"/>
      <c r="P993" s="14"/>
    </row>
    <row r="994" spans="1:16">
      <c r="A994" s="14"/>
      <c r="B994" s="15"/>
      <c r="C994" s="14"/>
      <c r="D994" s="15"/>
      <c r="E994" s="16"/>
      <c r="F994" s="23"/>
      <c r="G994" s="23"/>
      <c r="H994" s="14"/>
      <c r="I994" s="14"/>
      <c r="J994" s="14"/>
      <c r="K994" s="14"/>
      <c r="L994" s="14"/>
      <c r="M994" s="14"/>
      <c r="N994" s="14"/>
      <c r="O994" s="14"/>
      <c r="P994" s="14"/>
    </row>
    <row r="995" spans="1:16">
      <c r="A995" s="14"/>
      <c r="B995" s="15"/>
      <c r="C995" s="14"/>
      <c r="D995" s="15"/>
      <c r="E995" s="16"/>
      <c r="F995" s="23"/>
      <c r="G995" s="23"/>
      <c r="H995" s="14"/>
      <c r="I995" s="14"/>
      <c r="J995" s="14"/>
      <c r="K995" s="14"/>
      <c r="L995" s="14"/>
      <c r="M995" s="14"/>
      <c r="N995" s="14"/>
      <c r="O995" s="14"/>
      <c r="P995" s="14"/>
    </row>
    <row r="996" spans="1:16">
      <c r="A996" s="14"/>
      <c r="B996" s="15"/>
      <c r="C996" s="14"/>
      <c r="D996" s="15"/>
      <c r="E996" s="16"/>
      <c r="F996" s="23"/>
      <c r="G996" s="23"/>
      <c r="H996" s="14"/>
      <c r="I996" s="14"/>
      <c r="J996" s="14"/>
      <c r="K996" s="14"/>
      <c r="L996" s="14"/>
      <c r="M996" s="14"/>
      <c r="N996" s="14"/>
      <c r="O996" s="14"/>
      <c r="P996" s="14"/>
    </row>
    <row r="997" spans="1:16">
      <c r="A997" s="14"/>
      <c r="B997" s="15"/>
      <c r="C997" s="14"/>
      <c r="D997" s="15"/>
      <c r="E997" s="16"/>
      <c r="F997" s="23"/>
      <c r="G997" s="23"/>
      <c r="H997" s="14"/>
      <c r="I997" s="14"/>
      <c r="J997" s="14"/>
      <c r="K997" s="14"/>
      <c r="L997" s="14"/>
      <c r="M997" s="14"/>
      <c r="N997" s="14"/>
      <c r="O997" s="14"/>
      <c r="P997" s="14"/>
    </row>
    <row r="998" spans="1:16">
      <c r="A998" s="14"/>
      <c r="B998" s="15"/>
      <c r="C998" s="14"/>
      <c r="D998" s="15"/>
      <c r="E998" s="16"/>
      <c r="F998" s="23"/>
      <c r="G998" s="23"/>
      <c r="H998" s="14"/>
      <c r="I998" s="14"/>
      <c r="J998" s="14"/>
      <c r="K998" s="14"/>
      <c r="L998" s="14"/>
      <c r="M998" s="14"/>
      <c r="N998" s="14"/>
      <c r="O998" s="14"/>
      <c r="P998" s="14"/>
    </row>
    <row r="999" spans="1:16">
      <c r="A999" s="14"/>
      <c r="B999" s="15"/>
      <c r="C999" s="14"/>
      <c r="D999" s="15"/>
      <c r="E999" s="16"/>
      <c r="F999" s="23"/>
      <c r="G999" s="23"/>
      <c r="H999" s="14"/>
      <c r="I999" s="14"/>
      <c r="J999" s="14"/>
      <c r="K999" s="14"/>
      <c r="L999" s="14"/>
      <c r="M999" s="14"/>
      <c r="N999" s="14"/>
      <c r="O999" s="14"/>
      <c r="P999" s="14"/>
    </row>
    <row r="1000" spans="1:16">
      <c r="A1000" s="14"/>
      <c r="B1000" s="15"/>
      <c r="C1000" s="14"/>
      <c r="D1000" s="15"/>
      <c r="E1000" s="16"/>
      <c r="F1000" s="23"/>
      <c r="G1000" s="23"/>
      <c r="H1000" s="14"/>
      <c r="I1000" s="14"/>
      <c r="J1000" s="14"/>
      <c r="K1000" s="14"/>
      <c r="L1000" s="14"/>
      <c r="M1000" s="14"/>
      <c r="N1000" s="14"/>
      <c r="O1000" s="14"/>
      <c r="P1000" s="14"/>
    </row>
    <row r="1001" spans="1:16">
      <c r="A1001" s="14"/>
      <c r="B1001" s="15"/>
      <c r="C1001" s="14"/>
      <c r="D1001" s="15"/>
      <c r="E1001" s="16"/>
      <c r="F1001" s="23"/>
      <c r="G1001" s="23"/>
      <c r="H1001" s="14"/>
      <c r="I1001" s="14"/>
      <c r="J1001" s="14"/>
      <c r="K1001" s="14"/>
      <c r="L1001" s="14"/>
      <c r="M1001" s="14"/>
      <c r="N1001" s="14"/>
      <c r="O1001" s="14"/>
      <c r="P1001" s="14"/>
    </row>
    <row r="1002" spans="1:16">
      <c r="A1002" s="14"/>
      <c r="B1002" s="15"/>
      <c r="C1002" s="14"/>
      <c r="D1002" s="15"/>
      <c r="E1002" s="16"/>
      <c r="F1002" s="23"/>
      <c r="G1002" s="23"/>
      <c r="H1002" s="14"/>
      <c r="I1002" s="14"/>
      <c r="J1002" s="14"/>
      <c r="K1002" s="14"/>
      <c r="L1002" s="14"/>
      <c r="M1002" s="14"/>
      <c r="N1002" s="14"/>
      <c r="O1002" s="14"/>
      <c r="P1002" s="14"/>
    </row>
    <row r="1003" spans="1:16">
      <c r="A1003" s="14"/>
      <c r="B1003" s="15"/>
      <c r="C1003" s="14"/>
      <c r="D1003" s="15"/>
      <c r="E1003" s="16"/>
      <c r="F1003" s="23"/>
      <c r="G1003" s="23"/>
      <c r="H1003" s="14"/>
      <c r="I1003" s="14"/>
      <c r="J1003" s="14"/>
      <c r="K1003" s="14"/>
      <c r="L1003" s="14"/>
      <c r="M1003" s="14"/>
      <c r="N1003" s="14"/>
      <c r="O1003" s="14"/>
      <c r="P1003" s="14"/>
    </row>
    <row r="1004" spans="1:16">
      <c r="A1004" s="14"/>
      <c r="B1004" s="15"/>
      <c r="C1004" s="14"/>
      <c r="D1004" s="15"/>
      <c r="E1004" s="16"/>
      <c r="F1004" s="23"/>
      <c r="G1004" s="23"/>
      <c r="H1004" s="14"/>
      <c r="I1004" s="14"/>
      <c r="J1004" s="14"/>
      <c r="K1004" s="14"/>
      <c r="L1004" s="14"/>
      <c r="M1004" s="14"/>
      <c r="N1004" s="14"/>
      <c r="O1004" s="14"/>
      <c r="P1004" s="14"/>
    </row>
    <row r="1005" spans="1:16">
      <c r="A1005" s="14"/>
      <c r="B1005" s="15"/>
      <c r="C1005" s="14"/>
      <c r="D1005" s="15"/>
      <c r="E1005" s="16"/>
      <c r="F1005" s="23"/>
      <c r="G1005" s="23"/>
      <c r="H1005" s="14"/>
      <c r="I1005" s="14"/>
      <c r="J1005" s="14"/>
      <c r="K1005" s="14"/>
      <c r="L1005" s="14"/>
      <c r="M1005" s="14"/>
      <c r="N1005" s="14"/>
      <c r="O1005" s="14"/>
      <c r="P1005" s="14"/>
    </row>
    <row r="1006" spans="1:16">
      <c r="A1006" s="14"/>
      <c r="B1006" s="15"/>
      <c r="C1006" s="14"/>
      <c r="D1006" s="15"/>
      <c r="E1006" s="16"/>
      <c r="F1006" s="23"/>
      <c r="G1006" s="23"/>
      <c r="H1006" s="14"/>
      <c r="I1006" s="14"/>
      <c r="J1006" s="14"/>
      <c r="K1006" s="14"/>
      <c r="L1006" s="14"/>
      <c r="M1006" s="14"/>
      <c r="N1006" s="14"/>
      <c r="O1006" s="14"/>
      <c r="P1006" s="14"/>
    </row>
    <row r="1007" spans="1:16">
      <c r="A1007" s="14"/>
      <c r="B1007" s="15"/>
      <c r="C1007" s="14"/>
      <c r="D1007" s="15"/>
      <c r="E1007" s="16"/>
      <c r="F1007" s="23"/>
      <c r="G1007" s="23"/>
      <c r="H1007" s="14"/>
      <c r="I1007" s="14"/>
      <c r="J1007" s="14"/>
      <c r="K1007" s="14"/>
      <c r="L1007" s="14"/>
      <c r="M1007" s="14"/>
      <c r="N1007" s="14"/>
      <c r="O1007" s="14"/>
      <c r="P1007" s="14"/>
    </row>
    <row r="1008" spans="1:16">
      <c r="A1008" s="14"/>
      <c r="B1008" s="15"/>
      <c r="C1008" s="14"/>
      <c r="D1008" s="15"/>
      <c r="E1008" s="16"/>
      <c r="F1008" s="23"/>
      <c r="G1008" s="23"/>
      <c r="H1008" s="14"/>
      <c r="I1008" s="14"/>
      <c r="J1008" s="14"/>
      <c r="K1008" s="14"/>
      <c r="L1008" s="14"/>
      <c r="M1008" s="14"/>
      <c r="N1008" s="14"/>
      <c r="O1008" s="14"/>
      <c r="P1008" s="14"/>
    </row>
    <row r="1009" spans="1:16">
      <c r="A1009" s="14"/>
      <c r="B1009" s="15"/>
      <c r="C1009" s="14"/>
      <c r="D1009" s="15"/>
      <c r="E1009" s="16"/>
      <c r="F1009" s="23"/>
      <c r="G1009" s="23"/>
      <c r="H1009" s="14"/>
      <c r="I1009" s="14"/>
      <c r="J1009" s="14"/>
      <c r="K1009" s="14"/>
      <c r="L1009" s="14"/>
      <c r="M1009" s="14"/>
      <c r="N1009" s="14"/>
      <c r="O1009" s="14"/>
      <c r="P1009" s="14"/>
    </row>
    <row r="1010" spans="1:16">
      <c r="A1010" s="14"/>
      <c r="B1010" s="15"/>
      <c r="C1010" s="14"/>
      <c r="D1010" s="15"/>
      <c r="E1010" s="16"/>
      <c r="F1010" s="23"/>
      <c r="G1010" s="23"/>
      <c r="H1010" s="14"/>
      <c r="I1010" s="14"/>
      <c r="J1010" s="14"/>
      <c r="K1010" s="14"/>
      <c r="L1010" s="14"/>
      <c r="M1010" s="14"/>
      <c r="N1010" s="14"/>
      <c r="O1010" s="14"/>
      <c r="P1010" s="14"/>
    </row>
    <row r="1011" spans="1:16">
      <c r="A1011" s="14"/>
      <c r="B1011" s="15"/>
      <c r="C1011" s="14"/>
      <c r="D1011" s="15"/>
      <c r="E1011" s="16"/>
      <c r="F1011" s="23"/>
      <c r="G1011" s="23"/>
      <c r="H1011" s="14"/>
      <c r="I1011" s="14"/>
      <c r="J1011" s="14"/>
      <c r="K1011" s="14"/>
      <c r="L1011" s="14"/>
      <c r="M1011" s="14"/>
      <c r="N1011" s="14"/>
      <c r="O1011" s="14"/>
      <c r="P1011" s="14"/>
    </row>
    <row r="1012" spans="1:16">
      <c r="A1012" s="14"/>
      <c r="B1012" s="15"/>
      <c r="C1012" s="14"/>
      <c r="D1012" s="15"/>
      <c r="E1012" s="16"/>
      <c r="F1012" s="23"/>
      <c r="G1012" s="23"/>
      <c r="H1012" s="14"/>
      <c r="I1012" s="14"/>
      <c r="J1012" s="14"/>
      <c r="K1012" s="14"/>
      <c r="L1012" s="14"/>
      <c r="M1012" s="14"/>
      <c r="N1012" s="14"/>
      <c r="O1012" s="14"/>
      <c r="P1012" s="14"/>
    </row>
    <row r="1013" spans="1:16">
      <c r="A1013" s="14"/>
      <c r="B1013" s="15"/>
      <c r="C1013" s="14"/>
      <c r="D1013" s="15"/>
      <c r="E1013" s="16"/>
      <c r="F1013" s="23"/>
      <c r="G1013" s="23"/>
      <c r="H1013" s="14"/>
      <c r="I1013" s="14"/>
      <c r="J1013" s="14"/>
      <c r="K1013" s="14"/>
      <c r="L1013" s="14"/>
      <c r="M1013" s="14"/>
      <c r="N1013" s="14"/>
      <c r="O1013" s="14"/>
      <c r="P1013" s="14"/>
    </row>
    <row r="1014" spans="1:16">
      <c r="A1014" s="14"/>
      <c r="B1014" s="15"/>
      <c r="C1014" s="14"/>
      <c r="D1014" s="15"/>
      <c r="E1014" s="16"/>
      <c r="F1014" s="23"/>
      <c r="G1014" s="23"/>
      <c r="H1014" s="14"/>
      <c r="I1014" s="14"/>
      <c r="J1014" s="14"/>
      <c r="K1014" s="14"/>
      <c r="L1014" s="14"/>
      <c r="M1014" s="14"/>
      <c r="N1014" s="14"/>
      <c r="O1014" s="14"/>
      <c r="P1014" s="14"/>
    </row>
    <row r="1015" spans="1:16">
      <c r="A1015" s="14"/>
      <c r="B1015" s="15"/>
      <c r="C1015" s="14"/>
      <c r="D1015" s="15"/>
      <c r="E1015" s="16"/>
      <c r="F1015" s="23"/>
      <c r="G1015" s="23"/>
      <c r="H1015" s="14"/>
      <c r="I1015" s="14"/>
      <c r="J1015" s="14"/>
      <c r="K1015" s="14"/>
      <c r="L1015" s="14"/>
      <c r="M1015" s="14"/>
      <c r="N1015" s="14"/>
      <c r="O1015" s="14"/>
      <c r="P1015" s="14"/>
    </row>
    <row r="1016" spans="1:16">
      <c r="A1016" s="14"/>
      <c r="B1016" s="15"/>
      <c r="C1016" s="14"/>
      <c r="D1016" s="15"/>
      <c r="E1016" s="16"/>
      <c r="F1016" s="23"/>
      <c r="G1016" s="23"/>
      <c r="H1016" s="14"/>
      <c r="I1016" s="14"/>
      <c r="J1016" s="14"/>
      <c r="K1016" s="14"/>
      <c r="L1016" s="14"/>
      <c r="M1016" s="14"/>
      <c r="N1016" s="14"/>
      <c r="O1016" s="14"/>
      <c r="P1016" s="14"/>
    </row>
    <row r="1017" spans="1:16">
      <c r="A1017" s="14"/>
      <c r="B1017" s="15"/>
      <c r="C1017" s="14"/>
      <c r="D1017" s="15"/>
      <c r="E1017" s="16"/>
      <c r="F1017" s="23"/>
      <c r="G1017" s="23"/>
      <c r="H1017" s="14"/>
      <c r="I1017" s="14"/>
      <c r="J1017" s="14"/>
      <c r="K1017" s="14"/>
      <c r="L1017" s="14"/>
      <c r="M1017" s="14"/>
      <c r="N1017" s="14"/>
      <c r="O1017" s="14"/>
      <c r="P1017" s="14"/>
    </row>
  </sheetData>
  <mergeCells count="1">
    <mergeCell ref="B2:G2"/>
  </mergeCells>
  <conditionalFormatting sqref="F136:G136 F218:G219">
    <cfRule type="cellIs" dxfId="6" priority="1" operator="equal">
      <formula>0</formula>
    </cfRule>
  </conditionalFormatting>
  <conditionalFormatting sqref="F145:G145 F208:G210">
    <cfRule type="cellIs" dxfId="5" priority="2" operator="equal">
      <formula>0</formula>
    </cfRule>
  </conditionalFormatting>
  <conditionalFormatting sqref="F149:G150 F152:G169">
    <cfRule type="cellIs" dxfId="4" priority="3" operator="equal">
      <formula>0</formula>
    </cfRule>
  </conditionalFormatting>
  <conditionalFormatting sqref="F171:G173 F191:G191 F193:G193 F206:G206 F212:G212 F214:G214 F216:G216">
    <cfRule type="cellIs" dxfId="3" priority="4" operator="equal">
      <formula>0</formula>
    </cfRule>
  </conditionalFormatting>
  <pageMargins left="0.25" right="0.25" top="0.75" bottom="0.75" header="0" footer="0"/>
  <pageSetup paperSize="9" scale="9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019F-F842-4090-A154-3D794302BCAE}">
  <sheetPr>
    <tabColor rgb="FFFF0000"/>
    <pageSetUpPr fitToPage="1"/>
  </sheetPr>
  <dimension ref="A1:AD1046"/>
  <sheetViews>
    <sheetView view="pageBreakPreview" topLeftCell="A226" zoomScaleNormal="100" zoomScaleSheetLayoutView="100" workbookViewId="0">
      <selection activeCell="B219" sqref="B219:G220"/>
    </sheetView>
  </sheetViews>
  <sheetFormatPr defaultColWidth="14.42578125" defaultRowHeight="15" customHeight="1"/>
  <cols>
    <col min="1" max="1" width="8.7109375" style="27" customWidth="1"/>
    <col min="2" max="2" width="7.7109375" style="31" customWidth="1"/>
    <col min="3" max="3" width="60.7109375" style="27" customWidth="1"/>
    <col min="4" max="4" width="7.7109375" style="31" customWidth="1"/>
    <col min="5" max="5" width="8.28515625" style="27" customWidth="1"/>
    <col min="6" max="6" width="17.42578125" style="36" customWidth="1"/>
    <col min="7" max="7" width="19.42578125" style="36" customWidth="1"/>
    <col min="8" max="8" width="31.42578125" style="27" customWidth="1"/>
    <col min="9" max="11" width="8.7109375" style="27" customWidth="1"/>
    <col min="12" max="12" width="62.28515625" style="27" customWidth="1"/>
    <col min="13" max="29" width="8.7109375" style="27" customWidth="1"/>
    <col min="30" max="30" width="5.28515625" style="27" customWidth="1"/>
    <col min="31" max="16384" width="14.42578125" style="27"/>
  </cols>
  <sheetData>
    <row r="1" spans="1:30" ht="14.25">
      <c r="A1" s="24"/>
      <c r="B1" s="25"/>
      <c r="C1" s="24"/>
      <c r="D1" s="25"/>
      <c r="E1" s="26"/>
      <c r="G1" s="35"/>
      <c r="H1" s="24"/>
      <c r="I1" s="24"/>
      <c r="J1" s="24"/>
      <c r="K1" s="24"/>
      <c r="L1" s="24"/>
      <c r="M1" s="24"/>
      <c r="N1" s="24"/>
      <c r="O1" s="24"/>
      <c r="P1" s="24"/>
      <c r="Q1" s="24"/>
      <c r="R1" s="24"/>
      <c r="S1" s="24"/>
      <c r="T1" s="24"/>
      <c r="U1" s="24"/>
      <c r="V1" s="24"/>
      <c r="W1" s="24"/>
      <c r="X1" s="24"/>
      <c r="Y1" s="24"/>
      <c r="Z1" s="24"/>
      <c r="AA1" s="24"/>
      <c r="AB1" s="24"/>
      <c r="AC1" s="24"/>
      <c r="AD1" s="24"/>
    </row>
    <row r="2" spans="1:30" ht="60.6" customHeight="1">
      <c r="A2" s="28"/>
      <c r="B2" s="382" t="s">
        <v>414</v>
      </c>
      <c r="C2" s="380"/>
      <c r="D2" s="380"/>
      <c r="E2" s="380"/>
      <c r="F2" s="380"/>
      <c r="G2" s="381"/>
      <c r="H2" s="28"/>
      <c r="I2" s="28"/>
      <c r="J2" s="28"/>
      <c r="K2" s="28"/>
      <c r="L2" s="28"/>
      <c r="M2" s="28"/>
      <c r="N2" s="28"/>
      <c r="O2" s="28"/>
      <c r="P2" s="28"/>
      <c r="Q2" s="28"/>
      <c r="R2" s="28"/>
      <c r="S2" s="28"/>
      <c r="T2" s="28"/>
      <c r="U2" s="28"/>
      <c r="V2" s="28"/>
      <c r="W2" s="28"/>
      <c r="X2" s="28"/>
      <c r="Y2" s="28"/>
      <c r="Z2" s="28"/>
      <c r="AA2" s="28"/>
      <c r="AB2" s="28"/>
      <c r="AC2" s="28"/>
      <c r="AD2" s="28"/>
    </row>
    <row r="3" spans="1:30">
      <c r="A3" s="28"/>
      <c r="B3" s="75"/>
      <c r="C3" s="122" t="s">
        <v>415</v>
      </c>
      <c r="D3" s="75"/>
      <c r="E3" s="123"/>
      <c r="F3" s="124"/>
      <c r="G3" s="124"/>
      <c r="H3" s="28"/>
      <c r="I3" s="28"/>
      <c r="J3" s="28"/>
      <c r="K3" s="28"/>
      <c r="L3" s="28"/>
      <c r="M3" s="28"/>
      <c r="N3" s="28"/>
      <c r="O3" s="28"/>
      <c r="P3" s="28"/>
      <c r="Q3" s="28"/>
      <c r="R3" s="28"/>
      <c r="S3" s="28"/>
      <c r="T3" s="28"/>
      <c r="U3" s="28"/>
      <c r="V3" s="28"/>
      <c r="W3" s="28"/>
      <c r="X3" s="28"/>
      <c r="Y3" s="28"/>
      <c r="Z3" s="28"/>
      <c r="AA3" s="28"/>
      <c r="AB3" s="28"/>
      <c r="AC3" s="28"/>
      <c r="AD3" s="28"/>
    </row>
    <row r="4" spans="1:30" ht="14.25">
      <c r="A4" s="28"/>
      <c r="B4" s="143" t="s">
        <v>14</v>
      </c>
      <c r="C4" s="143" t="s">
        <v>15</v>
      </c>
      <c r="D4" s="143" t="s">
        <v>4</v>
      </c>
      <c r="E4" s="143" t="s">
        <v>5</v>
      </c>
      <c r="F4" s="143" t="s">
        <v>16</v>
      </c>
      <c r="G4" s="143" t="s">
        <v>17</v>
      </c>
      <c r="H4" s="28"/>
      <c r="I4" s="28"/>
      <c r="J4" s="28"/>
      <c r="K4" s="28"/>
      <c r="L4" s="28"/>
      <c r="M4" s="28"/>
      <c r="N4" s="28"/>
      <c r="O4" s="28"/>
      <c r="P4" s="28"/>
      <c r="Q4" s="28"/>
      <c r="R4" s="28"/>
      <c r="S4" s="28"/>
      <c r="T4" s="28"/>
      <c r="U4" s="28"/>
      <c r="V4" s="28"/>
      <c r="W4" s="28"/>
      <c r="X4" s="28"/>
      <c r="Y4" s="28"/>
      <c r="Z4" s="28"/>
      <c r="AA4" s="28"/>
      <c r="AB4" s="28"/>
      <c r="AC4" s="28"/>
      <c r="AD4" s="28"/>
    </row>
    <row r="5" spans="1:30">
      <c r="A5" s="28"/>
      <c r="B5" s="143"/>
      <c r="C5" s="143"/>
      <c r="D5" s="143"/>
      <c r="E5" s="143"/>
      <c r="F5" s="143"/>
      <c r="G5" s="143"/>
      <c r="H5" s="28"/>
      <c r="I5" s="28"/>
      <c r="J5" s="28"/>
      <c r="K5" s="28"/>
      <c r="L5" s="28"/>
      <c r="M5" s="28"/>
      <c r="N5" s="28"/>
      <c r="O5" s="28"/>
      <c r="P5" s="28"/>
      <c r="Q5" s="28"/>
      <c r="R5" s="28"/>
      <c r="S5" s="28"/>
      <c r="T5" s="28"/>
      <c r="U5" s="28"/>
      <c r="V5" s="28"/>
      <c r="W5" s="28"/>
      <c r="X5" s="28"/>
      <c r="Y5" s="28"/>
      <c r="Z5" s="28"/>
      <c r="AA5" s="28"/>
      <c r="AB5" s="28"/>
      <c r="AC5" s="28"/>
      <c r="AD5" s="28"/>
    </row>
    <row r="6" spans="1:30" ht="27.75" customHeight="1">
      <c r="A6" s="28"/>
      <c r="B6" s="125" t="s">
        <v>19</v>
      </c>
      <c r="C6" s="76" t="s">
        <v>416</v>
      </c>
      <c r="D6" s="77" t="s">
        <v>49</v>
      </c>
      <c r="E6" s="78">
        <v>110</v>
      </c>
      <c r="F6" s="79"/>
      <c r="G6" s="79">
        <f t="shared" ref="G6:G26" si="0">F6*E6</f>
        <v>0</v>
      </c>
      <c r="H6" s="28"/>
      <c r="I6" s="28"/>
      <c r="J6" s="28"/>
      <c r="K6" s="28"/>
      <c r="L6" s="28"/>
      <c r="M6" s="28"/>
      <c r="N6" s="28"/>
      <c r="O6" s="28"/>
      <c r="P6" s="28"/>
      <c r="Q6" s="28"/>
      <c r="R6" s="28"/>
      <c r="S6" s="28"/>
      <c r="T6" s="28"/>
      <c r="U6" s="28"/>
      <c r="V6" s="28"/>
      <c r="W6" s="28"/>
      <c r="X6" s="28"/>
      <c r="Y6" s="28"/>
      <c r="Z6" s="28"/>
      <c r="AA6" s="28"/>
      <c r="AB6" s="28"/>
      <c r="AC6" s="28"/>
      <c r="AD6" s="28"/>
    </row>
    <row r="7" spans="1:30" ht="33.6" customHeight="1">
      <c r="A7" s="28"/>
      <c r="B7" s="125" t="s">
        <v>22</v>
      </c>
      <c r="C7" s="76" t="s">
        <v>417</v>
      </c>
      <c r="D7" s="77" t="s">
        <v>49</v>
      </c>
      <c r="E7" s="78">
        <v>43</v>
      </c>
      <c r="F7" s="79"/>
      <c r="G7" s="79">
        <f t="shared" si="0"/>
        <v>0</v>
      </c>
      <c r="H7" s="28"/>
      <c r="I7" s="28"/>
      <c r="J7" s="28"/>
      <c r="K7" s="28"/>
      <c r="L7" s="28"/>
      <c r="M7" s="28"/>
      <c r="N7" s="28"/>
      <c r="O7" s="28"/>
      <c r="P7" s="28"/>
      <c r="Q7" s="28"/>
      <c r="R7" s="28"/>
      <c r="S7" s="28"/>
      <c r="T7" s="28"/>
      <c r="U7" s="28"/>
      <c r="V7" s="28"/>
      <c r="W7" s="28"/>
      <c r="X7" s="28"/>
      <c r="Y7" s="28"/>
      <c r="Z7" s="28"/>
      <c r="AA7" s="28"/>
      <c r="AB7" s="28"/>
      <c r="AC7" s="28"/>
      <c r="AD7" s="28"/>
    </row>
    <row r="8" spans="1:30" ht="129" customHeight="1">
      <c r="A8" s="28"/>
      <c r="B8" s="125" t="s">
        <v>418</v>
      </c>
      <c r="C8" s="192" t="s">
        <v>419</v>
      </c>
      <c r="D8" s="77" t="s">
        <v>76</v>
      </c>
      <c r="E8" s="78">
        <v>15</v>
      </c>
      <c r="F8" s="79"/>
      <c r="G8" s="79">
        <f t="shared" si="0"/>
        <v>0</v>
      </c>
      <c r="H8" s="28"/>
      <c r="I8" s="28"/>
      <c r="J8" s="28"/>
      <c r="K8" s="28"/>
      <c r="L8" s="28"/>
      <c r="M8" s="28"/>
      <c r="N8" s="28"/>
      <c r="O8" s="28"/>
      <c r="P8" s="28"/>
      <c r="Q8" s="28"/>
      <c r="R8" s="28"/>
      <c r="S8" s="28"/>
      <c r="T8" s="28"/>
      <c r="U8" s="28"/>
      <c r="V8" s="28"/>
      <c r="W8" s="28"/>
      <c r="X8" s="28"/>
      <c r="Y8" s="28"/>
      <c r="Z8" s="28"/>
      <c r="AA8" s="28"/>
      <c r="AB8" s="28"/>
      <c r="AC8" s="28"/>
      <c r="AD8" s="28"/>
    </row>
    <row r="9" spans="1:30" ht="33.6" customHeight="1">
      <c r="A9" s="28"/>
      <c r="B9" s="125" t="s">
        <v>26</v>
      </c>
      <c r="C9" s="142" t="s">
        <v>420</v>
      </c>
      <c r="D9" s="77" t="s">
        <v>55</v>
      </c>
      <c r="E9" s="78">
        <v>105</v>
      </c>
      <c r="F9" s="79"/>
      <c r="G9" s="79">
        <f>F9*E9</f>
        <v>0</v>
      </c>
      <c r="H9" s="28"/>
      <c r="I9" s="28"/>
      <c r="J9" s="28"/>
      <c r="K9" s="28"/>
      <c r="L9" s="28"/>
      <c r="M9" s="28"/>
      <c r="N9" s="28"/>
      <c r="O9" s="28"/>
      <c r="P9" s="28"/>
      <c r="Q9" s="28"/>
      <c r="R9" s="28"/>
      <c r="S9" s="28"/>
      <c r="T9" s="28"/>
      <c r="U9" s="28"/>
      <c r="V9" s="28"/>
      <c r="W9" s="28"/>
      <c r="X9" s="28"/>
      <c r="Y9" s="28"/>
      <c r="Z9" s="28"/>
      <c r="AA9" s="28"/>
      <c r="AB9" s="28"/>
      <c r="AC9" s="28"/>
      <c r="AD9" s="28"/>
    </row>
    <row r="10" spans="1:30" ht="113.45" customHeight="1">
      <c r="A10" s="28"/>
      <c r="B10" s="125" t="s">
        <v>28</v>
      </c>
      <c r="C10" s="52" t="s">
        <v>421</v>
      </c>
      <c r="D10" s="77" t="s">
        <v>55</v>
      </c>
      <c r="E10" s="78">
        <v>105</v>
      </c>
      <c r="F10" s="79"/>
      <c r="G10" s="79">
        <f t="shared" si="0"/>
        <v>0</v>
      </c>
      <c r="H10" s="28"/>
      <c r="I10" s="28"/>
      <c r="J10" s="28"/>
      <c r="K10" s="28"/>
      <c r="L10" s="28"/>
      <c r="M10" s="28"/>
      <c r="N10" s="28"/>
      <c r="O10" s="28"/>
      <c r="P10" s="28"/>
      <c r="Q10" s="28"/>
      <c r="R10" s="28"/>
      <c r="S10" s="28"/>
      <c r="T10" s="28"/>
      <c r="U10" s="28"/>
      <c r="V10" s="28"/>
      <c r="W10" s="28"/>
      <c r="X10" s="28"/>
      <c r="Y10" s="28"/>
      <c r="Z10" s="28"/>
      <c r="AA10" s="28"/>
      <c r="AB10" s="28"/>
      <c r="AC10" s="28"/>
      <c r="AD10" s="28"/>
    </row>
    <row r="11" spans="1:30" ht="39" customHeight="1">
      <c r="A11" s="28"/>
      <c r="B11" s="125" t="s">
        <v>33</v>
      </c>
      <c r="C11" s="76" t="s">
        <v>422</v>
      </c>
      <c r="D11" s="77" t="s">
        <v>8</v>
      </c>
      <c r="E11" s="78">
        <v>2</v>
      </c>
      <c r="F11" s="79"/>
      <c r="G11" s="79">
        <f t="shared" si="0"/>
        <v>0</v>
      </c>
      <c r="H11" s="28"/>
      <c r="I11" s="28"/>
      <c r="J11" s="28"/>
      <c r="K11" s="28"/>
      <c r="L11" s="28"/>
      <c r="M11" s="28"/>
      <c r="N11" s="28"/>
      <c r="O11" s="28"/>
      <c r="P11" s="28"/>
      <c r="Q11" s="28"/>
      <c r="R11" s="28"/>
      <c r="S11" s="28"/>
      <c r="T11" s="28"/>
      <c r="U11" s="28"/>
      <c r="V11" s="28"/>
      <c r="W11" s="28"/>
      <c r="X11" s="28"/>
      <c r="Y11" s="28"/>
      <c r="Z11" s="28"/>
      <c r="AA11" s="28"/>
      <c r="AB11" s="28"/>
      <c r="AC11" s="28"/>
      <c r="AD11" s="28"/>
    </row>
    <row r="12" spans="1:30" ht="22.5" customHeight="1">
      <c r="A12" s="28"/>
      <c r="B12" s="125" t="s">
        <v>35</v>
      </c>
      <c r="C12" s="76" t="s">
        <v>170</v>
      </c>
      <c r="D12" s="77" t="s">
        <v>55</v>
      </c>
      <c r="E12" s="78">
        <v>226</v>
      </c>
      <c r="F12" s="79"/>
      <c r="G12" s="79">
        <f t="shared" si="0"/>
        <v>0</v>
      </c>
      <c r="H12" s="28"/>
      <c r="I12" s="28"/>
      <c r="J12" s="28"/>
      <c r="K12" s="28"/>
      <c r="L12" s="28"/>
      <c r="M12" s="28"/>
      <c r="N12" s="28"/>
      <c r="O12" s="28"/>
      <c r="P12" s="28"/>
      <c r="Q12" s="28"/>
      <c r="R12" s="28"/>
      <c r="S12" s="28"/>
      <c r="T12" s="28"/>
      <c r="U12" s="28"/>
      <c r="V12" s="28"/>
      <c r="W12" s="28"/>
      <c r="X12" s="28"/>
      <c r="Y12" s="28"/>
      <c r="Z12" s="28"/>
      <c r="AA12" s="28"/>
      <c r="AB12" s="28"/>
      <c r="AC12" s="28"/>
      <c r="AD12" s="28"/>
    </row>
    <row r="13" spans="1:30">
      <c r="A13" s="28"/>
      <c r="B13" s="125" t="s">
        <v>37</v>
      </c>
      <c r="C13" s="76"/>
      <c r="D13" s="77"/>
      <c r="E13" s="78"/>
      <c r="F13" s="79"/>
      <c r="G13" s="79">
        <f t="shared" si="0"/>
        <v>0</v>
      </c>
      <c r="H13" s="28"/>
      <c r="I13" s="28"/>
      <c r="J13" s="28"/>
      <c r="K13" s="28"/>
      <c r="L13" s="28"/>
      <c r="M13" s="28"/>
      <c r="N13" s="28"/>
      <c r="O13" s="28"/>
      <c r="P13" s="28"/>
      <c r="Q13" s="28"/>
      <c r="R13" s="28"/>
      <c r="S13" s="28"/>
      <c r="T13" s="28"/>
      <c r="U13" s="28"/>
      <c r="V13" s="28"/>
      <c r="W13" s="28"/>
      <c r="X13" s="28"/>
      <c r="Y13" s="28"/>
      <c r="Z13" s="28"/>
      <c r="AA13" s="28"/>
      <c r="AB13" s="28"/>
      <c r="AC13" s="28"/>
      <c r="AD13" s="28"/>
    </row>
    <row r="14" spans="1:30" ht="15.75">
      <c r="A14" s="24"/>
      <c r="B14" s="126" t="s">
        <v>39</v>
      </c>
      <c r="C14" s="127" t="s">
        <v>73</v>
      </c>
      <c r="D14" s="128"/>
      <c r="E14" s="129"/>
      <c r="F14" s="79"/>
      <c r="G14" s="79">
        <f t="shared" si="0"/>
        <v>0</v>
      </c>
      <c r="H14" s="24"/>
      <c r="I14" s="24"/>
      <c r="J14" s="24"/>
      <c r="K14" s="24"/>
      <c r="L14" s="24"/>
      <c r="M14" s="24"/>
      <c r="N14" s="24"/>
      <c r="O14" s="24"/>
      <c r="P14" s="24"/>
      <c r="Q14" s="24"/>
      <c r="R14" s="24"/>
      <c r="S14" s="24"/>
      <c r="T14" s="24"/>
      <c r="U14" s="24"/>
      <c r="V14" s="24"/>
      <c r="W14" s="24"/>
      <c r="X14" s="24"/>
      <c r="Y14" s="24"/>
      <c r="Z14" s="24"/>
      <c r="AA14" s="24"/>
      <c r="AB14" s="24"/>
      <c r="AC14" s="24"/>
      <c r="AD14" s="24"/>
    </row>
    <row r="15" spans="1:30" ht="30.75">
      <c r="A15" s="24"/>
      <c r="B15" s="126" t="s">
        <v>53</v>
      </c>
      <c r="C15" s="127" t="s">
        <v>74</v>
      </c>
      <c r="D15" s="128"/>
      <c r="E15" s="129"/>
      <c r="F15" s="79"/>
      <c r="G15" s="79">
        <f t="shared" si="0"/>
        <v>0</v>
      </c>
      <c r="H15" s="24"/>
      <c r="I15" s="24"/>
      <c r="J15" s="24"/>
      <c r="K15" s="24"/>
      <c r="L15" s="24"/>
      <c r="M15" s="24"/>
      <c r="N15" s="24"/>
      <c r="O15" s="24"/>
      <c r="P15" s="24"/>
      <c r="Q15" s="24"/>
      <c r="R15" s="24"/>
      <c r="S15" s="24"/>
      <c r="T15" s="24"/>
      <c r="U15" s="24"/>
      <c r="V15" s="24"/>
      <c r="W15" s="24"/>
      <c r="X15" s="24"/>
      <c r="Y15" s="24"/>
      <c r="Z15" s="24"/>
      <c r="AA15" s="24"/>
      <c r="AB15" s="24"/>
      <c r="AC15" s="24"/>
      <c r="AD15" s="24"/>
    </row>
    <row r="16" spans="1:30" ht="22.5" customHeight="1">
      <c r="A16" s="24"/>
      <c r="B16" s="130" t="s">
        <v>57</v>
      </c>
      <c r="C16" s="131" t="s">
        <v>171</v>
      </c>
      <c r="D16" s="132" t="s">
        <v>76</v>
      </c>
      <c r="E16" s="133">
        <v>3</v>
      </c>
      <c r="F16" s="79"/>
      <c r="G16" s="79">
        <f t="shared" si="0"/>
        <v>0</v>
      </c>
      <c r="H16" s="24"/>
      <c r="I16" s="24"/>
      <c r="J16" s="24"/>
      <c r="K16" s="24"/>
      <c r="L16" s="24"/>
      <c r="M16" s="24"/>
      <c r="N16" s="24"/>
      <c r="O16" s="24"/>
      <c r="P16" s="24"/>
      <c r="Q16" s="24"/>
      <c r="R16" s="24"/>
      <c r="S16" s="24"/>
      <c r="T16" s="24"/>
      <c r="U16" s="24"/>
      <c r="V16" s="24"/>
      <c r="W16" s="24"/>
      <c r="X16" s="24"/>
      <c r="Y16" s="24"/>
      <c r="Z16" s="24"/>
      <c r="AA16" s="24"/>
      <c r="AB16" s="24"/>
      <c r="AC16" s="24"/>
      <c r="AD16" s="24"/>
    </row>
    <row r="17" spans="1:30" ht="15.75">
      <c r="A17" s="24"/>
      <c r="B17" s="130" t="s">
        <v>59</v>
      </c>
      <c r="C17" s="131"/>
      <c r="D17" s="132"/>
      <c r="E17" s="133"/>
      <c r="F17" s="79"/>
      <c r="G17" s="79">
        <f t="shared" si="0"/>
        <v>0</v>
      </c>
      <c r="H17" s="24"/>
      <c r="I17" s="24"/>
      <c r="J17" s="24"/>
      <c r="K17" s="24"/>
      <c r="L17" s="24"/>
      <c r="M17" s="24"/>
      <c r="N17" s="24"/>
      <c r="O17" s="24"/>
      <c r="P17" s="24"/>
      <c r="Q17" s="24"/>
      <c r="R17" s="24"/>
      <c r="S17" s="24"/>
      <c r="T17" s="24"/>
      <c r="U17" s="24"/>
      <c r="V17" s="24"/>
      <c r="W17" s="24"/>
      <c r="X17" s="24"/>
      <c r="Y17" s="24"/>
      <c r="Z17" s="24"/>
      <c r="AA17" s="24"/>
      <c r="AB17" s="24"/>
      <c r="AC17" s="24"/>
      <c r="AD17" s="24"/>
    </row>
    <row r="18" spans="1:30" ht="63" customHeight="1">
      <c r="A18" s="24"/>
      <c r="B18" s="130" t="s">
        <v>61</v>
      </c>
      <c r="C18" s="127" t="s">
        <v>78</v>
      </c>
      <c r="D18" s="132"/>
      <c r="E18" s="133"/>
      <c r="F18" s="79"/>
      <c r="G18" s="79">
        <f t="shared" si="0"/>
        <v>0</v>
      </c>
      <c r="H18" s="24"/>
      <c r="I18" s="24"/>
      <c r="J18" s="24"/>
      <c r="K18" s="24"/>
      <c r="L18" s="24"/>
      <c r="M18" s="24"/>
      <c r="N18" s="24"/>
      <c r="O18" s="24"/>
      <c r="P18" s="24"/>
      <c r="Q18" s="24"/>
      <c r="R18" s="24"/>
      <c r="S18" s="24"/>
      <c r="T18" s="24"/>
      <c r="U18" s="24"/>
      <c r="V18" s="24"/>
      <c r="W18" s="24"/>
      <c r="X18" s="24"/>
      <c r="Y18" s="24"/>
      <c r="Z18" s="24"/>
      <c r="AA18" s="24"/>
      <c r="AB18" s="24"/>
      <c r="AC18" s="24"/>
      <c r="AD18" s="24"/>
    </row>
    <row r="19" spans="1:30" ht="15.75">
      <c r="A19" s="24"/>
      <c r="B19" s="130" t="s">
        <v>63</v>
      </c>
      <c r="C19" s="131" t="s">
        <v>423</v>
      </c>
      <c r="D19" s="125" t="s">
        <v>80</v>
      </c>
      <c r="E19" s="134">
        <v>200</v>
      </c>
      <c r="F19" s="79"/>
      <c r="G19" s="79">
        <f t="shared" si="0"/>
        <v>0</v>
      </c>
      <c r="H19" s="24"/>
      <c r="I19" s="24"/>
      <c r="J19" s="24"/>
      <c r="K19" s="24"/>
      <c r="L19" s="24"/>
      <c r="M19" s="24"/>
      <c r="N19" s="24"/>
      <c r="O19" s="24"/>
      <c r="P19" s="24"/>
      <c r="Q19" s="24"/>
      <c r="R19" s="24"/>
      <c r="S19" s="24"/>
      <c r="T19" s="24"/>
      <c r="U19" s="24"/>
      <c r="V19" s="24"/>
      <c r="W19" s="24"/>
      <c r="X19" s="24"/>
      <c r="Y19" s="24"/>
      <c r="Z19" s="24"/>
      <c r="AA19" s="24"/>
      <c r="AB19" s="24"/>
      <c r="AC19" s="24"/>
      <c r="AD19" s="24"/>
    </row>
    <row r="20" spans="1:30" ht="22.5" customHeight="1">
      <c r="A20" s="24"/>
      <c r="B20" s="130" t="s">
        <v>233</v>
      </c>
      <c r="C20" s="131" t="s">
        <v>424</v>
      </c>
      <c r="D20" s="125" t="s">
        <v>80</v>
      </c>
      <c r="E20" s="134">
        <v>125</v>
      </c>
      <c r="F20" s="79"/>
      <c r="G20" s="79">
        <f t="shared" si="0"/>
        <v>0</v>
      </c>
      <c r="H20" s="24"/>
      <c r="I20" s="24"/>
      <c r="J20" s="24"/>
      <c r="K20" s="24"/>
      <c r="L20" s="24"/>
      <c r="M20" s="24"/>
      <c r="N20" s="24"/>
      <c r="O20" s="24"/>
      <c r="P20" s="24"/>
      <c r="Q20" s="24"/>
      <c r="R20" s="24"/>
      <c r="S20" s="24"/>
      <c r="T20" s="24"/>
      <c r="U20" s="24"/>
      <c r="V20" s="24"/>
      <c r="W20" s="24"/>
      <c r="X20" s="24"/>
      <c r="Y20" s="24"/>
      <c r="Z20" s="24"/>
      <c r="AA20" s="24"/>
      <c r="AB20" s="24"/>
      <c r="AC20" s="24"/>
      <c r="AD20" s="24"/>
    </row>
    <row r="21" spans="1:30" ht="51" customHeight="1">
      <c r="A21" s="24"/>
      <c r="B21" s="130" t="s">
        <v>137</v>
      </c>
      <c r="C21" s="131" t="s">
        <v>174</v>
      </c>
      <c r="D21" s="125" t="s">
        <v>80</v>
      </c>
      <c r="E21" s="134">
        <v>52</v>
      </c>
      <c r="F21" s="79"/>
      <c r="G21" s="79">
        <f t="shared" si="0"/>
        <v>0</v>
      </c>
      <c r="H21" s="24"/>
      <c r="I21" s="24"/>
      <c r="J21" s="24"/>
      <c r="K21" s="24"/>
      <c r="L21" s="24"/>
      <c r="M21" s="24"/>
      <c r="N21" s="24"/>
      <c r="O21" s="24"/>
      <c r="P21" s="24"/>
      <c r="Q21" s="24"/>
      <c r="R21" s="24"/>
      <c r="S21" s="24"/>
      <c r="T21" s="24"/>
      <c r="U21" s="24"/>
      <c r="V21" s="24"/>
      <c r="W21" s="24"/>
      <c r="X21" s="24"/>
      <c r="Y21" s="24"/>
      <c r="Z21" s="24"/>
      <c r="AA21" s="24"/>
      <c r="AB21" s="24"/>
      <c r="AC21" s="24"/>
      <c r="AD21" s="24"/>
    </row>
    <row r="22" spans="1:30" ht="15.75">
      <c r="A22" s="24"/>
      <c r="B22" s="130" t="s">
        <v>139</v>
      </c>
      <c r="C22" s="131"/>
      <c r="D22" s="132"/>
      <c r="E22" s="133"/>
      <c r="F22" s="79"/>
      <c r="G22" s="79">
        <f t="shared" si="0"/>
        <v>0</v>
      </c>
      <c r="H22" s="24"/>
      <c r="I22" s="24"/>
      <c r="J22" s="24"/>
      <c r="K22" s="24"/>
      <c r="L22" s="24"/>
      <c r="M22" s="24"/>
      <c r="N22" s="24"/>
      <c r="O22" s="24"/>
      <c r="P22" s="24"/>
      <c r="Q22" s="24"/>
      <c r="R22" s="24"/>
      <c r="S22" s="24"/>
      <c r="T22" s="24"/>
      <c r="U22" s="24"/>
      <c r="V22" s="24"/>
      <c r="W22" s="24"/>
      <c r="X22" s="24"/>
      <c r="Y22" s="24"/>
      <c r="Z22" s="24"/>
      <c r="AA22" s="24"/>
      <c r="AB22" s="24"/>
      <c r="AC22" s="24"/>
      <c r="AD22" s="24"/>
    </row>
    <row r="23" spans="1:30" ht="15.75" customHeight="1">
      <c r="A23" s="24"/>
      <c r="B23" s="130" t="s">
        <v>237</v>
      </c>
      <c r="C23" s="127" t="s">
        <v>82</v>
      </c>
      <c r="D23" s="132"/>
      <c r="E23" s="133"/>
      <c r="F23" s="79"/>
      <c r="G23" s="79">
        <f t="shared" si="0"/>
        <v>0</v>
      </c>
      <c r="H23" s="24"/>
      <c r="I23" s="24"/>
      <c r="J23" s="24"/>
      <c r="K23" s="24"/>
      <c r="L23" s="24"/>
      <c r="M23" s="24"/>
      <c r="N23" s="24"/>
      <c r="O23" s="24"/>
      <c r="P23" s="24"/>
      <c r="Q23" s="24"/>
      <c r="R23" s="24"/>
      <c r="S23" s="24"/>
      <c r="T23" s="24"/>
      <c r="U23" s="24"/>
      <c r="V23" s="24"/>
      <c r="W23" s="24"/>
      <c r="X23" s="24"/>
      <c r="Y23" s="24"/>
      <c r="Z23" s="24"/>
      <c r="AA23" s="24"/>
      <c r="AB23" s="24"/>
      <c r="AC23" s="24"/>
      <c r="AD23" s="24"/>
    </row>
    <row r="24" spans="1:30" ht="15.75" customHeight="1">
      <c r="A24" s="24"/>
      <c r="B24" s="130" t="s">
        <v>14</v>
      </c>
      <c r="C24" s="127" t="s">
        <v>175</v>
      </c>
      <c r="D24" s="135"/>
      <c r="E24" s="136"/>
      <c r="F24" s="79"/>
      <c r="G24" s="79">
        <f t="shared" si="0"/>
        <v>0</v>
      </c>
      <c r="H24" s="24"/>
      <c r="I24" s="24"/>
      <c r="J24" s="24"/>
      <c r="K24" s="24"/>
      <c r="L24" s="24"/>
      <c r="M24" s="24"/>
      <c r="N24" s="24"/>
      <c r="O24" s="24"/>
      <c r="P24" s="24"/>
      <c r="Q24" s="24"/>
      <c r="R24" s="24"/>
      <c r="S24" s="24"/>
      <c r="T24" s="24"/>
      <c r="U24" s="24"/>
      <c r="V24" s="24"/>
      <c r="W24" s="24"/>
      <c r="X24" s="24"/>
      <c r="Y24" s="24"/>
      <c r="Z24" s="24"/>
      <c r="AA24" s="24"/>
      <c r="AB24" s="24"/>
      <c r="AC24" s="24"/>
      <c r="AD24" s="24"/>
    </row>
    <row r="25" spans="1:30" ht="43.15" customHeight="1">
      <c r="A25" s="24"/>
      <c r="B25" s="130" t="s">
        <v>241</v>
      </c>
      <c r="C25" s="131" t="s">
        <v>176</v>
      </c>
      <c r="D25" s="125" t="s">
        <v>71</v>
      </c>
      <c r="E25" s="134">
        <v>45</v>
      </c>
      <c r="F25" s="79"/>
      <c r="G25" s="79">
        <f t="shared" si="0"/>
        <v>0</v>
      </c>
      <c r="H25" s="24"/>
      <c r="I25" s="24"/>
      <c r="J25" s="24"/>
      <c r="K25" s="24"/>
      <c r="L25" s="24"/>
      <c r="M25" s="24"/>
      <c r="N25" s="24"/>
      <c r="O25" s="24"/>
      <c r="P25" s="24"/>
      <c r="Q25" s="24"/>
      <c r="R25" s="24"/>
      <c r="S25" s="24"/>
      <c r="T25" s="24"/>
      <c r="U25" s="24"/>
      <c r="V25" s="24"/>
      <c r="W25" s="24"/>
      <c r="X25" s="24"/>
      <c r="Y25" s="24"/>
      <c r="Z25" s="24"/>
      <c r="AA25" s="24"/>
      <c r="AB25" s="24"/>
      <c r="AC25" s="24"/>
      <c r="AD25" s="24"/>
    </row>
    <row r="26" spans="1:30" s="9" customFormat="1" ht="303.75">
      <c r="B26" s="46" t="s">
        <v>243</v>
      </c>
      <c r="C26" s="49" t="s">
        <v>346</v>
      </c>
      <c r="D26" s="46" t="s">
        <v>49</v>
      </c>
      <c r="E26" s="48">
        <v>2</v>
      </c>
      <c r="F26" s="48"/>
      <c r="G26" s="50">
        <f t="shared" si="0"/>
        <v>0</v>
      </c>
    </row>
    <row r="27" spans="1:30" ht="15.75" customHeight="1">
      <c r="A27" s="28"/>
      <c r="B27" s="125" t="s">
        <v>245</v>
      </c>
      <c r="C27" s="76"/>
      <c r="D27" s="77"/>
      <c r="E27" s="137"/>
      <c r="F27" s="79"/>
      <c r="G27" s="79"/>
      <c r="H27" s="28"/>
      <c r="I27" s="28"/>
      <c r="J27" s="28"/>
      <c r="K27" s="28"/>
      <c r="L27" s="28"/>
      <c r="M27" s="28"/>
      <c r="N27" s="28"/>
      <c r="O27" s="28"/>
      <c r="P27" s="28"/>
      <c r="Q27" s="28"/>
      <c r="R27" s="28"/>
      <c r="S27" s="28"/>
      <c r="T27" s="28"/>
      <c r="U27" s="28"/>
      <c r="V27" s="28"/>
      <c r="W27" s="28"/>
      <c r="X27" s="28"/>
      <c r="Y27" s="28"/>
      <c r="Z27" s="28"/>
      <c r="AA27" s="28"/>
      <c r="AB27" s="28"/>
      <c r="AC27" s="28"/>
      <c r="AD27" s="28"/>
    </row>
    <row r="28" spans="1:30" ht="15.75" customHeight="1">
      <c r="A28" s="28"/>
      <c r="B28" s="138" t="s">
        <v>247</v>
      </c>
      <c r="C28" s="139" t="s">
        <v>387</v>
      </c>
      <c r="D28" s="138"/>
      <c r="E28" s="140"/>
      <c r="F28" s="141"/>
      <c r="G28" s="141"/>
      <c r="H28" s="28"/>
      <c r="I28" s="28"/>
      <c r="J28" s="28"/>
      <c r="K28" s="28"/>
      <c r="L28" s="28"/>
      <c r="M28" s="28"/>
      <c r="N28" s="28"/>
      <c r="O28" s="28"/>
      <c r="P28" s="28"/>
      <c r="Q28" s="28"/>
      <c r="R28" s="28"/>
      <c r="S28" s="28"/>
      <c r="T28" s="28"/>
      <c r="U28" s="28"/>
      <c r="V28" s="28"/>
      <c r="W28" s="28"/>
      <c r="X28" s="28"/>
      <c r="Y28" s="28"/>
      <c r="Z28" s="28"/>
      <c r="AA28" s="28"/>
      <c r="AB28" s="28"/>
      <c r="AC28" s="28"/>
      <c r="AD28" s="28"/>
    </row>
    <row r="29" spans="1:30" ht="30.4" customHeight="1">
      <c r="A29" s="28"/>
      <c r="B29" s="138" t="s">
        <v>248</v>
      </c>
      <c r="C29" s="142" t="s">
        <v>388</v>
      </c>
      <c r="D29" s="138" t="s">
        <v>49</v>
      </c>
      <c r="E29" s="140">
        <v>8</v>
      </c>
      <c r="F29" s="141"/>
      <c r="G29" s="141">
        <f>E29*F29</f>
        <v>0</v>
      </c>
      <c r="H29" s="28"/>
      <c r="I29" s="28"/>
      <c r="J29" s="28"/>
      <c r="K29" s="28"/>
      <c r="L29" s="28"/>
      <c r="M29" s="28"/>
      <c r="N29" s="28"/>
      <c r="O29" s="28"/>
      <c r="P29" s="28"/>
      <c r="Q29" s="28"/>
      <c r="R29" s="28"/>
      <c r="S29" s="28"/>
      <c r="T29" s="28"/>
      <c r="U29" s="28"/>
      <c r="V29" s="28"/>
      <c r="W29" s="28"/>
      <c r="X29" s="28"/>
      <c r="Y29" s="28"/>
      <c r="Z29" s="28"/>
      <c r="AA29" s="28"/>
      <c r="AB29" s="28"/>
      <c r="AC29" s="28"/>
      <c r="AD29" s="28"/>
    </row>
    <row r="30" spans="1:30" ht="15.75" customHeight="1">
      <c r="A30" s="28"/>
      <c r="B30" s="138" t="s">
        <v>250</v>
      </c>
      <c r="C30" s="142" t="s">
        <v>420</v>
      </c>
      <c r="D30" s="138" t="s">
        <v>55</v>
      </c>
      <c r="E30" s="140">
        <v>9</v>
      </c>
      <c r="F30" s="141"/>
      <c r="G30" s="141">
        <f>E30*F30</f>
        <v>0</v>
      </c>
      <c r="H30" s="28"/>
      <c r="I30" s="28"/>
      <c r="J30" s="28"/>
      <c r="K30" s="28"/>
      <c r="L30" s="28"/>
      <c r="M30" s="28"/>
      <c r="N30" s="28"/>
      <c r="O30" s="28"/>
      <c r="P30" s="28"/>
      <c r="Q30" s="28"/>
      <c r="R30" s="28"/>
      <c r="S30" s="28"/>
      <c r="T30" s="28"/>
      <c r="U30" s="28"/>
      <c r="V30" s="28"/>
      <c r="W30" s="28"/>
      <c r="X30" s="28"/>
      <c r="Y30" s="28"/>
      <c r="Z30" s="28"/>
      <c r="AA30" s="28"/>
      <c r="AB30" s="28"/>
      <c r="AC30" s="28"/>
      <c r="AD30" s="28"/>
    </row>
    <row r="31" spans="1:30" ht="15.75" customHeight="1">
      <c r="A31" s="28"/>
      <c r="B31" s="138" t="s">
        <v>252</v>
      </c>
      <c r="C31" s="142" t="s">
        <v>390</v>
      </c>
      <c r="D31" s="138" t="s">
        <v>55</v>
      </c>
      <c r="E31" s="140">
        <v>9</v>
      </c>
      <c r="F31" s="141"/>
      <c r="G31" s="141">
        <f>E31*F31</f>
        <v>0</v>
      </c>
      <c r="H31" s="28"/>
      <c r="I31" s="28"/>
      <c r="J31" s="28"/>
      <c r="K31" s="28"/>
      <c r="L31" s="28"/>
      <c r="M31" s="28"/>
      <c r="N31" s="28"/>
      <c r="O31" s="28"/>
      <c r="P31" s="28"/>
      <c r="Q31" s="28"/>
      <c r="R31" s="28"/>
      <c r="S31" s="28"/>
      <c r="T31" s="28"/>
      <c r="U31" s="28"/>
      <c r="V31" s="28"/>
      <c r="W31" s="28"/>
      <c r="X31" s="28"/>
      <c r="Y31" s="28"/>
      <c r="Z31" s="28"/>
      <c r="AA31" s="28"/>
      <c r="AB31" s="28"/>
      <c r="AC31" s="28"/>
      <c r="AD31" s="28"/>
    </row>
    <row r="32" spans="1:30" ht="15.75" customHeight="1">
      <c r="A32" s="28"/>
      <c r="B32" s="143"/>
      <c r="C32" s="144" t="s">
        <v>425</v>
      </c>
      <c r="D32" s="145"/>
      <c r="E32" s="146"/>
      <c r="F32" s="147"/>
      <c r="G32" s="147">
        <f>SUM(G6:G31)</f>
        <v>0</v>
      </c>
      <c r="H32" s="28"/>
      <c r="I32" s="28"/>
      <c r="J32" s="28"/>
      <c r="K32" s="28"/>
      <c r="L32" s="28"/>
      <c r="M32" s="28"/>
      <c r="N32" s="28"/>
      <c r="O32" s="28"/>
      <c r="P32" s="28"/>
      <c r="Q32" s="28"/>
      <c r="R32" s="28"/>
      <c r="S32" s="28"/>
      <c r="T32" s="28"/>
      <c r="U32" s="28"/>
      <c r="V32" s="28"/>
      <c r="W32" s="28"/>
      <c r="X32" s="28"/>
      <c r="Y32" s="28"/>
      <c r="Z32" s="28"/>
      <c r="AA32" s="28"/>
      <c r="AB32" s="28"/>
      <c r="AC32" s="28"/>
      <c r="AD32" s="28"/>
    </row>
    <row r="33" spans="1:30" ht="15.4" customHeight="1">
      <c r="A33" s="28"/>
      <c r="B33" s="75"/>
      <c r="C33" s="76"/>
      <c r="D33" s="77"/>
      <c r="E33" s="137"/>
      <c r="F33" s="79"/>
      <c r="G33" s="79"/>
      <c r="H33" s="28"/>
      <c r="I33" s="28"/>
      <c r="J33" s="28"/>
      <c r="K33" s="28"/>
      <c r="L33" s="28"/>
      <c r="M33" s="28"/>
      <c r="N33" s="28"/>
      <c r="O33" s="28"/>
      <c r="P33" s="28"/>
      <c r="Q33" s="28"/>
      <c r="R33" s="28"/>
      <c r="S33" s="28"/>
      <c r="T33" s="28"/>
      <c r="U33" s="28"/>
      <c r="V33" s="28"/>
      <c r="W33" s="28"/>
      <c r="X33" s="28"/>
      <c r="Y33" s="28"/>
      <c r="Z33" s="28"/>
      <c r="AA33" s="28"/>
      <c r="AB33" s="28"/>
      <c r="AC33" s="28"/>
      <c r="AD33" s="28"/>
    </row>
    <row r="34" spans="1:30" ht="15.75" customHeight="1">
      <c r="A34" s="29"/>
      <c r="B34" s="148">
        <v>2</v>
      </c>
      <c r="C34" s="149" t="s">
        <v>426</v>
      </c>
      <c r="D34" s="148"/>
      <c r="E34" s="150"/>
      <c r="F34" s="79"/>
      <c r="G34" s="79"/>
      <c r="H34" s="29"/>
      <c r="I34" s="29"/>
      <c r="J34" s="29"/>
      <c r="K34" s="29"/>
      <c r="L34" s="29"/>
      <c r="M34" s="29"/>
      <c r="N34" s="29"/>
      <c r="O34" s="29"/>
      <c r="P34" s="29"/>
      <c r="Q34" s="29"/>
      <c r="R34" s="29"/>
      <c r="S34" s="29"/>
      <c r="T34" s="29"/>
      <c r="U34" s="29"/>
      <c r="V34" s="29"/>
      <c r="W34" s="29"/>
      <c r="X34" s="29"/>
      <c r="Y34" s="29"/>
      <c r="Z34" s="29"/>
      <c r="AA34" s="29"/>
      <c r="AB34" s="29"/>
      <c r="AC34" s="29"/>
      <c r="AD34" s="29"/>
    </row>
    <row r="35" spans="1:30" ht="15.75" customHeight="1">
      <c r="A35" s="29"/>
      <c r="B35" s="143" t="s">
        <v>14</v>
      </c>
      <c r="C35" s="143" t="s">
        <v>15</v>
      </c>
      <c r="D35" s="143" t="s">
        <v>4</v>
      </c>
      <c r="E35" s="143" t="s">
        <v>5</v>
      </c>
      <c r="F35" s="143" t="s">
        <v>16</v>
      </c>
      <c r="G35" s="143" t="s">
        <v>17</v>
      </c>
      <c r="H35" s="29"/>
      <c r="I35" s="29"/>
      <c r="J35" s="29"/>
      <c r="K35" s="29"/>
      <c r="L35" s="29"/>
      <c r="M35" s="29"/>
      <c r="N35" s="29"/>
      <c r="O35" s="29"/>
      <c r="P35" s="29"/>
      <c r="Q35" s="29"/>
      <c r="R35" s="29"/>
      <c r="S35" s="29"/>
      <c r="T35" s="29"/>
      <c r="U35" s="29"/>
      <c r="V35" s="29"/>
      <c r="W35" s="29"/>
      <c r="X35" s="29"/>
      <c r="Y35" s="29"/>
      <c r="Z35" s="29"/>
      <c r="AA35" s="29"/>
      <c r="AB35" s="29"/>
      <c r="AC35" s="29"/>
      <c r="AD35" s="29"/>
    </row>
    <row r="36" spans="1:30" ht="15.75" customHeight="1">
      <c r="A36" s="29"/>
      <c r="B36" s="143"/>
      <c r="C36" s="143"/>
      <c r="D36" s="143"/>
      <c r="E36" s="143"/>
      <c r="F36" s="143"/>
      <c r="G36" s="143"/>
      <c r="H36" s="29"/>
      <c r="I36" s="29"/>
      <c r="J36" s="29"/>
      <c r="K36" s="29"/>
      <c r="L36" s="29"/>
      <c r="M36" s="29"/>
      <c r="N36" s="29"/>
      <c r="O36" s="29"/>
      <c r="P36" s="29"/>
      <c r="Q36" s="29"/>
      <c r="R36" s="29"/>
      <c r="S36" s="29"/>
      <c r="T36" s="29"/>
      <c r="U36" s="29"/>
      <c r="V36" s="29"/>
      <c r="W36" s="29"/>
      <c r="X36" s="29"/>
      <c r="Y36" s="29"/>
      <c r="Z36" s="29"/>
      <c r="AA36" s="29"/>
      <c r="AB36" s="29"/>
      <c r="AC36" s="29"/>
      <c r="AD36" s="29"/>
    </row>
    <row r="37" spans="1:30" ht="354.4" customHeight="1">
      <c r="B37" s="77" t="s">
        <v>19</v>
      </c>
      <c r="C37" s="151" t="s">
        <v>427</v>
      </c>
      <c r="D37" s="77" t="s">
        <v>8</v>
      </c>
      <c r="E37" s="152">
        <v>12</v>
      </c>
      <c r="F37" s="79"/>
      <c r="G37" s="79">
        <f>F37*E37</f>
        <v>0</v>
      </c>
    </row>
    <row r="38" spans="1:30" ht="42" customHeight="1">
      <c r="B38" s="46" t="s">
        <v>22</v>
      </c>
      <c r="C38" s="49" t="s">
        <v>179</v>
      </c>
      <c r="D38" s="46" t="s">
        <v>68</v>
      </c>
      <c r="E38" s="54">
        <v>12</v>
      </c>
      <c r="F38" s="64"/>
      <c r="G38" s="64">
        <f t="shared" ref="G38:G42" si="1">F38*E38</f>
        <v>0</v>
      </c>
    </row>
    <row r="39" spans="1:30" ht="58.9" customHeight="1">
      <c r="B39" s="46" t="s">
        <v>24</v>
      </c>
      <c r="C39" s="49" t="s">
        <v>180</v>
      </c>
      <c r="D39" s="46" t="s">
        <v>68</v>
      </c>
      <c r="E39" s="55">
        <v>16</v>
      </c>
      <c r="F39" s="64"/>
      <c r="G39" s="64">
        <f t="shared" si="1"/>
        <v>0</v>
      </c>
    </row>
    <row r="40" spans="1:30" ht="33.4" customHeight="1">
      <c r="B40" s="46" t="s">
        <v>26</v>
      </c>
      <c r="C40" s="49" t="s">
        <v>181</v>
      </c>
      <c r="D40" s="46" t="s">
        <v>68</v>
      </c>
      <c r="E40" s="54">
        <v>30</v>
      </c>
      <c r="F40" s="64"/>
      <c r="G40" s="64">
        <f t="shared" si="1"/>
        <v>0</v>
      </c>
    </row>
    <row r="41" spans="1:30" ht="164.45" customHeight="1">
      <c r="B41" s="46" t="s">
        <v>28</v>
      </c>
      <c r="C41" s="49" t="s">
        <v>89</v>
      </c>
      <c r="D41" s="46" t="s">
        <v>55</v>
      </c>
      <c r="E41" s="54">
        <v>137</v>
      </c>
      <c r="F41" s="64"/>
      <c r="G41" s="64">
        <f t="shared" si="1"/>
        <v>0</v>
      </c>
    </row>
    <row r="42" spans="1:30" ht="46.5" customHeight="1">
      <c r="B42" s="46" t="s">
        <v>33</v>
      </c>
      <c r="C42" s="49" t="s">
        <v>90</v>
      </c>
      <c r="D42" s="46" t="s">
        <v>68</v>
      </c>
      <c r="E42" s="54">
        <v>44</v>
      </c>
      <c r="F42" s="64"/>
      <c r="G42" s="64">
        <f t="shared" si="1"/>
        <v>0</v>
      </c>
    </row>
    <row r="43" spans="1:30" ht="15.75" customHeight="1">
      <c r="B43" s="77"/>
      <c r="C43" s="76"/>
      <c r="D43" s="77"/>
      <c r="E43" s="152"/>
      <c r="F43" s="79"/>
      <c r="G43" s="79"/>
    </row>
    <row r="44" spans="1:30" ht="15.75" customHeight="1">
      <c r="A44" s="28"/>
      <c r="B44" s="143"/>
      <c r="C44" s="144" t="s">
        <v>428</v>
      </c>
      <c r="D44" s="145"/>
      <c r="E44" s="146"/>
      <c r="F44" s="153"/>
      <c r="G44" s="153">
        <f>SUM(G37:G43)</f>
        <v>0</v>
      </c>
      <c r="H44" s="28"/>
      <c r="I44" s="28"/>
      <c r="J44" s="28"/>
      <c r="K44" s="28"/>
      <c r="L44" s="28"/>
      <c r="M44" s="28"/>
      <c r="N44" s="28"/>
      <c r="O44" s="28"/>
      <c r="P44" s="28"/>
      <c r="Q44" s="28"/>
      <c r="R44" s="28"/>
      <c r="S44" s="28"/>
      <c r="T44" s="28"/>
      <c r="U44" s="28"/>
      <c r="V44" s="28"/>
      <c r="W44" s="28"/>
      <c r="X44" s="28"/>
      <c r="Y44" s="28"/>
      <c r="Z44" s="28"/>
      <c r="AA44" s="28"/>
      <c r="AB44" s="28"/>
      <c r="AC44" s="28"/>
      <c r="AD44" s="28"/>
    </row>
    <row r="45" spans="1:30" ht="15.75" hidden="1" customHeight="1">
      <c r="A45" s="28"/>
      <c r="B45" s="75"/>
      <c r="C45" s="76"/>
      <c r="D45" s="77"/>
      <c r="E45" s="137"/>
      <c r="F45" s="79" t="e">
        <v>#REF!</v>
      </c>
      <c r="G45" s="79" t="e">
        <f>F45*E45</f>
        <v>#REF!</v>
      </c>
      <c r="H45" s="28"/>
      <c r="I45" s="28"/>
      <c r="J45" s="28"/>
      <c r="K45" s="28"/>
      <c r="L45" s="28"/>
      <c r="M45" s="28"/>
      <c r="N45" s="28"/>
      <c r="O45" s="28"/>
      <c r="P45" s="28"/>
      <c r="Q45" s="28"/>
      <c r="R45" s="28"/>
      <c r="S45" s="28"/>
      <c r="T45" s="28"/>
      <c r="U45" s="28"/>
      <c r="V45" s="28"/>
      <c r="W45" s="28"/>
      <c r="X45" s="28"/>
      <c r="Y45" s="28"/>
      <c r="Z45" s="28"/>
      <c r="AA45" s="28"/>
      <c r="AB45" s="28"/>
      <c r="AC45" s="28"/>
      <c r="AD45" s="28"/>
    </row>
    <row r="46" spans="1:30" ht="15.75" customHeight="1">
      <c r="A46" s="30"/>
      <c r="B46" s="154">
        <v>3</v>
      </c>
      <c r="C46" s="149" t="s">
        <v>183</v>
      </c>
      <c r="D46" s="155"/>
      <c r="E46" s="156"/>
      <c r="F46" s="79"/>
      <c r="G46" s="79"/>
      <c r="H46" s="30"/>
      <c r="I46" s="30"/>
      <c r="J46" s="30"/>
      <c r="K46" s="30"/>
      <c r="L46" s="30"/>
      <c r="M46" s="30"/>
      <c r="N46" s="30"/>
      <c r="O46" s="30"/>
      <c r="P46" s="30"/>
      <c r="Q46" s="30"/>
      <c r="R46" s="30"/>
      <c r="S46" s="30"/>
      <c r="T46" s="30"/>
      <c r="U46" s="30"/>
      <c r="V46" s="30"/>
      <c r="W46" s="30"/>
      <c r="X46" s="30"/>
      <c r="Y46" s="30"/>
      <c r="Z46" s="30"/>
      <c r="AA46" s="30"/>
      <c r="AB46" s="30"/>
      <c r="AC46" s="30"/>
      <c r="AD46" s="30"/>
    </row>
    <row r="47" spans="1:30" ht="15.75" hidden="1" customHeight="1">
      <c r="A47" s="28"/>
      <c r="B47" s="75"/>
      <c r="C47" s="122"/>
      <c r="D47" s="77"/>
      <c r="E47" s="137"/>
      <c r="F47" s="79" t="e">
        <v>#REF!</v>
      </c>
      <c r="G47" s="79" t="e">
        <f>F47*E47</f>
        <v>#REF!</v>
      </c>
      <c r="H47" s="28"/>
      <c r="I47" s="28"/>
      <c r="J47" s="28"/>
      <c r="K47" s="28"/>
      <c r="L47" s="28"/>
      <c r="M47" s="28"/>
      <c r="N47" s="28"/>
      <c r="O47" s="28"/>
      <c r="P47" s="28"/>
      <c r="Q47" s="28"/>
      <c r="R47" s="28"/>
      <c r="S47" s="28"/>
      <c r="T47" s="28"/>
      <c r="U47" s="28"/>
      <c r="V47" s="28"/>
      <c r="W47" s="28"/>
      <c r="X47" s="28"/>
      <c r="Y47" s="28"/>
      <c r="Z47" s="28"/>
      <c r="AA47" s="28"/>
      <c r="AB47" s="28"/>
      <c r="AC47" s="28"/>
      <c r="AD47" s="28"/>
    </row>
    <row r="48" spans="1:30" ht="15.75" customHeight="1">
      <c r="A48" s="30"/>
      <c r="B48" s="144" t="s">
        <v>14</v>
      </c>
      <c r="C48" s="144" t="s">
        <v>15</v>
      </c>
      <c r="D48" s="144" t="s">
        <v>4</v>
      </c>
      <c r="E48" s="144" t="s">
        <v>5</v>
      </c>
      <c r="F48" s="144" t="s">
        <v>16</v>
      </c>
      <c r="G48" s="144" t="s">
        <v>17</v>
      </c>
      <c r="H48" s="30"/>
      <c r="I48" s="30"/>
      <c r="J48" s="30"/>
      <c r="K48" s="30"/>
      <c r="L48" s="30"/>
      <c r="M48" s="30"/>
      <c r="N48" s="30"/>
      <c r="O48" s="30"/>
      <c r="P48" s="30"/>
      <c r="Q48" s="30"/>
      <c r="R48" s="30"/>
      <c r="S48" s="30"/>
      <c r="T48" s="30"/>
      <c r="U48" s="30"/>
      <c r="V48" s="30"/>
      <c r="W48" s="30"/>
      <c r="X48" s="30"/>
      <c r="Y48" s="30"/>
      <c r="Z48" s="30"/>
      <c r="AA48" s="30"/>
      <c r="AB48" s="30"/>
      <c r="AC48" s="30"/>
      <c r="AD48" s="30"/>
    </row>
    <row r="49" spans="1:30" ht="15.75" customHeight="1">
      <c r="A49" s="30"/>
      <c r="B49" s="144"/>
      <c r="C49" s="144"/>
      <c r="D49" s="144"/>
      <c r="E49" s="144"/>
      <c r="F49" s="144"/>
      <c r="G49" s="144"/>
      <c r="H49" s="30"/>
      <c r="I49" s="30"/>
      <c r="J49" s="30"/>
      <c r="K49" s="30"/>
      <c r="L49" s="30"/>
      <c r="M49" s="30"/>
      <c r="N49" s="30"/>
      <c r="O49" s="30"/>
      <c r="P49" s="30"/>
      <c r="Q49" s="30"/>
      <c r="R49" s="30"/>
      <c r="S49" s="30"/>
      <c r="T49" s="30"/>
      <c r="U49" s="30"/>
      <c r="V49" s="30"/>
      <c r="W49" s="30"/>
      <c r="X49" s="30"/>
      <c r="Y49" s="30"/>
      <c r="Z49" s="30"/>
      <c r="AA49" s="30"/>
      <c r="AB49" s="30"/>
      <c r="AC49" s="30"/>
      <c r="AD49" s="30"/>
    </row>
    <row r="50" spans="1:30" ht="15.75" customHeight="1">
      <c r="A50" s="30"/>
      <c r="B50" s="189"/>
      <c r="C50" s="76" t="s">
        <v>186</v>
      </c>
      <c r="D50" s="189"/>
      <c r="E50" s="190"/>
      <c r="F50" s="191"/>
      <c r="G50" s="191"/>
      <c r="H50" s="30"/>
      <c r="I50" s="30"/>
      <c r="J50" s="30"/>
      <c r="K50" s="30"/>
      <c r="L50" s="30"/>
      <c r="M50" s="30"/>
      <c r="N50" s="30"/>
      <c r="O50" s="30"/>
      <c r="P50" s="30"/>
      <c r="Q50" s="30"/>
      <c r="R50" s="30"/>
      <c r="S50" s="30"/>
      <c r="T50" s="30"/>
      <c r="U50" s="30"/>
      <c r="V50" s="30"/>
      <c r="W50" s="30"/>
      <c r="X50" s="30"/>
      <c r="Y50" s="30"/>
      <c r="Z50" s="30"/>
      <c r="AA50" s="30"/>
      <c r="AB50" s="30"/>
      <c r="AC50" s="30"/>
      <c r="AD50" s="30"/>
    </row>
    <row r="51" spans="1:30" ht="195" customHeight="1">
      <c r="A51" s="28"/>
      <c r="B51" s="75"/>
      <c r="C51" s="122" t="s">
        <v>429</v>
      </c>
      <c r="D51" s="77"/>
      <c r="E51" s="137"/>
      <c r="F51" s="79"/>
      <c r="G51" s="79"/>
      <c r="H51" s="28"/>
      <c r="I51" s="28"/>
      <c r="J51" s="28"/>
      <c r="K51" s="28"/>
      <c r="L51" s="28"/>
      <c r="M51" s="28"/>
      <c r="N51" s="28"/>
      <c r="O51" s="28"/>
      <c r="P51" s="28"/>
      <c r="Q51" s="28"/>
      <c r="R51" s="28"/>
      <c r="S51" s="28"/>
      <c r="T51" s="28"/>
      <c r="U51" s="28"/>
      <c r="V51" s="28"/>
      <c r="W51" s="28"/>
      <c r="X51" s="28"/>
      <c r="Y51" s="28"/>
      <c r="Z51" s="28"/>
      <c r="AA51" s="28"/>
      <c r="AB51" s="28"/>
      <c r="AC51" s="28"/>
      <c r="AD51" s="28"/>
    </row>
    <row r="52" spans="1:30" ht="15.75" customHeight="1">
      <c r="A52" s="24"/>
      <c r="B52" s="125" t="s">
        <v>19</v>
      </c>
      <c r="C52" s="76" t="s">
        <v>187</v>
      </c>
      <c r="D52" s="125" t="s">
        <v>8</v>
      </c>
      <c r="E52" s="78">
        <v>16</v>
      </c>
      <c r="F52" s="79"/>
      <c r="G52" s="79">
        <f t="shared" ref="G52:G60" si="2">F52*E52</f>
        <v>0</v>
      </c>
      <c r="H52" s="24"/>
      <c r="I52" s="24"/>
      <c r="J52" s="24"/>
      <c r="K52" s="24"/>
      <c r="L52" s="24"/>
      <c r="M52" s="24"/>
      <c r="N52" s="24"/>
      <c r="O52" s="24"/>
      <c r="P52" s="24"/>
      <c r="Q52" s="24"/>
      <c r="R52" s="24"/>
      <c r="S52" s="24"/>
      <c r="T52" s="24"/>
      <c r="U52" s="24"/>
      <c r="V52" s="24"/>
      <c r="W52" s="24"/>
      <c r="X52" s="24"/>
      <c r="Y52" s="24"/>
      <c r="Z52" s="24"/>
      <c r="AA52" s="24"/>
      <c r="AB52" s="24"/>
      <c r="AC52" s="24"/>
      <c r="AD52" s="24"/>
    </row>
    <row r="53" spans="1:30" ht="238.15" customHeight="1">
      <c r="A53" s="24"/>
      <c r="B53" s="125" t="s">
        <v>22</v>
      </c>
      <c r="C53" s="49" t="s">
        <v>188</v>
      </c>
      <c r="D53" s="125" t="s">
        <v>8</v>
      </c>
      <c r="E53" s="78">
        <v>1</v>
      </c>
      <c r="F53" s="79"/>
      <c r="G53" s="79">
        <f t="shared" si="2"/>
        <v>0</v>
      </c>
      <c r="H53" s="24"/>
      <c r="I53" s="24"/>
      <c r="J53" s="24"/>
      <c r="K53" s="24"/>
      <c r="L53" s="24"/>
      <c r="M53" s="24"/>
      <c r="N53" s="24"/>
      <c r="O53" s="24"/>
      <c r="P53" s="24"/>
      <c r="Q53" s="24"/>
      <c r="R53" s="24"/>
      <c r="S53" s="24"/>
      <c r="T53" s="24"/>
      <c r="U53" s="24"/>
      <c r="V53" s="24"/>
      <c r="W53" s="24"/>
      <c r="X53" s="24"/>
      <c r="Y53" s="24"/>
      <c r="Z53" s="24"/>
      <c r="AA53" s="24"/>
      <c r="AB53" s="24"/>
      <c r="AC53" s="24"/>
      <c r="AD53" s="24"/>
    </row>
    <row r="54" spans="1:30" ht="112.5" customHeight="1">
      <c r="A54" s="24"/>
      <c r="B54" s="46" t="s">
        <v>24</v>
      </c>
      <c r="C54" s="49" t="s">
        <v>392</v>
      </c>
      <c r="D54" s="46" t="s">
        <v>8</v>
      </c>
      <c r="E54" s="54">
        <v>1</v>
      </c>
      <c r="F54" s="64"/>
      <c r="G54" s="64">
        <f>F54*E54</f>
        <v>0</v>
      </c>
      <c r="H54" s="24"/>
      <c r="I54" s="24"/>
      <c r="J54" s="24"/>
      <c r="K54" s="24"/>
      <c r="L54" s="24"/>
      <c r="M54" s="24"/>
      <c r="N54" s="24"/>
      <c r="O54" s="24"/>
      <c r="P54" s="24"/>
      <c r="Q54" s="24"/>
      <c r="R54" s="24"/>
      <c r="S54" s="24"/>
      <c r="T54" s="24"/>
      <c r="U54" s="24"/>
      <c r="V54" s="24"/>
      <c r="W54" s="24"/>
      <c r="X54" s="24"/>
      <c r="Y54" s="24"/>
      <c r="Z54" s="24"/>
      <c r="AA54" s="24"/>
      <c r="AB54" s="24"/>
      <c r="AC54" s="24"/>
      <c r="AD54" s="24"/>
    </row>
    <row r="55" spans="1:30" ht="69.400000000000006" customHeight="1">
      <c r="A55" s="24"/>
      <c r="B55" s="46" t="s">
        <v>26</v>
      </c>
      <c r="C55" s="49" t="s">
        <v>195</v>
      </c>
      <c r="D55" s="46" t="s">
        <v>8</v>
      </c>
      <c r="E55" s="54">
        <v>1</v>
      </c>
      <c r="F55" s="64"/>
      <c r="G55" s="64">
        <f>F55*E55</f>
        <v>0</v>
      </c>
      <c r="H55" s="24"/>
      <c r="I55" s="24"/>
      <c r="J55" s="24"/>
      <c r="K55" s="24"/>
      <c r="L55" s="24"/>
      <c r="M55" s="24"/>
      <c r="N55" s="24"/>
      <c r="O55" s="24"/>
      <c r="P55" s="24"/>
      <c r="Q55" s="24"/>
      <c r="R55" s="24"/>
      <c r="S55" s="24"/>
      <c r="T55" s="24"/>
      <c r="U55" s="24"/>
      <c r="V55" s="24"/>
      <c r="W55" s="24"/>
      <c r="X55" s="24"/>
      <c r="Y55" s="24"/>
      <c r="Z55" s="24"/>
      <c r="AA55" s="24"/>
      <c r="AB55" s="24"/>
      <c r="AC55" s="24"/>
      <c r="AD55" s="24"/>
    </row>
    <row r="56" spans="1:30" ht="15.75" customHeight="1">
      <c r="A56" s="28"/>
      <c r="B56" s="75"/>
      <c r="C56" s="122"/>
      <c r="D56" s="77"/>
      <c r="E56" s="137"/>
      <c r="F56" s="79"/>
      <c r="G56" s="79">
        <f t="shared" si="2"/>
        <v>0</v>
      </c>
      <c r="H56" s="28"/>
      <c r="I56" s="28"/>
      <c r="J56" s="28"/>
      <c r="K56" s="28"/>
      <c r="L56" s="28"/>
      <c r="M56" s="28"/>
      <c r="N56" s="28"/>
      <c r="O56" s="28"/>
      <c r="P56" s="28"/>
      <c r="Q56" s="28"/>
      <c r="R56" s="28"/>
      <c r="S56" s="28"/>
      <c r="T56" s="28"/>
      <c r="U56" s="28"/>
      <c r="V56" s="28"/>
      <c r="W56" s="28"/>
      <c r="X56" s="28"/>
      <c r="Y56" s="28"/>
      <c r="Z56" s="28"/>
      <c r="AA56" s="28"/>
      <c r="AB56" s="28"/>
      <c r="AC56" s="28"/>
      <c r="AD56" s="28"/>
    </row>
    <row r="57" spans="1:30" ht="92.65" customHeight="1">
      <c r="A57" s="24"/>
      <c r="B57" s="125"/>
      <c r="C57" s="76" t="s">
        <v>430</v>
      </c>
      <c r="D57" s="125"/>
      <c r="E57" s="78"/>
      <c r="F57" s="79"/>
      <c r="G57" s="79">
        <f t="shared" si="2"/>
        <v>0</v>
      </c>
      <c r="H57" s="24"/>
      <c r="I57" s="24"/>
      <c r="J57" s="24"/>
      <c r="K57" s="24"/>
      <c r="L57" s="24"/>
      <c r="M57" s="24"/>
      <c r="N57" s="24"/>
      <c r="O57" s="24"/>
      <c r="P57" s="24"/>
      <c r="Q57" s="24"/>
      <c r="R57" s="24"/>
      <c r="S57" s="24"/>
      <c r="T57" s="24"/>
      <c r="U57" s="24"/>
      <c r="V57" s="24"/>
      <c r="W57" s="24"/>
      <c r="X57" s="24"/>
      <c r="Y57" s="24"/>
      <c r="Z57" s="24"/>
      <c r="AA57" s="24"/>
      <c r="AB57" s="24"/>
      <c r="AC57" s="24"/>
      <c r="AD57" s="24"/>
    </row>
    <row r="58" spans="1:30" ht="28.15" customHeight="1">
      <c r="A58" s="24"/>
      <c r="B58" s="125" t="s">
        <v>28</v>
      </c>
      <c r="C58" s="76" t="s">
        <v>431</v>
      </c>
      <c r="D58" s="125" t="s">
        <v>8</v>
      </c>
      <c r="E58" s="78">
        <v>2</v>
      </c>
      <c r="F58" s="79"/>
      <c r="G58" s="79">
        <f t="shared" si="2"/>
        <v>0</v>
      </c>
      <c r="H58" s="24"/>
      <c r="I58" s="24"/>
      <c r="J58" s="24"/>
      <c r="K58" s="24"/>
      <c r="L58" s="24"/>
      <c r="M58" s="24"/>
      <c r="N58" s="24"/>
      <c r="O58" s="24"/>
      <c r="P58" s="24"/>
      <c r="Q58" s="24"/>
      <c r="R58" s="24"/>
      <c r="S58" s="24"/>
      <c r="T58" s="24"/>
      <c r="U58" s="24"/>
      <c r="V58" s="24"/>
      <c r="W58" s="24"/>
      <c r="X58" s="24"/>
      <c r="Y58" s="24"/>
      <c r="Z58" s="24"/>
      <c r="AA58" s="24"/>
      <c r="AB58" s="24"/>
      <c r="AC58" s="24"/>
      <c r="AD58" s="24"/>
    </row>
    <row r="59" spans="1:30" ht="28.9" customHeight="1">
      <c r="A59" s="24"/>
      <c r="B59" s="125" t="s">
        <v>33</v>
      </c>
      <c r="C59" s="76" t="s">
        <v>192</v>
      </c>
      <c r="D59" s="125" t="s">
        <v>8</v>
      </c>
      <c r="E59" s="78">
        <v>14</v>
      </c>
      <c r="F59" s="79"/>
      <c r="G59" s="79">
        <f t="shared" si="2"/>
        <v>0</v>
      </c>
      <c r="H59" s="24"/>
      <c r="I59" s="24"/>
      <c r="J59" s="24"/>
      <c r="K59" s="24"/>
      <c r="L59" s="24"/>
      <c r="M59" s="24"/>
      <c r="N59" s="24"/>
      <c r="O59" s="24"/>
      <c r="P59" s="24"/>
      <c r="Q59" s="24"/>
      <c r="R59" s="24"/>
      <c r="S59" s="24"/>
      <c r="T59" s="24"/>
      <c r="U59" s="24"/>
      <c r="V59" s="24"/>
      <c r="W59" s="24"/>
      <c r="X59" s="24"/>
      <c r="Y59" s="24"/>
      <c r="Z59" s="24"/>
      <c r="AA59" s="24"/>
      <c r="AB59" s="24"/>
      <c r="AC59" s="24"/>
      <c r="AD59" s="24"/>
    </row>
    <row r="60" spans="1:30" ht="33" customHeight="1">
      <c r="A60" s="24"/>
      <c r="B60" s="125" t="s">
        <v>35</v>
      </c>
      <c r="C60" s="76" t="s">
        <v>193</v>
      </c>
      <c r="D60" s="125" t="s">
        <v>8</v>
      </c>
      <c r="E60" s="78">
        <v>1</v>
      </c>
      <c r="F60" s="79"/>
      <c r="G60" s="79">
        <f t="shared" si="2"/>
        <v>0</v>
      </c>
      <c r="H60" s="24"/>
      <c r="I60" s="24"/>
      <c r="J60" s="24"/>
      <c r="K60" s="24"/>
      <c r="L60" s="24"/>
      <c r="M60" s="24"/>
      <c r="N60" s="24"/>
      <c r="O60" s="24"/>
      <c r="P60" s="24"/>
      <c r="Q60" s="24"/>
      <c r="R60" s="24"/>
      <c r="S60" s="24"/>
      <c r="T60" s="24"/>
      <c r="U60" s="24"/>
      <c r="V60" s="24"/>
      <c r="W60" s="24"/>
      <c r="X60" s="24"/>
      <c r="Y60" s="24"/>
      <c r="Z60" s="24"/>
      <c r="AA60" s="24"/>
      <c r="AB60" s="24"/>
      <c r="AC60" s="24"/>
      <c r="AD60" s="24"/>
    </row>
    <row r="61" spans="1:30" ht="21" customHeight="1">
      <c r="A61" s="24"/>
      <c r="B61" s="125"/>
      <c r="C61" s="76"/>
      <c r="D61" s="125"/>
      <c r="E61" s="78"/>
      <c r="F61" s="79"/>
      <c r="G61" s="79"/>
      <c r="H61" s="24"/>
      <c r="I61" s="24"/>
      <c r="J61" s="24"/>
      <c r="K61" s="24"/>
      <c r="L61" s="24"/>
      <c r="M61" s="24"/>
      <c r="N61" s="24"/>
      <c r="O61" s="24"/>
      <c r="P61" s="24"/>
      <c r="Q61" s="24"/>
      <c r="R61" s="24"/>
      <c r="S61" s="24"/>
      <c r="T61" s="24"/>
      <c r="U61" s="24"/>
      <c r="V61" s="24"/>
      <c r="W61" s="24"/>
      <c r="X61" s="24"/>
      <c r="Y61" s="24"/>
      <c r="Z61" s="24"/>
      <c r="AA61" s="24"/>
      <c r="AB61" s="24"/>
      <c r="AC61" s="24"/>
      <c r="AD61" s="24"/>
    </row>
    <row r="62" spans="1:30" ht="16.149999999999999" customHeight="1">
      <c r="A62" s="28"/>
      <c r="B62" s="143"/>
      <c r="C62" s="144" t="s">
        <v>432</v>
      </c>
      <c r="D62" s="145"/>
      <c r="E62" s="146"/>
      <c r="F62" s="147"/>
      <c r="G62" s="147">
        <f>SUM(G52:G61)</f>
        <v>0</v>
      </c>
      <c r="H62" s="28"/>
      <c r="I62" s="28"/>
      <c r="J62" s="28"/>
      <c r="K62" s="28"/>
      <c r="L62" s="28"/>
      <c r="M62" s="28"/>
      <c r="N62" s="28"/>
      <c r="O62" s="28"/>
      <c r="P62" s="28"/>
      <c r="Q62" s="28"/>
      <c r="R62" s="28"/>
      <c r="S62" s="28"/>
      <c r="T62" s="28"/>
      <c r="U62" s="28"/>
      <c r="V62" s="28"/>
      <c r="W62" s="28"/>
      <c r="X62" s="28"/>
      <c r="Y62" s="28"/>
      <c r="Z62" s="28"/>
      <c r="AA62" s="28"/>
      <c r="AB62" s="28"/>
      <c r="AC62" s="28"/>
      <c r="AD62" s="28"/>
    </row>
    <row r="63" spans="1:30" ht="15.75" customHeight="1">
      <c r="A63" s="28"/>
      <c r="B63" s="75"/>
      <c r="C63" s="122"/>
      <c r="D63" s="77"/>
      <c r="E63" s="137"/>
      <c r="F63" s="79"/>
      <c r="G63" s="79"/>
      <c r="H63" s="28"/>
      <c r="I63" s="28"/>
      <c r="J63" s="28"/>
      <c r="K63" s="28"/>
      <c r="L63" s="28"/>
      <c r="M63" s="28"/>
      <c r="N63" s="28"/>
      <c r="O63" s="28"/>
      <c r="P63" s="28"/>
      <c r="Q63" s="28"/>
      <c r="R63" s="28"/>
      <c r="S63" s="28"/>
      <c r="T63" s="28"/>
      <c r="U63" s="28"/>
      <c r="V63" s="28"/>
      <c r="W63" s="28"/>
      <c r="X63" s="28"/>
      <c r="Y63" s="28"/>
      <c r="Z63" s="28"/>
      <c r="AA63" s="28"/>
      <c r="AB63" s="28"/>
      <c r="AC63" s="28"/>
      <c r="AD63" s="28"/>
    </row>
    <row r="64" spans="1:30" ht="15.75" customHeight="1">
      <c r="A64" s="24"/>
      <c r="B64" s="144" t="s">
        <v>14</v>
      </c>
      <c r="C64" s="144" t="s">
        <v>15</v>
      </c>
      <c r="D64" s="144" t="s">
        <v>4</v>
      </c>
      <c r="E64" s="144" t="s">
        <v>5</v>
      </c>
      <c r="F64" s="144" t="s">
        <v>16</v>
      </c>
      <c r="G64" s="144" t="s">
        <v>17</v>
      </c>
      <c r="H64" s="24"/>
      <c r="I64" s="24"/>
      <c r="J64" s="24"/>
      <c r="K64" s="24"/>
      <c r="L64" s="24"/>
      <c r="M64" s="24"/>
      <c r="N64" s="24"/>
      <c r="O64" s="24"/>
      <c r="P64" s="24"/>
      <c r="Q64" s="24"/>
      <c r="R64" s="24"/>
      <c r="S64" s="24"/>
      <c r="T64" s="24"/>
      <c r="U64" s="24"/>
      <c r="V64" s="24"/>
      <c r="W64" s="24"/>
      <c r="X64" s="24"/>
      <c r="Y64" s="24"/>
      <c r="Z64" s="24"/>
      <c r="AA64" s="24"/>
      <c r="AB64" s="24"/>
      <c r="AC64" s="24"/>
      <c r="AD64" s="24"/>
    </row>
    <row r="65" spans="1:30" ht="15.75" customHeight="1">
      <c r="A65" s="24"/>
      <c r="B65" s="144"/>
      <c r="C65" s="144"/>
      <c r="D65" s="144"/>
      <c r="E65" s="144"/>
      <c r="F65" s="144"/>
      <c r="G65" s="144"/>
      <c r="H65" s="24"/>
      <c r="I65" s="24"/>
      <c r="J65" s="24"/>
      <c r="K65" s="24"/>
      <c r="L65" s="24"/>
      <c r="M65" s="24"/>
      <c r="N65" s="24"/>
      <c r="O65" s="24"/>
      <c r="P65" s="24"/>
      <c r="Q65" s="24"/>
      <c r="R65" s="24"/>
      <c r="S65" s="24"/>
      <c r="T65" s="24"/>
      <c r="U65" s="24"/>
      <c r="V65" s="24"/>
      <c r="W65" s="24"/>
      <c r="X65" s="24"/>
      <c r="Y65" s="24"/>
      <c r="Z65" s="24"/>
      <c r="AA65" s="24"/>
      <c r="AB65" s="24"/>
      <c r="AC65" s="24"/>
      <c r="AD65" s="24"/>
    </row>
    <row r="66" spans="1:30" ht="15.75" customHeight="1">
      <c r="A66" s="24"/>
      <c r="B66" s="189"/>
      <c r="C66" s="76" t="s">
        <v>433</v>
      </c>
      <c r="D66" s="189"/>
      <c r="E66" s="190"/>
      <c r="F66" s="191"/>
      <c r="G66" s="191"/>
      <c r="H66" s="24"/>
      <c r="I66" s="24"/>
      <c r="J66" s="24"/>
      <c r="K66" s="24"/>
      <c r="L66" s="24"/>
      <c r="M66" s="24"/>
      <c r="N66" s="24"/>
      <c r="O66" s="24"/>
      <c r="P66" s="24"/>
      <c r="Q66" s="24"/>
      <c r="R66" s="24"/>
      <c r="S66" s="24"/>
      <c r="T66" s="24"/>
      <c r="U66" s="24"/>
      <c r="V66" s="24"/>
      <c r="W66" s="24"/>
      <c r="X66" s="24"/>
      <c r="Y66" s="24"/>
      <c r="Z66" s="24"/>
      <c r="AA66" s="24"/>
      <c r="AB66" s="24"/>
      <c r="AC66" s="24"/>
      <c r="AD66" s="24"/>
    </row>
    <row r="67" spans="1:30" ht="63.4" customHeight="1">
      <c r="A67" s="24"/>
      <c r="B67" s="125" t="s">
        <v>19</v>
      </c>
      <c r="C67" s="76" t="s">
        <v>394</v>
      </c>
      <c r="D67" s="125" t="s">
        <v>8</v>
      </c>
      <c r="E67" s="78">
        <v>16</v>
      </c>
      <c r="F67" s="79"/>
      <c r="G67" s="79">
        <f>F67*E67</f>
        <v>0</v>
      </c>
      <c r="H67" s="24"/>
      <c r="I67" s="24"/>
      <c r="J67" s="24"/>
      <c r="K67" s="24"/>
      <c r="L67" s="24"/>
      <c r="M67" s="24"/>
      <c r="N67" s="24"/>
      <c r="O67" s="24"/>
      <c r="P67" s="24"/>
      <c r="Q67" s="24"/>
      <c r="R67" s="24"/>
      <c r="S67" s="24"/>
      <c r="T67" s="24"/>
      <c r="U67" s="24"/>
      <c r="V67" s="24"/>
      <c r="W67" s="24"/>
      <c r="X67" s="24"/>
      <c r="Y67" s="24"/>
      <c r="Z67" s="24"/>
      <c r="AA67" s="24"/>
      <c r="AB67" s="24"/>
      <c r="AC67" s="24"/>
      <c r="AD67" s="24"/>
    </row>
    <row r="68" spans="1:30" ht="15.75" customHeight="1">
      <c r="A68" s="24"/>
      <c r="B68" s="125"/>
      <c r="C68" s="76"/>
      <c r="D68" s="125"/>
      <c r="E68" s="78"/>
      <c r="F68" s="79"/>
      <c r="G68" s="79"/>
      <c r="H68" s="24"/>
      <c r="I68" s="24"/>
      <c r="J68" s="24"/>
      <c r="K68" s="24"/>
      <c r="L68" s="24"/>
      <c r="M68" s="24"/>
      <c r="N68" s="24"/>
      <c r="O68" s="24"/>
      <c r="P68" s="24"/>
      <c r="Q68" s="24"/>
      <c r="R68" s="24"/>
      <c r="S68" s="24"/>
      <c r="T68" s="24"/>
      <c r="U68" s="24"/>
      <c r="V68" s="24"/>
      <c r="W68" s="24"/>
      <c r="X68" s="24"/>
      <c r="Y68" s="24"/>
      <c r="Z68" s="24"/>
      <c r="AA68" s="24"/>
      <c r="AB68" s="24"/>
      <c r="AC68" s="24"/>
      <c r="AD68" s="24"/>
    </row>
    <row r="69" spans="1:30" ht="15.75" customHeight="1">
      <c r="A69" s="28"/>
      <c r="B69" s="143"/>
      <c r="C69" s="144" t="s">
        <v>434</v>
      </c>
      <c r="D69" s="145"/>
      <c r="E69" s="146"/>
      <c r="F69" s="147"/>
      <c r="G69" s="147">
        <f>SUM(G67:G68)</f>
        <v>0</v>
      </c>
      <c r="H69" s="28"/>
      <c r="I69" s="28"/>
      <c r="J69" s="28"/>
      <c r="K69" s="28"/>
      <c r="L69" s="28"/>
      <c r="M69" s="28"/>
      <c r="N69" s="28"/>
      <c r="O69" s="28"/>
      <c r="P69" s="28"/>
      <c r="Q69" s="28"/>
      <c r="R69" s="28"/>
      <c r="S69" s="28"/>
      <c r="T69" s="28"/>
      <c r="U69" s="28"/>
      <c r="V69" s="28"/>
      <c r="W69" s="28"/>
      <c r="X69" s="28"/>
      <c r="Y69" s="28"/>
      <c r="Z69" s="28"/>
      <c r="AA69" s="28"/>
      <c r="AB69" s="28"/>
      <c r="AC69" s="28"/>
      <c r="AD69" s="28"/>
    </row>
    <row r="70" spans="1:30" ht="15.75" hidden="1" customHeight="1">
      <c r="A70" s="28"/>
      <c r="B70" s="75"/>
      <c r="C70" s="122"/>
      <c r="D70" s="77"/>
      <c r="E70" s="137"/>
      <c r="F70" s="79" t="e">
        <v>#REF!</v>
      </c>
      <c r="G70" s="79" t="e">
        <f>F70*E70</f>
        <v>#REF!</v>
      </c>
      <c r="H70" s="28"/>
      <c r="I70" s="28"/>
      <c r="J70" s="28"/>
      <c r="K70" s="28"/>
      <c r="L70" s="28"/>
      <c r="M70" s="28"/>
      <c r="N70" s="28"/>
      <c r="O70" s="28"/>
      <c r="P70" s="28"/>
      <c r="Q70" s="28"/>
      <c r="R70" s="28"/>
      <c r="S70" s="28"/>
      <c r="T70" s="28"/>
      <c r="U70" s="28"/>
      <c r="V70" s="28"/>
      <c r="W70" s="28"/>
      <c r="X70" s="28"/>
      <c r="Y70" s="28"/>
      <c r="Z70" s="28"/>
      <c r="AA70" s="28"/>
      <c r="AB70" s="28"/>
      <c r="AC70" s="28"/>
      <c r="AD70" s="28"/>
    </row>
    <row r="71" spans="1:30" ht="15.75" customHeight="1">
      <c r="A71" s="30"/>
      <c r="B71" s="154">
        <v>6</v>
      </c>
      <c r="C71" s="149" t="s">
        <v>200</v>
      </c>
      <c r="D71" s="155"/>
      <c r="E71" s="156"/>
      <c r="F71" s="79"/>
      <c r="G71" s="79"/>
      <c r="H71" s="30"/>
      <c r="I71" s="30"/>
      <c r="J71" s="30"/>
      <c r="K71" s="30"/>
      <c r="L71" s="30"/>
      <c r="M71" s="30"/>
      <c r="N71" s="30"/>
      <c r="O71" s="30"/>
      <c r="P71" s="30"/>
      <c r="Q71" s="30"/>
      <c r="R71" s="30"/>
      <c r="S71" s="30"/>
      <c r="T71" s="30"/>
      <c r="U71" s="30"/>
      <c r="V71" s="30"/>
      <c r="W71" s="30"/>
      <c r="X71" s="30"/>
      <c r="Y71" s="30"/>
      <c r="Z71" s="30"/>
      <c r="AA71" s="30"/>
      <c r="AB71" s="30"/>
      <c r="AC71" s="30"/>
      <c r="AD71" s="30"/>
    </row>
    <row r="72" spans="1:30" ht="15.75" customHeight="1">
      <c r="A72" s="30"/>
      <c r="B72" s="144" t="s">
        <v>14</v>
      </c>
      <c r="C72" s="144" t="s">
        <v>15</v>
      </c>
      <c r="D72" s="144" t="s">
        <v>4</v>
      </c>
      <c r="E72" s="144" t="s">
        <v>5</v>
      </c>
      <c r="F72" s="144" t="s">
        <v>16</v>
      </c>
      <c r="G72" s="144" t="s">
        <v>17</v>
      </c>
      <c r="H72" s="30"/>
      <c r="I72" s="30"/>
      <c r="J72" s="30"/>
      <c r="K72" s="30"/>
      <c r="L72" s="30"/>
      <c r="M72" s="30"/>
      <c r="N72" s="30"/>
      <c r="O72" s="30"/>
      <c r="P72" s="30"/>
      <c r="Q72" s="30"/>
      <c r="R72" s="30"/>
      <c r="S72" s="30"/>
      <c r="T72" s="30"/>
      <c r="U72" s="30"/>
      <c r="V72" s="30"/>
      <c r="W72" s="30"/>
      <c r="X72" s="30"/>
      <c r="Y72" s="30"/>
      <c r="Z72" s="30"/>
      <c r="AA72" s="30"/>
      <c r="AB72" s="30"/>
      <c r="AC72" s="30"/>
      <c r="AD72" s="30"/>
    </row>
    <row r="73" spans="1:30" ht="15.75" customHeight="1">
      <c r="A73" s="30"/>
      <c r="B73" s="144"/>
      <c r="C73" s="144"/>
      <c r="D73" s="144"/>
      <c r="E73" s="144"/>
      <c r="F73" s="144"/>
      <c r="G73" s="144"/>
      <c r="H73" s="30"/>
      <c r="I73" s="30"/>
      <c r="J73" s="30"/>
      <c r="K73" s="30"/>
      <c r="L73" s="30"/>
      <c r="M73" s="30"/>
      <c r="N73" s="30"/>
      <c r="O73" s="30"/>
      <c r="P73" s="30"/>
      <c r="Q73" s="30"/>
      <c r="R73" s="30"/>
      <c r="S73" s="30"/>
      <c r="T73" s="30"/>
      <c r="U73" s="30"/>
      <c r="V73" s="30"/>
      <c r="W73" s="30"/>
      <c r="X73" s="30"/>
      <c r="Y73" s="30"/>
      <c r="Z73" s="30"/>
      <c r="AA73" s="30"/>
      <c r="AB73" s="30"/>
      <c r="AC73" s="30"/>
      <c r="AD73" s="30"/>
    </row>
    <row r="74" spans="1:30" ht="15.75" customHeight="1">
      <c r="A74" s="28"/>
      <c r="B74" s="75"/>
      <c r="C74" s="76" t="s">
        <v>435</v>
      </c>
      <c r="D74" s="77"/>
      <c r="E74" s="78"/>
      <c r="F74" s="79"/>
      <c r="G74" s="79"/>
      <c r="H74" s="28"/>
      <c r="I74" s="28"/>
      <c r="J74" s="28"/>
      <c r="K74" s="28"/>
      <c r="L74" s="28"/>
      <c r="M74" s="28"/>
      <c r="N74" s="28"/>
      <c r="O74" s="28"/>
      <c r="P74" s="28"/>
      <c r="Q74" s="28"/>
      <c r="R74" s="28"/>
      <c r="S74" s="28"/>
      <c r="T74" s="28"/>
      <c r="U74" s="28"/>
      <c r="V74" s="28"/>
      <c r="W74" s="28"/>
      <c r="X74" s="28"/>
      <c r="Y74" s="28"/>
      <c r="Z74" s="28"/>
      <c r="AA74" s="28"/>
      <c r="AB74" s="28"/>
      <c r="AC74" s="28"/>
      <c r="AD74" s="28"/>
    </row>
    <row r="75" spans="1:30" ht="21" customHeight="1">
      <c r="A75" s="28"/>
      <c r="B75" s="46" t="s">
        <v>19</v>
      </c>
      <c r="C75" s="49" t="s">
        <v>201</v>
      </c>
      <c r="D75" s="46" t="s">
        <v>55</v>
      </c>
      <c r="E75" s="54">
        <v>65</v>
      </c>
      <c r="F75" s="64"/>
      <c r="G75" s="64">
        <f t="shared" ref="G75:G81" si="3">F75*E75</f>
        <v>0</v>
      </c>
      <c r="H75" s="28"/>
      <c r="I75" s="28"/>
      <c r="J75" s="28"/>
      <c r="K75" s="28"/>
      <c r="L75" s="28"/>
      <c r="M75" s="28"/>
      <c r="N75" s="28"/>
      <c r="O75" s="28"/>
      <c r="P75" s="28"/>
      <c r="Q75" s="28"/>
      <c r="R75" s="28"/>
      <c r="S75" s="28"/>
      <c r="T75" s="28"/>
      <c r="U75" s="28"/>
      <c r="V75" s="28"/>
      <c r="W75" s="28"/>
      <c r="X75" s="28"/>
      <c r="Y75" s="28"/>
      <c r="Z75" s="28"/>
      <c r="AA75" s="28"/>
      <c r="AB75" s="28"/>
      <c r="AC75" s="28"/>
      <c r="AD75" s="28"/>
    </row>
    <row r="76" spans="1:30" ht="46.5" customHeight="1">
      <c r="A76" s="28"/>
      <c r="B76" s="46" t="s">
        <v>22</v>
      </c>
      <c r="C76" s="49" t="s">
        <v>202</v>
      </c>
      <c r="D76" s="46" t="s">
        <v>55</v>
      </c>
      <c r="E76" s="54">
        <v>99</v>
      </c>
      <c r="F76" s="64"/>
      <c r="G76" s="64">
        <f t="shared" si="3"/>
        <v>0</v>
      </c>
      <c r="H76" s="28"/>
      <c r="I76" s="28"/>
      <c r="J76" s="28"/>
      <c r="K76" s="28"/>
      <c r="L76" s="28"/>
      <c r="M76" s="28"/>
      <c r="N76" s="28"/>
      <c r="O76" s="28"/>
      <c r="P76" s="28"/>
      <c r="Q76" s="28"/>
      <c r="R76" s="28"/>
      <c r="S76" s="28"/>
      <c r="T76" s="28"/>
      <c r="U76" s="28"/>
      <c r="V76" s="28"/>
      <c r="W76" s="28"/>
      <c r="X76" s="28"/>
      <c r="Y76" s="28"/>
      <c r="Z76" s="28"/>
      <c r="AA76" s="28"/>
      <c r="AB76" s="28"/>
      <c r="AC76" s="28"/>
      <c r="AD76" s="28"/>
    </row>
    <row r="77" spans="1:30" ht="15.75" customHeight="1">
      <c r="A77" s="28"/>
      <c r="B77" s="46" t="s">
        <v>24</v>
      </c>
      <c r="C77" s="49" t="s">
        <v>203</v>
      </c>
      <c r="D77" s="46" t="s">
        <v>55</v>
      </c>
      <c r="E77" s="54">
        <v>105</v>
      </c>
      <c r="F77" s="64"/>
      <c r="G77" s="64">
        <f t="shared" si="3"/>
        <v>0</v>
      </c>
      <c r="H77" s="28"/>
      <c r="I77" s="28"/>
      <c r="J77" s="28"/>
      <c r="K77" s="28"/>
      <c r="L77" s="28"/>
      <c r="M77" s="28"/>
      <c r="N77" s="28"/>
      <c r="O77" s="28"/>
      <c r="P77" s="28"/>
      <c r="Q77" s="28"/>
      <c r="R77" s="28"/>
      <c r="S77" s="28"/>
      <c r="T77" s="28"/>
      <c r="U77" s="28"/>
      <c r="V77" s="28"/>
      <c r="W77" s="28"/>
      <c r="X77" s="28"/>
      <c r="Y77" s="28"/>
      <c r="Z77" s="28"/>
      <c r="AA77" s="28"/>
      <c r="AB77" s="28"/>
      <c r="AC77" s="28"/>
      <c r="AD77" s="28"/>
    </row>
    <row r="78" spans="1:30" ht="15.75" customHeight="1">
      <c r="A78" s="28"/>
      <c r="B78" s="46" t="s">
        <v>26</v>
      </c>
      <c r="C78" s="49" t="s">
        <v>204</v>
      </c>
      <c r="D78" s="46" t="s">
        <v>55</v>
      </c>
      <c r="E78" s="54">
        <v>35</v>
      </c>
      <c r="F78" s="64"/>
      <c r="G78" s="64">
        <f t="shared" si="3"/>
        <v>0</v>
      </c>
      <c r="H78" s="28"/>
      <c r="I78" s="28"/>
      <c r="J78" s="28"/>
      <c r="K78" s="28"/>
      <c r="L78" s="28"/>
      <c r="M78" s="28"/>
      <c r="N78" s="28"/>
      <c r="O78" s="28"/>
      <c r="P78" s="28"/>
      <c r="Q78" s="28"/>
      <c r="R78" s="28"/>
      <c r="S78" s="28"/>
      <c r="T78" s="28"/>
      <c r="U78" s="28"/>
      <c r="V78" s="28"/>
      <c r="W78" s="28"/>
      <c r="X78" s="28"/>
      <c r="Y78" s="28"/>
      <c r="Z78" s="28"/>
      <c r="AA78" s="28"/>
      <c r="AB78" s="28"/>
      <c r="AC78" s="28"/>
      <c r="AD78" s="28"/>
    </row>
    <row r="79" spans="1:30" ht="31.9" customHeight="1">
      <c r="A79" s="28"/>
      <c r="B79" s="46" t="s">
        <v>28</v>
      </c>
      <c r="C79" s="49" t="s">
        <v>395</v>
      </c>
      <c r="D79" s="46" t="s">
        <v>55</v>
      </c>
      <c r="E79" s="54">
        <v>11</v>
      </c>
      <c r="F79" s="64"/>
      <c r="G79" s="64">
        <f t="shared" si="3"/>
        <v>0</v>
      </c>
      <c r="H79" s="28"/>
      <c r="I79" s="28"/>
      <c r="J79" s="28"/>
      <c r="K79" s="28"/>
      <c r="L79" s="28"/>
      <c r="M79" s="28"/>
      <c r="N79" s="28"/>
      <c r="O79" s="28"/>
      <c r="P79" s="28"/>
      <c r="Q79" s="28"/>
      <c r="R79" s="28"/>
      <c r="S79" s="28"/>
      <c r="T79" s="28"/>
      <c r="U79" s="28"/>
      <c r="V79" s="28"/>
      <c r="W79" s="28"/>
      <c r="X79" s="28"/>
      <c r="Y79" s="28"/>
      <c r="Z79" s="28"/>
      <c r="AA79" s="28"/>
      <c r="AB79" s="28"/>
      <c r="AC79" s="28"/>
      <c r="AD79" s="28"/>
    </row>
    <row r="80" spans="1:30" ht="210.6" customHeight="1">
      <c r="A80" s="28"/>
      <c r="B80" s="46" t="s">
        <v>33</v>
      </c>
      <c r="C80" s="49" t="s">
        <v>206</v>
      </c>
      <c r="D80" s="46" t="s">
        <v>55</v>
      </c>
      <c r="E80" s="54">
        <v>156</v>
      </c>
      <c r="F80" s="64"/>
      <c r="G80" s="64">
        <f t="shared" si="3"/>
        <v>0</v>
      </c>
      <c r="H80" s="28"/>
      <c r="I80" s="28"/>
      <c r="J80" s="28"/>
      <c r="K80" s="28"/>
      <c r="L80" s="28"/>
      <c r="M80" s="28"/>
      <c r="N80" s="28"/>
      <c r="O80" s="28"/>
      <c r="P80" s="28"/>
      <c r="Q80" s="28"/>
      <c r="R80" s="28"/>
      <c r="S80" s="28"/>
      <c r="T80" s="28"/>
      <c r="U80" s="28"/>
      <c r="V80" s="28"/>
      <c r="W80" s="28"/>
      <c r="X80" s="28"/>
      <c r="Y80" s="28"/>
      <c r="Z80" s="28"/>
      <c r="AA80" s="28"/>
      <c r="AB80" s="28"/>
      <c r="AC80" s="28"/>
      <c r="AD80" s="28"/>
    </row>
    <row r="81" spans="1:30" ht="60.4" customHeight="1">
      <c r="A81" s="28"/>
      <c r="B81" s="46" t="s">
        <v>35</v>
      </c>
      <c r="C81" s="49" t="s">
        <v>207</v>
      </c>
      <c r="D81" s="46" t="s">
        <v>55</v>
      </c>
      <c r="E81" s="54">
        <v>54</v>
      </c>
      <c r="F81" s="64"/>
      <c r="G81" s="64">
        <f t="shared" si="3"/>
        <v>0</v>
      </c>
      <c r="H81" s="28"/>
      <c r="I81" s="28"/>
      <c r="J81" s="28"/>
      <c r="K81" s="28"/>
      <c r="L81" s="28"/>
      <c r="M81" s="28"/>
      <c r="N81" s="28"/>
      <c r="O81" s="28"/>
      <c r="P81" s="28"/>
      <c r="Q81" s="28"/>
      <c r="R81" s="28"/>
      <c r="S81" s="28"/>
      <c r="T81" s="28"/>
      <c r="U81" s="28"/>
      <c r="V81" s="28"/>
      <c r="W81" s="28"/>
      <c r="X81" s="28"/>
      <c r="Y81" s="28"/>
      <c r="Z81" s="28"/>
      <c r="AA81" s="28"/>
      <c r="AB81" s="28"/>
      <c r="AC81" s="28"/>
      <c r="AD81" s="28"/>
    </row>
    <row r="82" spans="1:30" ht="15.75" customHeight="1">
      <c r="A82" s="28"/>
      <c r="B82" s="46"/>
      <c r="C82" s="49"/>
      <c r="D82" s="46"/>
      <c r="E82" s="54"/>
      <c r="F82" s="64"/>
      <c r="G82" s="64"/>
      <c r="H82" s="28"/>
      <c r="I82" s="28"/>
      <c r="J82" s="28"/>
      <c r="K82" s="28"/>
      <c r="L82" s="28"/>
      <c r="M82" s="28"/>
      <c r="N82" s="28"/>
      <c r="O82" s="28"/>
      <c r="P82" s="28"/>
      <c r="Q82" s="28"/>
      <c r="R82" s="28"/>
      <c r="S82" s="28"/>
      <c r="T82" s="28"/>
      <c r="U82" s="28"/>
      <c r="V82" s="28"/>
      <c r="W82" s="28"/>
      <c r="X82" s="28"/>
      <c r="Y82" s="28"/>
      <c r="Z82" s="28"/>
      <c r="AA82" s="28"/>
      <c r="AB82" s="28"/>
      <c r="AC82" s="28"/>
      <c r="AD82" s="28"/>
    </row>
    <row r="83" spans="1:30" ht="15.75" customHeight="1">
      <c r="A83" s="28"/>
      <c r="B83" s="46"/>
      <c r="C83" s="49" t="s">
        <v>110</v>
      </c>
      <c r="D83" s="46"/>
      <c r="E83" s="73"/>
      <c r="F83" s="64"/>
      <c r="G83" s="64"/>
      <c r="H83" s="28"/>
      <c r="I83" s="28"/>
      <c r="J83" s="28"/>
      <c r="K83" s="28"/>
      <c r="L83" s="28"/>
      <c r="M83" s="28"/>
      <c r="N83" s="28"/>
      <c r="O83" s="28"/>
      <c r="P83" s="28"/>
      <c r="Q83" s="28"/>
      <c r="R83" s="28"/>
      <c r="S83" s="28"/>
      <c r="T83" s="28"/>
      <c r="U83" s="28"/>
      <c r="V83" s="28"/>
      <c r="W83" s="28"/>
      <c r="X83" s="28"/>
      <c r="Y83" s="28"/>
      <c r="Z83" s="28"/>
      <c r="AA83" s="28"/>
      <c r="AB83" s="28"/>
      <c r="AC83" s="28"/>
      <c r="AD83" s="28"/>
    </row>
    <row r="84" spans="1:30" ht="15.75" customHeight="1">
      <c r="A84" s="28"/>
      <c r="B84" s="46"/>
      <c r="C84" s="49" t="s">
        <v>209</v>
      </c>
      <c r="D84" s="46"/>
      <c r="E84" s="73"/>
      <c r="F84" s="64"/>
      <c r="G84" s="64"/>
      <c r="H84" s="28"/>
      <c r="I84" s="28"/>
      <c r="J84" s="28"/>
      <c r="K84" s="28"/>
      <c r="L84" s="28"/>
      <c r="M84" s="28"/>
      <c r="N84" s="28"/>
      <c r="O84" s="28"/>
      <c r="P84" s="28"/>
      <c r="Q84" s="28"/>
      <c r="R84" s="28"/>
      <c r="S84" s="28"/>
      <c r="T84" s="28"/>
      <c r="U84" s="28"/>
      <c r="V84" s="28"/>
      <c r="W84" s="28"/>
      <c r="X84" s="28"/>
      <c r="Y84" s="28"/>
      <c r="Z84" s="28"/>
      <c r="AA84" s="28"/>
      <c r="AB84" s="28"/>
      <c r="AC84" s="28"/>
      <c r="AD84" s="28"/>
    </row>
    <row r="85" spans="1:30" ht="49.15" customHeight="1">
      <c r="A85" s="28"/>
      <c r="B85" s="46" t="s">
        <v>37</v>
      </c>
      <c r="C85" s="49" t="s">
        <v>210</v>
      </c>
      <c r="D85" s="46" t="s">
        <v>55</v>
      </c>
      <c r="E85" s="73">
        <v>90</v>
      </c>
      <c r="F85" s="64"/>
      <c r="G85" s="64">
        <f>F85*E85</f>
        <v>0</v>
      </c>
      <c r="H85" s="28"/>
      <c r="I85" s="28"/>
      <c r="J85" s="28"/>
      <c r="K85" s="28"/>
      <c r="L85" s="28"/>
      <c r="M85" s="28"/>
      <c r="N85" s="28"/>
      <c r="O85" s="28"/>
      <c r="P85" s="28"/>
      <c r="Q85" s="28"/>
      <c r="R85" s="28"/>
      <c r="S85" s="28"/>
      <c r="T85" s="28"/>
      <c r="U85" s="28"/>
      <c r="V85" s="28"/>
      <c r="W85" s="28"/>
      <c r="X85" s="28"/>
      <c r="Y85" s="28"/>
      <c r="Z85" s="28"/>
      <c r="AA85" s="28"/>
      <c r="AB85" s="28"/>
      <c r="AC85" s="28"/>
      <c r="AD85" s="28"/>
    </row>
    <row r="86" spans="1:30" ht="71.650000000000006" customHeight="1">
      <c r="A86" s="28"/>
      <c r="B86" s="46" t="s">
        <v>39</v>
      </c>
      <c r="C86" s="49" t="s">
        <v>211</v>
      </c>
      <c r="D86" s="46" t="s">
        <v>55</v>
      </c>
      <c r="E86" s="73">
        <v>99</v>
      </c>
      <c r="F86" s="64"/>
      <c r="G86" s="64">
        <f>F86*E86</f>
        <v>0</v>
      </c>
      <c r="H86" s="28"/>
      <c r="I86" s="28"/>
      <c r="J86" s="28"/>
      <c r="K86" s="28"/>
      <c r="L86" s="28"/>
      <c r="M86" s="28"/>
      <c r="N86" s="28"/>
      <c r="O86" s="28"/>
      <c r="P86" s="28"/>
      <c r="Q86" s="28"/>
      <c r="R86" s="28"/>
      <c r="S86" s="28"/>
      <c r="T86" s="28"/>
      <c r="U86" s="28"/>
      <c r="V86" s="28"/>
      <c r="W86" s="28"/>
      <c r="X86" s="28"/>
      <c r="Y86" s="28"/>
      <c r="Z86" s="28"/>
      <c r="AA86" s="28"/>
      <c r="AB86" s="28"/>
      <c r="AC86" s="28"/>
      <c r="AD86" s="28"/>
    </row>
    <row r="87" spans="1:30" ht="15.75" customHeight="1">
      <c r="A87" s="28"/>
      <c r="B87" s="46"/>
      <c r="C87" s="49"/>
      <c r="D87" s="46"/>
      <c r="E87" s="73"/>
      <c r="F87" s="64"/>
      <c r="G87" s="64"/>
      <c r="H87" s="28"/>
      <c r="I87" s="28"/>
      <c r="J87" s="28"/>
      <c r="K87" s="28"/>
      <c r="L87" s="28"/>
      <c r="M87" s="28"/>
      <c r="N87" s="28"/>
      <c r="O87" s="28"/>
      <c r="P87" s="28"/>
      <c r="Q87" s="28"/>
      <c r="R87" s="28"/>
      <c r="S87" s="28"/>
      <c r="T87" s="28"/>
      <c r="U87" s="28"/>
      <c r="V87" s="28"/>
      <c r="W87" s="28"/>
      <c r="X87" s="28"/>
      <c r="Y87" s="28"/>
      <c r="Z87" s="28"/>
      <c r="AA87" s="28"/>
      <c r="AB87" s="28"/>
      <c r="AC87" s="28"/>
      <c r="AD87" s="28"/>
    </row>
    <row r="88" spans="1:30" ht="28.5" customHeight="1">
      <c r="A88" s="28"/>
      <c r="B88" s="46" t="s">
        <v>53</v>
      </c>
      <c r="C88" s="49" t="s">
        <v>212</v>
      </c>
      <c r="D88" s="46"/>
      <c r="E88" s="73"/>
      <c r="F88" s="64"/>
      <c r="G88" s="64"/>
      <c r="H88" s="28"/>
      <c r="I88" s="28"/>
      <c r="J88" s="28"/>
      <c r="K88" s="28"/>
      <c r="L88" s="28"/>
      <c r="M88" s="28"/>
      <c r="N88" s="28"/>
      <c r="O88" s="28"/>
      <c r="P88" s="28"/>
      <c r="Q88" s="28"/>
      <c r="R88" s="28"/>
      <c r="S88" s="28"/>
      <c r="T88" s="28"/>
      <c r="U88" s="28"/>
      <c r="V88" s="28"/>
      <c r="W88" s="28"/>
      <c r="X88" s="28"/>
      <c r="Y88" s="28"/>
      <c r="Z88" s="28"/>
      <c r="AA88" s="28"/>
      <c r="AB88" s="28"/>
      <c r="AC88" s="28"/>
      <c r="AD88" s="28"/>
    </row>
    <row r="89" spans="1:30" ht="36" customHeight="1">
      <c r="A89" s="28"/>
      <c r="B89" s="46" t="s">
        <v>57</v>
      </c>
      <c r="C89" s="49" t="s">
        <v>213</v>
      </c>
      <c r="D89" s="46" t="s">
        <v>55</v>
      </c>
      <c r="E89" s="73">
        <v>99</v>
      </c>
      <c r="F89" s="64"/>
      <c r="G89" s="64">
        <f t="shared" ref="G89:G94" si="4">F89*E89</f>
        <v>0</v>
      </c>
      <c r="H89" s="28"/>
      <c r="I89" s="28"/>
      <c r="J89" s="28"/>
      <c r="K89" s="28"/>
      <c r="L89" s="28"/>
      <c r="M89" s="28"/>
      <c r="N89" s="28"/>
      <c r="O89" s="28"/>
      <c r="P89" s="28"/>
      <c r="Q89" s="28"/>
      <c r="R89" s="28"/>
      <c r="S89" s="28"/>
      <c r="T89" s="28"/>
      <c r="U89" s="28"/>
      <c r="V89" s="28"/>
      <c r="W89" s="28"/>
      <c r="X89" s="28"/>
      <c r="Y89" s="28"/>
      <c r="Z89" s="28"/>
      <c r="AA89" s="28"/>
      <c r="AB89" s="28"/>
      <c r="AC89" s="28"/>
      <c r="AD89" s="28"/>
    </row>
    <row r="90" spans="1:30" ht="15.75" customHeight="1">
      <c r="A90" s="28"/>
      <c r="B90" s="46" t="s">
        <v>59</v>
      </c>
      <c r="C90" s="49" t="s">
        <v>214</v>
      </c>
      <c r="D90" s="46" t="s">
        <v>55</v>
      </c>
      <c r="E90" s="54">
        <v>43</v>
      </c>
      <c r="F90" s="64"/>
      <c r="G90" s="64">
        <f t="shared" si="4"/>
        <v>0</v>
      </c>
      <c r="H90" s="28"/>
      <c r="I90" s="28"/>
      <c r="J90" s="28"/>
      <c r="K90" s="28"/>
      <c r="L90" s="28"/>
      <c r="M90" s="28"/>
      <c r="N90" s="28"/>
      <c r="O90" s="28"/>
      <c r="P90" s="28"/>
      <c r="Q90" s="28"/>
      <c r="R90" s="28"/>
      <c r="S90" s="28"/>
      <c r="T90" s="28"/>
      <c r="U90" s="28"/>
      <c r="V90" s="28"/>
      <c r="W90" s="28"/>
      <c r="X90" s="28"/>
      <c r="Y90" s="28"/>
      <c r="Z90" s="28"/>
      <c r="AA90" s="28"/>
      <c r="AB90" s="28"/>
      <c r="AC90" s="28"/>
      <c r="AD90" s="28"/>
    </row>
    <row r="91" spans="1:30" ht="36" customHeight="1">
      <c r="A91" s="28"/>
      <c r="B91" s="46" t="s">
        <v>61</v>
      </c>
      <c r="C91" s="49" t="s">
        <v>215</v>
      </c>
      <c r="D91" s="46" t="s">
        <v>55</v>
      </c>
      <c r="E91" s="73">
        <v>14</v>
      </c>
      <c r="F91" s="64"/>
      <c r="G91" s="64">
        <f t="shared" si="4"/>
        <v>0</v>
      </c>
      <c r="H91" s="28"/>
      <c r="I91" s="28"/>
      <c r="J91" s="28"/>
      <c r="K91" s="28"/>
      <c r="L91" s="28"/>
      <c r="M91" s="28"/>
      <c r="N91" s="28"/>
      <c r="O91" s="28"/>
      <c r="P91" s="28"/>
      <c r="Q91" s="28"/>
      <c r="R91" s="28"/>
      <c r="S91" s="28"/>
      <c r="T91" s="28"/>
      <c r="U91" s="28"/>
      <c r="V91" s="28"/>
      <c r="W91" s="28"/>
      <c r="X91" s="28"/>
      <c r="Y91" s="28"/>
      <c r="Z91" s="28"/>
      <c r="AA91" s="28"/>
      <c r="AB91" s="28"/>
      <c r="AC91" s="28"/>
      <c r="AD91" s="28"/>
    </row>
    <row r="92" spans="1:30" ht="44.65" customHeight="1">
      <c r="A92" s="28"/>
      <c r="B92" s="193" t="s">
        <v>63</v>
      </c>
      <c r="C92" s="196" t="s">
        <v>216</v>
      </c>
      <c r="D92" s="193" t="s">
        <v>55</v>
      </c>
      <c r="E92" s="199">
        <v>45</v>
      </c>
      <c r="F92" s="200"/>
      <c r="G92" s="200">
        <f t="shared" si="4"/>
        <v>0</v>
      </c>
      <c r="H92" s="28"/>
      <c r="I92" s="28"/>
      <c r="J92" s="28"/>
      <c r="K92" s="28"/>
      <c r="L92" s="28"/>
      <c r="M92" s="28"/>
      <c r="N92" s="28"/>
      <c r="O92" s="28"/>
      <c r="P92" s="28"/>
      <c r="Q92" s="28"/>
      <c r="R92" s="28"/>
      <c r="S92" s="28"/>
      <c r="T92" s="28"/>
      <c r="U92" s="28"/>
      <c r="V92" s="28"/>
      <c r="W92" s="28"/>
      <c r="X92" s="28"/>
      <c r="Y92" s="28"/>
      <c r="Z92" s="28"/>
      <c r="AA92" s="28"/>
      <c r="AB92" s="28"/>
      <c r="AC92" s="28"/>
      <c r="AD92" s="28"/>
    </row>
    <row r="93" spans="1:30" ht="44.65" customHeight="1">
      <c r="A93" s="28"/>
      <c r="B93" s="195" t="s">
        <v>233</v>
      </c>
      <c r="C93" s="166" t="s">
        <v>436</v>
      </c>
      <c r="D93" s="195" t="s">
        <v>3</v>
      </c>
      <c r="E93" s="197">
        <v>1</v>
      </c>
      <c r="F93" s="198"/>
      <c r="G93" s="198">
        <f t="shared" si="4"/>
        <v>0</v>
      </c>
      <c r="H93" s="28"/>
      <c r="I93" s="28"/>
      <c r="J93" s="28"/>
      <c r="K93" s="28"/>
      <c r="L93" s="28"/>
      <c r="M93" s="28"/>
      <c r="N93" s="28"/>
      <c r="O93" s="28"/>
      <c r="P93" s="28"/>
      <c r="Q93" s="28"/>
      <c r="R93" s="28"/>
      <c r="S93" s="28"/>
      <c r="T93" s="28"/>
      <c r="U93" s="28"/>
      <c r="V93" s="28"/>
      <c r="W93" s="28"/>
      <c r="X93" s="28"/>
      <c r="Y93" s="28"/>
      <c r="Z93" s="28"/>
      <c r="AA93" s="28"/>
      <c r="AB93" s="28"/>
      <c r="AC93" s="28"/>
      <c r="AD93" s="28"/>
    </row>
    <row r="94" spans="1:30" ht="187.15" customHeight="1">
      <c r="A94" s="28"/>
      <c r="B94" s="201" t="s">
        <v>137</v>
      </c>
      <c r="C94" s="202" t="s">
        <v>218</v>
      </c>
      <c r="D94" s="203" t="s">
        <v>68</v>
      </c>
      <c r="E94" s="204">
        <v>6</v>
      </c>
      <c r="F94" s="205"/>
      <c r="G94" s="205">
        <f t="shared" si="4"/>
        <v>0</v>
      </c>
      <c r="H94" s="28"/>
      <c r="I94" s="28"/>
      <c r="J94" s="28"/>
      <c r="K94" s="28"/>
      <c r="L94" s="28"/>
      <c r="M94" s="28"/>
      <c r="N94" s="28"/>
      <c r="O94" s="28"/>
      <c r="P94" s="28"/>
      <c r="Q94" s="28"/>
      <c r="R94" s="28"/>
      <c r="S94" s="28"/>
      <c r="T94" s="28"/>
      <c r="U94" s="28"/>
      <c r="V94" s="28"/>
      <c r="W94" s="28"/>
      <c r="X94" s="28"/>
      <c r="Y94" s="28"/>
      <c r="Z94" s="28"/>
      <c r="AA94" s="28"/>
      <c r="AB94" s="28"/>
      <c r="AC94" s="28"/>
      <c r="AD94" s="28"/>
    </row>
    <row r="95" spans="1:30" ht="15.75" customHeight="1">
      <c r="A95" s="28"/>
      <c r="B95" s="75"/>
      <c r="C95" s="76"/>
      <c r="D95" s="77"/>
      <c r="E95" s="137"/>
      <c r="F95" s="79"/>
      <c r="G95" s="79"/>
      <c r="H95" s="28"/>
      <c r="I95" s="28"/>
      <c r="J95" s="28"/>
      <c r="K95" s="28"/>
      <c r="L95" s="28"/>
      <c r="M95" s="28"/>
      <c r="N95" s="28"/>
      <c r="O95" s="28"/>
      <c r="P95" s="28"/>
      <c r="Q95" s="28"/>
      <c r="R95" s="28"/>
      <c r="S95" s="28"/>
      <c r="T95" s="28"/>
      <c r="U95" s="28"/>
      <c r="V95" s="28"/>
      <c r="W95" s="28"/>
      <c r="X95" s="28"/>
      <c r="Y95" s="28"/>
      <c r="Z95" s="28"/>
      <c r="AA95" s="28"/>
      <c r="AB95" s="28"/>
      <c r="AC95" s="28"/>
      <c r="AD95" s="28"/>
    </row>
    <row r="96" spans="1:30" ht="15.75" customHeight="1">
      <c r="A96" s="28"/>
      <c r="B96" s="75"/>
      <c r="C96" s="76"/>
      <c r="D96" s="77"/>
      <c r="E96" s="137"/>
      <c r="F96" s="79"/>
      <c r="G96" s="79"/>
      <c r="H96" s="28"/>
      <c r="I96" s="28"/>
      <c r="J96" s="28"/>
      <c r="K96" s="28"/>
      <c r="L96" s="28"/>
      <c r="M96" s="28"/>
      <c r="N96" s="28"/>
      <c r="O96" s="28"/>
      <c r="P96" s="28"/>
      <c r="Q96" s="28"/>
      <c r="R96" s="28"/>
      <c r="S96" s="28"/>
      <c r="T96" s="28"/>
      <c r="U96" s="28"/>
      <c r="V96" s="28"/>
      <c r="W96" s="28"/>
      <c r="X96" s="28"/>
      <c r="Y96" s="28"/>
      <c r="Z96" s="28"/>
      <c r="AA96" s="28"/>
      <c r="AB96" s="28"/>
      <c r="AC96" s="28"/>
      <c r="AD96" s="28"/>
    </row>
    <row r="97" spans="1:30" ht="15.4" customHeight="1">
      <c r="A97" s="28"/>
      <c r="B97" s="143"/>
      <c r="C97" s="144" t="s">
        <v>437</v>
      </c>
      <c r="D97" s="145"/>
      <c r="E97" s="146"/>
      <c r="F97" s="147"/>
      <c r="G97" s="147">
        <f>SUM(G75:G96)</f>
        <v>0</v>
      </c>
      <c r="H97" s="28"/>
      <c r="I97" s="28"/>
      <c r="J97" s="28"/>
      <c r="K97" s="28"/>
      <c r="L97" s="28"/>
      <c r="M97" s="28"/>
      <c r="N97" s="28"/>
      <c r="O97" s="28"/>
      <c r="P97" s="28"/>
      <c r="Q97" s="28"/>
      <c r="R97" s="28"/>
      <c r="S97" s="28"/>
      <c r="T97" s="28"/>
      <c r="U97" s="28"/>
      <c r="V97" s="28"/>
      <c r="W97" s="28"/>
      <c r="X97" s="28"/>
      <c r="Y97" s="28"/>
      <c r="Z97" s="28"/>
      <c r="AA97" s="28"/>
      <c r="AB97" s="28"/>
      <c r="AC97" s="28"/>
      <c r="AD97" s="28"/>
    </row>
    <row r="98" spans="1:30" ht="15.4" customHeight="1">
      <c r="A98" s="28"/>
      <c r="B98" s="75"/>
      <c r="C98" s="122"/>
      <c r="D98" s="157"/>
      <c r="E98" s="137"/>
      <c r="F98" s="158"/>
      <c r="G98" s="158"/>
      <c r="H98" s="28"/>
      <c r="I98" s="28"/>
      <c r="J98" s="28"/>
      <c r="K98" s="28"/>
      <c r="L98" s="28"/>
      <c r="M98" s="28"/>
      <c r="N98" s="28"/>
      <c r="O98" s="28"/>
      <c r="P98" s="28"/>
      <c r="Q98" s="28"/>
      <c r="R98" s="28"/>
      <c r="S98" s="28"/>
      <c r="T98" s="28"/>
      <c r="U98" s="28"/>
      <c r="V98" s="28"/>
      <c r="W98" s="28"/>
      <c r="X98" s="28"/>
      <c r="Y98" s="28"/>
      <c r="Z98" s="28"/>
      <c r="AA98" s="28"/>
      <c r="AB98" s="28"/>
      <c r="AC98" s="28"/>
      <c r="AD98" s="28"/>
    </row>
    <row r="99" spans="1:30" ht="15.75" customHeight="1">
      <c r="A99" s="28"/>
      <c r="B99" s="75"/>
      <c r="C99" s="122" t="s">
        <v>438</v>
      </c>
      <c r="D99" s="77"/>
      <c r="E99" s="137"/>
      <c r="F99" s="79"/>
      <c r="G99" s="79"/>
      <c r="H99" s="28"/>
      <c r="I99" s="28"/>
      <c r="J99" s="28"/>
      <c r="K99" s="28"/>
      <c r="L99" s="28"/>
      <c r="M99" s="28"/>
      <c r="N99" s="28"/>
      <c r="O99" s="28"/>
      <c r="P99" s="28"/>
      <c r="Q99" s="28"/>
      <c r="R99" s="28"/>
      <c r="S99" s="28"/>
      <c r="T99" s="28"/>
      <c r="U99" s="28"/>
      <c r="V99" s="28"/>
      <c r="W99" s="28"/>
      <c r="X99" s="28"/>
      <c r="Y99" s="28"/>
      <c r="Z99" s="28"/>
      <c r="AA99" s="28"/>
      <c r="AB99" s="28"/>
      <c r="AC99" s="28"/>
      <c r="AD99" s="28"/>
    </row>
    <row r="100" spans="1:30" ht="15.75" customHeight="1">
      <c r="A100" s="28"/>
      <c r="B100" s="144" t="s">
        <v>14</v>
      </c>
      <c r="C100" s="144" t="s">
        <v>15</v>
      </c>
      <c r="D100" s="144" t="s">
        <v>4</v>
      </c>
      <c r="E100" s="144" t="s">
        <v>5</v>
      </c>
      <c r="F100" s="144" t="s">
        <v>16</v>
      </c>
      <c r="G100" s="144" t="s">
        <v>17</v>
      </c>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row>
    <row r="101" spans="1:30" ht="15.75" customHeight="1">
      <c r="A101" s="28"/>
      <c r="B101" s="144"/>
      <c r="C101" s="144"/>
      <c r="D101" s="144"/>
      <c r="E101" s="144"/>
      <c r="F101" s="144"/>
      <c r="G101" s="144"/>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row>
    <row r="102" spans="1:30" ht="199.15" customHeight="1">
      <c r="A102" s="28"/>
      <c r="B102" s="75" t="s">
        <v>19</v>
      </c>
      <c r="C102" s="49" t="s">
        <v>398</v>
      </c>
      <c r="D102" s="77" t="s">
        <v>8</v>
      </c>
      <c r="E102" s="78">
        <v>2</v>
      </c>
      <c r="F102" s="79"/>
      <c r="G102" s="79">
        <f t="shared" ref="G102:G167" si="5">F102*E102</f>
        <v>0</v>
      </c>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row>
    <row r="103" spans="1:30" ht="84" customHeight="1">
      <c r="A103" s="28"/>
      <c r="B103" s="75" t="s">
        <v>22</v>
      </c>
      <c r="C103" s="76" t="s">
        <v>221</v>
      </c>
      <c r="D103" s="77" t="s">
        <v>8</v>
      </c>
      <c r="E103" s="78">
        <v>8</v>
      </c>
      <c r="F103" s="79"/>
      <c r="G103" s="79">
        <f t="shared" si="5"/>
        <v>0</v>
      </c>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row>
    <row r="104" spans="1:30" ht="330.6" customHeight="1">
      <c r="A104" s="28"/>
      <c r="B104" s="75" t="s">
        <v>24</v>
      </c>
      <c r="C104" s="49" t="s">
        <v>222</v>
      </c>
      <c r="D104" s="77" t="s">
        <v>8</v>
      </c>
      <c r="E104" s="78">
        <v>1</v>
      </c>
      <c r="F104" s="79"/>
      <c r="G104" s="79">
        <f t="shared" si="5"/>
        <v>0</v>
      </c>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row>
    <row r="105" spans="1:30" ht="30.4" customHeight="1">
      <c r="A105" s="28"/>
      <c r="B105" s="75" t="s">
        <v>26</v>
      </c>
      <c r="C105" s="76" t="s">
        <v>223</v>
      </c>
      <c r="D105" s="77" t="s">
        <v>8</v>
      </c>
      <c r="E105" s="78">
        <v>8</v>
      </c>
      <c r="F105" s="79"/>
      <c r="G105" s="79">
        <f t="shared" si="5"/>
        <v>0</v>
      </c>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row>
    <row r="106" spans="1:30" ht="30" customHeight="1">
      <c r="A106" s="28"/>
      <c r="B106" s="75" t="s">
        <v>28</v>
      </c>
      <c r="C106" s="76" t="s">
        <v>224</v>
      </c>
      <c r="D106" s="77" t="s">
        <v>8</v>
      </c>
      <c r="E106" s="78">
        <v>5</v>
      </c>
      <c r="F106" s="79"/>
      <c r="G106" s="79">
        <f t="shared" si="5"/>
        <v>0</v>
      </c>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row>
    <row r="107" spans="1:30" ht="19.899999999999999" customHeight="1">
      <c r="A107" s="28"/>
      <c r="B107" s="75" t="s">
        <v>33</v>
      </c>
      <c r="C107" s="76" t="s">
        <v>225</v>
      </c>
      <c r="D107" s="77" t="s">
        <v>8</v>
      </c>
      <c r="E107" s="78">
        <v>7</v>
      </c>
      <c r="F107" s="79"/>
      <c r="G107" s="79">
        <f t="shared" si="5"/>
        <v>0</v>
      </c>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row>
    <row r="108" spans="1:30" ht="30.4" customHeight="1">
      <c r="A108" s="28"/>
      <c r="B108" s="75" t="s">
        <v>39</v>
      </c>
      <c r="C108" s="76" t="s">
        <v>226</v>
      </c>
      <c r="D108" s="77" t="s">
        <v>8</v>
      </c>
      <c r="E108" s="78">
        <v>6</v>
      </c>
      <c r="F108" s="79"/>
      <c r="G108" s="79">
        <f t="shared" si="5"/>
        <v>0</v>
      </c>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row>
    <row r="109" spans="1:30" ht="31.5" customHeight="1">
      <c r="A109" s="28"/>
      <c r="B109" s="75" t="s">
        <v>53</v>
      </c>
      <c r="C109" s="76" t="s">
        <v>227</v>
      </c>
      <c r="D109" s="77" t="s">
        <v>8</v>
      </c>
      <c r="E109" s="78">
        <v>11</v>
      </c>
      <c r="F109" s="79"/>
      <c r="G109" s="79">
        <f t="shared" si="5"/>
        <v>0</v>
      </c>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row>
    <row r="110" spans="1:30" ht="15.75" customHeight="1">
      <c r="A110" s="28"/>
      <c r="B110" s="75"/>
      <c r="C110" s="76"/>
      <c r="D110" s="77"/>
      <c r="E110" s="137"/>
      <c r="F110" s="79"/>
      <c r="G110" s="79">
        <f t="shared" si="5"/>
        <v>0</v>
      </c>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row>
    <row r="111" spans="1:30" ht="15.75" customHeight="1">
      <c r="A111" s="28"/>
      <c r="B111" s="75"/>
      <c r="C111" s="122" t="s">
        <v>228</v>
      </c>
      <c r="D111" s="77"/>
      <c r="E111" s="137"/>
      <c r="F111" s="79"/>
      <c r="G111" s="79">
        <f t="shared" si="5"/>
        <v>0</v>
      </c>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row>
    <row r="112" spans="1:30" ht="15.75" customHeight="1">
      <c r="A112" s="28"/>
      <c r="B112" s="75"/>
      <c r="C112" s="122" t="s">
        <v>229</v>
      </c>
      <c r="D112" s="77"/>
      <c r="E112" s="137"/>
      <c r="F112" s="79"/>
      <c r="G112" s="79">
        <f t="shared" si="5"/>
        <v>0</v>
      </c>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row>
    <row r="113" spans="1:30" ht="15.75" customHeight="1">
      <c r="A113" s="28"/>
      <c r="B113" s="75" t="s">
        <v>57</v>
      </c>
      <c r="C113" s="76" t="s">
        <v>230</v>
      </c>
      <c r="D113" s="77" t="s">
        <v>68</v>
      </c>
      <c r="E113" s="78">
        <v>45</v>
      </c>
      <c r="F113" s="79"/>
      <c r="G113" s="79">
        <f t="shared" si="5"/>
        <v>0</v>
      </c>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row>
    <row r="114" spans="1:30" ht="15.75" customHeight="1">
      <c r="A114" s="28"/>
      <c r="B114" s="75" t="s">
        <v>59</v>
      </c>
      <c r="C114" s="76" t="s">
        <v>231</v>
      </c>
      <c r="D114" s="77" t="s">
        <v>8</v>
      </c>
      <c r="E114" s="78">
        <v>16</v>
      </c>
      <c r="F114" s="79"/>
      <c r="G114" s="79">
        <f t="shared" si="5"/>
        <v>0</v>
      </c>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row>
    <row r="115" spans="1:30" ht="15.75" customHeight="1">
      <c r="A115" s="28"/>
      <c r="B115" s="75" t="s">
        <v>63</v>
      </c>
      <c r="C115" s="76" t="s">
        <v>232</v>
      </c>
      <c r="D115" s="77" t="s">
        <v>8</v>
      </c>
      <c r="E115" s="78">
        <v>25</v>
      </c>
      <c r="F115" s="79"/>
      <c r="G115" s="79">
        <f t="shared" si="5"/>
        <v>0</v>
      </c>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row>
    <row r="116" spans="1:30" ht="15.75" customHeight="1">
      <c r="A116" s="28"/>
      <c r="B116" s="75" t="s">
        <v>61</v>
      </c>
      <c r="C116" s="76" t="s">
        <v>234</v>
      </c>
      <c r="D116" s="77" t="s">
        <v>8</v>
      </c>
      <c r="E116" s="78">
        <v>16</v>
      </c>
      <c r="F116" s="79"/>
      <c r="G116" s="79">
        <f t="shared" si="5"/>
        <v>0</v>
      </c>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row>
    <row r="117" spans="1:30" ht="15.75" customHeight="1">
      <c r="A117" s="28"/>
      <c r="B117" s="75" t="s">
        <v>63</v>
      </c>
      <c r="C117" s="76" t="s">
        <v>235</v>
      </c>
      <c r="D117" s="77" t="s">
        <v>8</v>
      </c>
      <c r="E117" s="78">
        <v>32</v>
      </c>
      <c r="F117" s="79"/>
      <c r="G117" s="79">
        <f t="shared" si="5"/>
        <v>0</v>
      </c>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row>
    <row r="118" spans="1:30" ht="15.75" customHeight="1">
      <c r="A118" s="28"/>
      <c r="B118" s="75" t="s">
        <v>233</v>
      </c>
      <c r="C118" s="76" t="s">
        <v>236</v>
      </c>
      <c r="D118" s="77" t="s">
        <v>8</v>
      </c>
      <c r="E118" s="78">
        <v>6</v>
      </c>
      <c r="F118" s="79"/>
      <c r="G118" s="79">
        <f t="shared" si="5"/>
        <v>0</v>
      </c>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row>
    <row r="119" spans="1:30" ht="15.75" customHeight="1">
      <c r="A119" s="28"/>
      <c r="B119" s="75" t="s">
        <v>137</v>
      </c>
      <c r="C119" s="76" t="s">
        <v>238</v>
      </c>
      <c r="D119" s="77" t="s">
        <v>8</v>
      </c>
      <c r="E119" s="78">
        <v>25</v>
      </c>
      <c r="F119" s="79"/>
      <c r="G119" s="79">
        <f t="shared" si="5"/>
        <v>0</v>
      </c>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row>
    <row r="120" spans="1:30" ht="15.75" customHeight="1">
      <c r="A120" s="28"/>
      <c r="B120" s="75" t="s">
        <v>139</v>
      </c>
      <c r="C120" s="76" t="s">
        <v>240</v>
      </c>
      <c r="D120" s="77" t="s">
        <v>8</v>
      </c>
      <c r="E120" s="78">
        <v>25</v>
      </c>
      <c r="F120" s="79"/>
      <c r="G120" s="79">
        <f t="shared" si="5"/>
        <v>0</v>
      </c>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row>
    <row r="121" spans="1:30" ht="15.75" customHeight="1">
      <c r="A121" s="28"/>
      <c r="B121" s="75" t="s">
        <v>237</v>
      </c>
      <c r="C121" s="76" t="s">
        <v>242</v>
      </c>
      <c r="D121" s="77" t="s">
        <v>8</v>
      </c>
      <c r="E121" s="78">
        <v>18</v>
      </c>
      <c r="F121" s="79"/>
      <c r="G121" s="79">
        <f t="shared" si="5"/>
        <v>0</v>
      </c>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row>
    <row r="122" spans="1:30" ht="15.75" customHeight="1">
      <c r="A122" s="28"/>
      <c r="B122" s="75" t="s">
        <v>239</v>
      </c>
      <c r="C122" s="76" t="s">
        <v>244</v>
      </c>
      <c r="D122" s="77" t="s">
        <v>8</v>
      </c>
      <c r="E122" s="78">
        <v>27</v>
      </c>
      <c r="F122" s="79"/>
      <c r="G122" s="79">
        <f t="shared" si="5"/>
        <v>0</v>
      </c>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row>
    <row r="123" spans="1:30" ht="15.75" customHeight="1">
      <c r="A123" s="28"/>
      <c r="B123" s="75" t="s">
        <v>241</v>
      </c>
      <c r="C123" s="76" t="s">
        <v>246</v>
      </c>
      <c r="D123" s="77" t="s">
        <v>8</v>
      </c>
      <c r="E123" s="78">
        <v>27</v>
      </c>
      <c r="F123" s="79"/>
      <c r="G123" s="79">
        <f t="shared" si="5"/>
        <v>0</v>
      </c>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row>
    <row r="124" spans="1:30" ht="15.75" customHeight="1">
      <c r="A124" s="28"/>
      <c r="B124" s="75" t="s">
        <v>243</v>
      </c>
      <c r="C124" s="76" t="s">
        <v>238</v>
      </c>
      <c r="D124" s="77" t="s">
        <v>8</v>
      </c>
      <c r="E124" s="78">
        <v>27</v>
      </c>
      <c r="F124" s="79"/>
      <c r="G124" s="79">
        <f t="shared" si="5"/>
        <v>0</v>
      </c>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row>
    <row r="125" spans="1:30" ht="15.75" customHeight="1">
      <c r="A125" s="28"/>
      <c r="B125" s="75" t="s">
        <v>245</v>
      </c>
      <c r="C125" s="76" t="s">
        <v>249</v>
      </c>
      <c r="D125" s="77" t="s">
        <v>8</v>
      </c>
      <c r="E125" s="78">
        <v>27</v>
      </c>
      <c r="F125" s="79"/>
      <c r="G125" s="79">
        <f t="shared" si="5"/>
        <v>0</v>
      </c>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row>
    <row r="126" spans="1:30" ht="33" customHeight="1">
      <c r="A126" s="28"/>
      <c r="B126" s="75" t="s">
        <v>247</v>
      </c>
      <c r="C126" s="76" t="s">
        <v>251</v>
      </c>
      <c r="D126" s="77" t="s">
        <v>68</v>
      </c>
      <c r="E126" s="78">
        <v>45</v>
      </c>
      <c r="F126" s="79"/>
      <c r="G126" s="79">
        <f t="shared" si="5"/>
        <v>0</v>
      </c>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row>
    <row r="127" spans="1:30" ht="15.75" customHeight="1">
      <c r="A127" s="28"/>
      <c r="B127" s="75" t="s">
        <v>248</v>
      </c>
      <c r="C127" s="76" t="s">
        <v>232</v>
      </c>
      <c r="D127" s="77" t="s">
        <v>8</v>
      </c>
      <c r="E127" s="78">
        <v>55</v>
      </c>
      <c r="F127" s="79"/>
      <c r="G127" s="79">
        <f t="shared" si="5"/>
        <v>0</v>
      </c>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row>
    <row r="128" spans="1:30" ht="15.75" customHeight="1">
      <c r="A128" s="28"/>
      <c r="B128" s="75" t="s">
        <v>250</v>
      </c>
      <c r="C128" s="76" t="s">
        <v>254</v>
      </c>
      <c r="D128" s="77" t="s">
        <v>8</v>
      </c>
      <c r="E128" s="78">
        <v>28</v>
      </c>
      <c r="F128" s="79"/>
      <c r="G128" s="79">
        <f t="shared" si="5"/>
        <v>0</v>
      </c>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row>
    <row r="129" spans="1:30" ht="15.75" customHeight="1">
      <c r="A129" s="28"/>
      <c r="B129" s="75" t="s">
        <v>252</v>
      </c>
      <c r="C129" s="76" t="s">
        <v>256</v>
      </c>
      <c r="D129" s="77" t="s">
        <v>8</v>
      </c>
      <c r="E129" s="78">
        <v>28</v>
      </c>
      <c r="F129" s="79"/>
      <c r="G129" s="79">
        <f t="shared" si="5"/>
        <v>0</v>
      </c>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row>
    <row r="130" spans="1:30" ht="15.75" customHeight="1">
      <c r="A130" s="28"/>
      <c r="B130" s="75" t="s">
        <v>257</v>
      </c>
      <c r="C130" s="76" t="s">
        <v>258</v>
      </c>
      <c r="D130" s="77" t="s">
        <v>8</v>
      </c>
      <c r="E130" s="78">
        <v>28</v>
      </c>
      <c r="F130" s="79"/>
      <c r="G130" s="79">
        <f t="shared" si="5"/>
        <v>0</v>
      </c>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row>
    <row r="131" spans="1:30" ht="15.75" customHeight="1">
      <c r="A131" s="28"/>
      <c r="B131" s="75" t="s">
        <v>259</v>
      </c>
      <c r="C131" s="122" t="s">
        <v>260</v>
      </c>
      <c r="D131" s="77" t="s">
        <v>8</v>
      </c>
      <c r="E131" s="78">
        <v>28</v>
      </c>
      <c r="F131" s="79"/>
      <c r="G131" s="79">
        <f t="shared" si="5"/>
        <v>0</v>
      </c>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row>
    <row r="132" spans="1:30" ht="15.75" customHeight="1">
      <c r="A132" s="28"/>
      <c r="B132" s="75"/>
      <c r="C132" s="122"/>
      <c r="D132" s="77"/>
      <c r="E132" s="78"/>
      <c r="F132" s="79"/>
      <c r="G132" s="79">
        <f t="shared" si="5"/>
        <v>0</v>
      </c>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row>
    <row r="133" spans="1:30" ht="15.75" customHeight="1">
      <c r="A133" s="28"/>
      <c r="B133" s="75"/>
      <c r="C133" s="122" t="s">
        <v>261</v>
      </c>
      <c r="D133" s="77"/>
      <c r="E133" s="78"/>
      <c r="F133" s="79"/>
      <c r="G133" s="79">
        <f t="shared" si="5"/>
        <v>0</v>
      </c>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row>
    <row r="134" spans="1:30" ht="15.75" customHeight="1">
      <c r="A134" s="28"/>
      <c r="B134" s="75"/>
      <c r="C134" s="122" t="s">
        <v>262</v>
      </c>
      <c r="D134" s="77"/>
      <c r="E134" s="78"/>
      <c r="F134" s="79"/>
      <c r="G134" s="79">
        <f t="shared" si="5"/>
        <v>0</v>
      </c>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row>
    <row r="135" spans="1:30" ht="15.75" customHeight="1">
      <c r="A135" s="28"/>
      <c r="B135" s="75" t="s">
        <v>263</v>
      </c>
      <c r="C135" s="76" t="s">
        <v>264</v>
      </c>
      <c r="D135" s="77" t="s">
        <v>68</v>
      </c>
      <c r="E135" s="78">
        <v>28</v>
      </c>
      <c r="F135" s="79"/>
      <c r="G135" s="79">
        <f t="shared" si="5"/>
        <v>0</v>
      </c>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row>
    <row r="136" spans="1:30" ht="15.75" customHeight="1">
      <c r="A136" s="28"/>
      <c r="B136" s="75" t="s">
        <v>265</v>
      </c>
      <c r="C136" s="76" t="s">
        <v>266</v>
      </c>
      <c r="D136" s="77" t="s">
        <v>8</v>
      </c>
      <c r="E136" s="78">
        <v>14</v>
      </c>
      <c r="F136" s="79"/>
      <c r="G136" s="79">
        <f t="shared" si="5"/>
        <v>0</v>
      </c>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row>
    <row r="137" spans="1:30" ht="15.75" customHeight="1">
      <c r="A137" s="28"/>
      <c r="B137" s="75" t="s">
        <v>267</v>
      </c>
      <c r="C137" s="76" t="s">
        <v>268</v>
      </c>
      <c r="D137" s="77" t="s">
        <v>8</v>
      </c>
      <c r="E137" s="78">
        <v>8</v>
      </c>
      <c r="F137" s="79"/>
      <c r="G137" s="79">
        <f t="shared" si="5"/>
        <v>0</v>
      </c>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row>
    <row r="138" spans="1:30" ht="15.75" customHeight="1">
      <c r="A138" s="28"/>
      <c r="B138" s="75" t="s">
        <v>269</v>
      </c>
      <c r="C138" s="76" t="s">
        <v>270</v>
      </c>
      <c r="D138" s="77"/>
      <c r="E138" s="78">
        <v>8</v>
      </c>
      <c r="F138" s="79"/>
      <c r="G138" s="79">
        <f t="shared" si="5"/>
        <v>0</v>
      </c>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row>
    <row r="139" spans="1:30" ht="15.75" customHeight="1">
      <c r="A139" s="28"/>
      <c r="B139" s="75"/>
      <c r="C139" s="76"/>
      <c r="D139" s="77"/>
      <c r="E139" s="78"/>
      <c r="F139" s="79"/>
      <c r="G139" s="79">
        <f t="shared" si="5"/>
        <v>0</v>
      </c>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row>
    <row r="140" spans="1:30" ht="15.75" customHeight="1">
      <c r="A140" s="28"/>
      <c r="B140" s="75" t="s">
        <v>271</v>
      </c>
      <c r="C140" s="122" t="s">
        <v>272</v>
      </c>
      <c r="D140" s="77"/>
      <c r="E140" s="78"/>
      <c r="F140" s="79"/>
      <c r="G140" s="79">
        <f t="shared" si="5"/>
        <v>0</v>
      </c>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row>
    <row r="141" spans="1:30" ht="15.75" customHeight="1">
      <c r="A141" s="28"/>
      <c r="B141" s="75" t="s">
        <v>273</v>
      </c>
      <c r="C141" s="76" t="s">
        <v>274</v>
      </c>
      <c r="D141" s="77"/>
      <c r="E141" s="137"/>
      <c r="F141" s="79"/>
      <c r="G141" s="79">
        <f t="shared" si="5"/>
        <v>0</v>
      </c>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row>
    <row r="142" spans="1:30" ht="15.75" customHeight="1">
      <c r="A142" s="28"/>
      <c r="B142" s="75" t="s">
        <v>275</v>
      </c>
      <c r="C142" s="76" t="s">
        <v>276</v>
      </c>
      <c r="D142" s="77" t="s">
        <v>68</v>
      </c>
      <c r="E142" s="78">
        <v>12</v>
      </c>
      <c r="F142" s="79"/>
      <c r="G142" s="79">
        <f t="shared" si="5"/>
        <v>0</v>
      </c>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row>
    <row r="143" spans="1:30" ht="15.75" customHeight="1">
      <c r="A143" s="28"/>
      <c r="B143" s="75" t="s">
        <v>277</v>
      </c>
      <c r="C143" s="76" t="s">
        <v>278</v>
      </c>
      <c r="D143" s="77" t="s">
        <v>68</v>
      </c>
      <c r="E143" s="78">
        <v>45</v>
      </c>
      <c r="F143" s="79"/>
      <c r="G143" s="79">
        <f t="shared" si="5"/>
        <v>0</v>
      </c>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row>
    <row r="144" spans="1:30" ht="15.75" customHeight="1">
      <c r="A144" s="28"/>
      <c r="B144" s="75" t="s">
        <v>279</v>
      </c>
      <c r="C144" s="76" t="s">
        <v>280</v>
      </c>
      <c r="D144" s="77" t="s">
        <v>8</v>
      </c>
      <c r="E144" s="78">
        <v>14</v>
      </c>
      <c r="F144" s="79"/>
      <c r="G144" s="79">
        <f t="shared" si="5"/>
        <v>0</v>
      </c>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row>
    <row r="145" spans="1:30" ht="15.75" customHeight="1">
      <c r="A145" s="28"/>
      <c r="B145" s="75" t="s">
        <v>281</v>
      </c>
      <c r="C145" s="76" t="s">
        <v>282</v>
      </c>
      <c r="D145" s="77" t="s">
        <v>8</v>
      </c>
      <c r="E145" s="78">
        <v>14</v>
      </c>
      <c r="F145" s="79"/>
      <c r="G145" s="79">
        <f t="shared" si="5"/>
        <v>0</v>
      </c>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row>
    <row r="146" spans="1:30" ht="15.75" customHeight="1">
      <c r="A146" s="28"/>
      <c r="B146" s="75"/>
      <c r="C146" s="76" t="s">
        <v>439</v>
      </c>
      <c r="D146" s="77" t="s">
        <v>8</v>
      </c>
      <c r="E146" s="78">
        <v>7</v>
      </c>
      <c r="F146" s="79"/>
      <c r="G146" s="79">
        <f t="shared" si="5"/>
        <v>0</v>
      </c>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row>
    <row r="147" spans="1:30" ht="15.75" customHeight="1">
      <c r="A147" s="28"/>
      <c r="B147" s="75"/>
      <c r="C147" s="76" t="s">
        <v>440</v>
      </c>
      <c r="D147" s="77" t="s">
        <v>8</v>
      </c>
      <c r="E147" s="78">
        <v>13</v>
      </c>
      <c r="F147" s="79"/>
      <c r="G147" s="79">
        <f t="shared" si="5"/>
        <v>0</v>
      </c>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row>
    <row r="148" spans="1:30" ht="15.75" customHeight="1">
      <c r="A148" s="28"/>
      <c r="B148" s="75"/>
      <c r="C148" s="76"/>
      <c r="D148" s="77"/>
      <c r="E148" s="78"/>
      <c r="F148" s="79"/>
      <c r="G148" s="79">
        <f t="shared" si="5"/>
        <v>0</v>
      </c>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row>
    <row r="149" spans="1:30" ht="15.75" customHeight="1">
      <c r="A149" s="28"/>
      <c r="B149" s="75"/>
      <c r="C149" s="122" t="s">
        <v>285</v>
      </c>
      <c r="D149" s="77"/>
      <c r="E149" s="78"/>
      <c r="F149" s="79"/>
      <c r="G149" s="79">
        <f t="shared" si="5"/>
        <v>0</v>
      </c>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row>
    <row r="150" spans="1:30" ht="25.5" customHeight="1">
      <c r="A150" s="28"/>
      <c r="B150" s="75"/>
      <c r="C150" s="122" t="s">
        <v>286</v>
      </c>
      <c r="D150" s="77"/>
      <c r="E150" s="78"/>
      <c r="F150" s="79"/>
      <c r="G150" s="79">
        <f t="shared" si="5"/>
        <v>0</v>
      </c>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row>
    <row r="151" spans="1:30" ht="15.75" customHeight="1">
      <c r="A151" s="28"/>
      <c r="B151" s="75" t="s">
        <v>287</v>
      </c>
      <c r="C151" s="76" t="s">
        <v>288</v>
      </c>
      <c r="D151" s="77" t="s">
        <v>8</v>
      </c>
      <c r="E151" s="78">
        <v>30</v>
      </c>
      <c r="F151" s="79"/>
      <c r="G151" s="79">
        <f t="shared" si="5"/>
        <v>0</v>
      </c>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row>
    <row r="152" spans="1:30" ht="15.75" customHeight="1">
      <c r="A152" s="28"/>
      <c r="B152" s="75" t="s">
        <v>289</v>
      </c>
      <c r="C152" s="76" t="s">
        <v>290</v>
      </c>
      <c r="D152" s="77" t="s">
        <v>8</v>
      </c>
      <c r="E152" s="78">
        <v>30</v>
      </c>
      <c r="F152" s="79"/>
      <c r="G152" s="79">
        <f t="shared" si="5"/>
        <v>0</v>
      </c>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row>
    <row r="153" spans="1:30" ht="15.75" customHeight="1">
      <c r="A153" s="28"/>
      <c r="B153" s="75" t="s">
        <v>291</v>
      </c>
      <c r="C153" s="76" t="s">
        <v>292</v>
      </c>
      <c r="D153" s="77" t="s">
        <v>8</v>
      </c>
      <c r="E153" s="78">
        <v>14</v>
      </c>
      <c r="F153" s="79"/>
      <c r="G153" s="79">
        <f t="shared" si="5"/>
        <v>0</v>
      </c>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row>
    <row r="154" spans="1:30" ht="24.4" customHeight="1">
      <c r="A154" s="28"/>
      <c r="B154" s="75" t="s">
        <v>293</v>
      </c>
      <c r="C154" s="76" t="s">
        <v>294</v>
      </c>
      <c r="D154" s="77" t="s">
        <v>8</v>
      </c>
      <c r="E154" s="78">
        <v>2</v>
      </c>
      <c r="F154" s="79"/>
      <c r="G154" s="79">
        <f t="shared" si="5"/>
        <v>0</v>
      </c>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row>
    <row r="155" spans="1:30" ht="15.75" customHeight="1">
      <c r="A155" s="28"/>
      <c r="B155" s="75"/>
      <c r="C155" s="76"/>
      <c r="D155" s="77"/>
      <c r="E155" s="78"/>
      <c r="F155" s="79"/>
      <c r="G155" s="79">
        <f t="shared" si="5"/>
        <v>0</v>
      </c>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row>
    <row r="156" spans="1:30" ht="15.75" customHeight="1">
      <c r="A156" s="28"/>
      <c r="B156" s="75"/>
      <c r="C156" s="122" t="s">
        <v>295</v>
      </c>
      <c r="D156" s="77"/>
      <c r="E156" s="78"/>
      <c r="F156" s="79"/>
      <c r="G156" s="79">
        <f t="shared" si="5"/>
        <v>0</v>
      </c>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row>
    <row r="157" spans="1:30" ht="15.75" customHeight="1">
      <c r="A157" s="28"/>
      <c r="B157" s="75"/>
      <c r="C157" s="122" t="s">
        <v>296</v>
      </c>
      <c r="D157" s="77"/>
      <c r="E157" s="78"/>
      <c r="F157" s="79"/>
      <c r="G157" s="79">
        <f t="shared" si="5"/>
        <v>0</v>
      </c>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row>
    <row r="158" spans="1:30" ht="28.5" customHeight="1">
      <c r="A158" s="28"/>
      <c r="B158" s="75" t="s">
        <v>297</v>
      </c>
      <c r="C158" s="76" t="s">
        <v>298</v>
      </c>
      <c r="D158" s="77" t="s">
        <v>8</v>
      </c>
      <c r="E158" s="78">
        <v>9</v>
      </c>
      <c r="F158" s="79"/>
      <c r="G158" s="79">
        <f t="shared" si="5"/>
        <v>0</v>
      </c>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row>
    <row r="159" spans="1:30" ht="46.9" customHeight="1">
      <c r="A159" s="28"/>
      <c r="B159" s="75" t="s">
        <v>299</v>
      </c>
      <c r="C159" s="76" t="s">
        <v>300</v>
      </c>
      <c r="D159" s="77" t="s">
        <v>8</v>
      </c>
      <c r="E159" s="78">
        <v>13</v>
      </c>
      <c r="F159" s="79"/>
      <c r="G159" s="79">
        <f t="shared" si="5"/>
        <v>0</v>
      </c>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row>
    <row r="160" spans="1:30" ht="15.75" customHeight="1">
      <c r="A160" s="28"/>
      <c r="B160" s="75"/>
      <c r="C160" s="76"/>
      <c r="D160" s="77"/>
      <c r="E160" s="78"/>
      <c r="F160" s="79"/>
      <c r="G160" s="79">
        <f t="shared" si="5"/>
        <v>0</v>
      </c>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row>
    <row r="161" spans="1:30" ht="15.75" customHeight="1">
      <c r="A161" s="28"/>
      <c r="B161" s="75"/>
      <c r="C161" s="122" t="s">
        <v>301</v>
      </c>
      <c r="D161" s="77"/>
      <c r="E161" s="78"/>
      <c r="F161" s="79"/>
      <c r="G161" s="79">
        <f t="shared" si="5"/>
        <v>0</v>
      </c>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row>
    <row r="162" spans="1:30" ht="72.75">
      <c r="A162" s="28"/>
      <c r="B162" s="75" t="s">
        <v>302</v>
      </c>
      <c r="C162" s="76" t="s">
        <v>303</v>
      </c>
      <c r="D162" s="77" t="s">
        <v>41</v>
      </c>
      <c r="E162" s="78">
        <v>1</v>
      </c>
      <c r="F162" s="79"/>
      <c r="G162" s="79">
        <f t="shared" si="5"/>
        <v>0</v>
      </c>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row>
    <row r="163" spans="1:30">
      <c r="A163" s="28"/>
      <c r="B163" s="75"/>
      <c r="C163" s="76"/>
      <c r="D163" s="77"/>
      <c r="E163" s="78"/>
      <c r="F163" s="79"/>
      <c r="G163" s="79"/>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row>
    <row r="164" spans="1:30" ht="29.25">
      <c r="A164" s="28"/>
      <c r="B164" s="51"/>
      <c r="C164" s="52" t="s">
        <v>304</v>
      </c>
      <c r="D164" s="53" t="s">
        <v>8</v>
      </c>
      <c r="E164" s="80">
        <v>1</v>
      </c>
      <c r="F164" s="45"/>
      <c r="G164" s="74">
        <f>F164*E164</f>
        <v>0</v>
      </c>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row>
    <row r="165" spans="1:30" ht="15.75" customHeight="1">
      <c r="A165" s="28"/>
      <c r="B165" s="75"/>
      <c r="C165" s="122"/>
      <c r="D165" s="77"/>
      <c r="E165" s="137"/>
      <c r="F165" s="79"/>
      <c r="G165" s="79">
        <f t="shared" si="5"/>
        <v>0</v>
      </c>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row>
    <row r="166" spans="1:30" ht="15.75" customHeight="1">
      <c r="A166" s="28"/>
      <c r="B166" s="75"/>
      <c r="C166" s="122" t="s">
        <v>305</v>
      </c>
      <c r="D166" s="77"/>
      <c r="E166" s="137"/>
      <c r="F166" s="79"/>
      <c r="G166" s="79">
        <f t="shared" si="5"/>
        <v>0</v>
      </c>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row>
    <row r="167" spans="1:30" ht="70.900000000000006" customHeight="1">
      <c r="A167" s="28"/>
      <c r="B167" s="75" t="s">
        <v>306</v>
      </c>
      <c r="C167" s="76" t="s">
        <v>307</v>
      </c>
      <c r="D167" s="77" t="s">
        <v>41</v>
      </c>
      <c r="E167" s="78">
        <v>1</v>
      </c>
      <c r="F167" s="79"/>
      <c r="G167" s="79">
        <f t="shared" si="5"/>
        <v>0</v>
      </c>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row>
    <row r="168" spans="1:30" ht="16.899999999999999" customHeight="1">
      <c r="A168" s="28"/>
      <c r="B168" s="75"/>
      <c r="C168" s="76"/>
      <c r="D168" s="77"/>
      <c r="E168" s="78"/>
      <c r="F168" s="79"/>
      <c r="G168" s="79"/>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row>
    <row r="169" spans="1:30" ht="34.9" customHeight="1">
      <c r="A169" s="28"/>
      <c r="B169" s="51"/>
      <c r="C169" s="52" t="s">
        <v>304</v>
      </c>
      <c r="D169" s="53" t="s">
        <v>8</v>
      </c>
      <c r="E169" s="80">
        <v>4</v>
      </c>
      <c r="F169" s="45"/>
      <c r="G169" s="74">
        <f>F169*E169</f>
        <v>0</v>
      </c>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row>
    <row r="170" spans="1:30" ht="16.899999999999999" customHeight="1">
      <c r="A170" s="28"/>
      <c r="B170" s="75"/>
      <c r="C170" s="76"/>
      <c r="D170" s="77"/>
      <c r="E170" s="78"/>
      <c r="F170" s="79"/>
      <c r="G170" s="79"/>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row>
    <row r="171" spans="1:30" ht="15.75" customHeight="1">
      <c r="A171" s="28"/>
      <c r="B171" s="143"/>
      <c r="C171" s="144" t="s">
        <v>404</v>
      </c>
      <c r="D171" s="145"/>
      <c r="E171" s="146"/>
      <c r="F171" s="146"/>
      <c r="G171" s="146">
        <f>SUM(G102:G169)</f>
        <v>0</v>
      </c>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row>
    <row r="172" spans="1:30" ht="15.75" customHeight="1">
      <c r="A172" s="28"/>
      <c r="B172" s="75"/>
      <c r="C172" s="122"/>
      <c r="D172" s="157"/>
      <c r="E172" s="137"/>
      <c r="F172" s="158"/>
      <c r="G172" s="15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row>
    <row r="173" spans="1:30" ht="139.5" customHeight="1">
      <c r="A173" s="28"/>
      <c r="B173" s="75" t="s">
        <v>19</v>
      </c>
      <c r="C173" s="76" t="s">
        <v>441</v>
      </c>
      <c r="D173" s="77" t="s">
        <v>49</v>
      </c>
      <c r="E173" s="159">
        <v>4.5</v>
      </c>
      <c r="F173" s="79"/>
      <c r="G173" s="79">
        <f t="shared" ref="G173:G174" si="6">F173*E173</f>
        <v>0</v>
      </c>
      <c r="H173" s="28"/>
      <c r="I173" s="28"/>
      <c r="J173" s="28"/>
      <c r="K173" s="28"/>
      <c r="L173" s="28"/>
      <c r="M173" s="28"/>
      <c r="N173" s="28"/>
      <c r="O173" s="28"/>
      <c r="P173" s="28"/>
      <c r="Q173" s="28"/>
      <c r="R173" s="28"/>
      <c r="S173" s="28"/>
      <c r="T173" s="28"/>
      <c r="U173" s="28"/>
      <c r="V173" s="28"/>
      <c r="W173" s="28"/>
      <c r="X173" s="28"/>
      <c r="Y173" s="28"/>
      <c r="Z173" s="28"/>
      <c r="AA173" s="28"/>
      <c r="AB173" s="28"/>
      <c r="AC173" s="28"/>
      <c r="AD173" s="30">
        <v>0.7</v>
      </c>
    </row>
    <row r="174" spans="1:30" ht="15.75" customHeight="1">
      <c r="A174" s="28"/>
      <c r="B174" s="75"/>
      <c r="C174" s="76"/>
      <c r="D174" s="77"/>
      <c r="E174" s="159"/>
      <c r="F174" s="79"/>
      <c r="G174" s="79">
        <f t="shared" si="6"/>
        <v>0</v>
      </c>
      <c r="H174" s="28"/>
      <c r="I174" s="28"/>
      <c r="J174" s="28"/>
      <c r="K174" s="28"/>
      <c r="L174" s="28"/>
      <c r="M174" s="28"/>
      <c r="N174" s="28"/>
      <c r="O174" s="28"/>
      <c r="P174" s="28"/>
      <c r="Q174" s="28"/>
      <c r="R174" s="28"/>
      <c r="S174" s="28"/>
      <c r="T174" s="28"/>
      <c r="U174" s="28"/>
      <c r="V174" s="28"/>
      <c r="W174" s="28"/>
      <c r="X174" s="28"/>
      <c r="Y174" s="28"/>
      <c r="Z174" s="28"/>
      <c r="AA174" s="28"/>
      <c r="AB174" s="28"/>
      <c r="AC174" s="28"/>
      <c r="AD174" s="30">
        <v>0.7</v>
      </c>
    </row>
    <row r="175" spans="1:30" ht="15.75" customHeight="1">
      <c r="A175" s="28"/>
      <c r="B175" s="160"/>
      <c r="C175" s="161" t="s">
        <v>442</v>
      </c>
      <c r="D175" s="162"/>
      <c r="E175" s="163"/>
      <c r="F175" s="164"/>
      <c r="G175" s="164">
        <f>SUM(G173:G174)</f>
        <v>0</v>
      </c>
      <c r="H175" s="28"/>
      <c r="I175" s="28"/>
      <c r="J175" s="28"/>
      <c r="K175" s="28"/>
      <c r="L175" s="28"/>
      <c r="M175" s="28"/>
      <c r="N175" s="28"/>
      <c r="O175" s="28"/>
      <c r="P175" s="28"/>
      <c r="Q175" s="28"/>
      <c r="R175" s="28"/>
      <c r="S175" s="28"/>
      <c r="T175" s="28"/>
      <c r="U175" s="28"/>
      <c r="V175" s="28"/>
      <c r="W175" s="28"/>
      <c r="X175" s="28"/>
      <c r="Y175" s="28"/>
      <c r="Z175" s="28"/>
      <c r="AA175" s="28"/>
      <c r="AB175" s="28"/>
      <c r="AC175" s="28"/>
      <c r="AD175" s="30">
        <v>0.7</v>
      </c>
    </row>
    <row r="176" spans="1:30" ht="15.75" customHeight="1">
      <c r="A176" s="28"/>
      <c r="B176" s="75"/>
      <c r="C176" s="122"/>
      <c r="D176" s="77"/>
      <c r="E176" s="137"/>
      <c r="F176" s="79"/>
      <c r="G176" s="79"/>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row>
    <row r="177" spans="1:30" ht="15" customHeight="1">
      <c r="B177" s="165"/>
      <c r="C177" s="166" t="s">
        <v>309</v>
      </c>
      <c r="D177" s="167"/>
      <c r="E177" s="168"/>
      <c r="F177" s="169"/>
      <c r="G177" s="79"/>
    </row>
    <row r="178" spans="1:30" ht="15.75" customHeight="1">
      <c r="A178" s="28"/>
      <c r="B178" s="165"/>
      <c r="C178" s="166"/>
      <c r="D178" s="167"/>
      <c r="E178" s="168"/>
      <c r="F178" s="169"/>
      <c r="G178" s="79"/>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row>
    <row r="179" spans="1:30" ht="15.75" customHeight="1">
      <c r="A179" s="24"/>
      <c r="B179" s="165"/>
      <c r="C179" s="166" t="s">
        <v>177</v>
      </c>
      <c r="D179" s="167"/>
      <c r="E179" s="168"/>
      <c r="F179" s="169"/>
      <c r="G179" s="79">
        <f>G32</f>
        <v>0</v>
      </c>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row>
    <row r="180" spans="1:30" ht="15.75" customHeight="1">
      <c r="A180" s="24"/>
      <c r="B180" s="165"/>
      <c r="C180" s="166"/>
      <c r="D180" s="167"/>
      <c r="E180" s="168"/>
      <c r="F180" s="169"/>
      <c r="G180" s="79"/>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row>
    <row r="181" spans="1:30" ht="15.75" customHeight="1">
      <c r="A181" s="24"/>
      <c r="B181" s="165"/>
      <c r="C181" s="166" t="s">
        <v>182</v>
      </c>
      <c r="D181" s="167"/>
      <c r="E181" s="168"/>
      <c r="F181" s="169"/>
      <c r="G181" s="79">
        <f>G44</f>
        <v>0</v>
      </c>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row>
    <row r="182" spans="1:30" ht="15.75" customHeight="1">
      <c r="A182" s="24"/>
      <c r="B182" s="165"/>
      <c r="C182" s="166"/>
      <c r="D182" s="167"/>
      <c r="E182" s="168"/>
      <c r="F182" s="169"/>
      <c r="G182" s="79"/>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row>
    <row r="183" spans="1:30" ht="15.75" customHeight="1">
      <c r="A183" s="24"/>
      <c r="B183" s="165"/>
      <c r="C183" s="166" t="s">
        <v>405</v>
      </c>
      <c r="D183" s="167"/>
      <c r="E183" s="168"/>
      <c r="F183" s="169"/>
      <c r="G183" s="79">
        <f>G175</f>
        <v>0</v>
      </c>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row>
    <row r="184" spans="1:30" ht="15.75" customHeight="1">
      <c r="A184" s="24"/>
      <c r="B184" s="165"/>
      <c r="C184" s="166"/>
      <c r="D184" s="167"/>
      <c r="E184" s="168"/>
      <c r="F184" s="169"/>
      <c r="G184" s="79"/>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row>
    <row r="185" spans="1:30" ht="15.75" customHeight="1">
      <c r="A185" s="24"/>
      <c r="B185" s="165"/>
      <c r="C185" s="166" t="s">
        <v>196</v>
      </c>
      <c r="D185" s="167"/>
      <c r="E185" s="168"/>
      <c r="F185" s="169"/>
      <c r="G185" s="79">
        <f>G62</f>
        <v>0</v>
      </c>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row>
    <row r="186" spans="1:30" ht="15.75" customHeight="1">
      <c r="A186" s="24"/>
      <c r="B186" s="165"/>
      <c r="C186" s="166"/>
      <c r="D186" s="167"/>
      <c r="E186" s="168"/>
      <c r="F186" s="169"/>
      <c r="G186" s="79"/>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row>
    <row r="187" spans="1:30" ht="15.75" customHeight="1">
      <c r="A187" s="24"/>
      <c r="B187" s="165"/>
      <c r="C187" s="166" t="s">
        <v>199</v>
      </c>
      <c r="D187" s="167"/>
      <c r="E187" s="168"/>
      <c r="F187" s="169"/>
      <c r="G187" s="79">
        <f>G69</f>
        <v>0</v>
      </c>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row>
    <row r="188" spans="1:30" ht="15.75" customHeight="1">
      <c r="A188" s="24"/>
      <c r="B188" s="165"/>
      <c r="C188" s="166"/>
      <c r="D188" s="167"/>
      <c r="E188" s="168"/>
      <c r="F188" s="169"/>
      <c r="G188" s="79"/>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row>
    <row r="189" spans="1:30" ht="15.4" customHeight="1">
      <c r="A189" s="24"/>
      <c r="B189" s="165"/>
      <c r="C189" s="166" t="s">
        <v>219</v>
      </c>
      <c r="D189" s="167"/>
      <c r="E189" s="168"/>
      <c r="F189" s="169"/>
      <c r="G189" s="79">
        <f>G97</f>
        <v>0</v>
      </c>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row>
    <row r="190" spans="1:30" ht="15.4" customHeight="1">
      <c r="A190" s="24"/>
      <c r="B190" s="165"/>
      <c r="C190" s="166"/>
      <c r="D190" s="167"/>
      <c r="E190" s="168"/>
      <c r="F190" s="169"/>
      <c r="G190" s="79"/>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row>
    <row r="191" spans="1:30" ht="15.4" customHeight="1">
      <c r="A191" s="24"/>
      <c r="B191" s="165"/>
      <c r="C191" s="166" t="str">
        <f>C171</f>
        <v>TOTAL PLUMBING AND  SANITARY ISTALLATION</v>
      </c>
      <c r="D191" s="167"/>
      <c r="E191" s="168"/>
      <c r="F191" s="169"/>
      <c r="G191" s="74">
        <f>G171</f>
        <v>0</v>
      </c>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row>
    <row r="192" spans="1:30" ht="15.4" customHeight="1">
      <c r="A192" s="24"/>
      <c r="B192" s="165"/>
      <c r="C192" s="166"/>
      <c r="D192" s="167"/>
      <c r="E192" s="168"/>
      <c r="F192" s="169"/>
      <c r="G192" s="7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row>
    <row r="193" spans="1:30" ht="15.75" customHeight="1">
      <c r="A193" s="28"/>
      <c r="B193" s="143"/>
      <c r="C193" s="144" t="s">
        <v>310</v>
      </c>
      <c r="D193" s="143"/>
      <c r="E193" s="146"/>
      <c r="F193" s="147"/>
      <c r="G193" s="147">
        <f>SUM(G179:G192)</f>
        <v>0</v>
      </c>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row>
    <row r="194" spans="1:30" ht="15.75" customHeight="1">
      <c r="A194" s="24"/>
      <c r="B194" s="125"/>
      <c r="C194" s="76"/>
      <c r="D194" s="125"/>
      <c r="E194" s="78"/>
      <c r="F194" s="79"/>
      <c r="G194" s="79">
        <f>F194*E194</f>
        <v>0</v>
      </c>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row>
    <row r="195" spans="1:30" ht="15.75" customHeight="1">
      <c r="A195" s="29"/>
      <c r="B195" s="383" t="s">
        <v>443</v>
      </c>
      <c r="C195" s="380"/>
      <c r="D195" s="380"/>
      <c r="E195" s="380"/>
      <c r="F195" s="380"/>
      <c r="G195" s="380"/>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row>
    <row r="196" spans="1:30" ht="19.5" customHeight="1">
      <c r="A196" s="24"/>
      <c r="B196" s="144" t="s">
        <v>14</v>
      </c>
      <c r="C196" s="144" t="s">
        <v>15</v>
      </c>
      <c r="D196" s="144" t="s">
        <v>4</v>
      </c>
      <c r="E196" s="144" t="s">
        <v>5</v>
      </c>
      <c r="F196" s="144" t="s">
        <v>16</v>
      </c>
      <c r="G196" s="144" t="s">
        <v>17</v>
      </c>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row>
    <row r="197" spans="1:30" ht="16.5" customHeight="1">
      <c r="A197" s="24"/>
      <c r="B197" s="144"/>
      <c r="C197" s="144"/>
      <c r="D197" s="144"/>
      <c r="E197" s="144"/>
      <c r="F197" s="144"/>
      <c r="G197" s="14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row>
    <row r="198" spans="1:30" ht="21.75" customHeight="1">
      <c r="A198" s="24"/>
      <c r="B198" s="46" t="s">
        <v>19</v>
      </c>
      <c r="C198" s="49" t="s">
        <v>164</v>
      </c>
      <c r="D198" s="46" t="s">
        <v>49</v>
      </c>
      <c r="E198" s="54">
        <v>13</v>
      </c>
      <c r="F198" s="64"/>
      <c r="G198" s="64">
        <f t="shared" ref="G198:G214" si="7">F198*E198</f>
        <v>0</v>
      </c>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row>
    <row r="199" spans="1:30" ht="51" customHeight="1">
      <c r="A199" s="24"/>
      <c r="B199" s="138" t="s">
        <v>22</v>
      </c>
      <c r="C199" s="142" t="s">
        <v>312</v>
      </c>
      <c r="D199" s="138" t="s">
        <v>49</v>
      </c>
      <c r="E199" s="347">
        <f>2*2*0.4*6</f>
        <v>9.6000000000000014</v>
      </c>
      <c r="F199" s="348"/>
      <c r="G199" s="348">
        <f t="shared" si="7"/>
        <v>0</v>
      </c>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row>
    <row r="200" spans="1:30" ht="64.150000000000006" customHeight="1">
      <c r="A200" s="24"/>
      <c r="B200" s="46" t="s">
        <v>24</v>
      </c>
      <c r="C200" s="142" t="s">
        <v>444</v>
      </c>
      <c r="D200" s="46" t="s">
        <v>49</v>
      </c>
      <c r="E200" s="54">
        <v>11</v>
      </c>
      <c r="F200" s="64"/>
      <c r="G200" s="64">
        <f>F200*E200</f>
        <v>0</v>
      </c>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row>
    <row r="201" spans="1:30" ht="37.5" customHeight="1">
      <c r="A201" s="24"/>
      <c r="B201" s="46" t="s">
        <v>26</v>
      </c>
      <c r="C201" s="49" t="s">
        <v>314</v>
      </c>
      <c r="D201" s="46" t="s">
        <v>55</v>
      </c>
      <c r="E201" s="54">
        <v>46</v>
      </c>
      <c r="F201" s="64"/>
      <c r="G201" s="64">
        <f t="shared" si="7"/>
        <v>0</v>
      </c>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row>
    <row r="202" spans="1:30" ht="23.25" customHeight="1">
      <c r="A202" s="24"/>
      <c r="B202" s="46" t="s">
        <v>28</v>
      </c>
      <c r="C202" s="49" t="s">
        <v>315</v>
      </c>
      <c r="D202" s="46" t="s">
        <v>49</v>
      </c>
      <c r="E202" s="54">
        <f>28*0.4</f>
        <v>11.200000000000001</v>
      </c>
      <c r="F202" s="64"/>
      <c r="G202" s="64">
        <f t="shared" si="7"/>
        <v>0</v>
      </c>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row>
    <row r="203" spans="1:30" ht="21.75" customHeight="1">
      <c r="A203" s="24"/>
      <c r="B203" s="46" t="s">
        <v>33</v>
      </c>
      <c r="C203" s="49" t="s">
        <v>316</v>
      </c>
      <c r="D203" s="46" t="s">
        <v>55</v>
      </c>
      <c r="E203" s="54">
        <v>28</v>
      </c>
      <c r="F203" s="64"/>
      <c r="G203" s="64">
        <f t="shared" si="7"/>
        <v>0</v>
      </c>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row>
    <row r="204" spans="1:30" ht="27.75" customHeight="1">
      <c r="A204" s="24"/>
      <c r="B204" s="46" t="s">
        <v>35</v>
      </c>
      <c r="C204" s="49" t="s">
        <v>317</v>
      </c>
      <c r="D204" s="46" t="s">
        <v>55</v>
      </c>
      <c r="E204" s="54">
        <v>120</v>
      </c>
      <c r="F204" s="64"/>
      <c r="G204" s="64">
        <f t="shared" si="7"/>
        <v>0</v>
      </c>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row>
    <row r="205" spans="1:30" ht="31.5" customHeight="1">
      <c r="A205" s="24"/>
      <c r="B205" s="46" t="s">
        <v>37</v>
      </c>
      <c r="C205" s="49" t="s">
        <v>318</v>
      </c>
      <c r="D205" s="46" t="s">
        <v>55</v>
      </c>
      <c r="E205" s="54">
        <v>28</v>
      </c>
      <c r="F205" s="64"/>
      <c r="G205" s="64">
        <f t="shared" si="7"/>
        <v>0</v>
      </c>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row>
    <row r="206" spans="1:30" ht="45" customHeight="1">
      <c r="A206" s="24"/>
      <c r="B206" s="46" t="s">
        <v>39</v>
      </c>
      <c r="C206" s="49" t="s">
        <v>319</v>
      </c>
      <c r="D206" s="46" t="s">
        <v>49</v>
      </c>
      <c r="E206" s="54">
        <v>8</v>
      </c>
      <c r="F206" s="64"/>
      <c r="G206" s="64">
        <f t="shared" si="7"/>
        <v>0</v>
      </c>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row>
    <row r="207" spans="1:30" ht="103.15" customHeight="1">
      <c r="A207" s="24"/>
      <c r="B207" s="46" t="s">
        <v>53</v>
      </c>
      <c r="C207" s="142" t="s">
        <v>320</v>
      </c>
      <c r="D207" s="46" t="s">
        <v>49</v>
      </c>
      <c r="E207" s="54">
        <v>8</v>
      </c>
      <c r="F207" s="64"/>
      <c r="G207" s="64">
        <f t="shared" si="7"/>
        <v>0</v>
      </c>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row>
    <row r="208" spans="1:30" ht="24" customHeight="1">
      <c r="A208" s="24"/>
      <c r="B208" s="46" t="s">
        <v>57</v>
      </c>
      <c r="C208" s="49" t="s">
        <v>321</v>
      </c>
      <c r="D208" s="46" t="s">
        <v>55</v>
      </c>
      <c r="E208" s="54">
        <v>35</v>
      </c>
      <c r="F208" s="64"/>
      <c r="G208" s="64">
        <f t="shared" si="7"/>
        <v>0</v>
      </c>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row>
    <row r="209" spans="1:30" ht="40.5" customHeight="1">
      <c r="A209" s="24"/>
      <c r="B209" s="46" t="s">
        <v>59</v>
      </c>
      <c r="C209" s="49" t="s">
        <v>322</v>
      </c>
      <c r="D209" s="46" t="s">
        <v>55</v>
      </c>
      <c r="E209" s="54">
        <v>35</v>
      </c>
      <c r="F209" s="64"/>
      <c r="G209" s="64">
        <f t="shared" si="7"/>
        <v>0</v>
      </c>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row>
    <row r="210" spans="1:30" ht="32.25" customHeight="1">
      <c r="A210" s="24"/>
      <c r="B210" s="46" t="s">
        <v>61</v>
      </c>
      <c r="C210" s="49" t="s">
        <v>409</v>
      </c>
      <c r="D210" s="46" t="s">
        <v>8</v>
      </c>
      <c r="E210" s="54">
        <v>1</v>
      </c>
      <c r="F210" s="64"/>
      <c r="G210" s="64">
        <f t="shared" si="7"/>
        <v>0</v>
      </c>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row>
    <row r="211" spans="1:30" ht="33" customHeight="1">
      <c r="A211" s="24"/>
      <c r="B211" s="46" t="s">
        <v>63</v>
      </c>
      <c r="C211" s="49" t="s">
        <v>324</v>
      </c>
      <c r="D211" s="46" t="s">
        <v>68</v>
      </c>
      <c r="E211" s="54">
        <v>21</v>
      </c>
      <c r="F211" s="64"/>
      <c r="G211" s="64">
        <f t="shared" si="7"/>
        <v>0</v>
      </c>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row>
    <row r="212" spans="1:30" ht="31.5" customHeight="1">
      <c r="A212" s="24"/>
      <c r="B212" s="46" t="s">
        <v>233</v>
      </c>
      <c r="C212" s="49" t="s">
        <v>325</v>
      </c>
      <c r="D212" s="46" t="s">
        <v>68</v>
      </c>
      <c r="E212" s="54">
        <v>48</v>
      </c>
      <c r="F212" s="64"/>
      <c r="G212" s="64">
        <f t="shared" si="7"/>
        <v>0</v>
      </c>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row>
    <row r="213" spans="1:30" ht="51.4" customHeight="1">
      <c r="A213" s="24"/>
      <c r="B213" s="46" t="s">
        <v>137</v>
      </c>
      <c r="C213" s="49" t="s">
        <v>326</v>
      </c>
      <c r="D213" s="46" t="s">
        <v>68</v>
      </c>
      <c r="E213" s="54">
        <v>5</v>
      </c>
      <c r="F213" s="64"/>
      <c r="G213" s="64">
        <f t="shared" si="7"/>
        <v>0</v>
      </c>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row>
    <row r="214" spans="1:30" ht="32.65" customHeight="1">
      <c r="A214" s="24"/>
      <c r="B214" s="46" t="s">
        <v>139</v>
      </c>
      <c r="C214" s="49" t="s">
        <v>327</v>
      </c>
      <c r="D214" s="46" t="s">
        <v>8</v>
      </c>
      <c r="E214" s="54">
        <v>2</v>
      </c>
      <c r="F214" s="64"/>
      <c r="G214" s="64">
        <f t="shared" si="7"/>
        <v>0</v>
      </c>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row>
    <row r="215" spans="1:30" ht="15.75" customHeight="1">
      <c r="B215" s="125"/>
      <c r="C215" s="76"/>
      <c r="D215" s="125"/>
      <c r="E215" s="78"/>
      <c r="F215" s="79"/>
      <c r="G215" s="79"/>
    </row>
    <row r="216" spans="1:30" ht="15.75" customHeight="1">
      <c r="B216" s="143"/>
      <c r="C216" s="144" t="s">
        <v>328</v>
      </c>
      <c r="D216" s="143"/>
      <c r="E216" s="146"/>
      <c r="F216" s="147"/>
      <c r="G216" s="147">
        <f>SUM(G198:G215)</f>
        <v>0</v>
      </c>
    </row>
    <row r="217" spans="1:30" ht="15.75" customHeight="1">
      <c r="B217" s="77"/>
      <c r="C217" s="76"/>
      <c r="D217" s="77"/>
      <c r="E217" s="152"/>
      <c r="F217" s="79"/>
      <c r="G217" s="79"/>
    </row>
    <row r="218" spans="1:30" ht="15.75" customHeight="1">
      <c r="B218" s="383" t="s">
        <v>410</v>
      </c>
      <c r="C218" s="384"/>
      <c r="D218" s="384"/>
      <c r="E218" s="384"/>
      <c r="F218" s="384"/>
      <c r="G218" s="384"/>
    </row>
    <row r="219" spans="1:30" ht="15.75" customHeight="1">
      <c r="B219" s="144" t="s">
        <v>14</v>
      </c>
      <c r="C219" s="144" t="s">
        <v>15</v>
      </c>
      <c r="D219" s="144" t="s">
        <v>4</v>
      </c>
      <c r="E219" s="144" t="s">
        <v>5</v>
      </c>
      <c r="F219" s="144" t="s">
        <v>16</v>
      </c>
      <c r="G219" s="144" t="s">
        <v>17</v>
      </c>
    </row>
    <row r="220" spans="1:30" ht="15.75" customHeight="1">
      <c r="B220" s="144"/>
      <c r="C220" s="144"/>
      <c r="D220" s="144"/>
      <c r="E220" s="144"/>
      <c r="F220" s="144"/>
      <c r="G220" s="144"/>
    </row>
    <row r="221" spans="1:30" ht="31.9" customHeight="1">
      <c r="B221" s="77" t="s">
        <v>19</v>
      </c>
      <c r="C221" s="76" t="s">
        <v>330</v>
      </c>
      <c r="D221" s="77" t="s">
        <v>49</v>
      </c>
      <c r="E221" s="152">
        <v>2.5</v>
      </c>
      <c r="F221" s="79"/>
      <c r="G221" s="79">
        <f t="shared" ref="G221:G231" si="8">F221*E221</f>
        <v>0</v>
      </c>
    </row>
    <row r="222" spans="1:30" ht="15.75" customHeight="1">
      <c r="B222" s="77" t="s">
        <v>22</v>
      </c>
      <c r="C222" s="76" t="s">
        <v>331</v>
      </c>
      <c r="D222" s="77" t="s">
        <v>49</v>
      </c>
      <c r="E222" s="152">
        <f>(1.5+1.4)*2*0.5*0.7</f>
        <v>2.0299999999999998</v>
      </c>
      <c r="F222" s="79"/>
      <c r="G222" s="79">
        <f t="shared" si="8"/>
        <v>0</v>
      </c>
    </row>
    <row r="223" spans="1:30" ht="223.9" customHeight="1">
      <c r="B223" s="77" t="s">
        <v>24</v>
      </c>
      <c r="C223" s="49" t="s">
        <v>332</v>
      </c>
      <c r="D223" s="77" t="s">
        <v>55</v>
      </c>
      <c r="E223" s="152">
        <v>9.1519999999999992</v>
      </c>
      <c r="F223" s="79"/>
      <c r="G223" s="79">
        <f t="shared" si="8"/>
        <v>0</v>
      </c>
    </row>
    <row r="224" spans="1:30" ht="31.5" customHeight="1">
      <c r="B224" s="77" t="s">
        <v>26</v>
      </c>
      <c r="C224" s="49" t="s">
        <v>333</v>
      </c>
      <c r="D224" s="77" t="s">
        <v>49</v>
      </c>
      <c r="E224" s="152">
        <v>0.254</v>
      </c>
      <c r="F224" s="79"/>
      <c r="G224" s="79">
        <f t="shared" si="8"/>
        <v>0</v>
      </c>
    </row>
    <row r="225" spans="1:30" ht="36" customHeight="1">
      <c r="B225" s="77" t="s">
        <v>28</v>
      </c>
      <c r="C225" s="49" t="s">
        <v>334</v>
      </c>
      <c r="D225" s="77" t="s">
        <v>80</v>
      </c>
      <c r="E225" s="152">
        <v>36.4</v>
      </c>
      <c r="F225" s="79"/>
      <c r="G225" s="79">
        <f t="shared" si="8"/>
        <v>0</v>
      </c>
    </row>
    <row r="226" spans="1:30" ht="124.9" customHeight="1">
      <c r="B226" s="77" t="s">
        <v>33</v>
      </c>
      <c r="C226" s="49" t="s">
        <v>336</v>
      </c>
      <c r="D226" s="77" t="s">
        <v>55</v>
      </c>
      <c r="E226" s="152">
        <v>4.2140000000000004</v>
      </c>
      <c r="F226" s="79"/>
      <c r="G226" s="79">
        <f t="shared" si="8"/>
        <v>0</v>
      </c>
    </row>
    <row r="227" spans="1:30" ht="15.75" customHeight="1">
      <c r="B227" s="77"/>
      <c r="C227" s="76"/>
      <c r="D227" s="77"/>
      <c r="E227" s="152"/>
      <c r="F227" s="79"/>
      <c r="G227" s="79">
        <f t="shared" si="8"/>
        <v>0</v>
      </c>
    </row>
    <row r="228" spans="1:30" ht="15.75" customHeight="1">
      <c r="B228" s="77"/>
      <c r="C228" s="122" t="s">
        <v>200</v>
      </c>
      <c r="D228" s="77"/>
      <c r="E228" s="152"/>
      <c r="F228" s="79"/>
      <c r="G228" s="79">
        <f t="shared" si="8"/>
        <v>0</v>
      </c>
    </row>
    <row r="229" spans="1:30" ht="25.5" customHeight="1">
      <c r="B229" s="77" t="s">
        <v>35</v>
      </c>
      <c r="C229" s="76" t="s">
        <v>337</v>
      </c>
      <c r="D229" s="77" t="s">
        <v>55</v>
      </c>
      <c r="E229" s="152">
        <v>19.5</v>
      </c>
      <c r="F229" s="79"/>
      <c r="G229" s="79">
        <f t="shared" si="8"/>
        <v>0</v>
      </c>
    </row>
    <row r="230" spans="1:30" ht="154.9" customHeight="1">
      <c r="A230" s="24"/>
      <c r="B230" s="77" t="s">
        <v>37</v>
      </c>
      <c r="C230" s="49" t="s">
        <v>338</v>
      </c>
      <c r="D230" s="77" t="s">
        <v>8</v>
      </c>
      <c r="E230" s="152">
        <v>1</v>
      </c>
      <c r="F230" s="79"/>
      <c r="G230" s="79">
        <f t="shared" si="8"/>
        <v>0</v>
      </c>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row>
    <row r="231" spans="1:30" ht="61.9" customHeight="1">
      <c r="A231" s="24"/>
      <c r="B231" s="77" t="s">
        <v>39</v>
      </c>
      <c r="C231" s="49" t="s">
        <v>339</v>
      </c>
      <c r="D231" s="77" t="s">
        <v>8</v>
      </c>
      <c r="E231" s="152">
        <v>1</v>
      </c>
      <c r="F231" s="79"/>
      <c r="G231" s="79">
        <f t="shared" si="8"/>
        <v>0</v>
      </c>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row>
    <row r="232" spans="1:30" ht="15.75" customHeight="1">
      <c r="A232" s="24"/>
      <c r="B232" s="77"/>
      <c r="C232" s="76"/>
      <c r="D232" s="77"/>
      <c r="E232" s="152"/>
      <c r="F232" s="79"/>
      <c r="G232" s="79"/>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row>
    <row r="233" spans="1:30" ht="15.75" customHeight="1">
      <c r="A233" s="24"/>
      <c r="B233" s="170"/>
      <c r="C233" s="144" t="s">
        <v>340</v>
      </c>
      <c r="D233" s="170"/>
      <c r="E233" s="171"/>
      <c r="F233" s="153"/>
      <c r="G233" s="153">
        <f>SUM(G221:G232)</f>
        <v>0</v>
      </c>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row>
    <row r="234" spans="1:30" ht="15.75" customHeight="1">
      <c r="A234" s="24"/>
      <c r="B234" s="172"/>
      <c r="C234" s="173"/>
      <c r="D234" s="172"/>
      <c r="E234" s="174"/>
      <c r="F234" s="175"/>
      <c r="G234" s="175"/>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row>
    <row r="235" spans="1:30" ht="15.75" customHeight="1">
      <c r="A235" s="24"/>
      <c r="B235" s="176"/>
      <c r="C235" s="173"/>
      <c r="D235" s="176"/>
      <c r="E235" s="177"/>
      <c r="F235" s="175"/>
      <c r="G235" s="175"/>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row>
    <row r="236" spans="1:30" ht="15.75" customHeight="1">
      <c r="A236" s="24"/>
      <c r="B236" s="178"/>
      <c r="C236" s="179" t="s">
        <v>372</v>
      </c>
      <c r="D236" s="180"/>
      <c r="E236" s="181"/>
      <c r="F236" s="182"/>
      <c r="G236" s="206">
        <f>F236*E236</f>
        <v>0</v>
      </c>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row>
    <row r="237" spans="1:30" ht="15.75" customHeight="1">
      <c r="A237" s="24"/>
      <c r="B237" s="183"/>
      <c r="C237" s="173"/>
      <c r="D237" s="176"/>
      <c r="E237" s="177"/>
      <c r="F237" s="207"/>
      <c r="G237" s="208">
        <f>F237*E237</f>
        <v>0</v>
      </c>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row>
    <row r="238" spans="1:30" ht="15.75" customHeight="1">
      <c r="A238" s="24"/>
      <c r="B238" s="183"/>
      <c r="C238" s="173" t="str">
        <f>C193</f>
        <v xml:space="preserve">SUM TOILET AND LAUNDRY </v>
      </c>
      <c r="D238" s="176"/>
      <c r="E238" s="177"/>
      <c r="F238" s="207"/>
      <c r="G238" s="208">
        <f>G193</f>
        <v>0</v>
      </c>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row>
    <row r="239" spans="1:30" ht="15.75" customHeight="1">
      <c r="A239" s="24"/>
      <c r="B239" s="183"/>
      <c r="C239" s="173"/>
      <c r="D239" s="176"/>
      <c r="E239" s="177"/>
      <c r="F239" s="207"/>
      <c r="G239" s="208">
        <f>F239*E239</f>
        <v>0</v>
      </c>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row>
    <row r="240" spans="1:30" ht="15.75" customHeight="1">
      <c r="A240" s="24"/>
      <c r="B240" s="183"/>
      <c r="C240" s="173" t="str">
        <f>C216</f>
        <v>TOTAL WATER TOWER</v>
      </c>
      <c r="D240" s="176"/>
      <c r="E240" s="177"/>
      <c r="F240" s="207"/>
      <c r="G240" s="208">
        <f t="shared" ref="G240" si="9">G216</f>
        <v>0</v>
      </c>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row>
    <row r="241" spans="1:30" ht="15.75" customHeight="1">
      <c r="A241" s="24"/>
      <c r="B241" s="183"/>
      <c r="C241" s="173"/>
      <c r="D241" s="176"/>
      <c r="E241" s="177"/>
      <c r="F241" s="207"/>
      <c r="G241" s="208">
        <f>F241*E241</f>
        <v>0</v>
      </c>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row>
    <row r="242" spans="1:30" ht="15.75" customHeight="1">
      <c r="A242" s="24"/>
      <c r="B242" s="183"/>
      <c r="C242" s="173" t="str">
        <f>C233</f>
        <v>TOTAL INCINERATOR</v>
      </c>
      <c r="D242" s="176"/>
      <c r="E242" s="177"/>
      <c r="F242" s="207"/>
      <c r="G242" s="208">
        <f t="shared" ref="G242" si="10">G233</f>
        <v>0</v>
      </c>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row>
    <row r="243" spans="1:30" ht="15.75" customHeight="1">
      <c r="A243" s="24"/>
      <c r="B243" s="183"/>
      <c r="C243" s="173"/>
      <c r="D243" s="176"/>
      <c r="E243" s="177"/>
      <c r="F243" s="207"/>
      <c r="G243" s="208">
        <f>F243*E243</f>
        <v>0</v>
      </c>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row>
    <row r="244" spans="1:30" ht="15.75" customHeight="1">
      <c r="A244" s="24"/>
      <c r="B244" s="183"/>
      <c r="C244" s="173"/>
      <c r="D244" s="176"/>
      <c r="E244" s="177"/>
      <c r="F244" s="207"/>
      <c r="G244" s="208">
        <f>F244*E244</f>
        <v>0</v>
      </c>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row>
    <row r="245" spans="1:30" ht="15.75" customHeight="1">
      <c r="A245" s="24"/>
      <c r="B245" s="183"/>
      <c r="C245" s="173" t="s">
        <v>373</v>
      </c>
      <c r="D245" s="176"/>
      <c r="E245" s="177"/>
      <c r="F245" s="207"/>
      <c r="G245" s="208">
        <f>SUM(G238:G244)</f>
        <v>0</v>
      </c>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row>
    <row r="246" spans="1:30" ht="15.75" customHeight="1">
      <c r="A246" s="28"/>
      <c r="B246" s="183"/>
      <c r="C246" s="173"/>
      <c r="D246" s="176"/>
      <c r="E246" s="177"/>
      <c r="F246" s="207"/>
      <c r="G246" s="208">
        <f>F246*E246</f>
        <v>0</v>
      </c>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row>
    <row r="247" spans="1:30" ht="15.75" customHeight="1">
      <c r="A247" s="24"/>
      <c r="B247" s="183"/>
      <c r="C247" s="173"/>
      <c r="D247" s="176"/>
      <c r="E247" s="177"/>
      <c r="F247" s="207"/>
      <c r="G247" s="208">
        <f>F247*E247</f>
        <v>0</v>
      </c>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row>
    <row r="248" spans="1:30" ht="15.75" customHeight="1">
      <c r="A248" s="24"/>
      <c r="B248" s="183"/>
      <c r="C248" s="173"/>
      <c r="D248" s="176"/>
      <c r="E248" s="177"/>
      <c r="F248" s="207"/>
      <c r="G248" s="208">
        <f>F248*E248</f>
        <v>0</v>
      </c>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row>
    <row r="249" spans="1:30" ht="15.75" customHeight="1">
      <c r="A249" s="24"/>
      <c r="B249" s="184"/>
      <c r="C249" s="185" t="s">
        <v>445</v>
      </c>
      <c r="D249" s="186"/>
      <c r="E249" s="187"/>
      <c r="F249" s="188"/>
      <c r="G249" s="209">
        <f>SUM(G245:G248)</f>
        <v>0</v>
      </c>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row>
    <row r="250" spans="1:30" ht="15.75" customHeight="1">
      <c r="A250" s="24"/>
      <c r="B250" s="25"/>
      <c r="C250" s="24"/>
      <c r="D250" s="25"/>
      <c r="E250" s="26"/>
      <c r="F250" s="35"/>
      <c r="G250" s="35"/>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row>
    <row r="251" spans="1:30" ht="15.75" customHeight="1">
      <c r="A251" s="24"/>
      <c r="B251" s="25"/>
      <c r="C251" s="24"/>
      <c r="D251" s="25"/>
      <c r="E251" s="26"/>
      <c r="F251" s="35"/>
      <c r="G251" s="35"/>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row>
    <row r="252" spans="1:30" ht="15.75" customHeight="1">
      <c r="A252" s="24"/>
      <c r="B252" s="25"/>
      <c r="C252" s="32"/>
      <c r="D252" s="25"/>
      <c r="E252" s="32"/>
      <c r="F252" s="35"/>
      <c r="G252" s="35"/>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row>
    <row r="253" spans="1:30" ht="15.75" customHeight="1">
      <c r="A253" s="24"/>
      <c r="B253" s="25"/>
      <c r="C253" s="32"/>
      <c r="D253" s="25"/>
      <c r="E253" s="32"/>
      <c r="F253" s="35"/>
      <c r="G253" s="35"/>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row>
    <row r="254" spans="1:30" ht="15.75" customHeight="1">
      <c r="A254" s="24"/>
      <c r="B254" s="25"/>
      <c r="C254" s="32"/>
      <c r="D254" s="25"/>
      <c r="E254" s="33"/>
      <c r="F254" s="35"/>
      <c r="G254" s="35"/>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row>
    <row r="255" spans="1:30" ht="15.75" customHeight="1">
      <c r="A255" s="24"/>
      <c r="B255" s="25"/>
      <c r="C255" s="32"/>
      <c r="D255" s="25"/>
      <c r="E255" s="32"/>
      <c r="F255" s="35"/>
      <c r="G255" s="35"/>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row>
    <row r="256" spans="1:30" ht="15.75" customHeight="1">
      <c r="A256" s="24"/>
      <c r="B256" s="25"/>
      <c r="C256" s="32"/>
      <c r="D256" s="25"/>
      <c r="E256" s="33"/>
      <c r="F256" s="35"/>
      <c r="G256" s="35"/>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row>
    <row r="257" spans="1:30" ht="15.75" customHeight="1">
      <c r="A257" s="24"/>
      <c r="B257" s="25"/>
      <c r="C257" s="32"/>
      <c r="D257" s="25"/>
      <c r="E257" s="32"/>
      <c r="F257" s="35"/>
      <c r="G257" s="35"/>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row>
    <row r="258" spans="1:30" ht="15.75" customHeight="1">
      <c r="A258" s="24"/>
      <c r="B258" s="25"/>
      <c r="C258" s="32"/>
      <c r="D258" s="25"/>
      <c r="E258" s="32"/>
      <c r="F258" s="35"/>
      <c r="G258" s="35"/>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row>
    <row r="259" spans="1:30" ht="15.75" customHeight="1">
      <c r="A259" s="24"/>
      <c r="B259" s="25"/>
      <c r="C259" s="32"/>
      <c r="D259" s="25"/>
      <c r="E259" s="33"/>
      <c r="F259" s="35"/>
      <c r="G259" s="35"/>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row>
    <row r="260" spans="1:30" ht="15.75" customHeight="1">
      <c r="A260" s="24"/>
      <c r="B260" s="25"/>
      <c r="C260" s="32"/>
      <c r="D260" s="25"/>
      <c r="E260" s="32"/>
      <c r="F260" s="35"/>
      <c r="G260" s="35"/>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row>
    <row r="261" spans="1:30" ht="15.75" customHeight="1">
      <c r="A261" s="24"/>
      <c r="B261" s="25"/>
      <c r="C261" s="32"/>
      <c r="D261" s="25"/>
      <c r="E261" s="33"/>
      <c r="F261" s="35"/>
      <c r="G261" s="35"/>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row>
    <row r="262" spans="1:30" ht="15.75" customHeight="1">
      <c r="A262" s="24"/>
      <c r="B262" s="25"/>
      <c r="C262" s="32"/>
      <c r="D262" s="25"/>
      <c r="E262" s="33"/>
      <c r="F262" s="35"/>
      <c r="G262" s="35"/>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row>
    <row r="263" spans="1:30" ht="15.75" customHeight="1">
      <c r="A263" s="24"/>
      <c r="B263" s="25"/>
      <c r="C263" s="32"/>
      <c r="D263" s="25"/>
      <c r="E263" s="33"/>
      <c r="F263" s="35"/>
      <c r="G263" s="35"/>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row>
    <row r="264" spans="1:30" ht="15.75" customHeight="1">
      <c r="A264" s="24"/>
      <c r="B264" s="25"/>
      <c r="C264" s="32"/>
      <c r="D264" s="25"/>
      <c r="E264" s="33"/>
      <c r="F264" s="35"/>
      <c r="G264" s="35"/>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row>
    <row r="265" spans="1:30" ht="15.75" customHeight="1">
      <c r="A265" s="24"/>
      <c r="B265" s="25"/>
      <c r="C265" s="32"/>
      <c r="D265" s="25"/>
      <c r="E265" s="33"/>
      <c r="F265" s="35"/>
      <c r="G265" s="35"/>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row>
    <row r="266" spans="1:30" ht="15.75" customHeight="1">
      <c r="A266" s="24"/>
      <c r="B266" s="25"/>
      <c r="C266" s="24"/>
      <c r="D266" s="25"/>
      <c r="E266" s="33"/>
      <c r="F266" s="35"/>
      <c r="G266" s="35"/>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row>
    <row r="267" spans="1:30" ht="15.75" customHeight="1">
      <c r="A267" s="24"/>
      <c r="B267" s="25"/>
      <c r="C267" s="24"/>
      <c r="D267" s="25"/>
      <c r="E267" s="33"/>
      <c r="F267" s="35"/>
      <c r="G267" s="35"/>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row>
    <row r="268" spans="1:30" ht="15.75" customHeight="1">
      <c r="A268" s="24"/>
      <c r="B268" s="25"/>
      <c r="C268" s="24"/>
      <c r="D268" s="25"/>
      <c r="E268" s="26"/>
      <c r="F268" s="35"/>
      <c r="G268" s="35"/>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row>
    <row r="269" spans="1:30" ht="15.75" customHeight="1">
      <c r="A269" s="24"/>
      <c r="B269" s="25"/>
      <c r="C269" s="24"/>
      <c r="D269" s="25"/>
      <c r="E269" s="26"/>
      <c r="F269" s="35"/>
      <c r="G269" s="35"/>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row>
    <row r="270" spans="1:30" ht="15.75" customHeight="1">
      <c r="A270" s="24"/>
      <c r="B270" s="25"/>
      <c r="C270" s="24"/>
      <c r="D270" s="25"/>
      <c r="E270" s="26"/>
      <c r="F270" s="35"/>
      <c r="G270" s="35"/>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row>
    <row r="271" spans="1:30" ht="15.75" customHeight="1">
      <c r="A271" s="24"/>
      <c r="B271" s="25"/>
      <c r="C271" s="24"/>
      <c r="D271" s="25"/>
      <c r="E271" s="26"/>
      <c r="F271" s="35"/>
      <c r="G271" s="35"/>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row>
    <row r="272" spans="1:30" ht="15.75" customHeight="1">
      <c r="A272" s="24"/>
      <c r="B272" s="25"/>
      <c r="C272" s="24"/>
      <c r="D272" s="25"/>
      <c r="E272" s="26"/>
      <c r="F272" s="35"/>
      <c r="G272" s="35"/>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row>
    <row r="273" spans="1:30" ht="15.75" customHeight="1">
      <c r="A273" s="24"/>
      <c r="B273" s="25"/>
      <c r="C273" s="24"/>
      <c r="D273" s="25"/>
      <c r="E273" s="26"/>
      <c r="F273" s="35"/>
      <c r="G273" s="35"/>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row>
    <row r="274" spans="1:30" ht="15.75" customHeight="1">
      <c r="A274" s="24"/>
      <c r="B274" s="25"/>
      <c r="C274" s="24"/>
      <c r="D274" s="25"/>
      <c r="E274" s="26"/>
      <c r="F274" s="35"/>
      <c r="G274" s="35"/>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row>
    <row r="275" spans="1:30" ht="15.75" customHeight="1">
      <c r="A275" s="24"/>
      <c r="B275" s="25"/>
      <c r="C275" s="24"/>
      <c r="D275" s="25"/>
      <c r="E275" s="26"/>
      <c r="F275" s="35"/>
      <c r="G275" s="35"/>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row>
    <row r="276" spans="1:30" ht="15.75" customHeight="1">
      <c r="A276" s="24"/>
      <c r="B276" s="25"/>
      <c r="C276" s="24"/>
      <c r="D276" s="25"/>
      <c r="E276" s="26"/>
      <c r="F276" s="35"/>
      <c r="G276" s="35"/>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row>
    <row r="277" spans="1:30" ht="15.75" customHeight="1">
      <c r="A277" s="24"/>
      <c r="B277" s="25"/>
      <c r="C277" s="24"/>
      <c r="D277" s="25"/>
      <c r="E277" s="26"/>
      <c r="F277" s="35"/>
      <c r="G277" s="35"/>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row>
    <row r="278" spans="1:30" ht="15.75" customHeight="1">
      <c r="A278" s="24"/>
      <c r="B278" s="25"/>
      <c r="C278" s="24"/>
      <c r="D278" s="25"/>
      <c r="E278" s="26"/>
      <c r="F278" s="35"/>
      <c r="G278" s="35"/>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row>
    <row r="279" spans="1:30" ht="15.75" customHeight="1">
      <c r="A279" s="24"/>
      <c r="B279" s="25"/>
      <c r="C279" s="24"/>
      <c r="D279" s="25"/>
      <c r="E279" s="26"/>
      <c r="F279" s="35"/>
      <c r="G279" s="35"/>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row>
    <row r="280" spans="1:30" ht="15.75" customHeight="1">
      <c r="A280" s="24"/>
      <c r="B280" s="25"/>
      <c r="C280" s="24"/>
      <c r="D280" s="25"/>
      <c r="E280" s="26"/>
      <c r="F280" s="35"/>
      <c r="G280" s="35"/>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row>
    <row r="281" spans="1:30" ht="15.75" customHeight="1">
      <c r="A281" s="24"/>
      <c r="B281" s="25"/>
      <c r="C281" s="24"/>
      <c r="D281" s="25"/>
      <c r="E281" s="26"/>
      <c r="F281" s="35"/>
      <c r="G281" s="35"/>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row>
    <row r="282" spans="1:30" ht="15.75" customHeight="1">
      <c r="A282" s="24"/>
      <c r="B282" s="25"/>
      <c r="C282" s="24"/>
      <c r="D282" s="25"/>
      <c r="E282" s="26"/>
      <c r="F282" s="35"/>
      <c r="G282" s="35"/>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row>
    <row r="283" spans="1:30" ht="15.75" customHeight="1">
      <c r="A283" s="24"/>
      <c r="B283" s="25"/>
      <c r="C283" s="24"/>
      <c r="D283" s="25"/>
      <c r="E283" s="26"/>
      <c r="F283" s="35"/>
      <c r="G283" s="35"/>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row>
    <row r="284" spans="1:30" ht="15.75" customHeight="1">
      <c r="A284" s="24"/>
      <c r="B284" s="25"/>
      <c r="C284" s="24"/>
      <c r="D284" s="25"/>
      <c r="E284" s="26"/>
      <c r="F284" s="35"/>
      <c r="G284" s="35"/>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row>
    <row r="285" spans="1:30" ht="15.75" customHeight="1">
      <c r="A285" s="24"/>
      <c r="B285" s="25"/>
      <c r="C285" s="24"/>
      <c r="D285" s="25"/>
      <c r="E285" s="26"/>
      <c r="F285" s="35"/>
      <c r="G285" s="35"/>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row>
    <row r="286" spans="1:30" ht="15.75" customHeight="1">
      <c r="A286" s="24"/>
      <c r="B286" s="25"/>
      <c r="C286" s="24"/>
      <c r="D286" s="25"/>
      <c r="E286" s="26"/>
      <c r="F286" s="35"/>
      <c r="G286" s="35"/>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row>
    <row r="287" spans="1:30" ht="15.75" customHeight="1">
      <c r="A287" s="24"/>
      <c r="B287" s="25"/>
      <c r="C287" s="24"/>
      <c r="D287" s="25"/>
      <c r="E287" s="26"/>
      <c r="F287" s="35"/>
      <c r="G287" s="35"/>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row>
    <row r="288" spans="1:30" ht="15.75" customHeight="1">
      <c r="A288" s="24"/>
      <c r="B288" s="25"/>
      <c r="C288" s="24"/>
      <c r="D288" s="25"/>
      <c r="E288" s="26"/>
      <c r="F288" s="35"/>
      <c r="G288" s="35"/>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row>
    <row r="289" spans="1:30" ht="15.75" customHeight="1">
      <c r="A289" s="24"/>
      <c r="B289" s="25"/>
      <c r="C289" s="24"/>
      <c r="D289" s="25"/>
      <c r="E289" s="26"/>
      <c r="F289" s="35"/>
      <c r="G289" s="35"/>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row>
    <row r="290" spans="1:30" ht="15.75" customHeight="1">
      <c r="A290" s="24"/>
      <c r="B290" s="25"/>
      <c r="C290" s="24"/>
      <c r="D290" s="25"/>
      <c r="E290" s="26"/>
      <c r="F290" s="35"/>
      <c r="G290" s="35"/>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row>
    <row r="291" spans="1:30" ht="15.75" customHeight="1">
      <c r="A291" s="24"/>
      <c r="B291" s="25"/>
      <c r="C291" s="24"/>
      <c r="D291" s="25"/>
      <c r="E291" s="26"/>
      <c r="F291" s="35"/>
      <c r="G291" s="35"/>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row>
    <row r="292" spans="1:30" ht="15.75" customHeight="1">
      <c r="A292" s="24"/>
      <c r="B292" s="25"/>
      <c r="C292" s="24"/>
      <c r="D292" s="25"/>
      <c r="E292" s="26"/>
      <c r="F292" s="35"/>
      <c r="G292" s="35"/>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row>
    <row r="293" spans="1:30" ht="15.75" customHeight="1">
      <c r="A293" s="24"/>
      <c r="B293" s="25"/>
      <c r="C293" s="24"/>
      <c r="D293" s="25"/>
      <c r="E293" s="26"/>
      <c r="F293" s="35"/>
      <c r="G293" s="35"/>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row>
    <row r="294" spans="1:30" ht="15.75" customHeight="1">
      <c r="A294" s="24"/>
      <c r="B294" s="25"/>
      <c r="C294" s="24"/>
      <c r="D294" s="25"/>
      <c r="E294" s="26"/>
      <c r="F294" s="35"/>
      <c r="G294" s="35"/>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row>
    <row r="295" spans="1:30" ht="15.75" customHeight="1">
      <c r="A295" s="24"/>
      <c r="B295" s="25"/>
      <c r="C295" s="24"/>
      <c r="D295" s="25"/>
      <c r="E295" s="26"/>
      <c r="F295" s="35"/>
      <c r="G295" s="35"/>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row>
    <row r="296" spans="1:30" ht="15.75" customHeight="1">
      <c r="A296" s="24"/>
      <c r="B296" s="25"/>
      <c r="C296" s="24"/>
      <c r="D296" s="25"/>
      <c r="E296" s="26"/>
      <c r="F296" s="35"/>
      <c r="G296" s="35"/>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row>
    <row r="297" spans="1:30" ht="15.75" customHeight="1">
      <c r="A297" s="24"/>
      <c r="B297" s="25"/>
      <c r="C297" s="24"/>
      <c r="D297" s="25"/>
      <c r="E297" s="26"/>
      <c r="F297" s="35"/>
      <c r="G297" s="35"/>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row>
    <row r="298" spans="1:30" ht="15.75" customHeight="1">
      <c r="A298" s="24"/>
      <c r="B298" s="25"/>
      <c r="C298" s="24"/>
      <c r="D298" s="25"/>
      <c r="E298" s="26"/>
      <c r="F298" s="35"/>
      <c r="G298" s="35"/>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row>
    <row r="299" spans="1:30" ht="15.75" customHeight="1">
      <c r="A299" s="24"/>
      <c r="B299" s="25"/>
      <c r="C299" s="24"/>
      <c r="D299" s="25"/>
      <c r="E299" s="26"/>
      <c r="F299" s="35"/>
      <c r="G299" s="35"/>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row>
    <row r="300" spans="1:30" ht="15.75" customHeight="1">
      <c r="A300" s="24"/>
      <c r="B300" s="25"/>
      <c r="C300" s="24"/>
      <c r="D300" s="25"/>
      <c r="E300" s="26"/>
      <c r="F300" s="35"/>
      <c r="G300" s="35"/>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row>
    <row r="301" spans="1:30" ht="15.75" customHeight="1">
      <c r="A301" s="24"/>
      <c r="B301" s="25"/>
      <c r="C301" s="24"/>
      <c r="D301" s="25"/>
      <c r="E301" s="26"/>
      <c r="F301" s="35"/>
      <c r="G301" s="35"/>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row>
    <row r="302" spans="1:30" ht="15.75" customHeight="1">
      <c r="A302" s="24"/>
      <c r="B302" s="25"/>
      <c r="C302" s="24"/>
      <c r="D302" s="25"/>
      <c r="E302" s="26"/>
      <c r="F302" s="35"/>
      <c r="G302" s="35"/>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row>
    <row r="303" spans="1:30" ht="15.75" customHeight="1">
      <c r="A303" s="24"/>
      <c r="B303" s="25"/>
      <c r="C303" s="24"/>
      <c r="D303" s="25"/>
      <c r="E303" s="26"/>
      <c r="F303" s="35"/>
      <c r="G303" s="35"/>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row>
    <row r="304" spans="1:30" ht="15.75" customHeight="1">
      <c r="A304" s="24"/>
      <c r="B304" s="25"/>
      <c r="C304" s="24"/>
      <c r="D304" s="25"/>
      <c r="E304" s="26"/>
      <c r="F304" s="35"/>
      <c r="G304" s="35"/>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row>
    <row r="305" spans="1:30" ht="15.75" customHeight="1">
      <c r="A305" s="24"/>
      <c r="B305" s="25"/>
      <c r="C305" s="24"/>
      <c r="D305" s="25"/>
      <c r="E305" s="26"/>
      <c r="F305" s="35"/>
      <c r="G305" s="35"/>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row>
    <row r="306" spans="1:30" ht="15.75" customHeight="1">
      <c r="A306" s="24"/>
      <c r="B306" s="25"/>
      <c r="C306" s="24"/>
      <c r="D306" s="25"/>
      <c r="E306" s="26"/>
      <c r="F306" s="35"/>
      <c r="G306" s="35"/>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row>
    <row r="307" spans="1:30" ht="15.75" customHeight="1">
      <c r="A307" s="24"/>
      <c r="B307" s="25"/>
      <c r="C307" s="24"/>
      <c r="D307" s="25"/>
      <c r="E307" s="26"/>
      <c r="F307" s="35"/>
      <c r="G307" s="35"/>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row>
    <row r="308" spans="1:30" ht="15.75" customHeight="1">
      <c r="A308" s="24"/>
      <c r="B308" s="25"/>
      <c r="C308" s="24"/>
      <c r="D308" s="25"/>
      <c r="E308" s="26"/>
      <c r="F308" s="35"/>
      <c r="G308" s="35"/>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row>
    <row r="309" spans="1:30" ht="15.75" customHeight="1">
      <c r="A309" s="24"/>
      <c r="B309" s="25"/>
      <c r="C309" s="24"/>
      <c r="D309" s="25"/>
      <c r="E309" s="26"/>
      <c r="F309" s="35"/>
      <c r="G309" s="35"/>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row>
    <row r="310" spans="1:30" ht="15.75" customHeight="1">
      <c r="A310" s="24"/>
      <c r="B310" s="25"/>
      <c r="C310" s="24"/>
      <c r="D310" s="25"/>
      <c r="E310" s="26"/>
      <c r="F310" s="35"/>
      <c r="G310" s="35"/>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row>
    <row r="311" spans="1:30" ht="15.75" customHeight="1">
      <c r="A311" s="24"/>
      <c r="B311" s="25"/>
      <c r="C311" s="24"/>
      <c r="D311" s="25"/>
      <c r="E311" s="26"/>
      <c r="F311" s="35"/>
      <c r="G311" s="35"/>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row>
    <row r="312" spans="1:30" ht="15.75" customHeight="1">
      <c r="A312" s="24"/>
      <c r="B312" s="25"/>
      <c r="C312" s="24"/>
      <c r="D312" s="25"/>
      <c r="E312" s="26"/>
      <c r="F312" s="35"/>
      <c r="G312" s="35"/>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row>
    <row r="313" spans="1:30" ht="15.75" customHeight="1">
      <c r="A313" s="24"/>
      <c r="B313" s="25"/>
      <c r="C313" s="24"/>
      <c r="D313" s="25"/>
      <c r="E313" s="26"/>
      <c r="F313" s="35"/>
      <c r="G313" s="35"/>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row>
    <row r="314" spans="1:30" ht="15.75" customHeight="1">
      <c r="A314" s="24"/>
      <c r="B314" s="25"/>
      <c r="C314" s="24"/>
      <c r="D314" s="25"/>
      <c r="E314" s="26"/>
      <c r="F314" s="35"/>
      <c r="G314" s="35"/>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row>
    <row r="315" spans="1:30" ht="15.75" customHeight="1">
      <c r="A315" s="24"/>
      <c r="B315" s="25"/>
      <c r="C315" s="24"/>
      <c r="D315" s="25"/>
      <c r="E315" s="26"/>
      <c r="F315" s="35"/>
      <c r="G315" s="35"/>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row>
    <row r="316" spans="1:30" ht="15.75" customHeight="1">
      <c r="A316" s="24"/>
      <c r="B316" s="25"/>
      <c r="C316" s="24"/>
      <c r="D316" s="25"/>
      <c r="E316" s="26"/>
      <c r="F316" s="35"/>
      <c r="G316" s="35"/>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row>
    <row r="317" spans="1:30" ht="15.75" customHeight="1">
      <c r="A317" s="24"/>
      <c r="B317" s="25"/>
      <c r="C317" s="24"/>
      <c r="D317" s="25"/>
      <c r="E317" s="26"/>
      <c r="F317" s="35"/>
      <c r="G317" s="35"/>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row>
    <row r="318" spans="1:30" ht="15.75" customHeight="1">
      <c r="A318" s="24"/>
      <c r="B318" s="25"/>
      <c r="C318" s="24"/>
      <c r="D318" s="25"/>
      <c r="E318" s="26"/>
      <c r="F318" s="35"/>
      <c r="G318" s="35"/>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row>
    <row r="319" spans="1:30" ht="15.75" customHeight="1">
      <c r="A319" s="24"/>
      <c r="B319" s="25"/>
      <c r="C319" s="24"/>
      <c r="D319" s="25"/>
      <c r="E319" s="26"/>
      <c r="F319" s="35"/>
      <c r="G319" s="35"/>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row>
    <row r="320" spans="1:30" ht="15.75" customHeight="1">
      <c r="A320" s="24"/>
      <c r="B320" s="25"/>
      <c r="C320" s="24"/>
      <c r="D320" s="25"/>
      <c r="E320" s="26"/>
      <c r="F320" s="35"/>
      <c r="G320" s="35"/>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row>
    <row r="321" spans="1:30" ht="15.75" customHeight="1">
      <c r="A321" s="24"/>
      <c r="B321" s="25"/>
      <c r="C321" s="24"/>
      <c r="D321" s="25"/>
      <c r="E321" s="26"/>
      <c r="F321" s="35"/>
      <c r="G321" s="35"/>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row>
    <row r="322" spans="1:30" ht="15.75" customHeight="1">
      <c r="A322" s="24"/>
      <c r="B322" s="25"/>
      <c r="C322" s="24"/>
      <c r="D322" s="25"/>
      <c r="E322" s="26"/>
      <c r="F322" s="35"/>
      <c r="G322" s="35"/>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row>
    <row r="323" spans="1:30" ht="15.75" customHeight="1">
      <c r="A323" s="24"/>
      <c r="B323" s="25"/>
      <c r="C323" s="24"/>
      <c r="D323" s="25"/>
      <c r="E323" s="26"/>
      <c r="F323" s="35"/>
      <c r="G323" s="35"/>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row>
    <row r="324" spans="1:30" ht="15.75" customHeight="1">
      <c r="A324" s="24"/>
      <c r="B324" s="25"/>
      <c r="C324" s="24"/>
      <c r="D324" s="25"/>
      <c r="E324" s="26"/>
      <c r="F324" s="35"/>
      <c r="G324" s="35"/>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row>
    <row r="325" spans="1:30" ht="15.75" customHeight="1">
      <c r="A325" s="24"/>
      <c r="B325" s="25"/>
      <c r="C325" s="24"/>
      <c r="D325" s="25"/>
      <c r="E325" s="26"/>
      <c r="F325" s="35"/>
      <c r="G325" s="35"/>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row>
    <row r="326" spans="1:30" ht="15.75" customHeight="1">
      <c r="A326" s="24"/>
      <c r="B326" s="25"/>
      <c r="C326" s="24"/>
      <c r="D326" s="25"/>
      <c r="E326" s="26"/>
      <c r="F326" s="35"/>
      <c r="G326" s="35"/>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row>
    <row r="327" spans="1:30" ht="15.75" customHeight="1">
      <c r="A327" s="24"/>
      <c r="B327" s="25"/>
      <c r="C327" s="24"/>
      <c r="D327" s="25"/>
      <c r="E327" s="26"/>
      <c r="F327" s="35"/>
      <c r="G327" s="35"/>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row>
    <row r="328" spans="1:30" ht="15.75" customHeight="1">
      <c r="A328" s="24"/>
      <c r="B328" s="25"/>
      <c r="C328" s="24"/>
      <c r="D328" s="25"/>
      <c r="E328" s="26"/>
      <c r="F328" s="35"/>
      <c r="G328" s="35"/>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row>
    <row r="329" spans="1:30" ht="15.75" customHeight="1">
      <c r="A329" s="24"/>
      <c r="B329" s="25"/>
      <c r="C329" s="24"/>
      <c r="D329" s="25"/>
      <c r="E329" s="26"/>
      <c r="F329" s="35"/>
      <c r="G329" s="35"/>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row>
    <row r="330" spans="1:30" ht="15.75" customHeight="1">
      <c r="A330" s="24"/>
      <c r="B330" s="25"/>
      <c r="C330" s="24"/>
      <c r="D330" s="25"/>
      <c r="E330" s="26"/>
      <c r="F330" s="35"/>
      <c r="G330" s="35"/>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row>
    <row r="331" spans="1:30" ht="15.75" customHeight="1">
      <c r="A331" s="24"/>
      <c r="B331" s="25"/>
      <c r="C331" s="24"/>
      <c r="D331" s="25"/>
      <c r="E331" s="26"/>
      <c r="F331" s="35"/>
      <c r="G331" s="35"/>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row>
    <row r="332" spans="1:30" ht="15.75" customHeight="1">
      <c r="A332" s="24"/>
      <c r="B332" s="25"/>
      <c r="C332" s="24"/>
      <c r="D332" s="25"/>
      <c r="E332" s="26"/>
      <c r="F332" s="35"/>
      <c r="G332" s="35"/>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row>
    <row r="333" spans="1:30" ht="15.75" customHeight="1">
      <c r="A333" s="24"/>
      <c r="B333" s="25"/>
      <c r="C333" s="24"/>
      <c r="D333" s="25"/>
      <c r="E333" s="26"/>
      <c r="F333" s="35"/>
      <c r="G333" s="35"/>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row>
    <row r="334" spans="1:30" ht="15.75" customHeight="1">
      <c r="A334" s="24"/>
      <c r="B334" s="25"/>
      <c r="C334" s="24"/>
      <c r="D334" s="25"/>
      <c r="E334" s="26"/>
      <c r="F334" s="35"/>
      <c r="G334" s="35"/>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row>
    <row r="335" spans="1:30" ht="15.75" customHeight="1">
      <c r="A335" s="24"/>
      <c r="B335" s="25"/>
      <c r="C335" s="24"/>
      <c r="D335" s="25"/>
      <c r="E335" s="26"/>
      <c r="F335" s="35"/>
      <c r="G335" s="35"/>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row>
    <row r="336" spans="1:30" ht="15.75" customHeight="1">
      <c r="A336" s="24"/>
      <c r="B336" s="25"/>
      <c r="C336" s="24"/>
      <c r="D336" s="25"/>
      <c r="E336" s="26"/>
      <c r="F336" s="35"/>
      <c r="G336" s="35"/>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row>
    <row r="337" spans="1:30" ht="15.75" customHeight="1">
      <c r="A337" s="24"/>
      <c r="B337" s="25"/>
      <c r="C337" s="24"/>
      <c r="D337" s="25"/>
      <c r="E337" s="26"/>
      <c r="F337" s="35"/>
      <c r="G337" s="35"/>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row>
    <row r="338" spans="1:30" ht="15.75" customHeight="1">
      <c r="A338" s="24"/>
      <c r="B338" s="25"/>
      <c r="C338" s="24"/>
      <c r="D338" s="25"/>
      <c r="E338" s="26"/>
      <c r="F338" s="35"/>
      <c r="G338" s="35"/>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row>
    <row r="339" spans="1:30" ht="15.75" customHeight="1">
      <c r="A339" s="24"/>
      <c r="B339" s="25"/>
      <c r="C339" s="24"/>
      <c r="D339" s="25"/>
      <c r="E339" s="26"/>
      <c r="F339" s="35"/>
      <c r="G339" s="35"/>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row>
    <row r="340" spans="1:30" ht="15.75" customHeight="1">
      <c r="A340" s="24"/>
      <c r="B340" s="25"/>
      <c r="C340" s="24"/>
      <c r="D340" s="25"/>
      <c r="E340" s="26"/>
      <c r="F340" s="35"/>
      <c r="G340" s="35"/>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row>
    <row r="341" spans="1:30" ht="15.75" customHeight="1">
      <c r="A341" s="24"/>
      <c r="B341" s="25"/>
      <c r="C341" s="24"/>
      <c r="D341" s="25"/>
      <c r="E341" s="26"/>
      <c r="F341" s="35"/>
      <c r="G341" s="35"/>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row>
    <row r="342" spans="1:30" ht="15.75" customHeight="1">
      <c r="A342" s="24"/>
      <c r="B342" s="25"/>
      <c r="C342" s="24"/>
      <c r="D342" s="25"/>
      <c r="E342" s="26"/>
      <c r="F342" s="35"/>
      <c r="G342" s="35"/>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row>
    <row r="343" spans="1:30" ht="15.75" customHeight="1">
      <c r="A343" s="24"/>
      <c r="B343" s="25"/>
      <c r="C343" s="24"/>
      <c r="D343" s="25"/>
      <c r="E343" s="26"/>
      <c r="F343" s="35"/>
      <c r="G343" s="35"/>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row>
    <row r="344" spans="1:30" ht="15.75" customHeight="1">
      <c r="A344" s="24"/>
      <c r="B344" s="25"/>
      <c r="C344" s="24"/>
      <c r="D344" s="25"/>
      <c r="E344" s="26"/>
      <c r="F344" s="35"/>
      <c r="G344" s="35"/>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row>
    <row r="345" spans="1:30" ht="15.75" customHeight="1">
      <c r="A345" s="24"/>
      <c r="B345" s="25"/>
      <c r="C345" s="24"/>
      <c r="D345" s="25"/>
      <c r="E345" s="26"/>
      <c r="F345" s="35"/>
      <c r="G345" s="35"/>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row>
    <row r="346" spans="1:30" ht="15.75" customHeight="1">
      <c r="A346" s="24"/>
      <c r="B346" s="25"/>
      <c r="C346" s="24"/>
      <c r="D346" s="25"/>
      <c r="E346" s="26"/>
      <c r="F346" s="35"/>
      <c r="G346" s="35"/>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row>
    <row r="347" spans="1:30" ht="15.75" customHeight="1">
      <c r="A347" s="24"/>
      <c r="B347" s="25"/>
      <c r="C347" s="24"/>
      <c r="D347" s="25"/>
      <c r="E347" s="26"/>
      <c r="F347" s="35"/>
      <c r="G347" s="35"/>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row>
    <row r="348" spans="1:30" ht="15.75" customHeight="1">
      <c r="A348" s="24"/>
      <c r="B348" s="25"/>
      <c r="C348" s="24"/>
      <c r="D348" s="25"/>
      <c r="E348" s="26"/>
      <c r="F348" s="35"/>
      <c r="G348" s="35"/>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row>
    <row r="349" spans="1:30" ht="15.75" customHeight="1">
      <c r="A349" s="24"/>
      <c r="B349" s="25"/>
      <c r="C349" s="24"/>
      <c r="D349" s="25"/>
      <c r="E349" s="26"/>
      <c r="F349" s="35"/>
      <c r="G349" s="35"/>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row>
    <row r="350" spans="1:30" ht="15.75" customHeight="1">
      <c r="A350" s="24"/>
      <c r="B350" s="25"/>
      <c r="C350" s="24"/>
      <c r="D350" s="25"/>
      <c r="E350" s="26"/>
      <c r="F350" s="35"/>
      <c r="G350" s="35"/>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row>
    <row r="351" spans="1:30" ht="15.75" customHeight="1">
      <c r="A351" s="24"/>
      <c r="B351" s="25"/>
      <c r="C351" s="24"/>
      <c r="D351" s="25"/>
      <c r="E351" s="26"/>
      <c r="F351" s="35"/>
      <c r="G351" s="35"/>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row>
    <row r="352" spans="1:30" ht="15.75" customHeight="1">
      <c r="A352" s="24"/>
      <c r="B352" s="25"/>
      <c r="C352" s="24"/>
      <c r="D352" s="25"/>
      <c r="E352" s="26"/>
      <c r="F352" s="35"/>
      <c r="G352" s="35"/>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row>
    <row r="353" spans="1:30" ht="15.75" customHeight="1">
      <c r="A353" s="24"/>
      <c r="B353" s="25"/>
      <c r="C353" s="24"/>
      <c r="D353" s="25"/>
      <c r="E353" s="26"/>
      <c r="F353" s="35"/>
      <c r="G353" s="35"/>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row>
    <row r="354" spans="1:30" ht="15.75" customHeight="1">
      <c r="A354" s="24"/>
      <c r="B354" s="25"/>
      <c r="C354" s="24"/>
      <c r="D354" s="25"/>
      <c r="E354" s="26"/>
      <c r="F354" s="35"/>
      <c r="G354" s="35"/>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row>
    <row r="355" spans="1:30" ht="15.75" customHeight="1">
      <c r="A355" s="24"/>
      <c r="B355" s="25"/>
      <c r="C355" s="24"/>
      <c r="D355" s="25"/>
      <c r="E355" s="26"/>
      <c r="F355" s="35"/>
      <c r="G355" s="35"/>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row>
    <row r="356" spans="1:30" ht="15.75" customHeight="1">
      <c r="A356" s="24"/>
      <c r="B356" s="25"/>
      <c r="C356" s="24"/>
      <c r="D356" s="25"/>
      <c r="E356" s="26"/>
      <c r="F356" s="35"/>
      <c r="G356" s="35"/>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row>
    <row r="357" spans="1:30" ht="15.75" customHeight="1">
      <c r="A357" s="24"/>
      <c r="B357" s="25"/>
      <c r="C357" s="24"/>
      <c r="D357" s="25"/>
      <c r="E357" s="26"/>
      <c r="F357" s="35"/>
      <c r="G357" s="35"/>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row>
    <row r="358" spans="1:30" ht="15.75" customHeight="1">
      <c r="A358" s="24"/>
      <c r="B358" s="25"/>
      <c r="C358" s="24"/>
      <c r="D358" s="25"/>
      <c r="E358" s="26"/>
      <c r="F358" s="35"/>
      <c r="G358" s="35"/>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row>
    <row r="359" spans="1:30" ht="15.75" customHeight="1">
      <c r="A359" s="24"/>
      <c r="B359" s="25"/>
      <c r="C359" s="24"/>
      <c r="D359" s="25"/>
      <c r="E359" s="26"/>
      <c r="F359" s="35"/>
      <c r="G359" s="35"/>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row>
    <row r="360" spans="1:30" ht="15.75" customHeight="1">
      <c r="A360" s="24"/>
      <c r="B360" s="25"/>
      <c r="C360" s="24"/>
      <c r="D360" s="25"/>
      <c r="E360" s="26"/>
      <c r="F360" s="35"/>
      <c r="G360" s="35"/>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row>
    <row r="361" spans="1:30" ht="15.75" customHeight="1">
      <c r="A361" s="24"/>
      <c r="B361" s="25"/>
      <c r="C361" s="24"/>
      <c r="D361" s="25"/>
      <c r="E361" s="26"/>
      <c r="F361" s="35"/>
      <c r="G361" s="35"/>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row>
    <row r="362" spans="1:30" ht="15.75" customHeight="1">
      <c r="A362" s="24"/>
      <c r="B362" s="25"/>
      <c r="C362" s="24"/>
      <c r="D362" s="25"/>
      <c r="E362" s="26"/>
      <c r="F362" s="35"/>
      <c r="G362" s="35"/>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row>
    <row r="363" spans="1:30" ht="15.75" customHeight="1">
      <c r="A363" s="24"/>
      <c r="B363" s="25"/>
      <c r="C363" s="24"/>
      <c r="D363" s="25"/>
      <c r="E363" s="26"/>
      <c r="F363" s="35"/>
      <c r="G363" s="35"/>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row>
    <row r="364" spans="1:30" ht="15.75" customHeight="1">
      <c r="A364" s="24"/>
      <c r="B364" s="25"/>
      <c r="C364" s="24"/>
      <c r="D364" s="25"/>
      <c r="E364" s="26"/>
      <c r="F364" s="35"/>
      <c r="G364" s="35"/>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row>
    <row r="365" spans="1:30" ht="15.75" customHeight="1">
      <c r="A365" s="24"/>
      <c r="B365" s="25"/>
      <c r="C365" s="24"/>
      <c r="D365" s="25"/>
      <c r="E365" s="26"/>
      <c r="F365" s="35"/>
      <c r="G365" s="35"/>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row>
    <row r="366" spans="1:30" ht="15.75" customHeight="1">
      <c r="A366" s="24"/>
      <c r="B366" s="25"/>
      <c r="C366" s="24"/>
      <c r="D366" s="25"/>
      <c r="E366" s="26"/>
      <c r="F366" s="35"/>
      <c r="G366" s="35"/>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row>
    <row r="367" spans="1:30" ht="15.75" customHeight="1">
      <c r="A367" s="24"/>
      <c r="B367" s="25"/>
      <c r="C367" s="24"/>
      <c r="D367" s="25"/>
      <c r="E367" s="26"/>
      <c r="F367" s="35"/>
      <c r="G367" s="35"/>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row>
    <row r="368" spans="1:30" ht="15.75" customHeight="1">
      <c r="A368" s="24"/>
      <c r="B368" s="25"/>
      <c r="C368" s="24"/>
      <c r="D368" s="25"/>
      <c r="E368" s="26"/>
      <c r="F368" s="35"/>
      <c r="G368" s="35"/>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row>
    <row r="369" spans="1:30" ht="15.75" customHeight="1">
      <c r="A369" s="24"/>
      <c r="B369" s="25"/>
      <c r="C369" s="24"/>
      <c r="D369" s="25"/>
      <c r="E369" s="26"/>
      <c r="F369" s="35"/>
      <c r="G369" s="35"/>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row>
    <row r="370" spans="1:30" ht="15.75" customHeight="1">
      <c r="A370" s="24"/>
      <c r="B370" s="25"/>
      <c r="C370" s="24"/>
      <c r="D370" s="25"/>
      <c r="E370" s="26"/>
      <c r="F370" s="35"/>
      <c r="G370" s="35"/>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row>
    <row r="371" spans="1:30" ht="15.75" customHeight="1">
      <c r="A371" s="24"/>
      <c r="B371" s="25"/>
      <c r="C371" s="24"/>
      <c r="D371" s="25"/>
      <c r="E371" s="26"/>
      <c r="F371" s="35"/>
      <c r="G371" s="35"/>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row>
    <row r="372" spans="1:30" ht="15.75" customHeight="1">
      <c r="A372" s="24"/>
      <c r="B372" s="25"/>
      <c r="C372" s="24"/>
      <c r="D372" s="25"/>
      <c r="E372" s="26"/>
      <c r="F372" s="35"/>
      <c r="G372" s="35"/>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row>
    <row r="373" spans="1:30" ht="15.75" customHeight="1">
      <c r="A373" s="24"/>
      <c r="B373" s="25"/>
      <c r="C373" s="24"/>
      <c r="D373" s="25"/>
      <c r="E373" s="26"/>
      <c r="F373" s="35"/>
      <c r="G373" s="35"/>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row>
    <row r="374" spans="1:30" ht="15.75" customHeight="1">
      <c r="A374" s="24"/>
      <c r="B374" s="25"/>
      <c r="C374" s="24"/>
      <c r="D374" s="25"/>
      <c r="E374" s="26"/>
      <c r="F374" s="35"/>
      <c r="G374" s="35"/>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row>
    <row r="375" spans="1:30" ht="15.75" customHeight="1">
      <c r="A375" s="24"/>
      <c r="B375" s="25"/>
      <c r="C375" s="24"/>
      <c r="D375" s="25"/>
      <c r="E375" s="26"/>
      <c r="F375" s="35"/>
      <c r="G375" s="35"/>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row>
    <row r="376" spans="1:30" ht="15.75" customHeight="1">
      <c r="A376" s="24"/>
      <c r="B376" s="25"/>
      <c r="C376" s="24"/>
      <c r="D376" s="25"/>
      <c r="E376" s="26"/>
      <c r="F376" s="35"/>
      <c r="G376" s="35"/>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row>
    <row r="377" spans="1:30" ht="15.75" customHeight="1">
      <c r="A377" s="24"/>
      <c r="B377" s="25"/>
      <c r="C377" s="24"/>
      <c r="D377" s="25"/>
      <c r="E377" s="26"/>
      <c r="F377" s="35"/>
      <c r="G377" s="35"/>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row>
    <row r="378" spans="1:30" ht="15.75" customHeight="1">
      <c r="A378" s="24"/>
      <c r="B378" s="25"/>
      <c r="C378" s="24"/>
      <c r="D378" s="25"/>
      <c r="E378" s="26"/>
      <c r="F378" s="35"/>
      <c r="G378" s="35"/>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row>
    <row r="379" spans="1:30" ht="15.75" customHeight="1">
      <c r="A379" s="24"/>
      <c r="B379" s="25"/>
      <c r="C379" s="24"/>
      <c r="D379" s="25"/>
      <c r="E379" s="26"/>
      <c r="F379" s="35"/>
      <c r="G379" s="35"/>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row>
    <row r="380" spans="1:30" ht="15.75" customHeight="1">
      <c r="A380" s="24"/>
      <c r="B380" s="25"/>
      <c r="C380" s="24"/>
      <c r="D380" s="25"/>
      <c r="E380" s="26"/>
      <c r="F380" s="35"/>
      <c r="G380" s="35"/>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row>
    <row r="381" spans="1:30" ht="15.75" customHeight="1">
      <c r="A381" s="24"/>
      <c r="B381" s="25"/>
      <c r="C381" s="24"/>
      <c r="D381" s="25"/>
      <c r="E381" s="26"/>
      <c r="F381" s="35"/>
      <c r="G381" s="35"/>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row>
    <row r="382" spans="1:30" ht="15.75" customHeight="1">
      <c r="A382" s="24"/>
      <c r="B382" s="25"/>
      <c r="C382" s="24"/>
      <c r="D382" s="25"/>
      <c r="E382" s="26"/>
      <c r="F382" s="35"/>
      <c r="G382" s="35"/>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row>
    <row r="383" spans="1:30" ht="15.75" customHeight="1">
      <c r="A383" s="24"/>
      <c r="B383" s="25"/>
      <c r="C383" s="24"/>
      <c r="D383" s="25"/>
      <c r="E383" s="26"/>
      <c r="F383" s="35"/>
      <c r="G383" s="35"/>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row>
    <row r="384" spans="1:30" ht="15.75" customHeight="1">
      <c r="A384" s="24"/>
      <c r="B384" s="25"/>
      <c r="C384" s="24"/>
      <c r="D384" s="25"/>
      <c r="E384" s="26"/>
      <c r="F384" s="35"/>
      <c r="G384" s="35"/>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row>
    <row r="385" spans="1:30" ht="15.75" customHeight="1">
      <c r="A385" s="24"/>
      <c r="B385" s="25"/>
      <c r="C385" s="24"/>
      <c r="D385" s="25"/>
      <c r="E385" s="26"/>
      <c r="F385" s="35"/>
      <c r="G385" s="35"/>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row>
    <row r="386" spans="1:30" ht="15.75" customHeight="1">
      <c r="A386" s="24"/>
      <c r="B386" s="25"/>
      <c r="C386" s="24"/>
      <c r="D386" s="25"/>
      <c r="E386" s="26"/>
      <c r="F386" s="35"/>
      <c r="G386" s="35"/>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row>
    <row r="387" spans="1:30" ht="15.75" customHeight="1">
      <c r="A387" s="24"/>
      <c r="B387" s="25"/>
      <c r="C387" s="24"/>
      <c r="D387" s="25"/>
      <c r="E387" s="26"/>
      <c r="F387" s="35"/>
      <c r="G387" s="35"/>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row>
    <row r="388" spans="1:30" ht="15.75" customHeight="1">
      <c r="A388" s="24"/>
      <c r="B388" s="25"/>
      <c r="C388" s="24"/>
      <c r="D388" s="25"/>
      <c r="E388" s="26"/>
      <c r="F388" s="35"/>
      <c r="G388" s="35"/>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row>
    <row r="389" spans="1:30" ht="15.75" customHeight="1">
      <c r="A389" s="24"/>
      <c r="B389" s="25"/>
      <c r="C389" s="24"/>
      <c r="D389" s="25"/>
      <c r="E389" s="26"/>
      <c r="F389" s="35"/>
      <c r="G389" s="35"/>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row>
    <row r="390" spans="1:30" ht="15.75" customHeight="1">
      <c r="A390" s="24"/>
      <c r="B390" s="25"/>
      <c r="C390" s="24"/>
      <c r="D390" s="25"/>
      <c r="E390" s="26"/>
      <c r="F390" s="35"/>
      <c r="G390" s="35"/>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row>
    <row r="391" spans="1:30" ht="15.75" customHeight="1">
      <c r="A391" s="24"/>
      <c r="B391" s="25"/>
      <c r="C391" s="24"/>
      <c r="D391" s="25"/>
      <c r="E391" s="26"/>
      <c r="F391" s="35"/>
      <c r="G391" s="35"/>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row>
    <row r="392" spans="1:30" ht="15.75" customHeight="1">
      <c r="A392" s="24"/>
      <c r="B392" s="25"/>
      <c r="C392" s="24"/>
      <c r="D392" s="25"/>
      <c r="E392" s="26"/>
      <c r="F392" s="35"/>
      <c r="G392" s="35"/>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row>
    <row r="393" spans="1:30" ht="15.75" customHeight="1">
      <c r="A393" s="24"/>
      <c r="B393" s="25"/>
      <c r="C393" s="24"/>
      <c r="D393" s="25"/>
      <c r="E393" s="26"/>
      <c r="F393" s="35"/>
      <c r="G393" s="35"/>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row>
    <row r="394" spans="1:30" ht="15.75" customHeight="1">
      <c r="A394" s="24"/>
      <c r="B394" s="25"/>
      <c r="C394" s="24"/>
      <c r="D394" s="25"/>
      <c r="E394" s="26"/>
      <c r="F394" s="35"/>
      <c r="G394" s="35"/>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row>
    <row r="395" spans="1:30" ht="15.75" customHeight="1">
      <c r="A395" s="24"/>
      <c r="B395" s="25"/>
      <c r="C395" s="24"/>
      <c r="D395" s="25"/>
      <c r="E395" s="26"/>
      <c r="F395" s="35"/>
      <c r="G395" s="35"/>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row>
    <row r="396" spans="1:30" ht="15.75" customHeight="1">
      <c r="A396" s="24"/>
      <c r="B396" s="25"/>
      <c r="C396" s="24"/>
      <c r="D396" s="25"/>
      <c r="E396" s="26"/>
      <c r="F396" s="35"/>
      <c r="G396" s="35"/>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row>
    <row r="397" spans="1:30" ht="15.75" customHeight="1">
      <c r="A397" s="24"/>
      <c r="B397" s="25"/>
      <c r="C397" s="24"/>
      <c r="D397" s="25"/>
      <c r="E397" s="26"/>
      <c r="F397" s="35"/>
      <c r="G397" s="35"/>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row>
    <row r="398" spans="1:30" ht="15.75" customHeight="1">
      <c r="A398" s="24"/>
      <c r="B398" s="25"/>
      <c r="C398" s="24"/>
      <c r="D398" s="25"/>
      <c r="E398" s="26"/>
      <c r="F398" s="35"/>
      <c r="G398" s="35"/>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row>
    <row r="399" spans="1:30" ht="15.75" customHeight="1">
      <c r="A399" s="24"/>
      <c r="B399" s="25"/>
      <c r="C399" s="24"/>
      <c r="D399" s="25"/>
      <c r="E399" s="26"/>
      <c r="F399" s="35"/>
      <c r="G399" s="35"/>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row>
    <row r="400" spans="1:30" ht="15.75" customHeight="1">
      <c r="A400" s="24"/>
      <c r="B400" s="25"/>
      <c r="C400" s="24"/>
      <c r="D400" s="25"/>
      <c r="E400" s="26"/>
      <c r="F400" s="35"/>
      <c r="G400" s="35"/>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row>
    <row r="401" spans="1:30" ht="15.75" customHeight="1">
      <c r="A401" s="24"/>
      <c r="B401" s="25"/>
      <c r="C401" s="24"/>
      <c r="D401" s="25"/>
      <c r="E401" s="26"/>
      <c r="F401" s="35"/>
      <c r="G401" s="35"/>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row>
    <row r="402" spans="1:30" ht="15.75" customHeight="1">
      <c r="A402" s="24"/>
      <c r="B402" s="25"/>
      <c r="C402" s="24"/>
      <c r="D402" s="25"/>
      <c r="E402" s="26"/>
      <c r="F402" s="35"/>
      <c r="G402" s="35"/>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row>
    <row r="403" spans="1:30" ht="15.75" customHeight="1">
      <c r="A403" s="24"/>
      <c r="B403" s="25"/>
      <c r="C403" s="24"/>
      <c r="D403" s="25"/>
      <c r="E403" s="26"/>
      <c r="F403" s="35"/>
      <c r="G403" s="35"/>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row>
    <row r="404" spans="1:30" ht="15.75" customHeight="1">
      <c r="A404" s="24"/>
      <c r="B404" s="25"/>
      <c r="C404" s="24"/>
      <c r="D404" s="25"/>
      <c r="E404" s="26"/>
      <c r="F404" s="35"/>
      <c r="G404" s="35"/>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row>
    <row r="405" spans="1:30" ht="15.75" customHeight="1">
      <c r="A405" s="24"/>
      <c r="B405" s="25"/>
      <c r="C405" s="24"/>
      <c r="D405" s="25"/>
      <c r="E405" s="26"/>
      <c r="F405" s="35"/>
      <c r="G405" s="35"/>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row>
    <row r="406" spans="1:30" ht="15.75" customHeight="1">
      <c r="A406" s="24"/>
      <c r="B406" s="25"/>
      <c r="C406" s="24"/>
      <c r="D406" s="25"/>
      <c r="E406" s="26"/>
      <c r="F406" s="35"/>
      <c r="G406" s="35"/>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row>
    <row r="407" spans="1:30" ht="15.75" customHeight="1">
      <c r="A407" s="24"/>
      <c r="B407" s="25"/>
      <c r="C407" s="24"/>
      <c r="D407" s="25"/>
      <c r="E407" s="26"/>
      <c r="F407" s="35"/>
      <c r="G407" s="35"/>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row>
    <row r="408" spans="1:30" ht="15.75" customHeight="1">
      <c r="A408" s="24"/>
      <c r="B408" s="25"/>
      <c r="C408" s="24"/>
      <c r="D408" s="25"/>
      <c r="E408" s="26"/>
      <c r="F408" s="35"/>
      <c r="G408" s="35"/>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row>
    <row r="409" spans="1:30" ht="15.75" customHeight="1">
      <c r="A409" s="24"/>
      <c r="B409" s="25"/>
      <c r="C409" s="24"/>
      <c r="D409" s="25"/>
      <c r="E409" s="26"/>
      <c r="F409" s="35"/>
      <c r="G409" s="35"/>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row>
    <row r="410" spans="1:30" ht="15.75" customHeight="1">
      <c r="A410" s="24"/>
      <c r="B410" s="25"/>
      <c r="C410" s="24"/>
      <c r="D410" s="25"/>
      <c r="E410" s="26"/>
      <c r="F410" s="35"/>
      <c r="G410" s="35"/>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row>
    <row r="411" spans="1:30" ht="15.75" customHeight="1">
      <c r="A411" s="24"/>
      <c r="B411" s="25"/>
      <c r="C411" s="24"/>
      <c r="D411" s="25"/>
      <c r="E411" s="26"/>
      <c r="F411" s="35"/>
      <c r="G411" s="35"/>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row>
    <row r="412" spans="1:30" ht="15.75" customHeight="1">
      <c r="A412" s="24"/>
      <c r="B412" s="25"/>
      <c r="C412" s="24"/>
      <c r="D412" s="25"/>
      <c r="E412" s="26"/>
      <c r="F412" s="35"/>
      <c r="G412" s="35"/>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row>
    <row r="413" spans="1:30" ht="15.75" customHeight="1">
      <c r="A413" s="24"/>
      <c r="B413" s="25"/>
      <c r="C413" s="24"/>
      <c r="D413" s="25"/>
      <c r="E413" s="26"/>
      <c r="F413" s="35"/>
      <c r="G413" s="35"/>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row>
    <row r="414" spans="1:30" ht="15.75" customHeight="1">
      <c r="A414" s="24"/>
      <c r="B414" s="25"/>
      <c r="C414" s="24"/>
      <c r="D414" s="25"/>
      <c r="E414" s="26"/>
      <c r="F414" s="35"/>
      <c r="G414" s="35"/>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row>
    <row r="415" spans="1:30" ht="15.75" customHeight="1">
      <c r="A415" s="24"/>
      <c r="B415" s="25"/>
      <c r="C415" s="24"/>
      <c r="D415" s="25"/>
      <c r="E415" s="26"/>
      <c r="F415" s="35"/>
      <c r="G415" s="35"/>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row>
    <row r="416" spans="1:30" ht="15.75" customHeight="1">
      <c r="A416" s="24"/>
      <c r="B416" s="25"/>
      <c r="C416" s="24"/>
      <c r="D416" s="25"/>
      <c r="E416" s="26"/>
      <c r="F416" s="35"/>
      <c r="G416" s="35"/>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row>
    <row r="417" spans="1:30" ht="15.75" customHeight="1">
      <c r="A417" s="24"/>
      <c r="B417" s="25"/>
      <c r="C417" s="24"/>
      <c r="D417" s="25"/>
      <c r="E417" s="26"/>
      <c r="F417" s="35"/>
      <c r="G417" s="35"/>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row>
    <row r="418" spans="1:30" ht="15.75" customHeight="1">
      <c r="A418" s="24"/>
      <c r="B418" s="25"/>
      <c r="C418" s="24"/>
      <c r="D418" s="25"/>
      <c r="E418" s="26"/>
      <c r="F418" s="35"/>
      <c r="G418" s="35"/>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row>
    <row r="419" spans="1:30" ht="15.75" customHeight="1">
      <c r="A419" s="24"/>
      <c r="B419" s="25"/>
      <c r="C419" s="24"/>
      <c r="D419" s="25"/>
      <c r="E419" s="26"/>
      <c r="F419" s="35"/>
      <c r="G419" s="35"/>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row>
    <row r="420" spans="1:30" ht="15.75" customHeight="1">
      <c r="A420" s="24"/>
      <c r="B420" s="25"/>
      <c r="C420" s="24"/>
      <c r="D420" s="25"/>
      <c r="E420" s="26"/>
      <c r="F420" s="35"/>
      <c r="G420" s="35"/>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row>
    <row r="421" spans="1:30" ht="15.75" customHeight="1">
      <c r="A421" s="24"/>
      <c r="B421" s="25"/>
      <c r="C421" s="24"/>
      <c r="D421" s="25"/>
      <c r="E421" s="26"/>
      <c r="F421" s="35"/>
      <c r="G421" s="35"/>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row>
    <row r="422" spans="1:30" ht="15.75" customHeight="1">
      <c r="A422" s="24"/>
      <c r="B422" s="25"/>
      <c r="C422" s="24"/>
      <c r="D422" s="25"/>
      <c r="E422" s="26"/>
      <c r="F422" s="35"/>
      <c r="G422" s="35"/>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row>
    <row r="423" spans="1:30" ht="15.75" customHeight="1">
      <c r="A423" s="24"/>
      <c r="B423" s="25"/>
      <c r="C423" s="24"/>
      <c r="D423" s="25"/>
      <c r="E423" s="26"/>
      <c r="F423" s="35"/>
      <c r="G423" s="35"/>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row>
    <row r="424" spans="1:30" ht="15.75" customHeight="1">
      <c r="A424" s="24"/>
      <c r="B424" s="25"/>
      <c r="C424" s="24"/>
      <c r="D424" s="25"/>
      <c r="E424" s="26"/>
      <c r="F424" s="35"/>
      <c r="G424" s="35"/>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row>
    <row r="425" spans="1:30" ht="15.75" customHeight="1">
      <c r="A425" s="24"/>
      <c r="B425" s="25"/>
      <c r="C425" s="24"/>
      <c r="D425" s="25"/>
      <c r="E425" s="26"/>
      <c r="F425" s="35"/>
      <c r="G425" s="35"/>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row>
    <row r="426" spans="1:30" ht="15.75" customHeight="1">
      <c r="A426" s="24"/>
      <c r="B426" s="25"/>
      <c r="C426" s="24"/>
      <c r="D426" s="25"/>
      <c r="E426" s="26"/>
      <c r="F426" s="35"/>
      <c r="G426" s="35"/>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row>
    <row r="427" spans="1:30" ht="15.75" customHeight="1">
      <c r="A427" s="24"/>
      <c r="B427" s="25"/>
      <c r="C427" s="24"/>
      <c r="D427" s="25"/>
      <c r="E427" s="26"/>
      <c r="F427" s="35"/>
      <c r="G427" s="35"/>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row>
    <row r="428" spans="1:30" ht="15.75" customHeight="1">
      <c r="A428" s="24"/>
      <c r="B428" s="25"/>
      <c r="C428" s="24"/>
      <c r="D428" s="25"/>
      <c r="E428" s="26"/>
      <c r="F428" s="35"/>
      <c r="G428" s="35"/>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row>
    <row r="429" spans="1:30" ht="15.75" customHeight="1">
      <c r="A429" s="24"/>
      <c r="B429" s="25"/>
      <c r="C429" s="24"/>
      <c r="D429" s="25"/>
      <c r="E429" s="26"/>
      <c r="F429" s="35"/>
      <c r="G429" s="35"/>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row>
    <row r="430" spans="1:30" ht="15.75" customHeight="1">
      <c r="A430" s="24"/>
      <c r="B430" s="25"/>
      <c r="C430" s="24"/>
      <c r="D430" s="25"/>
      <c r="E430" s="26"/>
      <c r="F430" s="35"/>
      <c r="G430" s="35"/>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row>
    <row r="431" spans="1:30" ht="15.75" customHeight="1">
      <c r="A431" s="24"/>
      <c r="B431" s="25"/>
      <c r="C431" s="24"/>
      <c r="D431" s="25"/>
      <c r="E431" s="26"/>
      <c r="F431" s="35"/>
      <c r="G431" s="35"/>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row>
    <row r="432" spans="1:30" ht="15.75" customHeight="1">
      <c r="A432" s="24"/>
      <c r="B432" s="25"/>
      <c r="C432" s="24"/>
      <c r="D432" s="25"/>
      <c r="E432" s="26"/>
      <c r="F432" s="35"/>
      <c r="G432" s="35"/>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row>
    <row r="433" spans="1:30" ht="15.75" customHeight="1">
      <c r="A433" s="24"/>
      <c r="B433" s="25"/>
      <c r="C433" s="24"/>
      <c r="D433" s="25"/>
      <c r="E433" s="26"/>
      <c r="F433" s="35"/>
      <c r="G433" s="35"/>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row>
    <row r="434" spans="1:30" ht="15.75" customHeight="1">
      <c r="A434" s="24"/>
      <c r="B434" s="25"/>
      <c r="C434" s="24"/>
      <c r="D434" s="25"/>
      <c r="E434" s="26"/>
      <c r="F434" s="35"/>
      <c r="G434" s="35"/>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row>
    <row r="435" spans="1:30" ht="15.75" customHeight="1">
      <c r="A435" s="24"/>
      <c r="B435" s="25"/>
      <c r="C435" s="24"/>
      <c r="D435" s="25"/>
      <c r="E435" s="26"/>
      <c r="F435" s="35"/>
      <c r="G435" s="35"/>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row>
    <row r="436" spans="1:30" ht="15.75" customHeight="1">
      <c r="A436" s="24"/>
      <c r="B436" s="25"/>
      <c r="C436" s="24"/>
      <c r="D436" s="25"/>
      <c r="E436" s="26"/>
      <c r="F436" s="35"/>
      <c r="G436" s="35"/>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row>
    <row r="437" spans="1:30" ht="15.75" customHeight="1">
      <c r="A437" s="24"/>
      <c r="B437" s="25"/>
      <c r="C437" s="24"/>
      <c r="D437" s="25"/>
      <c r="E437" s="26"/>
      <c r="F437" s="35"/>
      <c r="G437" s="35"/>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row>
    <row r="438" spans="1:30" ht="15.75" customHeight="1">
      <c r="A438" s="24"/>
      <c r="B438" s="25"/>
      <c r="C438" s="24"/>
      <c r="D438" s="25"/>
      <c r="E438" s="26"/>
      <c r="F438" s="35"/>
      <c r="G438" s="35"/>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row>
    <row r="439" spans="1:30" ht="15.75" customHeight="1">
      <c r="A439" s="24"/>
      <c r="B439" s="25"/>
      <c r="C439" s="24"/>
      <c r="D439" s="25"/>
      <c r="E439" s="26"/>
      <c r="F439" s="35"/>
      <c r="G439" s="35"/>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row>
    <row r="440" spans="1:30" ht="15.75" customHeight="1">
      <c r="A440" s="24"/>
      <c r="B440" s="25"/>
      <c r="C440" s="24"/>
      <c r="D440" s="25"/>
      <c r="E440" s="26"/>
      <c r="F440" s="35"/>
      <c r="G440" s="35"/>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row>
    <row r="441" spans="1:30" ht="15.75" customHeight="1">
      <c r="A441" s="24"/>
      <c r="B441" s="25"/>
      <c r="C441" s="24"/>
      <c r="D441" s="25"/>
      <c r="E441" s="26"/>
      <c r="F441" s="35"/>
      <c r="G441" s="35"/>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row>
    <row r="442" spans="1:30" ht="15.75" customHeight="1">
      <c r="A442" s="24"/>
      <c r="B442" s="25"/>
      <c r="C442" s="24"/>
      <c r="D442" s="25"/>
      <c r="E442" s="26"/>
      <c r="F442" s="35"/>
      <c r="G442" s="35"/>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row>
    <row r="443" spans="1:30" ht="15.75" customHeight="1">
      <c r="A443" s="24"/>
      <c r="B443" s="25"/>
      <c r="C443" s="24"/>
      <c r="D443" s="25"/>
      <c r="E443" s="26"/>
      <c r="F443" s="35"/>
      <c r="G443" s="35"/>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row>
    <row r="444" spans="1:30" ht="15.75" customHeight="1">
      <c r="A444" s="24"/>
      <c r="B444" s="25"/>
      <c r="C444" s="24"/>
      <c r="D444" s="25"/>
      <c r="E444" s="26"/>
      <c r="F444" s="35"/>
      <c r="G444" s="35"/>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row>
    <row r="445" spans="1:30" ht="15.75" customHeight="1">
      <c r="A445" s="24"/>
      <c r="B445" s="25"/>
      <c r="C445" s="24"/>
      <c r="D445" s="25"/>
      <c r="E445" s="26"/>
      <c r="F445" s="35"/>
      <c r="G445" s="35"/>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row>
    <row r="446" spans="1:30" ht="15.75" customHeight="1">
      <c r="A446" s="24"/>
      <c r="B446" s="25"/>
      <c r="C446" s="24"/>
      <c r="D446" s="25"/>
      <c r="E446" s="26"/>
      <c r="F446" s="35"/>
      <c r="G446" s="35"/>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row>
    <row r="447" spans="1:30" ht="15.75" customHeight="1">
      <c r="A447" s="24"/>
      <c r="B447" s="25"/>
      <c r="C447" s="24"/>
      <c r="D447" s="25"/>
      <c r="E447" s="26"/>
      <c r="F447" s="35"/>
      <c r="G447" s="35"/>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row>
    <row r="448" spans="1:30" ht="15.75" customHeight="1">
      <c r="A448" s="24"/>
      <c r="B448" s="25"/>
      <c r="C448" s="24"/>
      <c r="D448" s="25"/>
      <c r="E448" s="26"/>
      <c r="F448" s="35"/>
      <c r="G448" s="35"/>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row>
    <row r="449" spans="1:30" ht="15.75" customHeight="1">
      <c r="A449" s="24"/>
      <c r="B449" s="25"/>
      <c r="C449" s="24"/>
      <c r="D449" s="25"/>
      <c r="E449" s="26"/>
      <c r="F449" s="35"/>
      <c r="G449" s="35"/>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row>
    <row r="450" spans="1:30" ht="15.75" customHeight="1">
      <c r="A450" s="24"/>
      <c r="B450" s="25"/>
      <c r="C450" s="24"/>
      <c r="D450" s="25"/>
      <c r="E450" s="26"/>
      <c r="F450" s="35"/>
      <c r="G450" s="35"/>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row>
    <row r="451" spans="1:30" ht="15.75" customHeight="1">
      <c r="A451" s="24"/>
      <c r="B451" s="25"/>
      <c r="C451" s="24"/>
      <c r="D451" s="25"/>
      <c r="E451" s="26"/>
      <c r="F451" s="35"/>
      <c r="G451" s="35"/>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row>
    <row r="452" spans="1:30" ht="15.75" customHeight="1">
      <c r="A452" s="24"/>
      <c r="B452" s="25"/>
      <c r="C452" s="24"/>
      <c r="D452" s="25"/>
      <c r="E452" s="26"/>
      <c r="F452" s="35"/>
      <c r="G452" s="35"/>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row>
    <row r="453" spans="1:30" ht="15.75" customHeight="1">
      <c r="A453" s="24"/>
      <c r="B453" s="25"/>
      <c r="C453" s="24"/>
      <c r="D453" s="25"/>
      <c r="E453" s="26"/>
      <c r="F453" s="35"/>
      <c r="G453" s="35"/>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row>
    <row r="454" spans="1:30" ht="15.75" customHeight="1">
      <c r="A454" s="24"/>
      <c r="B454" s="25"/>
      <c r="C454" s="24"/>
      <c r="D454" s="25"/>
      <c r="E454" s="26"/>
      <c r="F454" s="35"/>
      <c r="G454" s="35"/>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row>
    <row r="455" spans="1:30" ht="15.75" customHeight="1">
      <c r="A455" s="24"/>
      <c r="B455" s="25"/>
      <c r="C455" s="24"/>
      <c r="D455" s="25"/>
      <c r="E455" s="26"/>
      <c r="F455" s="35"/>
      <c r="G455" s="35"/>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row>
    <row r="456" spans="1:30" ht="15.75" customHeight="1">
      <c r="A456" s="24"/>
      <c r="B456" s="25"/>
      <c r="C456" s="24"/>
      <c r="D456" s="25"/>
      <c r="E456" s="26"/>
      <c r="F456" s="35"/>
      <c r="G456" s="35"/>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row>
    <row r="457" spans="1:30" ht="15.75" customHeight="1">
      <c r="A457" s="24"/>
      <c r="B457" s="25"/>
      <c r="C457" s="24"/>
      <c r="D457" s="25"/>
      <c r="E457" s="26"/>
      <c r="F457" s="35"/>
      <c r="G457" s="35"/>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row>
    <row r="458" spans="1:30" ht="15.75" customHeight="1">
      <c r="A458" s="24"/>
      <c r="B458" s="25"/>
      <c r="C458" s="24"/>
      <c r="D458" s="25"/>
      <c r="E458" s="26"/>
      <c r="F458" s="35"/>
      <c r="G458" s="35"/>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row>
    <row r="459" spans="1:30" ht="15.75" customHeight="1">
      <c r="A459" s="24"/>
      <c r="B459" s="25"/>
      <c r="C459" s="24"/>
      <c r="D459" s="25"/>
      <c r="E459" s="26"/>
      <c r="F459" s="35"/>
      <c r="G459" s="35"/>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row>
    <row r="460" spans="1:30" ht="15.75" customHeight="1">
      <c r="A460" s="24"/>
      <c r="B460" s="25"/>
      <c r="C460" s="24"/>
      <c r="D460" s="25"/>
      <c r="E460" s="26"/>
      <c r="F460" s="35"/>
      <c r="G460" s="35"/>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row>
    <row r="461" spans="1:30" ht="15.75" customHeight="1">
      <c r="A461" s="24"/>
      <c r="B461" s="25"/>
      <c r="C461" s="24"/>
      <c r="D461" s="25"/>
      <c r="E461" s="26"/>
      <c r="F461" s="35"/>
      <c r="G461" s="35"/>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row>
    <row r="462" spans="1:30" ht="15.75" customHeight="1">
      <c r="A462" s="24"/>
      <c r="B462" s="25"/>
      <c r="C462" s="24"/>
      <c r="D462" s="25"/>
      <c r="E462" s="26"/>
      <c r="F462" s="35"/>
      <c r="G462" s="35"/>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row>
    <row r="463" spans="1:30" ht="15.75" customHeight="1">
      <c r="A463" s="24"/>
      <c r="B463" s="25"/>
      <c r="C463" s="24"/>
      <c r="D463" s="25"/>
      <c r="E463" s="26"/>
      <c r="F463" s="35"/>
      <c r="G463" s="35"/>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row>
    <row r="464" spans="1:30" ht="15.75" customHeight="1">
      <c r="A464" s="24"/>
      <c r="B464" s="25"/>
      <c r="C464" s="24"/>
      <c r="D464" s="25"/>
      <c r="E464" s="26"/>
      <c r="F464" s="35"/>
      <c r="G464" s="35"/>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row>
    <row r="465" spans="1:30" ht="15.75" customHeight="1">
      <c r="A465" s="24"/>
      <c r="B465" s="25"/>
      <c r="C465" s="24"/>
      <c r="D465" s="25"/>
      <c r="E465" s="26"/>
      <c r="F465" s="35"/>
      <c r="G465" s="35"/>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row>
    <row r="466" spans="1:30" ht="15.75" customHeight="1">
      <c r="A466" s="24"/>
      <c r="B466" s="25"/>
      <c r="C466" s="24"/>
      <c r="D466" s="25"/>
      <c r="E466" s="26"/>
      <c r="F466" s="35"/>
      <c r="G466" s="35"/>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row>
    <row r="467" spans="1:30" ht="15.75" customHeight="1">
      <c r="A467" s="24"/>
      <c r="B467" s="25"/>
      <c r="C467" s="24"/>
      <c r="D467" s="25"/>
      <c r="E467" s="26"/>
      <c r="F467" s="35"/>
      <c r="G467" s="35"/>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row>
    <row r="468" spans="1:30" ht="15.75" customHeight="1">
      <c r="A468" s="24"/>
      <c r="B468" s="25"/>
      <c r="C468" s="24"/>
      <c r="D468" s="25"/>
      <c r="E468" s="26"/>
      <c r="F468" s="35"/>
      <c r="G468" s="35"/>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row>
    <row r="469" spans="1:30" ht="15.75" customHeight="1">
      <c r="A469" s="24"/>
      <c r="B469" s="25"/>
      <c r="C469" s="24"/>
      <c r="D469" s="25"/>
      <c r="E469" s="26"/>
      <c r="F469" s="35"/>
      <c r="G469" s="35"/>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row>
    <row r="470" spans="1:30" ht="15.75" customHeight="1">
      <c r="A470" s="24"/>
      <c r="B470" s="25"/>
      <c r="C470" s="24"/>
      <c r="D470" s="25"/>
      <c r="E470" s="26"/>
      <c r="F470" s="35"/>
      <c r="G470" s="35"/>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row>
    <row r="471" spans="1:30" ht="15.75" customHeight="1">
      <c r="A471" s="24"/>
      <c r="B471" s="25"/>
      <c r="C471" s="24"/>
      <c r="D471" s="25"/>
      <c r="E471" s="26"/>
      <c r="F471" s="35"/>
      <c r="G471" s="35"/>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row>
    <row r="472" spans="1:30" ht="15.75" customHeight="1">
      <c r="A472" s="24"/>
      <c r="B472" s="25"/>
      <c r="C472" s="24"/>
      <c r="D472" s="25"/>
      <c r="E472" s="26"/>
      <c r="F472" s="35"/>
      <c r="G472" s="35"/>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row>
    <row r="473" spans="1:30" ht="15.75" customHeight="1">
      <c r="A473" s="24"/>
      <c r="B473" s="25"/>
      <c r="C473" s="24"/>
      <c r="D473" s="25"/>
      <c r="E473" s="26"/>
      <c r="F473" s="35"/>
      <c r="G473" s="35"/>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row>
    <row r="474" spans="1:30" ht="15.75" customHeight="1">
      <c r="A474" s="24"/>
      <c r="B474" s="25"/>
      <c r="C474" s="24"/>
      <c r="D474" s="25"/>
      <c r="E474" s="26"/>
      <c r="F474" s="35"/>
      <c r="G474" s="35"/>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row>
    <row r="475" spans="1:30" ht="15.75" customHeight="1">
      <c r="A475" s="24"/>
      <c r="B475" s="25"/>
      <c r="C475" s="24"/>
      <c r="D475" s="25"/>
      <c r="E475" s="26"/>
      <c r="F475" s="35"/>
      <c r="G475" s="35"/>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row>
    <row r="476" spans="1:30" ht="15.75" customHeight="1">
      <c r="A476" s="24"/>
      <c r="B476" s="25"/>
      <c r="C476" s="24"/>
      <c r="D476" s="25"/>
      <c r="E476" s="26"/>
      <c r="F476" s="35"/>
      <c r="G476" s="35"/>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row>
    <row r="477" spans="1:30" ht="15.75" customHeight="1">
      <c r="A477" s="24"/>
      <c r="B477" s="25"/>
      <c r="C477" s="24"/>
      <c r="D477" s="25"/>
      <c r="E477" s="26"/>
      <c r="F477" s="35"/>
      <c r="G477" s="35"/>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row>
    <row r="478" spans="1:30" ht="15.75" customHeight="1">
      <c r="A478" s="24"/>
      <c r="B478" s="25"/>
      <c r="C478" s="24"/>
      <c r="D478" s="25"/>
      <c r="E478" s="26"/>
      <c r="F478" s="35"/>
      <c r="G478" s="35"/>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row>
    <row r="479" spans="1:30" ht="15.75" customHeight="1">
      <c r="A479" s="24"/>
      <c r="B479" s="25"/>
      <c r="C479" s="24"/>
      <c r="D479" s="25"/>
      <c r="E479" s="26"/>
      <c r="F479" s="35"/>
      <c r="G479" s="35"/>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row>
    <row r="480" spans="1:30" ht="15.75" customHeight="1">
      <c r="A480" s="24"/>
      <c r="B480" s="25"/>
      <c r="C480" s="24"/>
      <c r="D480" s="25"/>
      <c r="E480" s="26"/>
      <c r="F480" s="35"/>
      <c r="G480" s="35"/>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row>
    <row r="481" spans="1:30" ht="15.75" customHeight="1">
      <c r="A481" s="24"/>
      <c r="B481" s="25"/>
      <c r="C481" s="24"/>
      <c r="D481" s="25"/>
      <c r="E481" s="26"/>
      <c r="F481" s="35"/>
      <c r="G481" s="35"/>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row>
    <row r="482" spans="1:30" ht="15.75" customHeight="1">
      <c r="A482" s="24"/>
      <c r="B482" s="25"/>
      <c r="C482" s="24"/>
      <c r="D482" s="25"/>
      <c r="E482" s="26"/>
      <c r="F482" s="35"/>
      <c r="G482" s="35"/>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row>
    <row r="483" spans="1:30" ht="15.75" customHeight="1">
      <c r="A483" s="24"/>
      <c r="B483" s="25"/>
      <c r="C483" s="24"/>
      <c r="D483" s="25"/>
      <c r="E483" s="26"/>
      <c r="F483" s="35"/>
      <c r="G483" s="35"/>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row>
    <row r="484" spans="1:30" ht="15.75" customHeight="1">
      <c r="A484" s="24"/>
      <c r="B484" s="25"/>
      <c r="C484" s="24"/>
      <c r="D484" s="25"/>
      <c r="E484" s="26"/>
      <c r="F484" s="35"/>
      <c r="G484" s="35"/>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row>
    <row r="485" spans="1:30" ht="15.75" customHeight="1">
      <c r="A485" s="24"/>
      <c r="B485" s="25"/>
      <c r="C485" s="24"/>
      <c r="D485" s="25"/>
      <c r="E485" s="26"/>
      <c r="F485" s="35"/>
      <c r="G485" s="35"/>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row>
    <row r="486" spans="1:30" ht="15.75" customHeight="1">
      <c r="A486" s="24"/>
      <c r="B486" s="25"/>
      <c r="C486" s="24"/>
      <c r="D486" s="25"/>
      <c r="E486" s="26"/>
      <c r="F486" s="35"/>
      <c r="G486" s="35"/>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row>
    <row r="487" spans="1:30" ht="15.75" customHeight="1">
      <c r="A487" s="24"/>
      <c r="B487" s="25"/>
      <c r="C487" s="24"/>
      <c r="D487" s="25"/>
      <c r="E487" s="26"/>
      <c r="F487" s="35"/>
      <c r="G487" s="35"/>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row>
    <row r="488" spans="1:30" ht="15.75" customHeight="1">
      <c r="A488" s="24"/>
      <c r="B488" s="25"/>
      <c r="C488" s="24"/>
      <c r="D488" s="25"/>
      <c r="E488" s="26"/>
      <c r="F488" s="35"/>
      <c r="G488" s="35"/>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row>
    <row r="489" spans="1:30" ht="15.75" customHeight="1">
      <c r="A489" s="24"/>
      <c r="B489" s="25"/>
      <c r="C489" s="24"/>
      <c r="D489" s="25"/>
      <c r="E489" s="26"/>
      <c r="F489" s="35"/>
      <c r="G489" s="35"/>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row>
    <row r="490" spans="1:30" ht="15.75" customHeight="1">
      <c r="A490" s="24"/>
      <c r="B490" s="25"/>
      <c r="C490" s="24"/>
      <c r="D490" s="25"/>
      <c r="E490" s="26"/>
      <c r="F490" s="35"/>
      <c r="G490" s="35"/>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row>
    <row r="491" spans="1:30" ht="15.75" customHeight="1">
      <c r="A491" s="24"/>
      <c r="B491" s="25"/>
      <c r="C491" s="24"/>
      <c r="D491" s="25"/>
      <c r="E491" s="26"/>
      <c r="F491" s="35"/>
      <c r="G491" s="35"/>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row>
    <row r="492" spans="1:30" ht="15.75" customHeight="1">
      <c r="A492" s="24"/>
      <c r="B492" s="25"/>
      <c r="C492" s="24"/>
      <c r="D492" s="25"/>
      <c r="E492" s="26"/>
      <c r="F492" s="35"/>
      <c r="G492" s="35"/>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row>
    <row r="493" spans="1:30" ht="15.75" customHeight="1">
      <c r="A493" s="24"/>
      <c r="B493" s="25"/>
      <c r="C493" s="24"/>
      <c r="D493" s="25"/>
      <c r="E493" s="26"/>
      <c r="F493" s="35"/>
      <c r="G493" s="35"/>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row>
    <row r="494" spans="1:30" ht="15.75" customHeight="1">
      <c r="A494" s="24"/>
      <c r="B494" s="25"/>
      <c r="C494" s="24"/>
      <c r="D494" s="25"/>
      <c r="E494" s="26"/>
      <c r="F494" s="35"/>
      <c r="G494" s="35"/>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row>
    <row r="495" spans="1:30" ht="15.75" customHeight="1">
      <c r="A495" s="24"/>
      <c r="B495" s="25"/>
      <c r="C495" s="24"/>
      <c r="D495" s="25"/>
      <c r="E495" s="26"/>
      <c r="F495" s="35"/>
      <c r="G495" s="35"/>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row>
    <row r="496" spans="1:30" ht="15.75" customHeight="1">
      <c r="A496" s="24"/>
      <c r="B496" s="25"/>
      <c r="C496" s="24"/>
      <c r="D496" s="25"/>
      <c r="E496" s="26"/>
      <c r="F496" s="35"/>
      <c r="G496" s="35"/>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row>
    <row r="497" spans="1:30" ht="15.75" customHeight="1">
      <c r="A497" s="24"/>
      <c r="B497" s="25"/>
      <c r="C497" s="24"/>
      <c r="D497" s="25"/>
      <c r="E497" s="26"/>
      <c r="F497" s="35"/>
      <c r="G497" s="35"/>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row>
    <row r="498" spans="1:30" ht="15.75" customHeight="1">
      <c r="A498" s="24"/>
      <c r="B498" s="25"/>
      <c r="C498" s="24"/>
      <c r="D498" s="25"/>
      <c r="E498" s="26"/>
      <c r="F498" s="35"/>
      <c r="G498" s="35"/>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row>
    <row r="499" spans="1:30" ht="15.75" customHeight="1">
      <c r="A499" s="24"/>
      <c r="B499" s="25"/>
      <c r="C499" s="24"/>
      <c r="D499" s="25"/>
      <c r="E499" s="26"/>
      <c r="F499" s="35"/>
      <c r="G499" s="35"/>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row>
    <row r="500" spans="1:30" ht="15.75" customHeight="1">
      <c r="A500" s="24"/>
      <c r="B500" s="25"/>
      <c r="C500" s="24"/>
      <c r="D500" s="25"/>
      <c r="E500" s="26"/>
      <c r="F500" s="35"/>
      <c r="G500" s="35"/>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row>
    <row r="501" spans="1:30" ht="15.75" customHeight="1">
      <c r="A501" s="24"/>
      <c r="B501" s="25"/>
      <c r="C501" s="24"/>
      <c r="D501" s="25"/>
      <c r="E501" s="26"/>
      <c r="F501" s="35"/>
      <c r="G501" s="35"/>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row>
    <row r="502" spans="1:30" ht="15.75" customHeight="1">
      <c r="A502" s="24"/>
      <c r="B502" s="25"/>
      <c r="C502" s="24"/>
      <c r="D502" s="25"/>
      <c r="E502" s="26"/>
      <c r="F502" s="35"/>
      <c r="G502" s="35"/>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row>
    <row r="503" spans="1:30" ht="15.75" customHeight="1">
      <c r="A503" s="24"/>
      <c r="B503" s="25"/>
      <c r="C503" s="24"/>
      <c r="D503" s="25"/>
      <c r="E503" s="26"/>
      <c r="F503" s="35"/>
      <c r="G503" s="35"/>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row>
    <row r="504" spans="1:30" ht="15.75" customHeight="1">
      <c r="A504" s="24"/>
      <c r="B504" s="25"/>
      <c r="C504" s="24"/>
      <c r="D504" s="25"/>
      <c r="E504" s="26"/>
      <c r="F504" s="35"/>
      <c r="G504" s="35"/>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row>
    <row r="505" spans="1:30" ht="15.75" customHeight="1">
      <c r="A505" s="24"/>
      <c r="B505" s="25"/>
      <c r="C505" s="24"/>
      <c r="D505" s="25"/>
      <c r="E505" s="26"/>
      <c r="F505" s="35"/>
      <c r="G505" s="35"/>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row>
    <row r="506" spans="1:30" ht="15.75" customHeight="1">
      <c r="A506" s="24"/>
      <c r="B506" s="25"/>
      <c r="C506" s="24"/>
      <c r="D506" s="25"/>
      <c r="E506" s="26"/>
      <c r="F506" s="35"/>
      <c r="G506" s="35"/>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row>
    <row r="507" spans="1:30" ht="15.75" customHeight="1">
      <c r="A507" s="24"/>
      <c r="B507" s="25"/>
      <c r="C507" s="24"/>
      <c r="D507" s="25"/>
      <c r="E507" s="26"/>
      <c r="F507" s="35"/>
      <c r="G507" s="35"/>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row>
    <row r="508" spans="1:30" ht="15.75" customHeight="1">
      <c r="A508" s="24"/>
      <c r="B508" s="25"/>
      <c r="C508" s="24"/>
      <c r="D508" s="25"/>
      <c r="E508" s="26"/>
      <c r="F508" s="35"/>
      <c r="G508" s="35"/>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row>
    <row r="509" spans="1:30" ht="15.75" customHeight="1">
      <c r="A509" s="24"/>
      <c r="B509" s="25"/>
      <c r="C509" s="24"/>
      <c r="D509" s="25"/>
      <c r="E509" s="26"/>
      <c r="F509" s="35"/>
      <c r="G509" s="35"/>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row>
    <row r="510" spans="1:30" ht="15.75" customHeight="1">
      <c r="A510" s="24"/>
      <c r="B510" s="25"/>
      <c r="C510" s="24"/>
      <c r="D510" s="25"/>
      <c r="E510" s="26"/>
      <c r="F510" s="35"/>
      <c r="G510" s="35"/>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row>
    <row r="511" spans="1:30" ht="15.75" customHeight="1">
      <c r="A511" s="24"/>
      <c r="B511" s="25"/>
      <c r="C511" s="24"/>
      <c r="D511" s="25"/>
      <c r="E511" s="26"/>
      <c r="F511" s="35"/>
      <c r="G511" s="35"/>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row>
    <row r="512" spans="1:30" ht="15.75" customHeight="1">
      <c r="A512" s="24"/>
      <c r="B512" s="25"/>
      <c r="C512" s="24"/>
      <c r="D512" s="25"/>
      <c r="E512" s="26"/>
      <c r="F512" s="35"/>
      <c r="G512" s="35"/>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row>
    <row r="513" spans="1:30" ht="15.75" customHeight="1">
      <c r="A513" s="24"/>
      <c r="B513" s="25"/>
      <c r="C513" s="24"/>
      <c r="D513" s="25"/>
      <c r="E513" s="26"/>
      <c r="F513" s="35"/>
      <c r="G513" s="35"/>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row>
    <row r="514" spans="1:30" ht="15.75" customHeight="1">
      <c r="A514" s="24"/>
      <c r="B514" s="25"/>
      <c r="C514" s="24"/>
      <c r="D514" s="25"/>
      <c r="E514" s="26"/>
      <c r="F514" s="35"/>
      <c r="G514" s="35"/>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row>
    <row r="515" spans="1:30" ht="15.75" customHeight="1">
      <c r="A515" s="24"/>
      <c r="B515" s="25"/>
      <c r="C515" s="24"/>
      <c r="D515" s="25"/>
      <c r="E515" s="26"/>
      <c r="F515" s="35"/>
      <c r="G515" s="35"/>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row>
    <row r="516" spans="1:30" ht="15.75" customHeight="1">
      <c r="A516" s="24"/>
      <c r="B516" s="25"/>
      <c r="C516" s="24"/>
      <c r="D516" s="25"/>
      <c r="E516" s="26"/>
      <c r="F516" s="35"/>
      <c r="G516" s="35"/>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row>
    <row r="517" spans="1:30" ht="15.75" customHeight="1">
      <c r="A517" s="24"/>
      <c r="B517" s="25"/>
      <c r="C517" s="24"/>
      <c r="D517" s="25"/>
      <c r="E517" s="26"/>
      <c r="F517" s="35"/>
      <c r="G517" s="35"/>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row>
    <row r="518" spans="1:30" ht="15.75" customHeight="1">
      <c r="A518" s="24"/>
      <c r="B518" s="25"/>
      <c r="C518" s="24"/>
      <c r="D518" s="25"/>
      <c r="E518" s="26"/>
      <c r="F518" s="35"/>
      <c r="G518" s="35"/>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row>
    <row r="519" spans="1:30" ht="15.75" customHeight="1">
      <c r="A519" s="24"/>
      <c r="B519" s="25"/>
      <c r="C519" s="24"/>
      <c r="D519" s="25"/>
      <c r="E519" s="26"/>
      <c r="F519" s="35"/>
      <c r="G519" s="35"/>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row>
    <row r="520" spans="1:30" ht="15.75" customHeight="1">
      <c r="A520" s="24"/>
      <c r="B520" s="25"/>
      <c r="C520" s="24"/>
      <c r="D520" s="25"/>
      <c r="E520" s="26"/>
      <c r="F520" s="35"/>
      <c r="G520" s="35"/>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row>
    <row r="521" spans="1:30" ht="15.75" customHeight="1">
      <c r="A521" s="24"/>
      <c r="B521" s="25"/>
      <c r="C521" s="24"/>
      <c r="D521" s="25"/>
      <c r="E521" s="26"/>
      <c r="F521" s="35"/>
      <c r="G521" s="35"/>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row>
    <row r="522" spans="1:30" ht="15.75" customHeight="1">
      <c r="A522" s="24"/>
      <c r="B522" s="25"/>
      <c r="C522" s="24"/>
      <c r="D522" s="25"/>
      <c r="E522" s="26"/>
      <c r="F522" s="35"/>
      <c r="G522" s="35"/>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row>
    <row r="523" spans="1:30" ht="15.75" customHeight="1">
      <c r="A523" s="24"/>
      <c r="B523" s="25"/>
      <c r="C523" s="24"/>
      <c r="D523" s="25"/>
      <c r="E523" s="26"/>
      <c r="F523" s="35"/>
      <c r="G523" s="35"/>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row>
    <row r="524" spans="1:30" ht="15.75" customHeight="1">
      <c r="A524" s="24"/>
      <c r="B524" s="25"/>
      <c r="C524" s="24"/>
      <c r="D524" s="25"/>
      <c r="E524" s="26"/>
      <c r="F524" s="35"/>
      <c r="G524" s="35"/>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row>
    <row r="525" spans="1:30" ht="15.75" customHeight="1">
      <c r="A525" s="24"/>
      <c r="B525" s="25"/>
      <c r="C525" s="24"/>
      <c r="D525" s="25"/>
      <c r="E525" s="26"/>
      <c r="F525" s="35"/>
      <c r="G525" s="35"/>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row>
    <row r="526" spans="1:30" ht="15.75" customHeight="1">
      <c r="A526" s="24"/>
      <c r="B526" s="25"/>
      <c r="C526" s="24"/>
      <c r="D526" s="25"/>
      <c r="E526" s="26"/>
      <c r="F526" s="35"/>
      <c r="G526" s="35"/>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row>
    <row r="527" spans="1:30" ht="15.75" customHeight="1">
      <c r="A527" s="24"/>
      <c r="B527" s="25"/>
      <c r="C527" s="24"/>
      <c r="D527" s="25"/>
      <c r="E527" s="26"/>
      <c r="F527" s="35"/>
      <c r="G527" s="35"/>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row>
    <row r="528" spans="1:30" ht="15.75" customHeight="1">
      <c r="A528" s="24"/>
      <c r="B528" s="25"/>
      <c r="C528" s="24"/>
      <c r="D528" s="25"/>
      <c r="E528" s="26"/>
      <c r="F528" s="35"/>
      <c r="G528" s="35"/>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row>
    <row r="529" spans="1:30" ht="15.75" customHeight="1">
      <c r="A529" s="24"/>
      <c r="B529" s="25"/>
      <c r="C529" s="24"/>
      <c r="D529" s="25"/>
      <c r="E529" s="26"/>
      <c r="F529" s="35"/>
      <c r="G529" s="35"/>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row>
    <row r="530" spans="1:30" ht="15.75" customHeight="1">
      <c r="A530" s="24"/>
      <c r="B530" s="25"/>
      <c r="C530" s="24"/>
      <c r="D530" s="25"/>
      <c r="E530" s="26"/>
      <c r="F530" s="35"/>
      <c r="G530" s="35"/>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row>
    <row r="531" spans="1:30" ht="15.75" customHeight="1">
      <c r="A531" s="24"/>
      <c r="B531" s="25"/>
      <c r="C531" s="24"/>
      <c r="D531" s="25"/>
      <c r="E531" s="26"/>
      <c r="F531" s="35"/>
      <c r="G531" s="35"/>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row>
    <row r="532" spans="1:30" ht="15.75" customHeight="1">
      <c r="A532" s="24"/>
      <c r="B532" s="25"/>
      <c r="C532" s="24"/>
      <c r="D532" s="25"/>
      <c r="E532" s="26"/>
      <c r="F532" s="35"/>
      <c r="G532" s="35"/>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row>
    <row r="533" spans="1:30" ht="15.75" customHeight="1">
      <c r="A533" s="24"/>
      <c r="B533" s="25"/>
      <c r="C533" s="24"/>
      <c r="D533" s="25"/>
      <c r="E533" s="26"/>
      <c r="F533" s="35"/>
      <c r="G533" s="35"/>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row>
    <row r="534" spans="1:30" ht="15.75" customHeight="1">
      <c r="A534" s="24"/>
      <c r="B534" s="25"/>
      <c r="C534" s="24"/>
      <c r="D534" s="25"/>
      <c r="E534" s="26"/>
      <c r="F534" s="35"/>
      <c r="G534" s="35"/>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row>
    <row r="535" spans="1:30" ht="15.75" customHeight="1">
      <c r="A535" s="24"/>
      <c r="B535" s="25"/>
      <c r="C535" s="24"/>
      <c r="D535" s="25"/>
      <c r="E535" s="26"/>
      <c r="F535" s="35"/>
      <c r="G535" s="35"/>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row>
    <row r="536" spans="1:30" ht="15.75" customHeight="1">
      <c r="A536" s="24"/>
      <c r="B536" s="25"/>
      <c r="C536" s="24"/>
      <c r="D536" s="25"/>
      <c r="E536" s="26"/>
      <c r="F536" s="35"/>
      <c r="G536" s="35"/>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row>
    <row r="537" spans="1:30" ht="15.75" customHeight="1">
      <c r="A537" s="24"/>
      <c r="B537" s="25"/>
      <c r="C537" s="24"/>
      <c r="D537" s="25"/>
      <c r="E537" s="26"/>
      <c r="F537" s="35"/>
      <c r="G537" s="35"/>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row>
    <row r="538" spans="1:30" ht="15.75" customHeight="1">
      <c r="A538" s="24"/>
      <c r="B538" s="25"/>
      <c r="C538" s="24"/>
      <c r="D538" s="25"/>
      <c r="E538" s="26"/>
      <c r="F538" s="35"/>
      <c r="G538" s="35"/>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row>
    <row r="539" spans="1:30" ht="15.75" customHeight="1">
      <c r="A539" s="24"/>
      <c r="B539" s="25"/>
      <c r="C539" s="24"/>
      <c r="D539" s="25"/>
      <c r="E539" s="26"/>
      <c r="F539" s="35"/>
      <c r="G539" s="35"/>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row>
    <row r="540" spans="1:30" ht="15.75" customHeight="1">
      <c r="A540" s="24"/>
      <c r="B540" s="25"/>
      <c r="C540" s="24"/>
      <c r="D540" s="25"/>
      <c r="E540" s="26"/>
      <c r="F540" s="35"/>
      <c r="G540" s="35"/>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row>
    <row r="541" spans="1:30" ht="15.75" customHeight="1">
      <c r="A541" s="24"/>
      <c r="B541" s="25"/>
      <c r="C541" s="24"/>
      <c r="D541" s="25"/>
      <c r="E541" s="26"/>
      <c r="F541" s="35"/>
      <c r="G541" s="35"/>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row>
    <row r="542" spans="1:30" ht="15.75" customHeight="1">
      <c r="A542" s="24"/>
      <c r="B542" s="25"/>
      <c r="C542" s="24"/>
      <c r="D542" s="25"/>
      <c r="E542" s="26"/>
      <c r="F542" s="35"/>
      <c r="G542" s="35"/>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row>
    <row r="543" spans="1:30" ht="15.75" customHeight="1">
      <c r="A543" s="24"/>
      <c r="B543" s="25"/>
      <c r="C543" s="24"/>
      <c r="D543" s="25"/>
      <c r="E543" s="26"/>
      <c r="F543" s="35"/>
      <c r="G543" s="35"/>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row>
    <row r="544" spans="1:30" ht="15.75" customHeight="1">
      <c r="A544" s="24"/>
      <c r="B544" s="25"/>
      <c r="C544" s="24"/>
      <c r="D544" s="25"/>
      <c r="E544" s="26"/>
      <c r="F544" s="35"/>
      <c r="G544" s="35"/>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row>
    <row r="545" spans="1:30" ht="15.75" customHeight="1">
      <c r="A545" s="24"/>
      <c r="B545" s="25"/>
      <c r="C545" s="24"/>
      <c r="D545" s="25"/>
      <c r="E545" s="26"/>
      <c r="F545" s="35"/>
      <c r="G545" s="35"/>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row>
    <row r="546" spans="1:30" ht="15.75" customHeight="1">
      <c r="A546" s="24"/>
      <c r="B546" s="25"/>
      <c r="C546" s="24"/>
      <c r="D546" s="25"/>
      <c r="E546" s="26"/>
      <c r="F546" s="35"/>
      <c r="G546" s="35"/>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row>
    <row r="547" spans="1:30" ht="15.75" customHeight="1">
      <c r="A547" s="24"/>
      <c r="B547" s="25"/>
      <c r="C547" s="24"/>
      <c r="D547" s="25"/>
      <c r="E547" s="26"/>
      <c r="F547" s="35"/>
      <c r="G547" s="35"/>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row>
    <row r="548" spans="1:30" ht="15.75" customHeight="1">
      <c r="A548" s="24"/>
      <c r="B548" s="25"/>
      <c r="C548" s="24"/>
      <c r="D548" s="25"/>
      <c r="E548" s="26"/>
      <c r="F548" s="35"/>
      <c r="G548" s="35"/>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row>
    <row r="549" spans="1:30" ht="15.75" customHeight="1">
      <c r="A549" s="24"/>
      <c r="B549" s="25"/>
      <c r="C549" s="24"/>
      <c r="D549" s="25"/>
      <c r="E549" s="26"/>
      <c r="F549" s="35"/>
      <c r="G549" s="35"/>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row>
    <row r="550" spans="1:30" ht="15.75" customHeight="1">
      <c r="A550" s="24"/>
      <c r="B550" s="25"/>
      <c r="C550" s="24"/>
      <c r="D550" s="25"/>
      <c r="E550" s="26"/>
      <c r="F550" s="35"/>
      <c r="G550" s="35"/>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row>
    <row r="551" spans="1:30" ht="15.75" customHeight="1">
      <c r="A551" s="24"/>
      <c r="B551" s="25"/>
      <c r="C551" s="24"/>
      <c r="D551" s="25"/>
      <c r="E551" s="26"/>
      <c r="F551" s="35"/>
      <c r="G551" s="35"/>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row>
    <row r="552" spans="1:30" ht="15.75" customHeight="1">
      <c r="A552" s="24"/>
      <c r="B552" s="25"/>
      <c r="C552" s="24"/>
      <c r="D552" s="25"/>
      <c r="E552" s="26"/>
      <c r="F552" s="35"/>
      <c r="G552" s="35"/>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row>
    <row r="553" spans="1:30" ht="15.75" customHeight="1">
      <c r="A553" s="24"/>
      <c r="B553" s="25"/>
      <c r="C553" s="24"/>
      <c r="D553" s="25"/>
      <c r="E553" s="26"/>
      <c r="F553" s="35"/>
      <c r="G553" s="35"/>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row>
    <row r="554" spans="1:30" ht="15.75" customHeight="1">
      <c r="A554" s="24"/>
      <c r="B554" s="25"/>
      <c r="C554" s="24"/>
      <c r="D554" s="25"/>
      <c r="E554" s="26"/>
      <c r="F554" s="35"/>
      <c r="G554" s="35"/>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row>
    <row r="555" spans="1:30" ht="15.75" customHeight="1">
      <c r="A555" s="24"/>
      <c r="B555" s="25"/>
      <c r="C555" s="24"/>
      <c r="D555" s="25"/>
      <c r="E555" s="26"/>
      <c r="F555" s="35"/>
      <c r="G555" s="35"/>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row>
    <row r="556" spans="1:30" ht="15.75" customHeight="1">
      <c r="A556" s="24"/>
      <c r="B556" s="25"/>
      <c r="C556" s="24"/>
      <c r="D556" s="25"/>
      <c r="E556" s="26"/>
      <c r="F556" s="35"/>
      <c r="G556" s="35"/>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row>
    <row r="557" spans="1:30" ht="15.75" customHeight="1">
      <c r="A557" s="24"/>
      <c r="B557" s="25"/>
      <c r="C557" s="24"/>
      <c r="D557" s="25"/>
      <c r="E557" s="26"/>
      <c r="F557" s="35"/>
      <c r="G557" s="35"/>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row>
    <row r="558" spans="1:30" ht="15.75" customHeight="1">
      <c r="A558" s="24"/>
      <c r="B558" s="25"/>
      <c r="C558" s="24"/>
      <c r="D558" s="25"/>
      <c r="E558" s="26"/>
      <c r="F558" s="35"/>
      <c r="G558" s="35"/>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row>
    <row r="559" spans="1:30" ht="15.75" customHeight="1">
      <c r="A559" s="24"/>
      <c r="B559" s="25"/>
      <c r="C559" s="24"/>
      <c r="D559" s="25"/>
      <c r="E559" s="26"/>
      <c r="F559" s="35"/>
      <c r="G559" s="35"/>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row>
    <row r="560" spans="1:30" ht="15.75" customHeight="1">
      <c r="A560" s="24"/>
      <c r="B560" s="25"/>
      <c r="C560" s="24"/>
      <c r="D560" s="25"/>
      <c r="E560" s="26"/>
      <c r="F560" s="35"/>
      <c r="G560" s="35"/>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row>
    <row r="561" spans="1:30" ht="15.75" customHeight="1">
      <c r="A561" s="24"/>
      <c r="B561" s="25"/>
      <c r="C561" s="24"/>
      <c r="D561" s="25"/>
      <c r="E561" s="26"/>
      <c r="F561" s="35"/>
      <c r="G561" s="35"/>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row>
    <row r="562" spans="1:30" ht="15.75" customHeight="1">
      <c r="A562" s="24"/>
      <c r="B562" s="25"/>
      <c r="C562" s="24"/>
      <c r="D562" s="25"/>
      <c r="E562" s="26"/>
      <c r="F562" s="35"/>
      <c r="G562" s="35"/>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row>
    <row r="563" spans="1:30" ht="15.75" customHeight="1">
      <c r="A563" s="24"/>
      <c r="B563" s="25"/>
      <c r="C563" s="24"/>
      <c r="D563" s="25"/>
      <c r="E563" s="26"/>
      <c r="F563" s="35"/>
      <c r="G563" s="35"/>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row>
    <row r="564" spans="1:30" ht="15.75" customHeight="1">
      <c r="A564" s="24"/>
      <c r="B564" s="25"/>
      <c r="C564" s="24"/>
      <c r="D564" s="25"/>
      <c r="E564" s="26"/>
      <c r="F564" s="35"/>
      <c r="G564" s="35"/>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row>
    <row r="565" spans="1:30" ht="15.75" customHeight="1">
      <c r="A565" s="24"/>
      <c r="B565" s="25"/>
      <c r="C565" s="24"/>
      <c r="D565" s="25"/>
      <c r="E565" s="26"/>
      <c r="F565" s="35"/>
      <c r="G565" s="35"/>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row>
    <row r="566" spans="1:30" ht="15.75" customHeight="1">
      <c r="A566" s="24"/>
      <c r="B566" s="25"/>
      <c r="C566" s="24"/>
      <c r="D566" s="25"/>
      <c r="E566" s="26"/>
      <c r="F566" s="35"/>
      <c r="G566" s="35"/>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row>
    <row r="567" spans="1:30" ht="15.75" customHeight="1">
      <c r="A567" s="24"/>
      <c r="B567" s="25"/>
      <c r="C567" s="24"/>
      <c r="D567" s="25"/>
      <c r="E567" s="26"/>
      <c r="F567" s="35"/>
      <c r="G567" s="35"/>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row>
    <row r="568" spans="1:30" ht="15.75" customHeight="1">
      <c r="A568" s="24"/>
      <c r="B568" s="25"/>
      <c r="C568" s="24"/>
      <c r="D568" s="25"/>
      <c r="E568" s="26"/>
      <c r="F568" s="35"/>
      <c r="G568" s="35"/>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row>
    <row r="569" spans="1:30" ht="15.75" customHeight="1">
      <c r="A569" s="24"/>
      <c r="B569" s="25"/>
      <c r="C569" s="24"/>
      <c r="D569" s="25"/>
      <c r="E569" s="26"/>
      <c r="F569" s="35"/>
      <c r="G569" s="35"/>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row>
    <row r="570" spans="1:30" ht="15.75" customHeight="1">
      <c r="A570" s="24"/>
      <c r="B570" s="25"/>
      <c r="C570" s="24"/>
      <c r="D570" s="25"/>
      <c r="E570" s="26"/>
      <c r="F570" s="35"/>
      <c r="G570" s="35"/>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row>
    <row r="571" spans="1:30" ht="15.75" customHeight="1">
      <c r="A571" s="24"/>
      <c r="B571" s="25"/>
      <c r="C571" s="24"/>
      <c r="D571" s="25"/>
      <c r="E571" s="26"/>
      <c r="F571" s="35"/>
      <c r="G571" s="35"/>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row>
    <row r="572" spans="1:30" ht="15.75" customHeight="1">
      <c r="A572" s="24"/>
      <c r="B572" s="25"/>
      <c r="C572" s="24"/>
      <c r="D572" s="25"/>
      <c r="E572" s="26"/>
      <c r="F572" s="35"/>
      <c r="G572" s="35"/>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row>
    <row r="573" spans="1:30" ht="15.75" customHeight="1">
      <c r="A573" s="24"/>
      <c r="B573" s="25"/>
      <c r="C573" s="24"/>
      <c r="D573" s="25"/>
      <c r="E573" s="26"/>
      <c r="F573" s="35"/>
      <c r="G573" s="35"/>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row>
    <row r="574" spans="1:30" ht="15.75" customHeight="1">
      <c r="A574" s="24"/>
      <c r="B574" s="25"/>
      <c r="C574" s="24"/>
      <c r="D574" s="25"/>
      <c r="E574" s="26"/>
      <c r="F574" s="35"/>
      <c r="G574" s="35"/>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row>
    <row r="575" spans="1:30" ht="15.75" customHeight="1">
      <c r="A575" s="24"/>
      <c r="B575" s="25"/>
      <c r="C575" s="24"/>
      <c r="D575" s="25"/>
      <c r="E575" s="26"/>
      <c r="F575" s="35"/>
      <c r="G575" s="35"/>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row>
    <row r="576" spans="1:30" ht="15.75" customHeight="1">
      <c r="A576" s="24"/>
      <c r="B576" s="25"/>
      <c r="C576" s="24"/>
      <c r="D576" s="25"/>
      <c r="E576" s="26"/>
      <c r="F576" s="35"/>
      <c r="G576" s="35"/>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row>
    <row r="577" spans="1:30" ht="15.75" customHeight="1">
      <c r="A577" s="24"/>
      <c r="B577" s="25"/>
      <c r="C577" s="24"/>
      <c r="D577" s="25"/>
      <c r="E577" s="26"/>
      <c r="F577" s="35"/>
      <c r="G577" s="35"/>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row>
    <row r="578" spans="1:30" ht="15.75" customHeight="1">
      <c r="A578" s="24"/>
      <c r="B578" s="25"/>
      <c r="C578" s="24"/>
      <c r="D578" s="25"/>
      <c r="E578" s="26"/>
      <c r="F578" s="35"/>
      <c r="G578" s="35"/>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row>
    <row r="579" spans="1:30" ht="15.75" customHeight="1">
      <c r="A579" s="24"/>
      <c r="B579" s="25"/>
      <c r="C579" s="24"/>
      <c r="D579" s="25"/>
      <c r="E579" s="26"/>
      <c r="F579" s="35"/>
      <c r="G579" s="35"/>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row>
    <row r="580" spans="1:30" ht="15.75" customHeight="1">
      <c r="A580" s="24"/>
      <c r="B580" s="25"/>
      <c r="C580" s="24"/>
      <c r="D580" s="25"/>
      <c r="E580" s="26"/>
      <c r="F580" s="35"/>
      <c r="G580" s="35"/>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row>
    <row r="581" spans="1:30" ht="15.75" customHeight="1">
      <c r="A581" s="24"/>
      <c r="B581" s="25"/>
      <c r="C581" s="24"/>
      <c r="D581" s="25"/>
      <c r="E581" s="26"/>
      <c r="F581" s="35"/>
      <c r="G581" s="35"/>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row>
    <row r="582" spans="1:30" ht="15.75" customHeight="1">
      <c r="A582" s="24"/>
      <c r="B582" s="25"/>
      <c r="C582" s="24"/>
      <c r="D582" s="25"/>
      <c r="E582" s="26"/>
      <c r="F582" s="35"/>
      <c r="G582" s="35"/>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row>
    <row r="583" spans="1:30" ht="15.75" customHeight="1">
      <c r="A583" s="24"/>
      <c r="B583" s="25"/>
      <c r="C583" s="24"/>
      <c r="D583" s="25"/>
      <c r="E583" s="26"/>
      <c r="F583" s="35"/>
      <c r="G583" s="35"/>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row>
    <row r="584" spans="1:30" ht="15.75" customHeight="1">
      <c r="A584" s="24"/>
      <c r="B584" s="25"/>
      <c r="C584" s="24"/>
      <c r="D584" s="25"/>
      <c r="E584" s="26"/>
      <c r="F584" s="35"/>
      <c r="G584" s="35"/>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row>
    <row r="585" spans="1:30" ht="15.75" customHeight="1">
      <c r="A585" s="24"/>
      <c r="B585" s="25"/>
      <c r="C585" s="24"/>
      <c r="D585" s="25"/>
      <c r="E585" s="26"/>
      <c r="F585" s="35"/>
      <c r="G585" s="35"/>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row>
    <row r="586" spans="1:30" ht="15.75" customHeight="1">
      <c r="A586" s="24"/>
      <c r="B586" s="25"/>
      <c r="C586" s="24"/>
      <c r="D586" s="25"/>
      <c r="E586" s="26"/>
      <c r="F586" s="35"/>
      <c r="G586" s="35"/>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row>
    <row r="587" spans="1:30" ht="15.75" customHeight="1">
      <c r="A587" s="24"/>
      <c r="B587" s="25"/>
      <c r="C587" s="24"/>
      <c r="D587" s="25"/>
      <c r="E587" s="26"/>
      <c r="F587" s="35"/>
      <c r="G587" s="35"/>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row>
    <row r="588" spans="1:30" ht="15.75" customHeight="1">
      <c r="A588" s="24"/>
      <c r="B588" s="25"/>
      <c r="C588" s="24"/>
      <c r="D588" s="25"/>
      <c r="E588" s="26"/>
      <c r="F588" s="35"/>
      <c r="G588" s="35"/>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row>
    <row r="589" spans="1:30" ht="15.75" customHeight="1">
      <c r="A589" s="24"/>
      <c r="B589" s="25"/>
      <c r="C589" s="24"/>
      <c r="D589" s="25"/>
      <c r="E589" s="26"/>
      <c r="F589" s="35"/>
      <c r="G589" s="35"/>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row>
    <row r="590" spans="1:30" ht="15.75" customHeight="1">
      <c r="A590" s="24"/>
      <c r="B590" s="25"/>
      <c r="C590" s="24"/>
      <c r="D590" s="25"/>
      <c r="E590" s="26"/>
      <c r="F590" s="35"/>
      <c r="G590" s="35"/>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row>
    <row r="591" spans="1:30" ht="15.75" customHeight="1">
      <c r="A591" s="24"/>
      <c r="B591" s="25"/>
      <c r="C591" s="24"/>
      <c r="D591" s="25"/>
      <c r="E591" s="26"/>
      <c r="F591" s="35"/>
      <c r="G591" s="35"/>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row>
    <row r="592" spans="1:30" ht="15.75" customHeight="1">
      <c r="A592" s="24"/>
      <c r="B592" s="25"/>
      <c r="C592" s="24"/>
      <c r="D592" s="25"/>
      <c r="E592" s="26"/>
      <c r="F592" s="35"/>
      <c r="G592" s="35"/>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row>
    <row r="593" spans="1:30" ht="15.75" customHeight="1">
      <c r="A593" s="24"/>
      <c r="B593" s="25"/>
      <c r="C593" s="24"/>
      <c r="D593" s="25"/>
      <c r="E593" s="26"/>
      <c r="F593" s="35"/>
      <c r="G593" s="35"/>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row>
    <row r="594" spans="1:30" ht="15.75" customHeight="1">
      <c r="A594" s="24"/>
      <c r="B594" s="25"/>
      <c r="C594" s="24"/>
      <c r="D594" s="25"/>
      <c r="E594" s="26"/>
      <c r="F594" s="35"/>
      <c r="G594" s="35"/>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row>
    <row r="595" spans="1:30" ht="15.75" customHeight="1">
      <c r="A595" s="24"/>
      <c r="B595" s="25"/>
      <c r="C595" s="24"/>
      <c r="D595" s="25"/>
      <c r="E595" s="26"/>
      <c r="F595" s="35"/>
      <c r="G595" s="35"/>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row>
    <row r="596" spans="1:30" ht="15.75" customHeight="1">
      <c r="A596" s="24"/>
      <c r="B596" s="25"/>
      <c r="C596" s="24"/>
      <c r="D596" s="25"/>
      <c r="E596" s="26"/>
      <c r="F596" s="35"/>
      <c r="G596" s="35"/>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row>
    <row r="597" spans="1:30" ht="15.75" customHeight="1">
      <c r="A597" s="24"/>
      <c r="B597" s="25"/>
      <c r="C597" s="24"/>
      <c r="D597" s="25"/>
      <c r="E597" s="26"/>
      <c r="F597" s="35"/>
      <c r="G597" s="35"/>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row>
    <row r="598" spans="1:30" ht="15.75" customHeight="1">
      <c r="A598" s="24"/>
      <c r="B598" s="25"/>
      <c r="C598" s="24"/>
      <c r="D598" s="25"/>
      <c r="E598" s="26"/>
      <c r="F598" s="35"/>
      <c r="G598" s="35"/>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row>
    <row r="599" spans="1:30" ht="15.75" customHeight="1">
      <c r="A599" s="24"/>
      <c r="B599" s="25"/>
      <c r="C599" s="24"/>
      <c r="D599" s="25"/>
      <c r="E599" s="26"/>
      <c r="F599" s="35"/>
      <c r="G599" s="35"/>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row>
    <row r="600" spans="1:30" ht="15.75" customHeight="1">
      <c r="A600" s="24"/>
      <c r="B600" s="25"/>
      <c r="C600" s="24"/>
      <c r="D600" s="25"/>
      <c r="E600" s="26"/>
      <c r="F600" s="35"/>
      <c r="G600" s="35"/>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row>
    <row r="601" spans="1:30" ht="15.75" customHeight="1">
      <c r="A601" s="24"/>
      <c r="B601" s="25"/>
      <c r="C601" s="24"/>
      <c r="D601" s="25"/>
      <c r="E601" s="26"/>
      <c r="F601" s="35"/>
      <c r="G601" s="35"/>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row>
    <row r="602" spans="1:30" ht="15.75" customHeight="1">
      <c r="A602" s="24"/>
      <c r="B602" s="25"/>
      <c r="C602" s="24"/>
      <c r="D602" s="25"/>
      <c r="E602" s="26"/>
      <c r="F602" s="35"/>
      <c r="G602" s="35"/>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row>
    <row r="603" spans="1:30" ht="15.75" customHeight="1">
      <c r="A603" s="24"/>
      <c r="B603" s="25"/>
      <c r="C603" s="24"/>
      <c r="D603" s="25"/>
      <c r="E603" s="26"/>
      <c r="F603" s="35"/>
      <c r="G603" s="35"/>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row>
    <row r="604" spans="1:30" ht="15.75" customHeight="1">
      <c r="A604" s="24"/>
      <c r="B604" s="25"/>
      <c r="C604" s="24"/>
      <c r="D604" s="25"/>
      <c r="E604" s="26"/>
      <c r="F604" s="35"/>
      <c r="G604" s="35"/>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row>
    <row r="605" spans="1:30" ht="15.75" customHeight="1">
      <c r="A605" s="24"/>
      <c r="B605" s="25"/>
      <c r="C605" s="24"/>
      <c r="D605" s="25"/>
      <c r="E605" s="26"/>
      <c r="F605" s="35"/>
      <c r="G605" s="35"/>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row>
    <row r="606" spans="1:30" ht="15.75" customHeight="1">
      <c r="A606" s="24"/>
      <c r="B606" s="25"/>
      <c r="C606" s="24"/>
      <c r="D606" s="25"/>
      <c r="E606" s="26"/>
      <c r="F606" s="35"/>
      <c r="G606" s="35"/>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row>
    <row r="607" spans="1:30" ht="15.75" customHeight="1">
      <c r="A607" s="24"/>
      <c r="B607" s="25"/>
      <c r="C607" s="24"/>
      <c r="D607" s="25"/>
      <c r="E607" s="26"/>
      <c r="F607" s="35"/>
      <c r="G607" s="35"/>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row>
    <row r="608" spans="1:30" ht="15.75" customHeight="1">
      <c r="A608" s="24"/>
      <c r="B608" s="25"/>
      <c r="C608" s="24"/>
      <c r="D608" s="25"/>
      <c r="E608" s="26"/>
      <c r="F608" s="35"/>
      <c r="G608" s="35"/>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row>
    <row r="609" spans="1:30" ht="15.75" customHeight="1">
      <c r="A609" s="24"/>
      <c r="B609" s="25"/>
      <c r="C609" s="24"/>
      <c r="D609" s="25"/>
      <c r="E609" s="26"/>
      <c r="F609" s="35"/>
      <c r="G609" s="35"/>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row>
    <row r="610" spans="1:30" ht="15.75" customHeight="1">
      <c r="A610" s="24"/>
      <c r="B610" s="25"/>
      <c r="C610" s="24"/>
      <c r="D610" s="25"/>
      <c r="E610" s="26"/>
      <c r="F610" s="35"/>
      <c r="G610" s="35"/>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row>
    <row r="611" spans="1:30" ht="15.75" customHeight="1">
      <c r="A611" s="24"/>
      <c r="B611" s="25"/>
      <c r="C611" s="24"/>
      <c r="D611" s="25"/>
      <c r="E611" s="26"/>
      <c r="F611" s="35"/>
      <c r="G611" s="35"/>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row>
    <row r="612" spans="1:30" ht="15.75" customHeight="1">
      <c r="A612" s="24"/>
      <c r="B612" s="25"/>
      <c r="C612" s="24"/>
      <c r="D612" s="25"/>
      <c r="E612" s="26"/>
      <c r="F612" s="35"/>
      <c r="G612" s="35"/>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row>
    <row r="613" spans="1:30" ht="15.75" customHeight="1">
      <c r="A613" s="24"/>
      <c r="B613" s="25"/>
      <c r="C613" s="24"/>
      <c r="D613" s="25"/>
      <c r="E613" s="26"/>
      <c r="F613" s="35"/>
      <c r="G613" s="35"/>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row>
    <row r="614" spans="1:30" ht="15.75" customHeight="1">
      <c r="A614" s="24"/>
      <c r="B614" s="25"/>
      <c r="C614" s="24"/>
      <c r="D614" s="25"/>
      <c r="E614" s="26"/>
      <c r="F614" s="35"/>
      <c r="G614" s="35"/>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row>
    <row r="615" spans="1:30" ht="15.75" customHeight="1">
      <c r="A615" s="24"/>
      <c r="B615" s="25"/>
      <c r="C615" s="24"/>
      <c r="D615" s="25"/>
      <c r="E615" s="26"/>
      <c r="F615" s="35"/>
      <c r="G615" s="35"/>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row>
    <row r="616" spans="1:30" ht="15.75" customHeight="1">
      <c r="A616" s="24"/>
      <c r="B616" s="25"/>
      <c r="C616" s="24"/>
      <c r="D616" s="25"/>
      <c r="E616" s="26"/>
      <c r="F616" s="35"/>
      <c r="G616" s="35"/>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row>
    <row r="617" spans="1:30" ht="15.75" customHeight="1">
      <c r="A617" s="24"/>
      <c r="B617" s="25"/>
      <c r="C617" s="24"/>
      <c r="D617" s="25"/>
      <c r="E617" s="26"/>
      <c r="F617" s="35"/>
      <c r="G617" s="35"/>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row>
    <row r="618" spans="1:30" ht="15.75" customHeight="1">
      <c r="A618" s="24"/>
      <c r="B618" s="25"/>
      <c r="C618" s="24"/>
      <c r="D618" s="25"/>
      <c r="E618" s="26"/>
      <c r="F618" s="35"/>
      <c r="G618" s="35"/>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row>
    <row r="619" spans="1:30" ht="15.75" customHeight="1">
      <c r="A619" s="24"/>
      <c r="B619" s="25"/>
      <c r="C619" s="24"/>
      <c r="D619" s="25"/>
      <c r="E619" s="26"/>
      <c r="F619" s="35"/>
      <c r="G619" s="35"/>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row>
    <row r="620" spans="1:30" ht="15.75" customHeight="1">
      <c r="A620" s="24"/>
      <c r="B620" s="25"/>
      <c r="C620" s="24"/>
      <c r="D620" s="25"/>
      <c r="E620" s="26"/>
      <c r="F620" s="35"/>
      <c r="G620" s="35"/>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row>
    <row r="621" spans="1:30" ht="15.75" customHeight="1">
      <c r="A621" s="24"/>
      <c r="B621" s="25"/>
      <c r="C621" s="24"/>
      <c r="D621" s="25"/>
      <c r="E621" s="26"/>
      <c r="F621" s="35"/>
      <c r="G621" s="35"/>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row>
    <row r="622" spans="1:30" ht="15.75" customHeight="1">
      <c r="A622" s="24"/>
      <c r="B622" s="25"/>
      <c r="C622" s="24"/>
      <c r="D622" s="25"/>
      <c r="E622" s="26"/>
      <c r="F622" s="35"/>
      <c r="G622" s="35"/>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row>
    <row r="623" spans="1:30" ht="15.75" customHeight="1">
      <c r="A623" s="24"/>
      <c r="B623" s="25"/>
      <c r="C623" s="24"/>
      <c r="D623" s="25"/>
      <c r="E623" s="26"/>
      <c r="F623" s="35"/>
      <c r="G623" s="35"/>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row>
    <row r="624" spans="1:30" ht="15.75" customHeight="1">
      <c r="A624" s="24"/>
      <c r="B624" s="25"/>
      <c r="C624" s="24"/>
      <c r="D624" s="25"/>
      <c r="E624" s="26"/>
      <c r="F624" s="35"/>
      <c r="G624" s="35"/>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row>
    <row r="625" spans="1:30" ht="15.75" customHeight="1">
      <c r="A625" s="24"/>
      <c r="B625" s="25"/>
      <c r="C625" s="24"/>
      <c r="D625" s="25"/>
      <c r="E625" s="26"/>
      <c r="F625" s="35"/>
      <c r="G625" s="35"/>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row>
    <row r="626" spans="1:30" ht="15.75" customHeight="1">
      <c r="A626" s="24"/>
      <c r="B626" s="25"/>
      <c r="C626" s="24"/>
      <c r="D626" s="25"/>
      <c r="E626" s="26"/>
      <c r="F626" s="35"/>
      <c r="G626" s="35"/>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row>
    <row r="627" spans="1:30" ht="15.75" customHeight="1">
      <c r="A627" s="24"/>
      <c r="B627" s="25"/>
      <c r="C627" s="24"/>
      <c r="D627" s="25"/>
      <c r="E627" s="26"/>
      <c r="F627" s="35"/>
      <c r="G627" s="35"/>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row>
    <row r="628" spans="1:30" ht="15.75" customHeight="1">
      <c r="A628" s="24"/>
      <c r="B628" s="25"/>
      <c r="C628" s="24"/>
      <c r="D628" s="25"/>
      <c r="E628" s="26"/>
      <c r="F628" s="35"/>
      <c r="G628" s="35"/>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row>
    <row r="629" spans="1:30" ht="15.75" customHeight="1">
      <c r="A629" s="24"/>
      <c r="B629" s="25"/>
      <c r="C629" s="24"/>
      <c r="D629" s="25"/>
      <c r="E629" s="26"/>
      <c r="F629" s="35"/>
      <c r="G629" s="35"/>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row>
    <row r="630" spans="1:30" ht="15.75" customHeight="1">
      <c r="A630" s="24"/>
      <c r="B630" s="25"/>
      <c r="C630" s="24"/>
      <c r="D630" s="25"/>
      <c r="E630" s="26"/>
      <c r="F630" s="35"/>
      <c r="G630" s="35"/>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row>
    <row r="631" spans="1:30" ht="15.75" customHeight="1">
      <c r="A631" s="24"/>
      <c r="B631" s="25"/>
      <c r="C631" s="24"/>
      <c r="D631" s="25"/>
      <c r="E631" s="26"/>
      <c r="F631" s="35"/>
      <c r="G631" s="35"/>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row>
    <row r="632" spans="1:30" ht="15.75" customHeight="1">
      <c r="A632" s="24"/>
      <c r="B632" s="25"/>
      <c r="C632" s="24"/>
      <c r="D632" s="25"/>
      <c r="E632" s="26"/>
      <c r="F632" s="35"/>
      <c r="G632" s="35"/>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row>
    <row r="633" spans="1:30" ht="15.75" customHeight="1">
      <c r="A633" s="24"/>
      <c r="B633" s="25"/>
      <c r="C633" s="24"/>
      <c r="D633" s="25"/>
      <c r="E633" s="26"/>
      <c r="F633" s="35"/>
      <c r="G633" s="35"/>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row>
    <row r="634" spans="1:30" ht="15.75" customHeight="1">
      <c r="A634" s="24"/>
      <c r="B634" s="25"/>
      <c r="C634" s="24"/>
      <c r="D634" s="25"/>
      <c r="E634" s="26"/>
      <c r="F634" s="35"/>
      <c r="G634" s="35"/>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row>
    <row r="635" spans="1:30" ht="15.75" customHeight="1">
      <c r="A635" s="24"/>
      <c r="B635" s="25"/>
      <c r="C635" s="24"/>
      <c r="D635" s="25"/>
      <c r="E635" s="26"/>
      <c r="F635" s="35"/>
      <c r="G635" s="35"/>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row>
    <row r="636" spans="1:30" ht="15.75" customHeight="1">
      <c r="A636" s="24"/>
      <c r="B636" s="25"/>
      <c r="C636" s="24"/>
      <c r="D636" s="25"/>
      <c r="E636" s="26"/>
      <c r="F636" s="35"/>
      <c r="G636" s="35"/>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row>
    <row r="637" spans="1:30" ht="15.75" customHeight="1">
      <c r="A637" s="24"/>
      <c r="B637" s="25"/>
      <c r="C637" s="24"/>
      <c r="D637" s="25"/>
      <c r="E637" s="26"/>
      <c r="F637" s="35"/>
      <c r="G637" s="35"/>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row>
    <row r="638" spans="1:30" ht="15.75" customHeight="1">
      <c r="A638" s="24"/>
      <c r="B638" s="25"/>
      <c r="C638" s="24"/>
      <c r="D638" s="25"/>
      <c r="E638" s="26"/>
      <c r="F638" s="35"/>
      <c r="G638" s="35"/>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row>
    <row r="639" spans="1:30" ht="15.75" customHeight="1">
      <c r="A639" s="24"/>
      <c r="B639" s="25"/>
      <c r="C639" s="24"/>
      <c r="D639" s="25"/>
      <c r="E639" s="26"/>
      <c r="F639" s="35"/>
      <c r="G639" s="35"/>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row>
    <row r="640" spans="1:30" ht="15.75" customHeight="1">
      <c r="A640" s="24"/>
      <c r="B640" s="25"/>
      <c r="C640" s="24"/>
      <c r="D640" s="25"/>
      <c r="E640" s="26"/>
      <c r="F640" s="35"/>
      <c r="G640" s="35"/>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row>
    <row r="641" spans="1:30" ht="15.75" customHeight="1">
      <c r="A641" s="24"/>
      <c r="B641" s="25"/>
      <c r="C641" s="24"/>
      <c r="D641" s="25"/>
      <c r="E641" s="26"/>
      <c r="F641" s="35"/>
      <c r="G641" s="35"/>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row>
    <row r="642" spans="1:30" ht="15.75" customHeight="1">
      <c r="A642" s="24"/>
      <c r="B642" s="25"/>
      <c r="C642" s="24"/>
      <c r="D642" s="25"/>
      <c r="E642" s="26"/>
      <c r="F642" s="35"/>
      <c r="G642" s="35"/>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row>
    <row r="643" spans="1:30" ht="15.75" customHeight="1">
      <c r="A643" s="24"/>
      <c r="B643" s="25"/>
      <c r="C643" s="24"/>
      <c r="D643" s="25"/>
      <c r="E643" s="26"/>
      <c r="F643" s="35"/>
      <c r="G643" s="35"/>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row>
    <row r="644" spans="1:30" ht="15.75" customHeight="1">
      <c r="A644" s="24"/>
      <c r="B644" s="25"/>
      <c r="C644" s="24"/>
      <c r="D644" s="25"/>
      <c r="E644" s="26"/>
      <c r="F644" s="35"/>
      <c r="G644" s="35"/>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row>
    <row r="645" spans="1:30" ht="15.75" customHeight="1">
      <c r="A645" s="24"/>
      <c r="B645" s="25"/>
      <c r="C645" s="24"/>
      <c r="D645" s="25"/>
      <c r="E645" s="26"/>
      <c r="F645" s="35"/>
      <c r="G645" s="35"/>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row>
    <row r="646" spans="1:30" ht="15.75" customHeight="1">
      <c r="A646" s="24"/>
      <c r="B646" s="25"/>
      <c r="C646" s="24"/>
      <c r="D646" s="25"/>
      <c r="E646" s="26"/>
      <c r="F646" s="35"/>
      <c r="G646" s="35"/>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row>
    <row r="647" spans="1:30" ht="15.75" customHeight="1">
      <c r="A647" s="24"/>
      <c r="B647" s="25"/>
      <c r="C647" s="24"/>
      <c r="D647" s="25"/>
      <c r="E647" s="26"/>
      <c r="F647" s="35"/>
      <c r="G647" s="35"/>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row>
    <row r="648" spans="1:30" ht="15.75" customHeight="1">
      <c r="A648" s="24"/>
      <c r="B648" s="25"/>
      <c r="C648" s="24"/>
      <c r="D648" s="25"/>
      <c r="E648" s="26"/>
      <c r="F648" s="35"/>
      <c r="G648" s="35"/>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row>
    <row r="649" spans="1:30" ht="15.75" customHeight="1">
      <c r="A649" s="24"/>
      <c r="B649" s="25"/>
      <c r="C649" s="24"/>
      <c r="D649" s="25"/>
      <c r="E649" s="26"/>
      <c r="F649" s="35"/>
      <c r="G649" s="35"/>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row>
    <row r="650" spans="1:30" ht="15.75" customHeight="1">
      <c r="A650" s="24"/>
      <c r="B650" s="25"/>
      <c r="C650" s="24"/>
      <c r="D650" s="25"/>
      <c r="E650" s="26"/>
      <c r="F650" s="35"/>
      <c r="G650" s="35"/>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row>
    <row r="651" spans="1:30" ht="15.75" customHeight="1">
      <c r="A651" s="24"/>
      <c r="B651" s="25"/>
      <c r="C651" s="24"/>
      <c r="D651" s="25"/>
      <c r="E651" s="26"/>
      <c r="F651" s="35"/>
      <c r="G651" s="35"/>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row>
    <row r="652" spans="1:30" ht="15.75" customHeight="1">
      <c r="A652" s="24"/>
      <c r="B652" s="25"/>
      <c r="C652" s="24"/>
      <c r="D652" s="25"/>
      <c r="E652" s="26"/>
      <c r="F652" s="35"/>
      <c r="G652" s="35"/>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row>
    <row r="653" spans="1:30" ht="15.75" customHeight="1">
      <c r="A653" s="24"/>
      <c r="B653" s="25"/>
      <c r="C653" s="24"/>
      <c r="D653" s="25"/>
      <c r="E653" s="26"/>
      <c r="F653" s="35"/>
      <c r="G653" s="35"/>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row>
    <row r="654" spans="1:30" ht="15.75" customHeight="1">
      <c r="A654" s="24"/>
      <c r="B654" s="25"/>
      <c r="C654" s="24"/>
      <c r="D654" s="25"/>
      <c r="E654" s="26"/>
      <c r="F654" s="35"/>
      <c r="G654" s="35"/>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row>
    <row r="655" spans="1:30" ht="15.75" customHeight="1">
      <c r="A655" s="24"/>
      <c r="B655" s="25"/>
      <c r="C655" s="24"/>
      <c r="D655" s="25"/>
      <c r="E655" s="26"/>
      <c r="F655" s="35"/>
      <c r="G655" s="35"/>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row>
    <row r="656" spans="1:30" ht="15.75" customHeight="1">
      <c r="A656" s="24"/>
      <c r="B656" s="25"/>
      <c r="C656" s="24"/>
      <c r="D656" s="25"/>
      <c r="E656" s="26"/>
      <c r="F656" s="35"/>
      <c r="G656" s="35"/>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row>
    <row r="657" spans="1:30" ht="15.75" customHeight="1">
      <c r="A657" s="24"/>
      <c r="B657" s="25"/>
      <c r="C657" s="24"/>
      <c r="D657" s="25"/>
      <c r="E657" s="26"/>
      <c r="F657" s="35"/>
      <c r="G657" s="35"/>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row>
    <row r="658" spans="1:30" ht="15.75" customHeight="1">
      <c r="A658" s="24"/>
      <c r="B658" s="25"/>
      <c r="C658" s="24"/>
      <c r="D658" s="25"/>
      <c r="E658" s="26"/>
      <c r="F658" s="35"/>
      <c r="G658" s="35"/>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row>
    <row r="659" spans="1:30" ht="15.75" customHeight="1">
      <c r="A659" s="24"/>
      <c r="B659" s="25"/>
      <c r="C659" s="24"/>
      <c r="D659" s="25"/>
      <c r="E659" s="26"/>
      <c r="F659" s="35"/>
      <c r="G659" s="35"/>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row>
    <row r="660" spans="1:30" ht="15.75" customHeight="1">
      <c r="A660" s="24"/>
      <c r="B660" s="25"/>
      <c r="C660" s="24"/>
      <c r="D660" s="25"/>
      <c r="E660" s="26"/>
      <c r="F660" s="35"/>
      <c r="G660" s="35"/>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row>
    <row r="661" spans="1:30" ht="15.75" customHeight="1">
      <c r="A661" s="24"/>
      <c r="B661" s="25"/>
      <c r="C661" s="24"/>
      <c r="D661" s="25"/>
      <c r="E661" s="26"/>
      <c r="F661" s="35"/>
      <c r="G661" s="35"/>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row>
    <row r="662" spans="1:30" ht="15.75" customHeight="1">
      <c r="A662" s="24"/>
      <c r="B662" s="25"/>
      <c r="C662" s="24"/>
      <c r="D662" s="25"/>
      <c r="E662" s="26"/>
      <c r="F662" s="35"/>
      <c r="G662" s="35"/>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row>
    <row r="663" spans="1:30" ht="15.75" customHeight="1">
      <c r="A663" s="24"/>
      <c r="B663" s="25"/>
      <c r="C663" s="24"/>
      <c r="D663" s="25"/>
      <c r="E663" s="26"/>
      <c r="F663" s="35"/>
      <c r="G663" s="35"/>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row>
    <row r="664" spans="1:30" ht="15.75" customHeight="1">
      <c r="A664" s="24"/>
      <c r="B664" s="25"/>
      <c r="C664" s="24"/>
      <c r="D664" s="25"/>
      <c r="E664" s="26"/>
      <c r="F664" s="35"/>
      <c r="G664" s="35"/>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row>
    <row r="665" spans="1:30" ht="15.75" customHeight="1">
      <c r="A665" s="24"/>
      <c r="B665" s="25"/>
      <c r="C665" s="24"/>
      <c r="D665" s="25"/>
      <c r="E665" s="26"/>
      <c r="F665" s="35"/>
      <c r="G665" s="35"/>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row>
    <row r="666" spans="1:30" ht="15.75" customHeight="1">
      <c r="A666" s="24"/>
      <c r="B666" s="25"/>
      <c r="C666" s="24"/>
      <c r="D666" s="25"/>
      <c r="E666" s="26"/>
      <c r="F666" s="35"/>
      <c r="G666" s="35"/>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row>
    <row r="667" spans="1:30" ht="15.75" customHeight="1">
      <c r="A667" s="24"/>
      <c r="B667" s="25"/>
      <c r="C667" s="24"/>
      <c r="D667" s="25"/>
      <c r="E667" s="26"/>
      <c r="F667" s="35"/>
      <c r="G667" s="35"/>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row>
    <row r="668" spans="1:30" ht="15.75" customHeight="1">
      <c r="A668" s="24"/>
      <c r="B668" s="25"/>
      <c r="C668" s="24"/>
      <c r="D668" s="25"/>
      <c r="E668" s="26"/>
      <c r="F668" s="35"/>
      <c r="G668" s="35"/>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row>
    <row r="669" spans="1:30" ht="15.75" customHeight="1">
      <c r="A669" s="24"/>
      <c r="B669" s="25"/>
      <c r="C669" s="24"/>
      <c r="D669" s="25"/>
      <c r="E669" s="26"/>
      <c r="F669" s="35"/>
      <c r="G669" s="35"/>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row>
    <row r="670" spans="1:30" ht="15.75" customHeight="1">
      <c r="A670" s="24"/>
      <c r="B670" s="25"/>
      <c r="C670" s="24"/>
      <c r="D670" s="25"/>
      <c r="E670" s="26"/>
      <c r="F670" s="35"/>
      <c r="G670" s="35"/>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row>
    <row r="671" spans="1:30" ht="15.75" customHeight="1">
      <c r="A671" s="24"/>
      <c r="B671" s="25"/>
      <c r="C671" s="24"/>
      <c r="D671" s="25"/>
      <c r="E671" s="26"/>
      <c r="F671" s="35"/>
      <c r="G671" s="35"/>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row>
    <row r="672" spans="1:30" ht="15.75" customHeight="1">
      <c r="A672" s="24"/>
      <c r="B672" s="25"/>
      <c r="C672" s="24"/>
      <c r="D672" s="25"/>
      <c r="E672" s="26"/>
      <c r="F672" s="35"/>
      <c r="G672" s="35"/>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row>
    <row r="673" spans="1:30" ht="15.75" customHeight="1">
      <c r="A673" s="24"/>
      <c r="B673" s="25"/>
      <c r="C673" s="24"/>
      <c r="D673" s="25"/>
      <c r="E673" s="26"/>
      <c r="F673" s="35"/>
      <c r="G673" s="35"/>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row>
    <row r="674" spans="1:30" ht="15.75" customHeight="1">
      <c r="A674" s="24"/>
      <c r="B674" s="25"/>
      <c r="C674" s="24"/>
      <c r="D674" s="25"/>
      <c r="E674" s="26"/>
      <c r="F674" s="35"/>
      <c r="G674" s="35"/>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row>
    <row r="675" spans="1:30" ht="15.75" customHeight="1">
      <c r="A675" s="24"/>
      <c r="B675" s="25"/>
      <c r="C675" s="24"/>
      <c r="D675" s="25"/>
      <c r="E675" s="26"/>
      <c r="F675" s="35"/>
      <c r="G675" s="35"/>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row>
    <row r="676" spans="1:30" ht="15.75" customHeight="1">
      <c r="A676" s="24"/>
      <c r="B676" s="25"/>
      <c r="C676" s="24"/>
      <c r="D676" s="25"/>
      <c r="E676" s="26"/>
      <c r="F676" s="35"/>
      <c r="G676" s="35"/>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row>
    <row r="677" spans="1:30" ht="15.75" customHeight="1">
      <c r="A677" s="24"/>
      <c r="B677" s="25"/>
      <c r="C677" s="24"/>
      <c r="D677" s="25"/>
      <c r="E677" s="26"/>
      <c r="F677" s="35"/>
      <c r="G677" s="35"/>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row>
    <row r="678" spans="1:30" ht="15.75" customHeight="1">
      <c r="A678" s="24"/>
      <c r="B678" s="25"/>
      <c r="C678" s="24"/>
      <c r="D678" s="25"/>
      <c r="E678" s="26"/>
      <c r="F678" s="35"/>
      <c r="G678" s="35"/>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row>
    <row r="679" spans="1:30" ht="15.75" customHeight="1">
      <c r="A679" s="24"/>
      <c r="B679" s="25"/>
      <c r="C679" s="24"/>
      <c r="D679" s="25"/>
      <c r="E679" s="26"/>
      <c r="F679" s="35"/>
      <c r="G679" s="35"/>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row>
    <row r="680" spans="1:30" ht="15.75" customHeight="1">
      <c r="A680" s="24"/>
      <c r="B680" s="25"/>
      <c r="C680" s="24"/>
      <c r="D680" s="25"/>
      <c r="E680" s="26"/>
      <c r="F680" s="35"/>
      <c r="G680" s="35"/>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row>
    <row r="681" spans="1:30" ht="15.75" customHeight="1">
      <c r="A681" s="24"/>
      <c r="B681" s="25"/>
      <c r="C681" s="24"/>
      <c r="D681" s="25"/>
      <c r="E681" s="26"/>
      <c r="F681" s="35"/>
      <c r="G681" s="35"/>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row>
    <row r="682" spans="1:30" ht="15.75" customHeight="1">
      <c r="A682" s="24"/>
      <c r="B682" s="25"/>
      <c r="C682" s="24"/>
      <c r="D682" s="25"/>
      <c r="E682" s="26"/>
      <c r="F682" s="35"/>
      <c r="G682" s="35"/>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row>
    <row r="683" spans="1:30" ht="15.75" customHeight="1">
      <c r="A683" s="24"/>
      <c r="B683" s="25"/>
      <c r="C683" s="24"/>
      <c r="D683" s="25"/>
      <c r="E683" s="26"/>
      <c r="F683" s="35"/>
      <c r="G683" s="35"/>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row>
    <row r="684" spans="1:30" ht="15.75" customHeight="1">
      <c r="A684" s="24"/>
      <c r="B684" s="25"/>
      <c r="C684" s="24"/>
      <c r="D684" s="25"/>
      <c r="E684" s="26"/>
      <c r="F684" s="35"/>
      <c r="G684" s="35"/>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row>
    <row r="685" spans="1:30" ht="15.75" customHeight="1">
      <c r="A685" s="24"/>
      <c r="B685" s="25"/>
      <c r="C685" s="24"/>
      <c r="D685" s="25"/>
      <c r="E685" s="26"/>
      <c r="F685" s="35"/>
      <c r="G685" s="35"/>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row>
    <row r="686" spans="1:30" ht="15.75" customHeight="1">
      <c r="A686" s="24"/>
      <c r="B686" s="25"/>
      <c r="C686" s="24"/>
      <c r="D686" s="25"/>
      <c r="E686" s="26"/>
      <c r="F686" s="35"/>
      <c r="G686" s="35"/>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row>
    <row r="687" spans="1:30" ht="15.75" customHeight="1">
      <c r="A687" s="24"/>
      <c r="B687" s="25"/>
      <c r="C687" s="24"/>
      <c r="D687" s="25"/>
      <c r="E687" s="26"/>
      <c r="F687" s="35"/>
      <c r="G687" s="35"/>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row>
    <row r="688" spans="1:30" ht="15.75" customHeight="1">
      <c r="A688" s="24"/>
      <c r="B688" s="25"/>
      <c r="C688" s="24"/>
      <c r="D688" s="25"/>
      <c r="E688" s="26"/>
      <c r="F688" s="35"/>
      <c r="G688" s="35"/>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row>
    <row r="689" spans="1:30" ht="15.75" customHeight="1">
      <c r="A689" s="24"/>
      <c r="B689" s="25"/>
      <c r="C689" s="24"/>
      <c r="D689" s="25"/>
      <c r="E689" s="26"/>
      <c r="F689" s="35"/>
      <c r="G689" s="35"/>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row>
    <row r="690" spans="1:30" ht="15.75" customHeight="1">
      <c r="A690" s="24"/>
      <c r="B690" s="25"/>
      <c r="C690" s="24"/>
      <c r="D690" s="25"/>
      <c r="E690" s="26"/>
      <c r="F690" s="35"/>
      <c r="G690" s="35"/>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row>
    <row r="691" spans="1:30" ht="15.75" customHeight="1">
      <c r="A691" s="24"/>
      <c r="B691" s="25"/>
      <c r="C691" s="24"/>
      <c r="D691" s="25"/>
      <c r="E691" s="26"/>
      <c r="F691" s="35"/>
      <c r="G691" s="35"/>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row>
    <row r="692" spans="1:30" ht="15.75" customHeight="1">
      <c r="A692" s="24"/>
      <c r="B692" s="25"/>
      <c r="C692" s="24"/>
      <c r="D692" s="25"/>
      <c r="E692" s="26"/>
      <c r="F692" s="35"/>
      <c r="G692" s="35"/>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row>
    <row r="693" spans="1:30" ht="15.75" customHeight="1">
      <c r="A693" s="24"/>
      <c r="B693" s="25"/>
      <c r="C693" s="24"/>
      <c r="D693" s="25"/>
      <c r="E693" s="26"/>
      <c r="F693" s="35"/>
      <c r="G693" s="35"/>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row>
    <row r="694" spans="1:30" ht="15.75" customHeight="1">
      <c r="A694" s="24"/>
      <c r="B694" s="25"/>
      <c r="C694" s="24"/>
      <c r="D694" s="25"/>
      <c r="E694" s="26"/>
      <c r="F694" s="35"/>
      <c r="G694" s="35"/>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row>
    <row r="695" spans="1:30" ht="15.75" customHeight="1">
      <c r="A695" s="24"/>
      <c r="B695" s="25"/>
      <c r="C695" s="24"/>
      <c r="D695" s="25"/>
      <c r="E695" s="26"/>
      <c r="F695" s="35"/>
      <c r="G695" s="35"/>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row>
    <row r="696" spans="1:30" ht="15.75" customHeight="1">
      <c r="A696" s="24"/>
      <c r="B696" s="25"/>
      <c r="C696" s="24"/>
      <c r="D696" s="25"/>
      <c r="E696" s="26"/>
      <c r="F696" s="35"/>
      <c r="G696" s="35"/>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row>
    <row r="697" spans="1:30" ht="15.75" customHeight="1">
      <c r="A697" s="24"/>
      <c r="B697" s="25"/>
      <c r="C697" s="24"/>
      <c r="D697" s="25"/>
      <c r="E697" s="26"/>
      <c r="F697" s="35"/>
      <c r="G697" s="35"/>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row>
    <row r="698" spans="1:30" ht="15.75" customHeight="1">
      <c r="A698" s="24"/>
      <c r="B698" s="25"/>
      <c r="C698" s="24"/>
      <c r="D698" s="25"/>
      <c r="E698" s="26"/>
      <c r="F698" s="35"/>
      <c r="G698" s="35"/>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row>
    <row r="699" spans="1:30" ht="15.75" customHeight="1">
      <c r="A699" s="24"/>
      <c r="B699" s="25"/>
      <c r="C699" s="24"/>
      <c r="D699" s="25"/>
      <c r="E699" s="26"/>
      <c r="F699" s="35"/>
      <c r="G699" s="35"/>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row>
    <row r="700" spans="1:30" ht="15.75" customHeight="1">
      <c r="A700" s="24"/>
      <c r="B700" s="25"/>
      <c r="C700" s="24"/>
      <c r="D700" s="25"/>
      <c r="E700" s="26"/>
      <c r="F700" s="35"/>
      <c r="G700" s="35"/>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row>
    <row r="701" spans="1:30" ht="15.75" customHeight="1">
      <c r="A701" s="24"/>
      <c r="B701" s="25"/>
      <c r="C701" s="24"/>
      <c r="D701" s="25"/>
      <c r="E701" s="26"/>
      <c r="F701" s="35"/>
      <c r="G701" s="35"/>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row>
    <row r="702" spans="1:30" ht="15.75" customHeight="1">
      <c r="A702" s="24"/>
      <c r="B702" s="25"/>
      <c r="C702" s="24"/>
      <c r="D702" s="25"/>
      <c r="E702" s="26"/>
      <c r="F702" s="35"/>
      <c r="G702" s="35"/>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row>
    <row r="703" spans="1:30" ht="15.75" customHeight="1">
      <c r="A703" s="24"/>
      <c r="B703" s="25"/>
      <c r="C703" s="24"/>
      <c r="D703" s="25"/>
      <c r="E703" s="26"/>
      <c r="F703" s="35"/>
      <c r="G703" s="35"/>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row>
    <row r="704" spans="1:30" ht="15.75" customHeight="1">
      <c r="A704" s="24"/>
      <c r="B704" s="25"/>
      <c r="C704" s="24"/>
      <c r="D704" s="25"/>
      <c r="E704" s="26"/>
      <c r="F704" s="35"/>
      <c r="G704" s="35"/>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row>
    <row r="705" spans="1:30" ht="15.75" customHeight="1">
      <c r="A705" s="24"/>
      <c r="B705" s="25"/>
      <c r="C705" s="24"/>
      <c r="D705" s="25"/>
      <c r="E705" s="26"/>
      <c r="F705" s="35"/>
      <c r="G705" s="35"/>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row>
    <row r="706" spans="1:30" ht="15.75" customHeight="1">
      <c r="A706" s="24"/>
      <c r="B706" s="25"/>
      <c r="C706" s="24"/>
      <c r="D706" s="25"/>
      <c r="E706" s="26"/>
      <c r="F706" s="35"/>
      <c r="G706" s="35"/>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row>
    <row r="707" spans="1:30" ht="15.75" customHeight="1">
      <c r="A707" s="24"/>
      <c r="B707" s="25"/>
      <c r="C707" s="24"/>
      <c r="D707" s="25"/>
      <c r="E707" s="26"/>
      <c r="F707" s="35"/>
      <c r="G707" s="35"/>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row>
    <row r="708" spans="1:30" ht="15.75" customHeight="1">
      <c r="A708" s="24"/>
      <c r="B708" s="25"/>
      <c r="C708" s="24"/>
      <c r="D708" s="25"/>
      <c r="E708" s="26"/>
      <c r="F708" s="35"/>
      <c r="G708" s="35"/>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row>
    <row r="709" spans="1:30" ht="15.75" customHeight="1">
      <c r="A709" s="24"/>
      <c r="B709" s="25"/>
      <c r="C709" s="24"/>
      <c r="D709" s="25"/>
      <c r="E709" s="26"/>
      <c r="F709" s="35"/>
      <c r="G709" s="35"/>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row>
    <row r="710" spans="1:30" ht="15.75" customHeight="1">
      <c r="A710" s="24"/>
      <c r="B710" s="25"/>
      <c r="C710" s="24"/>
      <c r="D710" s="25"/>
      <c r="E710" s="26"/>
      <c r="F710" s="35"/>
      <c r="G710" s="35"/>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row>
    <row r="711" spans="1:30" ht="15.75" customHeight="1">
      <c r="A711" s="24"/>
      <c r="B711" s="25"/>
      <c r="C711" s="24"/>
      <c r="D711" s="25"/>
      <c r="E711" s="26"/>
      <c r="F711" s="35"/>
      <c r="G711" s="35"/>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row>
    <row r="712" spans="1:30" ht="15.75" customHeight="1">
      <c r="A712" s="24"/>
      <c r="B712" s="25"/>
      <c r="C712" s="24"/>
      <c r="D712" s="25"/>
      <c r="E712" s="26"/>
      <c r="F712" s="35"/>
      <c r="G712" s="35"/>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row>
    <row r="713" spans="1:30" ht="15.75" customHeight="1">
      <c r="A713" s="24"/>
      <c r="B713" s="25"/>
      <c r="C713" s="24"/>
      <c r="D713" s="25"/>
      <c r="E713" s="26"/>
      <c r="F713" s="35"/>
      <c r="G713" s="35"/>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row>
    <row r="714" spans="1:30" ht="15.75" customHeight="1">
      <c r="A714" s="24"/>
      <c r="B714" s="25"/>
      <c r="C714" s="24"/>
      <c r="D714" s="25"/>
      <c r="E714" s="26"/>
      <c r="F714" s="35"/>
      <c r="G714" s="35"/>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row>
    <row r="715" spans="1:30" ht="15.75" customHeight="1">
      <c r="A715" s="24"/>
      <c r="B715" s="25"/>
      <c r="C715" s="24"/>
      <c r="D715" s="25"/>
      <c r="E715" s="26"/>
      <c r="F715" s="35"/>
      <c r="G715" s="35"/>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row>
    <row r="716" spans="1:30" ht="15.75" customHeight="1">
      <c r="A716" s="24"/>
      <c r="B716" s="25"/>
      <c r="C716" s="24"/>
      <c r="D716" s="25"/>
      <c r="E716" s="26"/>
      <c r="F716" s="35"/>
      <c r="G716" s="35"/>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row>
    <row r="717" spans="1:30" ht="15.75" customHeight="1">
      <c r="A717" s="24"/>
      <c r="B717" s="25"/>
      <c r="C717" s="24"/>
      <c r="D717" s="25"/>
      <c r="E717" s="26"/>
      <c r="F717" s="35"/>
      <c r="G717" s="35"/>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row>
    <row r="718" spans="1:30" ht="15.75" customHeight="1">
      <c r="A718" s="24"/>
      <c r="B718" s="25"/>
      <c r="C718" s="24"/>
      <c r="D718" s="25"/>
      <c r="E718" s="26"/>
      <c r="F718" s="35"/>
      <c r="G718" s="35"/>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row>
    <row r="719" spans="1:30" ht="15.75" customHeight="1">
      <c r="A719" s="24"/>
      <c r="B719" s="25"/>
      <c r="C719" s="24"/>
      <c r="D719" s="25"/>
      <c r="E719" s="26"/>
      <c r="F719" s="35"/>
      <c r="G719" s="35"/>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row>
    <row r="720" spans="1:30" ht="15.75" customHeight="1">
      <c r="A720" s="24"/>
      <c r="B720" s="25"/>
      <c r="C720" s="24"/>
      <c r="D720" s="25"/>
      <c r="E720" s="26"/>
      <c r="F720" s="35"/>
      <c r="G720" s="35"/>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row>
    <row r="721" spans="1:30" ht="15.75" customHeight="1">
      <c r="A721" s="24"/>
      <c r="B721" s="25"/>
      <c r="C721" s="24"/>
      <c r="D721" s="25"/>
      <c r="E721" s="26"/>
      <c r="F721" s="35"/>
      <c r="G721" s="35"/>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row>
    <row r="722" spans="1:30" ht="15.75" customHeight="1">
      <c r="A722" s="24"/>
      <c r="B722" s="25"/>
      <c r="C722" s="24"/>
      <c r="D722" s="25"/>
      <c r="E722" s="26"/>
      <c r="F722" s="35"/>
      <c r="G722" s="35"/>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row>
    <row r="723" spans="1:30" ht="15.75" customHeight="1">
      <c r="A723" s="24"/>
      <c r="B723" s="25"/>
      <c r="C723" s="24"/>
      <c r="D723" s="25"/>
      <c r="E723" s="26"/>
      <c r="F723" s="35"/>
      <c r="G723" s="35"/>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row>
    <row r="724" spans="1:30" ht="15.75" customHeight="1">
      <c r="A724" s="24"/>
      <c r="B724" s="25"/>
      <c r="C724" s="24"/>
      <c r="D724" s="25"/>
      <c r="E724" s="26"/>
      <c r="F724" s="35"/>
      <c r="G724" s="35"/>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row>
    <row r="725" spans="1:30" ht="15.75" customHeight="1">
      <c r="A725" s="24"/>
      <c r="B725" s="25"/>
      <c r="C725" s="24"/>
      <c r="D725" s="25"/>
      <c r="E725" s="26"/>
      <c r="F725" s="35"/>
      <c r="G725" s="35"/>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row>
    <row r="726" spans="1:30" ht="15.75" customHeight="1">
      <c r="A726" s="24"/>
      <c r="B726" s="25"/>
      <c r="C726" s="24"/>
      <c r="D726" s="25"/>
      <c r="E726" s="26"/>
      <c r="F726" s="35"/>
      <c r="G726" s="35"/>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row>
    <row r="727" spans="1:30" ht="15.75" customHeight="1">
      <c r="A727" s="24"/>
      <c r="B727" s="25"/>
      <c r="C727" s="24"/>
      <c r="D727" s="25"/>
      <c r="E727" s="26"/>
      <c r="F727" s="35"/>
      <c r="G727" s="35"/>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row>
    <row r="728" spans="1:30" ht="15.75" customHeight="1">
      <c r="A728" s="24"/>
      <c r="B728" s="25"/>
      <c r="C728" s="24"/>
      <c r="D728" s="25"/>
      <c r="E728" s="26"/>
      <c r="F728" s="35"/>
      <c r="G728" s="35"/>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row>
    <row r="729" spans="1:30" ht="15.75" customHeight="1">
      <c r="A729" s="24"/>
      <c r="B729" s="25"/>
      <c r="C729" s="24"/>
      <c r="D729" s="25"/>
      <c r="E729" s="26"/>
      <c r="F729" s="35"/>
      <c r="G729" s="35"/>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row>
    <row r="730" spans="1:30" ht="15.75" customHeight="1">
      <c r="A730" s="24"/>
      <c r="B730" s="25"/>
      <c r="C730" s="24"/>
      <c r="D730" s="25"/>
      <c r="E730" s="26"/>
      <c r="F730" s="35"/>
      <c r="G730" s="35"/>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row>
    <row r="731" spans="1:30" ht="15.75" customHeight="1">
      <c r="A731" s="24"/>
      <c r="B731" s="25"/>
      <c r="C731" s="24"/>
      <c r="D731" s="25"/>
      <c r="E731" s="26"/>
      <c r="F731" s="35"/>
      <c r="G731" s="35"/>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row>
    <row r="732" spans="1:30" ht="15.75" customHeight="1">
      <c r="A732" s="24"/>
      <c r="B732" s="25"/>
      <c r="C732" s="24"/>
      <c r="D732" s="25"/>
      <c r="E732" s="26"/>
      <c r="F732" s="35"/>
      <c r="G732" s="35"/>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row>
    <row r="733" spans="1:30" ht="15.75" customHeight="1">
      <c r="A733" s="24"/>
      <c r="B733" s="25"/>
      <c r="C733" s="24"/>
      <c r="D733" s="25"/>
      <c r="E733" s="26"/>
      <c r="F733" s="35"/>
      <c r="G733" s="35"/>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row>
    <row r="734" spans="1:30" ht="15.75" customHeight="1">
      <c r="A734" s="24"/>
      <c r="B734" s="25"/>
      <c r="C734" s="24"/>
      <c r="D734" s="25"/>
      <c r="E734" s="26"/>
      <c r="F734" s="35"/>
      <c r="G734" s="35"/>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row>
    <row r="735" spans="1:30" ht="15.75" customHeight="1">
      <c r="A735" s="24"/>
      <c r="B735" s="25"/>
      <c r="C735" s="24"/>
      <c r="D735" s="25"/>
      <c r="E735" s="26"/>
      <c r="F735" s="35"/>
      <c r="G735" s="35"/>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row>
    <row r="736" spans="1:30" ht="15.75" customHeight="1">
      <c r="A736" s="24"/>
      <c r="B736" s="25"/>
      <c r="C736" s="24"/>
      <c r="D736" s="25"/>
      <c r="E736" s="26"/>
      <c r="F736" s="35"/>
      <c r="G736" s="35"/>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row>
    <row r="737" spans="1:30" ht="15.75" customHeight="1">
      <c r="A737" s="24"/>
      <c r="B737" s="25"/>
      <c r="C737" s="24"/>
      <c r="D737" s="25"/>
      <c r="E737" s="26"/>
      <c r="F737" s="35"/>
      <c r="G737" s="35"/>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row>
    <row r="738" spans="1:30" ht="15.75" customHeight="1">
      <c r="A738" s="24"/>
      <c r="B738" s="25"/>
      <c r="C738" s="24"/>
      <c r="D738" s="25"/>
      <c r="E738" s="26"/>
      <c r="F738" s="35"/>
      <c r="G738" s="35"/>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row>
    <row r="739" spans="1:30" ht="15.75" customHeight="1">
      <c r="A739" s="24"/>
      <c r="B739" s="25"/>
      <c r="C739" s="24"/>
      <c r="D739" s="25"/>
      <c r="E739" s="26"/>
      <c r="F739" s="35"/>
      <c r="G739" s="35"/>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row>
    <row r="740" spans="1:30" ht="15.75" customHeight="1">
      <c r="A740" s="24"/>
      <c r="B740" s="25"/>
      <c r="C740" s="24"/>
      <c r="D740" s="25"/>
      <c r="E740" s="26"/>
      <c r="F740" s="35"/>
      <c r="G740" s="35"/>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row>
    <row r="741" spans="1:30" ht="15.75" customHeight="1">
      <c r="A741" s="24"/>
      <c r="B741" s="25"/>
      <c r="C741" s="24"/>
      <c r="D741" s="25"/>
      <c r="E741" s="26"/>
      <c r="F741" s="35"/>
      <c r="G741" s="35"/>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row>
    <row r="742" spans="1:30" ht="15.75" customHeight="1">
      <c r="A742" s="24"/>
      <c r="B742" s="25"/>
      <c r="C742" s="24"/>
      <c r="D742" s="25"/>
      <c r="E742" s="26"/>
      <c r="F742" s="35"/>
      <c r="G742" s="35"/>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row>
    <row r="743" spans="1:30" ht="15.75" customHeight="1">
      <c r="A743" s="24"/>
      <c r="B743" s="25"/>
      <c r="C743" s="24"/>
      <c r="D743" s="25"/>
      <c r="E743" s="26"/>
      <c r="F743" s="35"/>
      <c r="G743" s="35"/>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row>
    <row r="744" spans="1:30" ht="15.75" customHeight="1">
      <c r="A744" s="24"/>
      <c r="B744" s="25"/>
      <c r="C744" s="24"/>
      <c r="D744" s="25"/>
      <c r="E744" s="26"/>
      <c r="F744" s="35"/>
      <c r="G744" s="35"/>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row>
    <row r="745" spans="1:30" ht="15.75" customHeight="1">
      <c r="A745" s="24"/>
      <c r="B745" s="25"/>
      <c r="C745" s="24"/>
      <c r="D745" s="25"/>
      <c r="E745" s="26"/>
      <c r="F745" s="35"/>
      <c r="G745" s="35"/>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row>
    <row r="746" spans="1:30" ht="15.75" customHeight="1">
      <c r="A746" s="24"/>
      <c r="B746" s="25"/>
      <c r="C746" s="24"/>
      <c r="D746" s="25"/>
      <c r="E746" s="26"/>
      <c r="F746" s="35"/>
      <c r="G746" s="35"/>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row>
    <row r="747" spans="1:30" ht="15.75" customHeight="1">
      <c r="A747" s="24"/>
      <c r="B747" s="25"/>
      <c r="C747" s="24"/>
      <c r="D747" s="25"/>
      <c r="E747" s="26"/>
      <c r="F747" s="35"/>
      <c r="G747" s="35"/>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row>
    <row r="748" spans="1:30" ht="15.75" customHeight="1">
      <c r="A748" s="24"/>
      <c r="B748" s="25"/>
      <c r="C748" s="24"/>
      <c r="D748" s="25"/>
      <c r="E748" s="26"/>
      <c r="F748" s="35"/>
      <c r="G748" s="35"/>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row>
    <row r="749" spans="1:30" ht="15.75" customHeight="1">
      <c r="A749" s="24"/>
      <c r="B749" s="25"/>
      <c r="C749" s="24"/>
      <c r="D749" s="25"/>
      <c r="E749" s="26"/>
      <c r="F749" s="35"/>
      <c r="G749" s="35"/>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row>
    <row r="750" spans="1:30" ht="15.75" customHeight="1">
      <c r="A750" s="24"/>
      <c r="B750" s="25"/>
      <c r="C750" s="24"/>
      <c r="D750" s="25"/>
      <c r="E750" s="26"/>
      <c r="F750" s="35"/>
      <c r="G750" s="35"/>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row>
    <row r="751" spans="1:30" ht="15.75" customHeight="1">
      <c r="A751" s="24"/>
      <c r="B751" s="25"/>
      <c r="C751" s="24"/>
      <c r="D751" s="25"/>
      <c r="E751" s="26"/>
      <c r="F751" s="35"/>
      <c r="G751" s="35"/>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row>
    <row r="752" spans="1:30" ht="15.75" customHeight="1">
      <c r="A752" s="24"/>
      <c r="B752" s="25"/>
      <c r="C752" s="24"/>
      <c r="D752" s="25"/>
      <c r="E752" s="26"/>
      <c r="F752" s="35"/>
      <c r="G752" s="35"/>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row>
    <row r="753" spans="1:30" ht="15.75" customHeight="1">
      <c r="A753" s="24"/>
      <c r="B753" s="25"/>
      <c r="C753" s="24"/>
      <c r="D753" s="25"/>
      <c r="E753" s="26"/>
      <c r="F753" s="35"/>
      <c r="G753" s="35"/>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row>
    <row r="754" spans="1:30" ht="15.75" customHeight="1">
      <c r="A754" s="24"/>
      <c r="B754" s="25"/>
      <c r="C754" s="24"/>
      <c r="D754" s="25"/>
      <c r="E754" s="26"/>
      <c r="F754" s="35"/>
      <c r="G754" s="35"/>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row>
    <row r="755" spans="1:30" ht="15.75" customHeight="1">
      <c r="A755" s="24"/>
      <c r="B755" s="25"/>
      <c r="C755" s="24"/>
      <c r="D755" s="25"/>
      <c r="E755" s="26"/>
      <c r="F755" s="35"/>
      <c r="G755" s="35"/>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row>
    <row r="756" spans="1:30" ht="15.75" customHeight="1">
      <c r="A756" s="24"/>
      <c r="B756" s="25"/>
      <c r="C756" s="24"/>
      <c r="D756" s="25"/>
      <c r="E756" s="26"/>
      <c r="F756" s="35"/>
      <c r="G756" s="35"/>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row>
    <row r="757" spans="1:30" ht="15.75" customHeight="1">
      <c r="A757" s="24"/>
      <c r="B757" s="25"/>
      <c r="C757" s="24"/>
      <c r="D757" s="25"/>
      <c r="E757" s="26"/>
      <c r="F757" s="35"/>
      <c r="G757" s="35"/>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row>
    <row r="758" spans="1:30" ht="15.75" customHeight="1">
      <c r="A758" s="24"/>
      <c r="B758" s="25"/>
      <c r="C758" s="24"/>
      <c r="D758" s="25"/>
      <c r="E758" s="26"/>
      <c r="F758" s="35"/>
      <c r="G758" s="35"/>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row>
    <row r="759" spans="1:30" ht="15.75" customHeight="1">
      <c r="A759" s="24"/>
      <c r="B759" s="25"/>
      <c r="C759" s="24"/>
      <c r="D759" s="25"/>
      <c r="E759" s="26"/>
      <c r="F759" s="35"/>
      <c r="G759" s="35"/>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row>
    <row r="760" spans="1:30" ht="15.75" customHeight="1">
      <c r="A760" s="24"/>
      <c r="B760" s="25"/>
      <c r="C760" s="24"/>
      <c r="D760" s="25"/>
      <c r="E760" s="26"/>
      <c r="F760" s="35"/>
      <c r="G760" s="35"/>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row>
    <row r="761" spans="1:30" ht="15.75" customHeight="1">
      <c r="A761" s="24"/>
      <c r="B761" s="25"/>
      <c r="C761" s="24"/>
      <c r="D761" s="25"/>
      <c r="E761" s="26"/>
      <c r="F761" s="35"/>
      <c r="G761" s="35"/>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row>
    <row r="762" spans="1:30" ht="15.75" customHeight="1">
      <c r="A762" s="24"/>
      <c r="B762" s="25"/>
      <c r="C762" s="24"/>
      <c r="D762" s="25"/>
      <c r="E762" s="26"/>
      <c r="F762" s="35"/>
      <c r="G762" s="35"/>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row>
    <row r="763" spans="1:30" ht="15.75" customHeight="1">
      <c r="A763" s="24"/>
      <c r="B763" s="25"/>
      <c r="C763" s="24"/>
      <c r="D763" s="25"/>
      <c r="E763" s="26"/>
      <c r="F763" s="35"/>
      <c r="G763" s="35"/>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row>
    <row r="764" spans="1:30" ht="15.75" customHeight="1">
      <c r="A764" s="24"/>
      <c r="B764" s="25"/>
      <c r="C764" s="24"/>
      <c r="D764" s="25"/>
      <c r="E764" s="26"/>
      <c r="F764" s="35"/>
      <c r="G764" s="35"/>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row>
    <row r="765" spans="1:30" ht="15.75" customHeight="1">
      <c r="A765" s="24"/>
      <c r="B765" s="25"/>
      <c r="C765" s="24"/>
      <c r="D765" s="25"/>
      <c r="E765" s="26"/>
      <c r="F765" s="35"/>
      <c r="G765" s="35"/>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row>
    <row r="766" spans="1:30" ht="15.75" customHeight="1">
      <c r="A766" s="24"/>
      <c r="B766" s="25"/>
      <c r="C766" s="24"/>
      <c r="D766" s="25"/>
      <c r="E766" s="26"/>
      <c r="F766" s="35"/>
      <c r="G766" s="35"/>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row>
    <row r="767" spans="1:30" ht="15.75" customHeight="1">
      <c r="A767" s="24"/>
      <c r="B767" s="25"/>
      <c r="C767" s="24"/>
      <c r="D767" s="25"/>
      <c r="E767" s="26"/>
      <c r="F767" s="35"/>
      <c r="G767" s="35"/>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row>
    <row r="768" spans="1:30" ht="15.75" customHeight="1">
      <c r="A768" s="24"/>
      <c r="B768" s="25"/>
      <c r="C768" s="24"/>
      <c r="D768" s="25"/>
      <c r="E768" s="26"/>
      <c r="F768" s="35"/>
      <c r="G768" s="35"/>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row>
    <row r="769" spans="1:30" ht="15.75" customHeight="1">
      <c r="A769" s="24"/>
      <c r="B769" s="25"/>
      <c r="C769" s="24"/>
      <c r="D769" s="25"/>
      <c r="E769" s="26"/>
      <c r="F769" s="35"/>
      <c r="G769" s="35"/>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row>
    <row r="770" spans="1:30" ht="15.75" customHeight="1">
      <c r="A770" s="24"/>
      <c r="B770" s="25"/>
      <c r="C770" s="24"/>
      <c r="D770" s="25"/>
      <c r="E770" s="26"/>
      <c r="F770" s="35"/>
      <c r="G770" s="35"/>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row>
    <row r="771" spans="1:30" ht="15.75" customHeight="1">
      <c r="A771" s="24"/>
      <c r="B771" s="25"/>
      <c r="C771" s="24"/>
      <c r="D771" s="25"/>
      <c r="E771" s="26"/>
      <c r="F771" s="35"/>
      <c r="G771" s="35"/>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row>
    <row r="772" spans="1:30" ht="15.75" customHeight="1">
      <c r="A772" s="24"/>
      <c r="B772" s="25"/>
      <c r="C772" s="24"/>
      <c r="D772" s="25"/>
      <c r="E772" s="26"/>
      <c r="F772" s="35"/>
      <c r="G772" s="35"/>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row>
    <row r="773" spans="1:30" ht="15.75" customHeight="1">
      <c r="A773" s="24"/>
      <c r="B773" s="25"/>
      <c r="C773" s="24"/>
      <c r="D773" s="25"/>
      <c r="E773" s="26"/>
      <c r="F773" s="35"/>
      <c r="G773" s="35"/>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row>
    <row r="774" spans="1:30" ht="15.75" customHeight="1">
      <c r="A774" s="24"/>
      <c r="B774" s="25"/>
      <c r="C774" s="24"/>
      <c r="D774" s="25"/>
      <c r="E774" s="26"/>
      <c r="F774" s="35"/>
      <c r="G774" s="35"/>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row>
    <row r="775" spans="1:30" ht="15.75" customHeight="1">
      <c r="A775" s="24"/>
      <c r="B775" s="25"/>
      <c r="C775" s="24"/>
      <c r="D775" s="25"/>
      <c r="E775" s="26"/>
      <c r="F775" s="35"/>
      <c r="G775" s="35"/>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row>
    <row r="776" spans="1:30" ht="15.75" customHeight="1">
      <c r="A776" s="24"/>
      <c r="B776" s="25"/>
      <c r="C776" s="24"/>
      <c r="D776" s="25"/>
      <c r="E776" s="26"/>
      <c r="F776" s="35"/>
      <c r="G776" s="35"/>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row>
    <row r="777" spans="1:30" ht="15.75" customHeight="1">
      <c r="A777" s="24"/>
      <c r="B777" s="25"/>
      <c r="C777" s="24"/>
      <c r="D777" s="25"/>
      <c r="E777" s="26"/>
      <c r="F777" s="35"/>
      <c r="G777" s="35"/>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row>
    <row r="778" spans="1:30" ht="15.75" customHeight="1">
      <c r="A778" s="24"/>
      <c r="B778" s="25"/>
      <c r="C778" s="24"/>
      <c r="D778" s="25"/>
      <c r="E778" s="26"/>
      <c r="F778" s="35"/>
      <c r="G778" s="35"/>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row>
    <row r="779" spans="1:30" ht="15.75" customHeight="1">
      <c r="A779" s="24"/>
      <c r="B779" s="25"/>
      <c r="C779" s="24"/>
      <c r="D779" s="25"/>
      <c r="E779" s="26"/>
      <c r="F779" s="35"/>
      <c r="G779" s="35"/>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row>
    <row r="780" spans="1:30" ht="15.75" customHeight="1">
      <c r="A780" s="24"/>
      <c r="B780" s="25"/>
      <c r="C780" s="24"/>
      <c r="D780" s="25"/>
      <c r="E780" s="26"/>
      <c r="F780" s="35"/>
      <c r="G780" s="35"/>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row>
    <row r="781" spans="1:30" ht="15.75" customHeight="1">
      <c r="A781" s="24"/>
      <c r="B781" s="25"/>
      <c r="C781" s="24"/>
      <c r="D781" s="25"/>
      <c r="E781" s="26"/>
      <c r="F781" s="35"/>
      <c r="G781" s="35"/>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row>
    <row r="782" spans="1:30" ht="15.75" customHeight="1">
      <c r="A782" s="24"/>
      <c r="B782" s="25"/>
      <c r="C782" s="24"/>
      <c r="D782" s="25"/>
      <c r="E782" s="26"/>
      <c r="F782" s="35"/>
      <c r="G782" s="35"/>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row>
    <row r="783" spans="1:30" ht="15.75" customHeight="1">
      <c r="A783" s="24"/>
      <c r="B783" s="25"/>
      <c r="C783" s="24"/>
      <c r="D783" s="25"/>
      <c r="E783" s="26"/>
      <c r="F783" s="35"/>
      <c r="G783" s="35"/>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row>
    <row r="784" spans="1:30" ht="15.75" customHeight="1">
      <c r="A784" s="24"/>
      <c r="B784" s="25"/>
      <c r="C784" s="24"/>
      <c r="D784" s="25"/>
      <c r="E784" s="26"/>
      <c r="F784" s="35"/>
      <c r="G784" s="35"/>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row>
    <row r="785" spans="1:30" ht="15.75" customHeight="1">
      <c r="A785" s="24"/>
      <c r="B785" s="25"/>
      <c r="C785" s="24"/>
      <c r="D785" s="25"/>
      <c r="E785" s="26"/>
      <c r="F785" s="35"/>
      <c r="G785" s="35"/>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row>
    <row r="786" spans="1:30" ht="15.75" customHeight="1">
      <c r="A786" s="24"/>
      <c r="B786" s="25"/>
      <c r="C786" s="24"/>
      <c r="D786" s="25"/>
      <c r="E786" s="26"/>
      <c r="F786" s="35"/>
      <c r="G786" s="35"/>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row>
    <row r="787" spans="1:30" ht="15.75" customHeight="1">
      <c r="A787" s="24"/>
      <c r="B787" s="25"/>
      <c r="C787" s="24"/>
      <c r="D787" s="25"/>
      <c r="E787" s="26"/>
      <c r="F787" s="35"/>
      <c r="G787" s="35"/>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row>
    <row r="788" spans="1:30" ht="15.75" customHeight="1">
      <c r="A788" s="24"/>
      <c r="B788" s="25"/>
      <c r="C788" s="24"/>
      <c r="D788" s="25"/>
      <c r="E788" s="26"/>
      <c r="F788" s="35"/>
      <c r="G788" s="35"/>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row>
    <row r="789" spans="1:30" ht="15.75" customHeight="1">
      <c r="A789" s="24"/>
      <c r="B789" s="25"/>
      <c r="C789" s="24"/>
      <c r="D789" s="25"/>
      <c r="E789" s="26"/>
      <c r="F789" s="35"/>
      <c r="G789" s="35"/>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row>
    <row r="790" spans="1:30" ht="15.75" customHeight="1">
      <c r="A790" s="24"/>
      <c r="B790" s="25"/>
      <c r="C790" s="24"/>
      <c r="D790" s="25"/>
      <c r="E790" s="26"/>
      <c r="F790" s="35"/>
      <c r="G790" s="35"/>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row>
    <row r="791" spans="1:30" ht="15.75" customHeight="1">
      <c r="A791" s="24"/>
      <c r="B791" s="25"/>
      <c r="C791" s="24"/>
      <c r="D791" s="25"/>
      <c r="E791" s="26"/>
      <c r="F791" s="35"/>
      <c r="G791" s="35"/>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row>
    <row r="792" spans="1:30" ht="15.75" customHeight="1">
      <c r="A792" s="24"/>
      <c r="B792" s="25"/>
      <c r="C792" s="24"/>
      <c r="D792" s="25"/>
      <c r="E792" s="26"/>
      <c r="F792" s="35"/>
      <c r="G792" s="35"/>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row>
    <row r="793" spans="1:30" ht="15.75" customHeight="1">
      <c r="A793" s="24"/>
      <c r="B793" s="25"/>
      <c r="C793" s="24"/>
      <c r="D793" s="25"/>
      <c r="E793" s="26"/>
      <c r="F793" s="35"/>
      <c r="G793" s="35"/>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row>
    <row r="794" spans="1:30" ht="15.75" customHeight="1">
      <c r="A794" s="24"/>
      <c r="B794" s="25"/>
      <c r="C794" s="24"/>
      <c r="D794" s="25"/>
      <c r="E794" s="26"/>
      <c r="F794" s="35"/>
      <c r="G794" s="35"/>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row>
    <row r="795" spans="1:30" ht="15.75" customHeight="1">
      <c r="A795" s="24"/>
      <c r="B795" s="25"/>
      <c r="C795" s="24"/>
      <c r="D795" s="25"/>
      <c r="E795" s="26"/>
      <c r="F795" s="35"/>
      <c r="G795" s="35"/>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row>
    <row r="796" spans="1:30" ht="15.75" customHeight="1">
      <c r="A796" s="24"/>
      <c r="B796" s="25"/>
      <c r="C796" s="24"/>
      <c r="D796" s="25"/>
      <c r="E796" s="26"/>
      <c r="F796" s="35"/>
      <c r="G796" s="35"/>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row>
    <row r="797" spans="1:30" ht="15.75" customHeight="1">
      <c r="A797" s="24"/>
      <c r="B797" s="25"/>
      <c r="C797" s="24"/>
      <c r="D797" s="25"/>
      <c r="E797" s="26"/>
      <c r="F797" s="35"/>
      <c r="G797" s="35"/>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row>
    <row r="798" spans="1:30" ht="15.75" customHeight="1">
      <c r="A798" s="24"/>
      <c r="B798" s="25"/>
      <c r="C798" s="24"/>
      <c r="D798" s="25"/>
      <c r="E798" s="26"/>
      <c r="F798" s="35"/>
      <c r="G798" s="35"/>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row>
    <row r="799" spans="1:30" ht="15.75" customHeight="1">
      <c r="A799" s="24"/>
      <c r="B799" s="25"/>
      <c r="C799" s="24"/>
      <c r="D799" s="25"/>
      <c r="E799" s="26"/>
      <c r="F799" s="35"/>
      <c r="G799" s="35"/>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row>
    <row r="800" spans="1:30" ht="15.75" customHeight="1">
      <c r="A800" s="24"/>
      <c r="B800" s="25"/>
      <c r="C800" s="24"/>
      <c r="D800" s="25"/>
      <c r="E800" s="26"/>
      <c r="F800" s="35"/>
      <c r="G800" s="35"/>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row>
    <row r="801" spans="1:30" ht="15.75" customHeight="1">
      <c r="A801" s="24"/>
      <c r="B801" s="25"/>
      <c r="C801" s="24"/>
      <c r="D801" s="25"/>
      <c r="E801" s="26"/>
      <c r="F801" s="35"/>
      <c r="G801" s="35"/>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row>
    <row r="802" spans="1:30" ht="15.75" customHeight="1">
      <c r="A802" s="24"/>
      <c r="B802" s="25"/>
      <c r="C802" s="24"/>
      <c r="D802" s="25"/>
      <c r="E802" s="26"/>
      <c r="F802" s="35"/>
      <c r="G802" s="35"/>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row>
    <row r="803" spans="1:30" ht="15.75" customHeight="1">
      <c r="A803" s="24"/>
      <c r="B803" s="25"/>
      <c r="C803" s="24"/>
      <c r="D803" s="25"/>
      <c r="E803" s="26"/>
      <c r="F803" s="35"/>
      <c r="G803" s="35"/>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row>
    <row r="804" spans="1:30" ht="15.75" customHeight="1">
      <c r="A804" s="24"/>
      <c r="B804" s="25"/>
      <c r="C804" s="24"/>
      <c r="D804" s="25"/>
      <c r="E804" s="26"/>
      <c r="F804" s="35"/>
      <c r="G804" s="35"/>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row>
    <row r="805" spans="1:30" ht="15.75" customHeight="1">
      <c r="A805" s="24"/>
      <c r="B805" s="25"/>
      <c r="C805" s="24"/>
      <c r="D805" s="25"/>
      <c r="E805" s="26"/>
      <c r="F805" s="35"/>
      <c r="G805" s="35"/>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row>
    <row r="806" spans="1:30" ht="15.75" customHeight="1">
      <c r="A806" s="24"/>
      <c r="B806" s="25"/>
      <c r="C806" s="24"/>
      <c r="D806" s="25"/>
      <c r="E806" s="26"/>
      <c r="F806" s="35"/>
      <c r="G806" s="35"/>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row>
    <row r="807" spans="1:30" ht="15.75" customHeight="1">
      <c r="A807" s="24"/>
      <c r="B807" s="25"/>
      <c r="C807" s="24"/>
      <c r="D807" s="25"/>
      <c r="E807" s="26"/>
      <c r="F807" s="35"/>
      <c r="G807" s="35"/>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row>
    <row r="808" spans="1:30" ht="15.75" customHeight="1">
      <c r="A808" s="24"/>
      <c r="B808" s="25"/>
      <c r="C808" s="24"/>
      <c r="D808" s="25"/>
      <c r="E808" s="26"/>
      <c r="F808" s="35"/>
      <c r="G808" s="35"/>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row>
    <row r="809" spans="1:30" ht="15.75" customHeight="1">
      <c r="A809" s="24"/>
      <c r="B809" s="25"/>
      <c r="C809" s="24"/>
      <c r="D809" s="25"/>
      <c r="E809" s="26"/>
      <c r="F809" s="35"/>
      <c r="G809" s="35"/>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row>
    <row r="810" spans="1:30" ht="15.75" customHeight="1">
      <c r="A810" s="24"/>
      <c r="B810" s="25"/>
      <c r="C810" s="24"/>
      <c r="D810" s="25"/>
      <c r="E810" s="26"/>
      <c r="F810" s="35"/>
      <c r="G810" s="35"/>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row>
    <row r="811" spans="1:30" ht="15.75" customHeight="1">
      <c r="A811" s="24"/>
      <c r="B811" s="25"/>
      <c r="C811" s="24"/>
      <c r="D811" s="25"/>
      <c r="E811" s="26"/>
      <c r="F811" s="35"/>
      <c r="G811" s="35"/>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row>
    <row r="812" spans="1:30" ht="15.75" customHeight="1">
      <c r="A812" s="24"/>
      <c r="B812" s="25"/>
      <c r="C812" s="24"/>
      <c r="D812" s="25"/>
      <c r="E812" s="26"/>
      <c r="F812" s="35"/>
      <c r="G812" s="35"/>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row>
    <row r="813" spans="1:30" ht="15.75" customHeight="1">
      <c r="A813" s="24"/>
      <c r="B813" s="25"/>
      <c r="C813" s="24"/>
      <c r="D813" s="25"/>
      <c r="E813" s="26"/>
      <c r="F813" s="35"/>
      <c r="G813" s="35"/>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row>
    <row r="814" spans="1:30" ht="15.75" customHeight="1">
      <c r="A814" s="24"/>
      <c r="B814" s="25"/>
      <c r="C814" s="24"/>
      <c r="D814" s="25"/>
      <c r="E814" s="26"/>
      <c r="F814" s="35"/>
      <c r="G814" s="35"/>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row>
    <row r="815" spans="1:30" ht="15.75" customHeight="1">
      <c r="A815" s="24"/>
      <c r="B815" s="25"/>
      <c r="C815" s="24"/>
      <c r="D815" s="25"/>
      <c r="E815" s="26"/>
      <c r="F815" s="35"/>
      <c r="G815" s="35"/>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row>
    <row r="816" spans="1:30" ht="15.75" customHeight="1">
      <c r="A816" s="24"/>
      <c r="B816" s="25"/>
      <c r="C816" s="24"/>
      <c r="D816" s="25"/>
      <c r="E816" s="26"/>
      <c r="F816" s="35"/>
      <c r="G816" s="35"/>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row>
    <row r="817" spans="1:30" ht="15.75" customHeight="1">
      <c r="A817" s="24"/>
      <c r="B817" s="25"/>
      <c r="C817" s="24"/>
      <c r="D817" s="25"/>
      <c r="E817" s="26"/>
      <c r="F817" s="35"/>
      <c r="G817" s="35"/>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row>
    <row r="818" spans="1:30" ht="15.75" customHeight="1">
      <c r="A818" s="24"/>
      <c r="B818" s="25"/>
      <c r="C818" s="24"/>
      <c r="D818" s="25"/>
      <c r="E818" s="26"/>
      <c r="F818" s="35"/>
      <c r="G818" s="35"/>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row>
    <row r="819" spans="1:30" ht="15.75" customHeight="1">
      <c r="A819" s="24"/>
      <c r="B819" s="25"/>
      <c r="C819" s="24"/>
      <c r="D819" s="25"/>
      <c r="E819" s="26"/>
      <c r="F819" s="35"/>
      <c r="G819" s="35"/>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row>
    <row r="820" spans="1:30" ht="15.75" customHeight="1">
      <c r="A820" s="24"/>
      <c r="B820" s="25"/>
      <c r="C820" s="24"/>
      <c r="D820" s="25"/>
      <c r="E820" s="26"/>
      <c r="F820" s="35"/>
      <c r="G820" s="35"/>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row>
    <row r="821" spans="1:30" ht="15.75" customHeight="1">
      <c r="A821" s="24"/>
      <c r="B821" s="25"/>
      <c r="C821" s="24"/>
      <c r="D821" s="25"/>
      <c r="E821" s="26"/>
      <c r="F821" s="35"/>
      <c r="G821" s="35"/>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row>
    <row r="822" spans="1:30" ht="15.75" customHeight="1">
      <c r="A822" s="24"/>
      <c r="B822" s="25"/>
      <c r="C822" s="24"/>
      <c r="D822" s="25"/>
      <c r="E822" s="26"/>
      <c r="F822" s="35"/>
      <c r="G822" s="35"/>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row>
    <row r="823" spans="1:30" ht="15.75" customHeight="1">
      <c r="A823" s="24"/>
      <c r="B823" s="25"/>
      <c r="C823" s="24"/>
      <c r="D823" s="25"/>
      <c r="E823" s="26"/>
      <c r="F823" s="35"/>
      <c r="G823" s="35"/>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row>
    <row r="824" spans="1:30" ht="15.75" customHeight="1">
      <c r="A824" s="24"/>
      <c r="B824" s="25"/>
      <c r="C824" s="24"/>
      <c r="D824" s="25"/>
      <c r="E824" s="26"/>
      <c r="F824" s="35"/>
      <c r="G824" s="35"/>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row>
    <row r="825" spans="1:30" ht="15.75" customHeight="1">
      <c r="A825" s="24"/>
      <c r="B825" s="25"/>
      <c r="C825" s="24"/>
      <c r="D825" s="25"/>
      <c r="E825" s="26"/>
      <c r="F825" s="35"/>
      <c r="G825" s="35"/>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row>
    <row r="826" spans="1:30" ht="15.75" customHeight="1">
      <c r="A826" s="24"/>
      <c r="B826" s="25"/>
      <c r="C826" s="24"/>
      <c r="D826" s="25"/>
      <c r="E826" s="26"/>
      <c r="F826" s="35"/>
      <c r="G826" s="35"/>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row>
    <row r="827" spans="1:30" ht="15.75" customHeight="1">
      <c r="A827" s="24"/>
      <c r="B827" s="25"/>
      <c r="C827" s="24"/>
      <c r="D827" s="25"/>
      <c r="E827" s="26"/>
      <c r="F827" s="35"/>
      <c r="G827" s="35"/>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row>
    <row r="828" spans="1:30" ht="15.75" customHeight="1">
      <c r="A828" s="24"/>
      <c r="B828" s="25"/>
      <c r="C828" s="24"/>
      <c r="D828" s="25"/>
      <c r="E828" s="26"/>
      <c r="F828" s="35"/>
      <c r="G828" s="35"/>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row>
    <row r="829" spans="1:30" ht="15.75" customHeight="1">
      <c r="A829" s="24"/>
      <c r="B829" s="25"/>
      <c r="C829" s="24"/>
      <c r="D829" s="25"/>
      <c r="E829" s="26"/>
      <c r="F829" s="35"/>
      <c r="G829" s="35"/>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row>
    <row r="830" spans="1:30" ht="15.75" customHeight="1">
      <c r="A830" s="24"/>
      <c r="B830" s="25"/>
      <c r="C830" s="24"/>
      <c r="D830" s="25"/>
      <c r="E830" s="26"/>
      <c r="F830" s="35"/>
      <c r="G830" s="35"/>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row>
    <row r="831" spans="1:30" ht="15.75" customHeight="1">
      <c r="A831" s="24"/>
      <c r="B831" s="25"/>
      <c r="C831" s="24"/>
      <c r="D831" s="25"/>
      <c r="E831" s="26"/>
      <c r="F831" s="35"/>
      <c r="G831" s="35"/>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row>
    <row r="832" spans="1:30" ht="15.75" customHeight="1">
      <c r="A832" s="24"/>
      <c r="B832" s="25"/>
      <c r="C832" s="24"/>
      <c r="D832" s="25"/>
      <c r="E832" s="26"/>
      <c r="F832" s="35"/>
      <c r="G832" s="35"/>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row>
    <row r="833" spans="1:30" ht="15.75" customHeight="1">
      <c r="A833" s="24"/>
      <c r="B833" s="25"/>
      <c r="C833" s="24"/>
      <c r="D833" s="25"/>
      <c r="E833" s="26"/>
      <c r="F833" s="35"/>
      <c r="G833" s="35"/>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row>
    <row r="834" spans="1:30" ht="15.75" customHeight="1">
      <c r="A834" s="24"/>
      <c r="B834" s="25"/>
      <c r="C834" s="24"/>
      <c r="D834" s="25"/>
      <c r="E834" s="26"/>
      <c r="F834" s="35"/>
      <c r="G834" s="35"/>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row>
    <row r="835" spans="1:30" ht="15.75" customHeight="1">
      <c r="A835" s="24"/>
      <c r="B835" s="25"/>
      <c r="C835" s="24"/>
      <c r="D835" s="25"/>
      <c r="E835" s="26"/>
      <c r="F835" s="35"/>
      <c r="G835" s="35"/>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row>
    <row r="836" spans="1:30" ht="15.75" customHeight="1">
      <c r="A836" s="24"/>
      <c r="B836" s="25"/>
      <c r="C836" s="24"/>
      <c r="D836" s="25"/>
      <c r="E836" s="26"/>
      <c r="F836" s="35"/>
      <c r="G836" s="35"/>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row>
    <row r="837" spans="1:30" ht="15.75" customHeight="1">
      <c r="A837" s="24"/>
      <c r="B837" s="25"/>
      <c r="C837" s="24"/>
      <c r="D837" s="25"/>
      <c r="E837" s="26"/>
      <c r="F837" s="35"/>
      <c r="G837" s="35"/>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row>
    <row r="838" spans="1:30" ht="15.75" customHeight="1">
      <c r="A838" s="24"/>
      <c r="B838" s="25"/>
      <c r="C838" s="24"/>
      <c r="D838" s="25"/>
      <c r="E838" s="26"/>
      <c r="F838" s="35"/>
      <c r="G838" s="35"/>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row>
    <row r="839" spans="1:30" ht="15.75" customHeight="1">
      <c r="A839" s="24"/>
      <c r="B839" s="25"/>
      <c r="C839" s="24"/>
      <c r="D839" s="25"/>
      <c r="E839" s="26"/>
      <c r="F839" s="35"/>
      <c r="G839" s="35"/>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row>
    <row r="840" spans="1:30" ht="15.75" customHeight="1">
      <c r="A840" s="24"/>
      <c r="B840" s="25"/>
      <c r="C840" s="24"/>
      <c r="D840" s="25"/>
      <c r="E840" s="26"/>
      <c r="F840" s="35"/>
      <c r="G840" s="35"/>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row>
    <row r="841" spans="1:30" ht="15.75" customHeight="1">
      <c r="A841" s="24"/>
      <c r="B841" s="25"/>
      <c r="C841" s="24"/>
      <c r="D841" s="25"/>
      <c r="E841" s="26"/>
      <c r="F841" s="35"/>
      <c r="G841" s="35"/>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row>
    <row r="842" spans="1:30" ht="15.75" customHeight="1">
      <c r="A842" s="24"/>
      <c r="B842" s="25"/>
      <c r="C842" s="24"/>
      <c r="D842" s="25"/>
      <c r="E842" s="26"/>
      <c r="F842" s="35"/>
      <c r="G842" s="35"/>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row>
    <row r="843" spans="1:30" ht="15.75" customHeight="1">
      <c r="A843" s="24"/>
      <c r="B843" s="25"/>
      <c r="C843" s="24"/>
      <c r="D843" s="25"/>
      <c r="E843" s="26"/>
      <c r="F843" s="35"/>
      <c r="G843" s="35"/>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row>
    <row r="844" spans="1:30" ht="15.75" customHeight="1">
      <c r="A844" s="24"/>
      <c r="B844" s="25"/>
      <c r="C844" s="24"/>
      <c r="D844" s="25"/>
      <c r="E844" s="26"/>
      <c r="F844" s="35"/>
      <c r="G844" s="35"/>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row>
    <row r="845" spans="1:30" ht="15.75" customHeight="1">
      <c r="A845" s="24"/>
      <c r="B845" s="25"/>
      <c r="C845" s="24"/>
      <c r="D845" s="25"/>
      <c r="E845" s="26"/>
      <c r="F845" s="35"/>
      <c r="G845" s="35"/>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row>
    <row r="846" spans="1:30" ht="15.75" customHeight="1">
      <c r="A846" s="24"/>
      <c r="B846" s="25"/>
      <c r="C846" s="24"/>
      <c r="D846" s="25"/>
      <c r="E846" s="26"/>
      <c r="F846" s="35"/>
      <c r="G846" s="35"/>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row>
    <row r="847" spans="1:30" ht="15.75" customHeight="1">
      <c r="A847" s="24"/>
      <c r="B847" s="25"/>
      <c r="C847" s="24"/>
      <c r="D847" s="25"/>
      <c r="E847" s="26"/>
      <c r="F847" s="35"/>
      <c r="G847" s="35"/>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row>
    <row r="848" spans="1:30" ht="15.75" customHeight="1">
      <c r="A848" s="24"/>
      <c r="B848" s="25"/>
      <c r="C848" s="24"/>
      <c r="D848" s="25"/>
      <c r="E848" s="26"/>
      <c r="F848" s="35"/>
      <c r="G848" s="35"/>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row>
    <row r="849" spans="1:30" ht="15.75" customHeight="1">
      <c r="A849" s="24"/>
      <c r="B849" s="25"/>
      <c r="C849" s="24"/>
      <c r="D849" s="25"/>
      <c r="E849" s="26"/>
      <c r="F849" s="35"/>
      <c r="G849" s="35"/>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row>
    <row r="850" spans="1:30" ht="15.75" customHeight="1">
      <c r="A850" s="24"/>
      <c r="B850" s="25"/>
      <c r="C850" s="24"/>
      <c r="D850" s="25"/>
      <c r="E850" s="26"/>
      <c r="F850" s="35"/>
      <c r="G850" s="35"/>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row>
    <row r="851" spans="1:30" ht="15.75" customHeight="1">
      <c r="A851" s="24"/>
      <c r="B851" s="25"/>
      <c r="C851" s="24"/>
      <c r="D851" s="25"/>
      <c r="E851" s="26"/>
      <c r="F851" s="35"/>
      <c r="G851" s="35"/>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row>
    <row r="852" spans="1:30" ht="15.75" customHeight="1">
      <c r="A852" s="24"/>
      <c r="B852" s="25"/>
      <c r="C852" s="24"/>
      <c r="D852" s="25"/>
      <c r="E852" s="26"/>
      <c r="F852" s="35"/>
      <c r="G852" s="35"/>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row>
    <row r="853" spans="1:30" ht="15.75" customHeight="1">
      <c r="A853" s="24"/>
      <c r="B853" s="25"/>
      <c r="C853" s="24"/>
      <c r="D853" s="25"/>
      <c r="E853" s="26"/>
      <c r="F853" s="35"/>
      <c r="G853" s="35"/>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row>
    <row r="854" spans="1:30" ht="15.75" customHeight="1">
      <c r="A854" s="24"/>
      <c r="B854" s="25"/>
      <c r="C854" s="24"/>
      <c r="D854" s="25"/>
      <c r="E854" s="26"/>
      <c r="F854" s="35"/>
      <c r="G854" s="35"/>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row>
    <row r="855" spans="1:30" ht="15.75" customHeight="1">
      <c r="A855" s="24"/>
      <c r="B855" s="25"/>
      <c r="C855" s="24"/>
      <c r="D855" s="25"/>
      <c r="E855" s="26"/>
      <c r="F855" s="35"/>
      <c r="G855" s="35"/>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row>
    <row r="856" spans="1:30" ht="15.75" customHeight="1">
      <c r="A856" s="24"/>
      <c r="B856" s="25"/>
      <c r="C856" s="24"/>
      <c r="D856" s="25"/>
      <c r="E856" s="26"/>
      <c r="F856" s="35"/>
      <c r="G856" s="35"/>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row>
    <row r="857" spans="1:30" ht="15.75" customHeight="1">
      <c r="A857" s="24"/>
      <c r="B857" s="25"/>
      <c r="C857" s="24"/>
      <c r="D857" s="25"/>
      <c r="E857" s="26"/>
      <c r="F857" s="35"/>
      <c r="G857" s="35"/>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row>
    <row r="858" spans="1:30" ht="15.75" customHeight="1">
      <c r="A858" s="24"/>
      <c r="B858" s="25"/>
      <c r="C858" s="24"/>
      <c r="D858" s="25"/>
      <c r="E858" s="26"/>
      <c r="F858" s="35"/>
      <c r="G858" s="35"/>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row>
    <row r="859" spans="1:30" ht="15.75" customHeight="1">
      <c r="A859" s="24"/>
      <c r="B859" s="25"/>
      <c r="C859" s="24"/>
      <c r="D859" s="25"/>
      <c r="E859" s="26"/>
      <c r="F859" s="35"/>
      <c r="G859" s="35"/>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row>
    <row r="860" spans="1:30" ht="15.75" customHeight="1">
      <c r="A860" s="24"/>
      <c r="B860" s="25"/>
      <c r="C860" s="24"/>
      <c r="D860" s="25"/>
      <c r="E860" s="26"/>
      <c r="F860" s="35"/>
      <c r="G860" s="35"/>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row>
    <row r="861" spans="1:30" ht="15.75" customHeight="1">
      <c r="A861" s="24"/>
      <c r="B861" s="25"/>
      <c r="C861" s="24"/>
      <c r="D861" s="25"/>
      <c r="E861" s="26"/>
      <c r="F861" s="35"/>
      <c r="G861" s="35"/>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row>
    <row r="862" spans="1:30" ht="15.75" customHeight="1">
      <c r="A862" s="24"/>
      <c r="B862" s="25"/>
      <c r="C862" s="24"/>
      <c r="D862" s="25"/>
      <c r="E862" s="26"/>
      <c r="F862" s="35"/>
      <c r="G862" s="35"/>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row>
    <row r="863" spans="1:30" ht="15.75" customHeight="1">
      <c r="A863" s="24"/>
      <c r="B863" s="25"/>
      <c r="C863" s="24"/>
      <c r="D863" s="25"/>
      <c r="E863" s="26"/>
      <c r="F863" s="35"/>
      <c r="G863" s="35"/>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row>
    <row r="864" spans="1:30" ht="15.75" customHeight="1">
      <c r="A864" s="24"/>
      <c r="B864" s="25"/>
      <c r="C864" s="24"/>
      <c r="D864" s="25"/>
      <c r="E864" s="26"/>
      <c r="F864" s="35"/>
      <c r="G864" s="35"/>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row>
    <row r="865" spans="1:30" ht="15.75" customHeight="1">
      <c r="A865" s="24"/>
      <c r="B865" s="25"/>
      <c r="C865" s="24"/>
      <c r="D865" s="25"/>
      <c r="E865" s="26"/>
      <c r="F865" s="35"/>
      <c r="G865" s="35"/>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row>
    <row r="866" spans="1:30" ht="15.75" customHeight="1">
      <c r="A866" s="24"/>
      <c r="B866" s="25"/>
      <c r="C866" s="24"/>
      <c r="D866" s="25"/>
      <c r="E866" s="26"/>
      <c r="F866" s="35"/>
      <c r="G866" s="35"/>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row>
    <row r="867" spans="1:30" ht="15.75" customHeight="1">
      <c r="A867" s="24"/>
      <c r="B867" s="25"/>
      <c r="C867" s="24"/>
      <c r="D867" s="25"/>
      <c r="E867" s="26"/>
      <c r="F867" s="35"/>
      <c r="G867" s="35"/>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row>
    <row r="868" spans="1:30" ht="15.75" customHeight="1">
      <c r="A868" s="24"/>
      <c r="B868" s="25"/>
      <c r="C868" s="24"/>
      <c r="D868" s="25"/>
      <c r="E868" s="26"/>
      <c r="F868" s="35"/>
      <c r="G868" s="35"/>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row>
    <row r="869" spans="1:30" ht="15.75" customHeight="1">
      <c r="A869" s="24"/>
      <c r="B869" s="25"/>
      <c r="C869" s="24"/>
      <c r="D869" s="25"/>
      <c r="E869" s="26"/>
      <c r="F869" s="35"/>
      <c r="G869" s="35"/>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row>
    <row r="870" spans="1:30" ht="15.75" customHeight="1">
      <c r="A870" s="24"/>
      <c r="B870" s="25"/>
      <c r="C870" s="24"/>
      <c r="D870" s="25"/>
      <c r="E870" s="26"/>
      <c r="F870" s="35"/>
      <c r="G870" s="35"/>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row>
    <row r="871" spans="1:30" ht="15.75" customHeight="1">
      <c r="A871" s="24"/>
      <c r="B871" s="25"/>
      <c r="C871" s="24"/>
      <c r="D871" s="25"/>
      <c r="E871" s="26"/>
      <c r="F871" s="35"/>
      <c r="G871" s="35"/>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row>
    <row r="872" spans="1:30" ht="15.75" customHeight="1">
      <c r="A872" s="24"/>
      <c r="B872" s="25"/>
      <c r="C872" s="24"/>
      <c r="D872" s="25"/>
      <c r="E872" s="26"/>
      <c r="F872" s="35"/>
      <c r="G872" s="35"/>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row>
    <row r="873" spans="1:30" ht="15.75" customHeight="1">
      <c r="A873" s="24"/>
      <c r="B873" s="25"/>
      <c r="C873" s="24"/>
      <c r="D873" s="25"/>
      <c r="E873" s="26"/>
      <c r="F873" s="35"/>
      <c r="G873" s="35"/>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row>
    <row r="874" spans="1:30" ht="15.75" customHeight="1">
      <c r="A874" s="24"/>
      <c r="B874" s="25"/>
      <c r="C874" s="24"/>
      <c r="D874" s="25"/>
      <c r="E874" s="26"/>
      <c r="F874" s="35"/>
      <c r="G874" s="35"/>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row>
    <row r="875" spans="1:30" ht="15.75" customHeight="1">
      <c r="A875" s="24"/>
      <c r="B875" s="25"/>
      <c r="C875" s="24"/>
      <c r="D875" s="25"/>
      <c r="E875" s="26"/>
      <c r="F875" s="35"/>
      <c r="G875" s="35"/>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row>
    <row r="876" spans="1:30" ht="15.75" customHeight="1">
      <c r="A876" s="24"/>
      <c r="B876" s="25"/>
      <c r="C876" s="24"/>
      <c r="D876" s="25"/>
      <c r="E876" s="26"/>
      <c r="F876" s="35"/>
      <c r="G876" s="35"/>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row>
    <row r="877" spans="1:30" ht="15.75" customHeight="1">
      <c r="A877" s="24"/>
      <c r="B877" s="25"/>
      <c r="C877" s="24"/>
      <c r="D877" s="25"/>
      <c r="E877" s="26"/>
      <c r="F877" s="35"/>
      <c r="G877" s="35"/>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row>
    <row r="878" spans="1:30" ht="15.75" customHeight="1">
      <c r="A878" s="24"/>
      <c r="B878" s="25"/>
      <c r="C878" s="24"/>
      <c r="D878" s="25"/>
      <c r="E878" s="26"/>
      <c r="F878" s="35"/>
      <c r="G878" s="35"/>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row>
    <row r="879" spans="1:30" ht="15.75" customHeight="1">
      <c r="A879" s="24"/>
      <c r="B879" s="25"/>
      <c r="C879" s="24"/>
      <c r="D879" s="25"/>
      <c r="E879" s="26"/>
      <c r="F879" s="35"/>
      <c r="G879" s="35"/>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row>
    <row r="880" spans="1:30" ht="15.75" customHeight="1">
      <c r="A880" s="24"/>
      <c r="B880" s="25"/>
      <c r="C880" s="24"/>
      <c r="D880" s="25"/>
      <c r="E880" s="26"/>
      <c r="F880" s="35"/>
      <c r="G880" s="35"/>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row>
    <row r="881" spans="1:30" ht="15.75" customHeight="1">
      <c r="A881" s="24"/>
      <c r="B881" s="25"/>
      <c r="C881" s="24"/>
      <c r="D881" s="25"/>
      <c r="E881" s="26"/>
      <c r="F881" s="35"/>
      <c r="G881" s="35"/>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row>
    <row r="882" spans="1:30" ht="15.75" customHeight="1">
      <c r="A882" s="24"/>
      <c r="B882" s="25"/>
      <c r="C882" s="24"/>
      <c r="D882" s="25"/>
      <c r="E882" s="26"/>
      <c r="F882" s="35"/>
      <c r="G882" s="35"/>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row>
    <row r="883" spans="1:30" ht="15.75" customHeight="1">
      <c r="A883" s="24"/>
      <c r="B883" s="25"/>
      <c r="C883" s="24"/>
      <c r="D883" s="25"/>
      <c r="E883" s="26"/>
      <c r="F883" s="35"/>
      <c r="G883" s="35"/>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row>
    <row r="884" spans="1:30" ht="15.75" customHeight="1">
      <c r="A884" s="24"/>
      <c r="B884" s="25"/>
      <c r="C884" s="24"/>
      <c r="D884" s="25"/>
      <c r="E884" s="26"/>
      <c r="F884" s="35"/>
      <c r="G884" s="35"/>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row>
    <row r="885" spans="1:30" ht="15.75" customHeight="1">
      <c r="A885" s="24"/>
      <c r="B885" s="25"/>
      <c r="C885" s="24"/>
      <c r="D885" s="25"/>
      <c r="E885" s="26"/>
      <c r="F885" s="35"/>
      <c r="G885" s="35"/>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row>
    <row r="886" spans="1:30" ht="15.75" customHeight="1">
      <c r="A886" s="24"/>
      <c r="B886" s="25"/>
      <c r="C886" s="24"/>
      <c r="D886" s="25"/>
      <c r="E886" s="26"/>
      <c r="F886" s="35"/>
      <c r="G886" s="35"/>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row>
    <row r="887" spans="1:30" ht="15.75" customHeight="1">
      <c r="A887" s="24"/>
      <c r="B887" s="25"/>
      <c r="C887" s="24"/>
      <c r="D887" s="25"/>
      <c r="E887" s="26"/>
      <c r="F887" s="35"/>
      <c r="G887" s="35"/>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row>
    <row r="888" spans="1:30" ht="15.75" customHeight="1">
      <c r="A888" s="24"/>
      <c r="B888" s="25"/>
      <c r="C888" s="24"/>
      <c r="D888" s="25"/>
      <c r="E888" s="26"/>
      <c r="F888" s="35"/>
      <c r="G888" s="35"/>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row>
    <row r="889" spans="1:30" ht="15.75" customHeight="1">
      <c r="A889" s="24"/>
      <c r="B889" s="25"/>
      <c r="C889" s="24"/>
      <c r="D889" s="25"/>
      <c r="E889" s="26"/>
      <c r="F889" s="35"/>
      <c r="G889" s="35"/>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row>
    <row r="890" spans="1:30" ht="15.75" customHeight="1">
      <c r="A890" s="24"/>
      <c r="B890" s="25"/>
      <c r="C890" s="24"/>
      <c r="D890" s="25"/>
      <c r="E890" s="26"/>
      <c r="F890" s="35"/>
      <c r="G890" s="35"/>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row>
    <row r="891" spans="1:30" ht="15.75" customHeight="1">
      <c r="A891" s="24"/>
      <c r="B891" s="25"/>
      <c r="C891" s="24"/>
      <c r="D891" s="25"/>
      <c r="E891" s="26"/>
      <c r="F891" s="35"/>
      <c r="G891" s="35"/>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row>
    <row r="892" spans="1:30" ht="15.75" customHeight="1">
      <c r="A892" s="24"/>
      <c r="B892" s="25"/>
      <c r="C892" s="24"/>
      <c r="D892" s="25"/>
      <c r="E892" s="26"/>
      <c r="F892" s="35"/>
      <c r="G892" s="35"/>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row>
    <row r="893" spans="1:30" ht="15.75" customHeight="1">
      <c r="A893" s="24"/>
      <c r="B893" s="25"/>
      <c r="C893" s="24"/>
      <c r="D893" s="25"/>
      <c r="E893" s="26"/>
      <c r="F893" s="35"/>
      <c r="G893" s="35"/>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row>
    <row r="894" spans="1:30" ht="15.75" customHeight="1">
      <c r="A894" s="24"/>
      <c r="B894" s="25"/>
      <c r="C894" s="24"/>
      <c r="D894" s="25"/>
      <c r="E894" s="26"/>
      <c r="F894" s="35"/>
      <c r="G894" s="35"/>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row>
    <row r="895" spans="1:30" ht="15.75" customHeight="1">
      <c r="A895" s="24"/>
      <c r="B895" s="25"/>
      <c r="C895" s="24"/>
      <c r="D895" s="25"/>
      <c r="E895" s="26"/>
      <c r="F895" s="35"/>
      <c r="G895" s="35"/>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row>
    <row r="896" spans="1:30" ht="15.75" customHeight="1">
      <c r="A896" s="24"/>
      <c r="B896" s="25"/>
      <c r="C896" s="24"/>
      <c r="D896" s="25"/>
      <c r="E896" s="26"/>
      <c r="F896" s="35"/>
      <c r="G896" s="35"/>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row>
    <row r="897" spans="1:30" ht="15.75" customHeight="1">
      <c r="A897" s="24"/>
      <c r="B897" s="25"/>
      <c r="C897" s="24"/>
      <c r="D897" s="25"/>
      <c r="E897" s="26"/>
      <c r="F897" s="35"/>
      <c r="G897" s="35"/>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row>
    <row r="898" spans="1:30" ht="15.75" customHeight="1">
      <c r="A898" s="24"/>
      <c r="B898" s="25"/>
      <c r="C898" s="24"/>
      <c r="D898" s="25"/>
      <c r="E898" s="26"/>
      <c r="F898" s="35"/>
      <c r="G898" s="35"/>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row>
    <row r="899" spans="1:30" ht="15.75" customHeight="1">
      <c r="A899" s="24"/>
      <c r="B899" s="25"/>
      <c r="C899" s="24"/>
      <c r="D899" s="25"/>
      <c r="E899" s="26"/>
      <c r="F899" s="35"/>
      <c r="G899" s="35"/>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row>
    <row r="900" spans="1:30" ht="15.75" customHeight="1">
      <c r="A900" s="24"/>
      <c r="B900" s="25"/>
      <c r="C900" s="24"/>
      <c r="D900" s="25"/>
      <c r="E900" s="26"/>
      <c r="F900" s="35"/>
      <c r="G900" s="35"/>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row>
    <row r="901" spans="1:30" ht="15.75" customHeight="1">
      <c r="A901" s="24"/>
      <c r="B901" s="25"/>
      <c r="C901" s="24"/>
      <c r="D901" s="25"/>
      <c r="E901" s="26"/>
      <c r="F901" s="35"/>
      <c r="G901" s="35"/>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row>
    <row r="902" spans="1:30" ht="15.75" customHeight="1">
      <c r="A902" s="24"/>
      <c r="B902" s="25"/>
      <c r="C902" s="24"/>
      <c r="D902" s="25"/>
      <c r="E902" s="26"/>
      <c r="F902" s="35"/>
      <c r="G902" s="35"/>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row>
    <row r="903" spans="1:30" ht="15.75" customHeight="1">
      <c r="A903" s="24"/>
      <c r="B903" s="25"/>
      <c r="C903" s="24"/>
      <c r="D903" s="25"/>
      <c r="E903" s="26"/>
      <c r="F903" s="35"/>
      <c r="G903" s="35"/>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row>
    <row r="904" spans="1:30" ht="15.75" customHeight="1">
      <c r="A904" s="24"/>
      <c r="B904" s="25"/>
      <c r="C904" s="24"/>
      <c r="D904" s="25"/>
      <c r="E904" s="26"/>
      <c r="F904" s="35"/>
      <c r="G904" s="35"/>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row>
    <row r="905" spans="1:30" ht="15.75" customHeight="1">
      <c r="A905" s="24"/>
      <c r="B905" s="25"/>
      <c r="C905" s="24"/>
      <c r="D905" s="25"/>
      <c r="E905" s="26"/>
      <c r="F905" s="35"/>
      <c r="G905" s="35"/>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row>
    <row r="906" spans="1:30" ht="15.75" customHeight="1">
      <c r="A906" s="24"/>
      <c r="B906" s="25"/>
      <c r="C906" s="24"/>
      <c r="D906" s="25"/>
      <c r="E906" s="26"/>
      <c r="F906" s="35"/>
      <c r="G906" s="35"/>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row>
    <row r="907" spans="1:30" ht="15.75" customHeight="1">
      <c r="A907" s="24"/>
      <c r="B907" s="25"/>
      <c r="C907" s="24"/>
      <c r="D907" s="25"/>
      <c r="E907" s="26"/>
      <c r="F907" s="35"/>
      <c r="G907" s="35"/>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row>
    <row r="908" spans="1:30" ht="15.75" customHeight="1">
      <c r="A908" s="24"/>
      <c r="B908" s="25"/>
      <c r="C908" s="24"/>
      <c r="D908" s="25"/>
      <c r="E908" s="26"/>
      <c r="F908" s="35"/>
      <c r="G908" s="35"/>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row>
    <row r="909" spans="1:30" ht="15.75" customHeight="1">
      <c r="A909" s="24"/>
      <c r="B909" s="25"/>
      <c r="C909" s="24"/>
      <c r="D909" s="25"/>
      <c r="E909" s="26"/>
      <c r="F909" s="35"/>
      <c r="G909" s="35"/>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row>
    <row r="910" spans="1:30" ht="15.75" customHeight="1">
      <c r="A910" s="24"/>
      <c r="B910" s="25"/>
      <c r="C910" s="24"/>
      <c r="D910" s="25"/>
      <c r="E910" s="26"/>
      <c r="F910" s="35"/>
      <c r="G910" s="35"/>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row>
    <row r="911" spans="1:30" ht="15.75" customHeight="1">
      <c r="A911" s="24"/>
      <c r="B911" s="25"/>
      <c r="C911" s="24"/>
      <c r="D911" s="25"/>
      <c r="E911" s="26"/>
      <c r="F911" s="35"/>
      <c r="G911" s="35"/>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row>
    <row r="912" spans="1:30" ht="15.75" customHeight="1">
      <c r="A912" s="24"/>
      <c r="B912" s="25"/>
      <c r="C912" s="24"/>
      <c r="D912" s="25"/>
      <c r="E912" s="26"/>
      <c r="F912" s="35"/>
      <c r="G912" s="35"/>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row>
    <row r="913" spans="1:30" ht="15.75" customHeight="1">
      <c r="A913" s="24"/>
      <c r="B913" s="25"/>
      <c r="C913" s="24"/>
      <c r="D913" s="25"/>
      <c r="E913" s="26"/>
      <c r="F913" s="35"/>
      <c r="G913" s="35"/>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row>
    <row r="914" spans="1:30" ht="15.75" customHeight="1">
      <c r="A914" s="24"/>
      <c r="B914" s="25"/>
      <c r="C914" s="24"/>
      <c r="D914" s="25"/>
      <c r="E914" s="26"/>
      <c r="F914" s="35"/>
      <c r="G914" s="35"/>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row>
    <row r="915" spans="1:30" ht="15.75" customHeight="1">
      <c r="A915" s="24"/>
      <c r="B915" s="25"/>
      <c r="C915" s="24"/>
      <c r="D915" s="25"/>
      <c r="E915" s="26"/>
      <c r="F915" s="35"/>
      <c r="G915" s="35"/>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row>
    <row r="916" spans="1:30" ht="15.75" customHeight="1">
      <c r="A916" s="24"/>
      <c r="B916" s="25"/>
      <c r="C916" s="24"/>
      <c r="D916" s="25"/>
      <c r="E916" s="26"/>
      <c r="F916" s="35"/>
      <c r="G916" s="35"/>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row>
    <row r="917" spans="1:30" ht="15.75" customHeight="1">
      <c r="A917" s="24"/>
      <c r="B917" s="25"/>
      <c r="C917" s="24"/>
      <c r="D917" s="25"/>
      <c r="E917" s="26"/>
      <c r="F917" s="35"/>
      <c r="G917" s="35"/>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row>
    <row r="918" spans="1:30" ht="15.75" customHeight="1">
      <c r="A918" s="24"/>
      <c r="B918" s="25"/>
      <c r="C918" s="24"/>
      <c r="D918" s="25"/>
      <c r="E918" s="26"/>
      <c r="F918" s="35"/>
      <c r="G918" s="35"/>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row>
    <row r="919" spans="1:30" ht="15.75" customHeight="1">
      <c r="A919" s="24"/>
      <c r="B919" s="25"/>
      <c r="C919" s="24"/>
      <c r="D919" s="25"/>
      <c r="E919" s="26"/>
      <c r="F919" s="35"/>
      <c r="G919" s="35"/>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row>
    <row r="920" spans="1:30" ht="15.75" customHeight="1">
      <c r="A920" s="24"/>
      <c r="B920" s="25"/>
      <c r="C920" s="24"/>
      <c r="D920" s="25"/>
      <c r="E920" s="26"/>
      <c r="F920" s="35"/>
      <c r="G920" s="35"/>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row>
    <row r="921" spans="1:30" ht="15.75" customHeight="1">
      <c r="A921" s="24"/>
      <c r="B921" s="25"/>
      <c r="C921" s="24"/>
      <c r="D921" s="25"/>
      <c r="E921" s="26"/>
      <c r="F921" s="35"/>
      <c r="G921" s="35"/>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row>
    <row r="922" spans="1:30" ht="15.75" customHeight="1">
      <c r="A922" s="24"/>
      <c r="B922" s="25"/>
      <c r="C922" s="24"/>
      <c r="D922" s="25"/>
      <c r="E922" s="26"/>
      <c r="F922" s="35"/>
      <c r="G922" s="35"/>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row>
    <row r="923" spans="1:30" ht="15.75" customHeight="1">
      <c r="A923" s="24"/>
      <c r="B923" s="25"/>
      <c r="C923" s="24"/>
      <c r="D923" s="25"/>
      <c r="E923" s="26"/>
      <c r="F923" s="35"/>
      <c r="G923" s="35"/>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row>
    <row r="924" spans="1:30" ht="15.75" customHeight="1">
      <c r="A924" s="24"/>
      <c r="B924" s="25"/>
      <c r="C924" s="24"/>
      <c r="D924" s="25"/>
      <c r="E924" s="26"/>
      <c r="F924" s="35"/>
      <c r="G924" s="35"/>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row>
    <row r="925" spans="1:30" ht="15.75" customHeight="1">
      <c r="A925" s="24"/>
      <c r="B925" s="25"/>
      <c r="C925" s="24"/>
      <c r="D925" s="25"/>
      <c r="E925" s="26"/>
      <c r="F925" s="35"/>
      <c r="G925" s="35"/>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row>
    <row r="926" spans="1:30" ht="15.75" customHeight="1">
      <c r="A926" s="24"/>
      <c r="B926" s="25"/>
      <c r="C926" s="24"/>
      <c r="D926" s="25"/>
      <c r="E926" s="26"/>
      <c r="F926" s="35"/>
      <c r="G926" s="35"/>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row>
    <row r="927" spans="1:30" ht="15.75" customHeight="1">
      <c r="A927" s="24"/>
      <c r="B927" s="25"/>
      <c r="C927" s="24"/>
      <c r="D927" s="25"/>
      <c r="E927" s="26"/>
      <c r="F927" s="35"/>
      <c r="G927" s="35"/>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row>
    <row r="928" spans="1:30" ht="15.75" customHeight="1">
      <c r="A928" s="24"/>
      <c r="B928" s="25"/>
      <c r="C928" s="24"/>
      <c r="D928" s="25"/>
      <c r="E928" s="26"/>
      <c r="F928" s="35"/>
      <c r="G928" s="35"/>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row>
    <row r="929" spans="1:30" ht="15.75" customHeight="1">
      <c r="A929" s="24"/>
      <c r="B929" s="25"/>
      <c r="C929" s="24"/>
      <c r="D929" s="25"/>
      <c r="E929" s="26"/>
      <c r="F929" s="35"/>
      <c r="G929" s="35"/>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row>
    <row r="930" spans="1:30" ht="15.75" customHeight="1">
      <c r="A930" s="24"/>
      <c r="B930" s="25"/>
      <c r="C930" s="24"/>
      <c r="D930" s="25"/>
      <c r="E930" s="26"/>
      <c r="F930" s="35"/>
      <c r="G930" s="35"/>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row>
    <row r="931" spans="1:30" ht="15.75" customHeight="1">
      <c r="A931" s="24"/>
      <c r="B931" s="25"/>
      <c r="C931" s="24"/>
      <c r="D931" s="25"/>
      <c r="E931" s="26"/>
      <c r="F931" s="35"/>
      <c r="G931" s="35"/>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row>
    <row r="932" spans="1:30" ht="15.75" customHeight="1">
      <c r="A932" s="24"/>
      <c r="B932" s="25"/>
      <c r="C932" s="24"/>
      <c r="D932" s="25"/>
      <c r="E932" s="26"/>
      <c r="F932" s="35"/>
      <c r="G932" s="35"/>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row>
    <row r="933" spans="1:30" ht="15.75" customHeight="1">
      <c r="A933" s="24"/>
      <c r="B933" s="25"/>
      <c r="C933" s="24"/>
      <c r="D933" s="25"/>
      <c r="E933" s="26"/>
      <c r="F933" s="35"/>
      <c r="G933" s="35"/>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row>
    <row r="934" spans="1:30" ht="15.75" customHeight="1">
      <c r="A934" s="24"/>
      <c r="B934" s="25"/>
      <c r="C934" s="24"/>
      <c r="D934" s="25"/>
      <c r="E934" s="26"/>
      <c r="F934" s="35"/>
      <c r="G934" s="35"/>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row>
    <row r="935" spans="1:30" ht="15.75" customHeight="1">
      <c r="A935" s="24"/>
      <c r="B935" s="25"/>
      <c r="C935" s="24"/>
      <c r="D935" s="25"/>
      <c r="E935" s="26"/>
      <c r="F935" s="35"/>
      <c r="G935" s="35"/>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row>
    <row r="936" spans="1:30" ht="15.75" customHeight="1">
      <c r="A936" s="24"/>
      <c r="B936" s="25"/>
      <c r="C936" s="24"/>
      <c r="D936" s="25"/>
      <c r="E936" s="26"/>
      <c r="F936" s="35"/>
      <c r="G936" s="35"/>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row>
    <row r="937" spans="1:30" ht="15.75" customHeight="1">
      <c r="A937" s="24"/>
      <c r="B937" s="25"/>
      <c r="C937" s="24"/>
      <c r="D937" s="25"/>
      <c r="E937" s="26"/>
      <c r="F937" s="35"/>
      <c r="G937" s="35"/>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row>
    <row r="938" spans="1:30" ht="15.75" customHeight="1">
      <c r="A938" s="24"/>
      <c r="B938" s="25"/>
      <c r="C938" s="24"/>
      <c r="D938" s="25"/>
      <c r="E938" s="26"/>
      <c r="F938" s="35"/>
      <c r="G938" s="35"/>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row>
    <row r="939" spans="1:30" ht="15.75" customHeight="1">
      <c r="A939" s="24"/>
      <c r="B939" s="25"/>
      <c r="C939" s="24"/>
      <c r="D939" s="25"/>
      <c r="E939" s="26"/>
      <c r="F939" s="35"/>
      <c r="G939" s="35"/>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row>
    <row r="940" spans="1:30" ht="15.75" customHeight="1">
      <c r="A940" s="24"/>
      <c r="B940" s="25"/>
      <c r="C940" s="24"/>
      <c r="D940" s="25"/>
      <c r="E940" s="26"/>
      <c r="F940" s="35"/>
      <c r="G940" s="35"/>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row>
    <row r="941" spans="1:30" ht="15.75" customHeight="1">
      <c r="A941" s="24"/>
      <c r="B941" s="25"/>
      <c r="C941" s="24"/>
      <c r="D941" s="25"/>
      <c r="E941" s="26"/>
      <c r="F941" s="35"/>
      <c r="G941" s="35"/>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row>
    <row r="942" spans="1:30" ht="15.75" customHeight="1">
      <c r="A942" s="24"/>
      <c r="B942" s="25"/>
      <c r="C942" s="24"/>
      <c r="D942" s="25"/>
      <c r="E942" s="26"/>
      <c r="F942" s="35"/>
      <c r="G942" s="35"/>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row>
    <row r="943" spans="1:30" ht="15.75" customHeight="1">
      <c r="A943" s="24"/>
      <c r="B943" s="25"/>
      <c r="C943" s="24"/>
      <c r="D943" s="25"/>
      <c r="E943" s="26"/>
      <c r="F943" s="35"/>
      <c r="G943" s="35"/>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row>
    <row r="944" spans="1:30" ht="15.75" customHeight="1">
      <c r="A944" s="24"/>
      <c r="B944" s="25"/>
      <c r="C944" s="24"/>
      <c r="D944" s="25"/>
      <c r="E944" s="26"/>
      <c r="F944" s="35"/>
      <c r="G944" s="35"/>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row>
    <row r="945" spans="1:30" ht="15.75" customHeight="1">
      <c r="A945" s="24"/>
      <c r="B945" s="25"/>
      <c r="C945" s="24"/>
      <c r="D945" s="25"/>
      <c r="E945" s="26"/>
      <c r="F945" s="35"/>
      <c r="G945" s="35"/>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row>
    <row r="946" spans="1:30" ht="15.75" customHeight="1">
      <c r="A946" s="24"/>
      <c r="B946" s="25"/>
      <c r="C946" s="24"/>
      <c r="D946" s="25"/>
      <c r="E946" s="26"/>
      <c r="F946" s="35"/>
      <c r="G946" s="35"/>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row>
    <row r="947" spans="1:30" ht="15.75" customHeight="1">
      <c r="A947" s="24"/>
      <c r="B947" s="25"/>
      <c r="C947" s="24"/>
      <c r="D947" s="25"/>
      <c r="E947" s="26"/>
      <c r="F947" s="35"/>
      <c r="G947" s="35"/>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row>
    <row r="948" spans="1:30" ht="15.75" customHeight="1">
      <c r="A948" s="24"/>
      <c r="B948" s="25"/>
      <c r="C948" s="24"/>
      <c r="D948" s="25"/>
      <c r="E948" s="26"/>
      <c r="F948" s="35"/>
      <c r="G948" s="35"/>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row>
    <row r="949" spans="1:30" ht="15.75" customHeight="1">
      <c r="A949" s="24"/>
      <c r="B949" s="25"/>
      <c r="C949" s="24"/>
      <c r="D949" s="25"/>
      <c r="E949" s="26"/>
      <c r="F949" s="35"/>
      <c r="G949" s="35"/>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row>
    <row r="950" spans="1:30" ht="15.75" customHeight="1">
      <c r="A950" s="24"/>
      <c r="B950" s="25"/>
      <c r="C950" s="24"/>
      <c r="D950" s="25"/>
      <c r="E950" s="26"/>
      <c r="F950" s="35"/>
      <c r="G950" s="35"/>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row>
    <row r="951" spans="1:30" ht="15.75" customHeight="1">
      <c r="A951" s="24"/>
      <c r="B951" s="25"/>
      <c r="C951" s="24"/>
      <c r="D951" s="25"/>
      <c r="E951" s="26"/>
      <c r="F951" s="35"/>
      <c r="G951" s="35"/>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row>
    <row r="952" spans="1:30" ht="15.75" customHeight="1">
      <c r="A952" s="24"/>
      <c r="B952" s="25"/>
      <c r="C952" s="24"/>
      <c r="D952" s="25"/>
      <c r="E952" s="26"/>
      <c r="F952" s="35"/>
      <c r="G952" s="35"/>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row>
    <row r="953" spans="1:30" ht="15.75" customHeight="1">
      <c r="A953" s="24"/>
      <c r="B953" s="25"/>
      <c r="C953" s="24"/>
      <c r="D953" s="25"/>
      <c r="E953" s="26"/>
      <c r="F953" s="35"/>
      <c r="G953" s="35"/>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row>
    <row r="954" spans="1:30" ht="15.75" customHeight="1">
      <c r="A954" s="24"/>
      <c r="B954" s="25"/>
      <c r="C954" s="24"/>
      <c r="D954" s="25"/>
      <c r="E954" s="26"/>
      <c r="F954" s="35"/>
      <c r="G954" s="35"/>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row>
    <row r="955" spans="1:30" ht="15.75" customHeight="1">
      <c r="A955" s="24"/>
      <c r="B955" s="25"/>
      <c r="C955" s="24"/>
      <c r="D955" s="25"/>
      <c r="E955" s="26"/>
      <c r="F955" s="35"/>
      <c r="G955" s="35"/>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row>
    <row r="956" spans="1:30" ht="15.75" customHeight="1">
      <c r="A956" s="24"/>
      <c r="B956" s="25"/>
      <c r="C956" s="24"/>
      <c r="D956" s="25"/>
      <c r="E956" s="26"/>
      <c r="F956" s="35"/>
      <c r="G956" s="35"/>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row>
    <row r="957" spans="1:30" ht="15.75" customHeight="1">
      <c r="A957" s="24"/>
      <c r="B957" s="25"/>
      <c r="C957" s="24"/>
      <c r="D957" s="25"/>
      <c r="E957" s="26"/>
      <c r="F957" s="35"/>
      <c r="G957" s="35"/>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row>
    <row r="958" spans="1:30" ht="15.75" customHeight="1">
      <c r="A958" s="24"/>
      <c r="B958" s="25"/>
      <c r="C958" s="24"/>
      <c r="D958" s="25"/>
      <c r="E958" s="26"/>
      <c r="F958" s="35"/>
      <c r="G958" s="35"/>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row>
    <row r="959" spans="1:30" ht="15.75" customHeight="1">
      <c r="A959" s="24"/>
      <c r="B959" s="25"/>
      <c r="C959" s="24"/>
      <c r="D959" s="25"/>
      <c r="E959" s="26"/>
      <c r="F959" s="35"/>
      <c r="G959" s="35"/>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row>
    <row r="960" spans="1:30" ht="15.75" customHeight="1">
      <c r="A960" s="24"/>
      <c r="B960" s="25"/>
      <c r="C960" s="24"/>
      <c r="D960" s="25"/>
      <c r="E960" s="26"/>
      <c r="F960" s="35"/>
      <c r="G960" s="35"/>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row>
    <row r="961" spans="1:30" ht="15.75" customHeight="1">
      <c r="A961" s="24"/>
      <c r="B961" s="25"/>
      <c r="C961" s="24"/>
      <c r="D961" s="25"/>
      <c r="E961" s="26"/>
      <c r="F961" s="35"/>
      <c r="G961" s="35"/>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row>
    <row r="962" spans="1:30" ht="15.75" customHeight="1">
      <c r="A962" s="24"/>
      <c r="B962" s="25"/>
      <c r="C962" s="24"/>
      <c r="D962" s="25"/>
      <c r="E962" s="26"/>
      <c r="F962" s="35"/>
      <c r="G962" s="35"/>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row>
    <row r="963" spans="1:30" ht="15.75" customHeight="1">
      <c r="A963" s="24"/>
      <c r="B963" s="25"/>
      <c r="C963" s="24"/>
      <c r="D963" s="25"/>
      <c r="E963" s="26"/>
      <c r="F963" s="35"/>
      <c r="G963" s="35"/>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row>
    <row r="964" spans="1:30" ht="15.75" customHeight="1">
      <c r="A964" s="24"/>
      <c r="B964" s="25"/>
      <c r="C964" s="24"/>
      <c r="D964" s="25"/>
      <c r="E964" s="26"/>
      <c r="F964" s="35"/>
      <c r="G964" s="35"/>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row>
    <row r="965" spans="1:30" ht="15.75" customHeight="1">
      <c r="A965" s="24"/>
      <c r="B965" s="25"/>
      <c r="C965" s="24"/>
      <c r="D965" s="25"/>
      <c r="E965" s="26"/>
      <c r="F965" s="35"/>
      <c r="G965" s="35"/>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row>
    <row r="966" spans="1:30" ht="15.75" customHeight="1">
      <c r="A966" s="24"/>
      <c r="B966" s="25"/>
      <c r="C966" s="24"/>
      <c r="D966" s="25"/>
      <c r="E966" s="26"/>
      <c r="F966" s="35"/>
      <c r="G966" s="35"/>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row>
    <row r="967" spans="1:30" ht="15.75" customHeight="1">
      <c r="A967" s="24"/>
      <c r="B967" s="25"/>
      <c r="C967" s="24"/>
      <c r="D967" s="25"/>
      <c r="E967" s="26"/>
      <c r="F967" s="35"/>
      <c r="G967" s="35"/>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row>
    <row r="968" spans="1:30" ht="15.75" customHeight="1">
      <c r="A968" s="24"/>
      <c r="B968" s="25"/>
      <c r="C968" s="24"/>
      <c r="D968" s="25"/>
      <c r="E968" s="26"/>
      <c r="F968" s="35"/>
      <c r="G968" s="35"/>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row>
    <row r="969" spans="1:30" ht="15.75" customHeight="1">
      <c r="A969" s="24"/>
      <c r="B969" s="25"/>
      <c r="C969" s="24"/>
      <c r="D969" s="25"/>
      <c r="E969" s="26"/>
      <c r="F969" s="35"/>
      <c r="G969" s="35"/>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row>
    <row r="970" spans="1:30" ht="15.75" customHeight="1">
      <c r="A970" s="24"/>
      <c r="B970" s="25"/>
      <c r="C970" s="24"/>
      <c r="D970" s="25"/>
      <c r="E970" s="26"/>
      <c r="F970" s="35"/>
      <c r="G970" s="35"/>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row>
    <row r="971" spans="1:30" ht="15.75" customHeight="1">
      <c r="A971" s="24"/>
      <c r="B971" s="25"/>
      <c r="C971" s="24"/>
      <c r="D971" s="25"/>
      <c r="E971" s="26"/>
      <c r="F971" s="35"/>
      <c r="G971" s="35"/>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row>
    <row r="972" spans="1:30" ht="15.75" customHeight="1">
      <c r="A972" s="24"/>
      <c r="B972" s="25"/>
      <c r="C972" s="24"/>
      <c r="D972" s="25"/>
      <c r="E972" s="26"/>
      <c r="F972" s="35"/>
      <c r="G972" s="35"/>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row>
    <row r="973" spans="1:30" ht="15.75" customHeight="1">
      <c r="A973" s="24"/>
      <c r="B973" s="25"/>
      <c r="C973" s="24"/>
      <c r="D973" s="25"/>
      <c r="E973" s="26"/>
      <c r="F973" s="35"/>
      <c r="G973" s="35"/>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row>
    <row r="974" spans="1:30" ht="15.75" customHeight="1">
      <c r="A974" s="24"/>
      <c r="B974" s="25"/>
      <c r="C974" s="24"/>
      <c r="D974" s="25"/>
      <c r="E974" s="26"/>
      <c r="F974" s="35"/>
      <c r="G974" s="35"/>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row>
    <row r="975" spans="1:30" ht="15.75" customHeight="1">
      <c r="A975" s="24"/>
      <c r="B975" s="25"/>
      <c r="C975" s="24"/>
      <c r="D975" s="25"/>
      <c r="E975" s="26"/>
      <c r="F975" s="35"/>
      <c r="G975" s="35"/>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row>
    <row r="976" spans="1:30" ht="15.75" customHeight="1">
      <c r="A976" s="24"/>
      <c r="B976" s="25"/>
      <c r="C976" s="24"/>
      <c r="D976" s="25"/>
      <c r="E976" s="26"/>
      <c r="F976" s="35"/>
      <c r="G976" s="35"/>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row>
    <row r="977" spans="1:30" ht="15.75" customHeight="1">
      <c r="A977" s="24"/>
      <c r="B977" s="25"/>
      <c r="C977" s="24"/>
      <c r="D977" s="25"/>
      <c r="E977" s="26"/>
      <c r="F977" s="35"/>
      <c r="G977" s="35"/>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row>
    <row r="978" spans="1:30" ht="15.75" customHeight="1">
      <c r="A978" s="24"/>
      <c r="B978" s="25"/>
      <c r="C978" s="24"/>
      <c r="D978" s="25"/>
      <c r="E978" s="26"/>
      <c r="F978" s="35"/>
      <c r="G978" s="35"/>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row>
    <row r="979" spans="1:30" ht="15.75" customHeight="1">
      <c r="A979" s="24"/>
      <c r="B979" s="25"/>
      <c r="C979" s="24"/>
      <c r="D979" s="25"/>
      <c r="E979" s="26"/>
      <c r="F979" s="35"/>
      <c r="G979" s="35"/>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row>
    <row r="980" spans="1:30" ht="15.75" customHeight="1">
      <c r="A980" s="24"/>
      <c r="B980" s="25"/>
      <c r="C980" s="24"/>
      <c r="D980" s="25"/>
      <c r="E980" s="26"/>
      <c r="F980" s="35"/>
      <c r="G980" s="35"/>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row>
    <row r="981" spans="1:30" ht="15.75" customHeight="1">
      <c r="A981" s="24"/>
      <c r="B981" s="25"/>
      <c r="C981" s="24"/>
      <c r="D981" s="25"/>
      <c r="E981" s="26"/>
      <c r="F981" s="35"/>
      <c r="G981" s="35"/>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row>
    <row r="982" spans="1:30" ht="15.75" customHeight="1">
      <c r="A982" s="24"/>
      <c r="B982" s="25"/>
      <c r="C982" s="24"/>
      <c r="D982" s="25"/>
      <c r="E982" s="26"/>
      <c r="F982" s="35"/>
      <c r="G982" s="35"/>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row>
    <row r="983" spans="1:30" ht="15.75" customHeight="1">
      <c r="A983" s="24"/>
      <c r="B983" s="25"/>
      <c r="C983" s="24"/>
      <c r="D983" s="25"/>
      <c r="E983" s="26"/>
      <c r="F983" s="35"/>
      <c r="G983" s="35"/>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row>
    <row r="984" spans="1:30" ht="15.75" customHeight="1">
      <c r="A984" s="24"/>
      <c r="B984" s="25"/>
      <c r="C984" s="24"/>
      <c r="D984" s="25"/>
      <c r="E984" s="26"/>
      <c r="F984" s="35"/>
      <c r="G984" s="35"/>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row>
    <row r="985" spans="1:30" ht="15.75" customHeight="1">
      <c r="A985" s="24"/>
      <c r="B985" s="25"/>
      <c r="C985" s="24"/>
      <c r="D985" s="25"/>
      <c r="E985" s="26"/>
      <c r="F985" s="35"/>
      <c r="G985" s="35"/>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row>
    <row r="986" spans="1:30" ht="15.75" customHeight="1">
      <c r="A986" s="24"/>
      <c r="B986" s="25"/>
      <c r="C986" s="24"/>
      <c r="D986" s="25"/>
      <c r="E986" s="26"/>
      <c r="F986" s="35"/>
      <c r="G986" s="35"/>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row>
    <row r="987" spans="1:30" ht="15.75" customHeight="1">
      <c r="A987" s="24"/>
      <c r="B987" s="25"/>
      <c r="C987" s="24"/>
      <c r="D987" s="25"/>
      <c r="E987" s="26"/>
      <c r="F987" s="35"/>
      <c r="G987" s="35"/>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row>
    <row r="988" spans="1:30" ht="15.75" customHeight="1">
      <c r="A988" s="24"/>
      <c r="B988" s="25"/>
      <c r="C988" s="24"/>
      <c r="D988" s="25"/>
      <c r="E988" s="26"/>
      <c r="F988" s="35"/>
      <c r="G988" s="35"/>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row>
    <row r="989" spans="1:30" ht="15.75" customHeight="1">
      <c r="A989" s="24"/>
      <c r="B989" s="25"/>
      <c r="C989" s="24"/>
      <c r="D989" s="25"/>
      <c r="E989" s="26"/>
      <c r="F989" s="35"/>
      <c r="G989" s="35"/>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row>
    <row r="990" spans="1:30" ht="15.75" customHeight="1">
      <c r="A990" s="24"/>
      <c r="B990" s="25"/>
      <c r="C990" s="24"/>
      <c r="D990" s="25"/>
      <c r="E990" s="26"/>
      <c r="F990" s="35"/>
      <c r="G990" s="35"/>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row>
    <row r="991" spans="1:30" ht="15.75" customHeight="1">
      <c r="A991" s="24"/>
      <c r="B991" s="25"/>
      <c r="C991" s="24"/>
      <c r="D991" s="25"/>
      <c r="E991" s="26"/>
      <c r="F991" s="35"/>
      <c r="G991" s="35"/>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row>
    <row r="992" spans="1:30" ht="15.75" customHeight="1">
      <c r="A992" s="24"/>
      <c r="B992" s="25"/>
      <c r="C992" s="24"/>
      <c r="D992" s="25"/>
      <c r="E992" s="26"/>
      <c r="F992" s="35"/>
      <c r="G992" s="35"/>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row>
    <row r="993" spans="1:30" ht="15.75" customHeight="1">
      <c r="A993" s="24"/>
      <c r="B993" s="25"/>
      <c r="C993" s="24"/>
      <c r="D993" s="25"/>
      <c r="E993" s="26"/>
      <c r="F993" s="35"/>
      <c r="G993" s="35"/>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row>
    <row r="994" spans="1:30" ht="15.75" customHeight="1">
      <c r="A994" s="24"/>
      <c r="B994" s="25"/>
      <c r="C994" s="24"/>
      <c r="D994" s="25"/>
      <c r="E994" s="26"/>
      <c r="F994" s="35"/>
      <c r="G994" s="35"/>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row>
    <row r="995" spans="1:30" ht="15.75" customHeight="1">
      <c r="A995" s="24"/>
      <c r="B995" s="25"/>
      <c r="C995" s="24"/>
      <c r="D995" s="25"/>
      <c r="E995" s="26"/>
      <c r="F995" s="35"/>
      <c r="G995" s="35"/>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row>
    <row r="996" spans="1:30" ht="15.75" customHeight="1">
      <c r="A996" s="24"/>
      <c r="B996" s="25"/>
      <c r="C996" s="24"/>
      <c r="D996" s="25"/>
      <c r="E996" s="26"/>
      <c r="F996" s="35"/>
      <c r="G996" s="35"/>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row>
    <row r="997" spans="1:30" ht="15.75" customHeight="1">
      <c r="A997" s="24"/>
      <c r="B997" s="25"/>
      <c r="C997" s="24"/>
      <c r="D997" s="25"/>
      <c r="E997" s="26"/>
      <c r="F997" s="35"/>
      <c r="G997" s="35"/>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row>
    <row r="998" spans="1:30" ht="15.75" customHeight="1">
      <c r="A998" s="24"/>
      <c r="B998" s="25"/>
      <c r="C998" s="24"/>
      <c r="D998" s="25"/>
      <c r="E998" s="26"/>
      <c r="F998" s="35"/>
      <c r="G998" s="35"/>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row>
    <row r="999" spans="1:30" ht="15.75" customHeight="1">
      <c r="A999" s="24"/>
      <c r="B999" s="25"/>
      <c r="C999" s="24"/>
      <c r="D999" s="25"/>
      <c r="E999" s="26"/>
      <c r="F999" s="35"/>
      <c r="G999" s="35"/>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row>
    <row r="1000" spans="1:30" ht="15.75" customHeight="1">
      <c r="A1000" s="24"/>
      <c r="B1000" s="25"/>
      <c r="C1000" s="24"/>
      <c r="D1000" s="25"/>
      <c r="E1000" s="26"/>
      <c r="F1000" s="35"/>
      <c r="G1000" s="35"/>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row>
    <row r="1001" spans="1:30" ht="15.75" customHeight="1">
      <c r="A1001" s="24"/>
      <c r="B1001" s="25"/>
      <c r="C1001" s="24"/>
      <c r="D1001" s="25"/>
      <c r="E1001" s="26"/>
      <c r="F1001" s="35"/>
      <c r="G1001" s="35"/>
      <c r="H1001" s="24"/>
      <c r="I1001" s="24"/>
      <c r="J1001" s="24"/>
      <c r="K1001" s="24"/>
      <c r="L1001" s="24"/>
      <c r="M1001" s="24"/>
      <c r="N1001" s="24"/>
      <c r="O1001" s="24"/>
      <c r="P1001" s="24"/>
      <c r="Q1001" s="24"/>
      <c r="R1001" s="24"/>
      <c r="S1001" s="24"/>
      <c r="T1001" s="24"/>
      <c r="U1001" s="24"/>
      <c r="V1001" s="24"/>
      <c r="W1001" s="24"/>
      <c r="X1001" s="24"/>
      <c r="Y1001" s="24"/>
      <c r="Z1001" s="24"/>
      <c r="AA1001" s="24"/>
      <c r="AB1001" s="24"/>
      <c r="AC1001" s="24"/>
      <c r="AD1001" s="24"/>
    </row>
    <row r="1002" spans="1:30" ht="15.75" customHeight="1">
      <c r="A1002" s="24"/>
      <c r="B1002" s="25"/>
      <c r="C1002" s="24"/>
      <c r="D1002" s="25"/>
      <c r="E1002" s="26"/>
      <c r="F1002" s="35"/>
      <c r="G1002" s="35"/>
      <c r="H1002" s="24"/>
      <c r="I1002" s="24"/>
      <c r="J1002" s="24"/>
      <c r="K1002" s="24"/>
      <c r="L1002" s="24"/>
      <c r="M1002" s="24"/>
      <c r="N1002" s="24"/>
      <c r="O1002" s="24"/>
      <c r="P1002" s="24"/>
      <c r="Q1002" s="24"/>
      <c r="R1002" s="24"/>
      <c r="S1002" s="24"/>
      <c r="T1002" s="24"/>
      <c r="U1002" s="24"/>
      <c r="V1002" s="24"/>
      <c r="W1002" s="24"/>
      <c r="X1002" s="24"/>
      <c r="Y1002" s="24"/>
      <c r="Z1002" s="24"/>
      <c r="AA1002" s="24"/>
      <c r="AB1002" s="24"/>
      <c r="AC1002" s="24"/>
      <c r="AD1002" s="24"/>
    </row>
    <row r="1003" spans="1:30" ht="15.75" customHeight="1">
      <c r="A1003" s="24"/>
      <c r="B1003" s="25"/>
      <c r="C1003" s="24"/>
      <c r="D1003" s="25"/>
      <c r="E1003" s="26"/>
      <c r="F1003" s="35"/>
      <c r="G1003" s="35"/>
      <c r="H1003" s="24"/>
      <c r="I1003" s="24"/>
      <c r="J1003" s="24"/>
      <c r="K1003" s="24"/>
      <c r="L1003" s="24"/>
      <c r="M1003" s="24"/>
      <c r="N1003" s="24"/>
      <c r="O1003" s="24"/>
      <c r="P1003" s="24"/>
      <c r="Q1003" s="24"/>
      <c r="R1003" s="24"/>
      <c r="S1003" s="24"/>
      <c r="T1003" s="24"/>
      <c r="U1003" s="24"/>
      <c r="V1003" s="24"/>
      <c r="W1003" s="24"/>
      <c r="X1003" s="24"/>
      <c r="Y1003" s="24"/>
      <c r="Z1003" s="24"/>
      <c r="AA1003" s="24"/>
      <c r="AB1003" s="24"/>
      <c r="AC1003" s="24"/>
      <c r="AD1003" s="24"/>
    </row>
    <row r="1004" spans="1:30" ht="15.75" customHeight="1">
      <c r="A1004" s="24"/>
      <c r="B1004" s="25"/>
      <c r="C1004" s="24"/>
      <c r="D1004" s="25"/>
      <c r="E1004" s="26"/>
      <c r="F1004" s="35"/>
      <c r="G1004" s="35"/>
      <c r="H1004" s="24"/>
      <c r="I1004" s="24"/>
      <c r="J1004" s="24"/>
      <c r="K1004" s="24"/>
      <c r="L1004" s="24"/>
      <c r="M1004" s="24"/>
      <c r="N1004" s="24"/>
      <c r="O1004" s="24"/>
      <c r="P1004" s="24"/>
      <c r="Q1004" s="24"/>
      <c r="R1004" s="24"/>
      <c r="S1004" s="24"/>
      <c r="T1004" s="24"/>
      <c r="U1004" s="24"/>
      <c r="V1004" s="24"/>
      <c r="W1004" s="24"/>
      <c r="X1004" s="24"/>
      <c r="Y1004" s="24"/>
      <c r="Z1004" s="24"/>
      <c r="AA1004" s="24"/>
      <c r="AB1004" s="24"/>
      <c r="AC1004" s="24"/>
      <c r="AD1004" s="24"/>
    </row>
    <row r="1005" spans="1:30" ht="15.75" customHeight="1">
      <c r="A1005" s="24"/>
      <c r="B1005" s="25"/>
      <c r="C1005" s="24"/>
      <c r="D1005" s="25"/>
      <c r="E1005" s="26"/>
      <c r="F1005" s="35"/>
      <c r="G1005" s="35"/>
      <c r="H1005" s="24"/>
      <c r="I1005" s="24"/>
      <c r="J1005" s="24"/>
      <c r="K1005" s="24"/>
      <c r="L1005" s="24"/>
      <c r="M1005" s="24"/>
      <c r="N1005" s="24"/>
      <c r="O1005" s="24"/>
      <c r="P1005" s="24"/>
      <c r="Q1005" s="24"/>
      <c r="R1005" s="24"/>
      <c r="S1005" s="24"/>
      <c r="T1005" s="24"/>
      <c r="U1005" s="24"/>
      <c r="V1005" s="24"/>
      <c r="W1005" s="24"/>
      <c r="X1005" s="24"/>
      <c r="Y1005" s="24"/>
      <c r="Z1005" s="24"/>
      <c r="AA1005" s="24"/>
      <c r="AB1005" s="24"/>
      <c r="AC1005" s="24"/>
      <c r="AD1005" s="24"/>
    </row>
    <row r="1006" spans="1:30" ht="15.75" customHeight="1">
      <c r="A1006" s="24"/>
      <c r="B1006" s="25"/>
      <c r="C1006" s="24"/>
      <c r="D1006" s="25"/>
      <c r="E1006" s="26"/>
      <c r="F1006" s="35"/>
      <c r="G1006" s="35"/>
      <c r="H1006" s="24"/>
      <c r="I1006" s="24"/>
      <c r="J1006" s="24"/>
      <c r="K1006" s="24"/>
      <c r="L1006" s="24"/>
      <c r="M1006" s="24"/>
      <c r="N1006" s="24"/>
      <c r="O1006" s="24"/>
      <c r="P1006" s="24"/>
      <c r="Q1006" s="24"/>
      <c r="R1006" s="24"/>
      <c r="S1006" s="24"/>
      <c r="T1006" s="24"/>
      <c r="U1006" s="24"/>
      <c r="V1006" s="24"/>
      <c r="W1006" s="24"/>
      <c r="X1006" s="24"/>
      <c r="Y1006" s="24"/>
      <c r="Z1006" s="24"/>
      <c r="AA1006" s="24"/>
      <c r="AB1006" s="24"/>
      <c r="AC1006" s="24"/>
      <c r="AD1006" s="24"/>
    </row>
    <row r="1007" spans="1:30" ht="15.75" customHeight="1">
      <c r="A1007" s="24"/>
      <c r="B1007" s="25"/>
      <c r="C1007" s="24"/>
      <c r="D1007" s="25"/>
      <c r="E1007" s="26"/>
      <c r="F1007" s="35"/>
      <c r="G1007" s="35"/>
      <c r="H1007" s="24"/>
      <c r="I1007" s="24"/>
      <c r="J1007" s="24"/>
      <c r="K1007" s="24"/>
      <c r="L1007" s="24"/>
      <c r="M1007" s="24"/>
      <c r="N1007" s="24"/>
      <c r="O1007" s="24"/>
      <c r="P1007" s="24"/>
      <c r="Q1007" s="24"/>
      <c r="R1007" s="24"/>
      <c r="S1007" s="24"/>
      <c r="T1007" s="24"/>
      <c r="U1007" s="24"/>
      <c r="V1007" s="24"/>
      <c r="W1007" s="24"/>
      <c r="X1007" s="24"/>
      <c r="Y1007" s="24"/>
      <c r="Z1007" s="24"/>
      <c r="AA1007" s="24"/>
      <c r="AB1007" s="24"/>
      <c r="AC1007" s="24"/>
      <c r="AD1007" s="24"/>
    </row>
    <row r="1008" spans="1:30" ht="15.75" customHeight="1">
      <c r="A1008" s="24"/>
      <c r="B1008" s="25"/>
      <c r="C1008" s="24"/>
      <c r="D1008" s="25"/>
      <c r="E1008" s="26"/>
      <c r="F1008" s="35"/>
      <c r="G1008" s="35"/>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24"/>
    </row>
    <row r="1009" spans="1:30" ht="15.75" customHeight="1">
      <c r="A1009" s="24"/>
      <c r="B1009" s="25"/>
      <c r="C1009" s="24"/>
      <c r="D1009" s="25"/>
      <c r="E1009" s="26"/>
      <c r="F1009" s="35"/>
      <c r="G1009" s="35"/>
      <c r="H1009" s="24"/>
      <c r="I1009" s="24"/>
      <c r="J1009" s="24"/>
      <c r="K1009" s="24"/>
      <c r="L1009" s="24"/>
      <c r="M1009" s="24"/>
      <c r="N1009" s="24"/>
      <c r="O1009" s="24"/>
      <c r="P1009" s="24"/>
      <c r="Q1009" s="24"/>
      <c r="R1009" s="24"/>
      <c r="S1009" s="24"/>
      <c r="T1009" s="24"/>
      <c r="U1009" s="24"/>
      <c r="V1009" s="24"/>
      <c r="W1009" s="24"/>
      <c r="X1009" s="24"/>
      <c r="Y1009" s="24"/>
      <c r="Z1009" s="24"/>
      <c r="AA1009" s="24"/>
      <c r="AB1009" s="24"/>
      <c r="AC1009" s="24"/>
      <c r="AD1009" s="24"/>
    </row>
    <row r="1010" spans="1:30" ht="15.75" customHeight="1">
      <c r="A1010" s="24"/>
      <c r="B1010" s="25"/>
      <c r="C1010" s="24"/>
      <c r="D1010" s="25"/>
      <c r="E1010" s="26"/>
      <c r="F1010" s="35"/>
      <c r="G1010" s="35"/>
      <c r="H1010" s="24"/>
      <c r="I1010" s="24"/>
      <c r="J1010" s="24"/>
      <c r="K1010" s="24"/>
      <c r="L1010" s="24"/>
      <c r="M1010" s="24"/>
      <c r="N1010" s="24"/>
      <c r="O1010" s="24"/>
      <c r="P1010" s="24"/>
      <c r="Q1010" s="24"/>
      <c r="R1010" s="24"/>
      <c r="S1010" s="24"/>
      <c r="T1010" s="24"/>
      <c r="U1010" s="24"/>
      <c r="V1010" s="24"/>
      <c r="W1010" s="24"/>
      <c r="X1010" s="24"/>
      <c r="Y1010" s="24"/>
      <c r="Z1010" s="24"/>
      <c r="AA1010" s="24"/>
      <c r="AB1010" s="24"/>
      <c r="AC1010" s="24"/>
      <c r="AD1010" s="24"/>
    </row>
    <row r="1011" spans="1:30" ht="15.75" customHeight="1">
      <c r="A1011" s="24"/>
      <c r="B1011" s="25"/>
      <c r="C1011" s="24"/>
      <c r="D1011" s="25"/>
      <c r="E1011" s="26"/>
      <c r="F1011" s="35"/>
      <c r="G1011" s="35"/>
      <c r="H1011" s="24"/>
      <c r="I1011" s="24"/>
      <c r="J1011" s="24"/>
      <c r="K1011" s="24"/>
      <c r="L1011" s="24"/>
      <c r="M1011" s="24"/>
      <c r="N1011" s="24"/>
      <c r="O1011" s="24"/>
      <c r="P1011" s="24"/>
      <c r="Q1011" s="24"/>
      <c r="R1011" s="24"/>
      <c r="S1011" s="24"/>
      <c r="T1011" s="24"/>
      <c r="U1011" s="24"/>
      <c r="V1011" s="24"/>
      <c r="W1011" s="24"/>
      <c r="X1011" s="24"/>
      <c r="Y1011" s="24"/>
      <c r="Z1011" s="24"/>
      <c r="AA1011" s="24"/>
      <c r="AB1011" s="24"/>
      <c r="AC1011" s="24"/>
      <c r="AD1011" s="24"/>
    </row>
    <row r="1012" spans="1:30" ht="15.75" customHeight="1">
      <c r="A1012" s="24"/>
      <c r="B1012" s="25"/>
      <c r="C1012" s="24"/>
      <c r="D1012" s="25"/>
      <c r="E1012" s="26"/>
      <c r="F1012" s="35"/>
      <c r="G1012" s="35"/>
      <c r="H1012" s="24"/>
      <c r="I1012" s="24"/>
      <c r="J1012" s="24"/>
      <c r="K1012" s="24"/>
      <c r="L1012" s="24"/>
      <c r="M1012" s="24"/>
      <c r="N1012" s="24"/>
      <c r="O1012" s="24"/>
      <c r="P1012" s="24"/>
      <c r="Q1012" s="24"/>
      <c r="R1012" s="24"/>
      <c r="S1012" s="24"/>
      <c r="T1012" s="24"/>
      <c r="U1012" s="24"/>
      <c r="V1012" s="24"/>
      <c r="W1012" s="24"/>
      <c r="X1012" s="24"/>
      <c r="Y1012" s="24"/>
      <c r="Z1012" s="24"/>
      <c r="AA1012" s="24"/>
      <c r="AB1012" s="24"/>
      <c r="AC1012" s="24"/>
      <c r="AD1012" s="24"/>
    </row>
    <row r="1013" spans="1:30" ht="15.75" customHeight="1">
      <c r="A1013" s="24"/>
      <c r="B1013" s="25"/>
      <c r="C1013" s="24"/>
      <c r="D1013" s="25"/>
      <c r="E1013" s="26"/>
      <c r="F1013" s="35"/>
      <c r="G1013" s="35"/>
      <c r="H1013" s="24"/>
      <c r="I1013" s="24"/>
      <c r="J1013" s="24"/>
      <c r="K1013" s="24"/>
      <c r="L1013" s="24"/>
      <c r="M1013" s="24"/>
      <c r="N1013" s="24"/>
      <c r="O1013" s="24"/>
      <c r="P1013" s="24"/>
      <c r="Q1013" s="24"/>
      <c r="R1013" s="24"/>
      <c r="S1013" s="24"/>
      <c r="T1013" s="24"/>
      <c r="U1013" s="24"/>
      <c r="V1013" s="24"/>
      <c r="W1013" s="24"/>
      <c r="X1013" s="24"/>
      <c r="Y1013" s="24"/>
      <c r="Z1013" s="24"/>
      <c r="AA1013" s="24"/>
      <c r="AB1013" s="24"/>
      <c r="AC1013" s="24"/>
      <c r="AD1013" s="24"/>
    </row>
    <row r="1014" spans="1:30" ht="15.75" customHeight="1">
      <c r="A1014" s="24"/>
      <c r="B1014" s="25"/>
      <c r="C1014" s="24"/>
      <c r="D1014" s="25"/>
      <c r="E1014" s="26"/>
      <c r="F1014" s="35"/>
      <c r="G1014" s="35"/>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row>
    <row r="1015" spans="1:30" ht="15.75" customHeight="1">
      <c r="A1015" s="24"/>
      <c r="B1015" s="25"/>
      <c r="C1015" s="24"/>
      <c r="D1015" s="25"/>
      <c r="E1015" s="26"/>
      <c r="F1015" s="35"/>
      <c r="G1015" s="35"/>
      <c r="H1015" s="24"/>
      <c r="I1015" s="24"/>
      <c r="J1015" s="24"/>
      <c r="K1015" s="24"/>
      <c r="L1015" s="24"/>
      <c r="M1015" s="24"/>
      <c r="N1015" s="24"/>
      <c r="O1015" s="24"/>
      <c r="P1015" s="24"/>
      <c r="Q1015" s="24"/>
      <c r="R1015" s="24"/>
      <c r="S1015" s="24"/>
      <c r="T1015" s="24"/>
      <c r="U1015" s="24"/>
      <c r="V1015" s="24"/>
      <c r="W1015" s="24"/>
      <c r="X1015" s="24"/>
      <c r="Y1015" s="24"/>
      <c r="Z1015" s="24"/>
      <c r="AA1015" s="24"/>
      <c r="AB1015" s="24"/>
      <c r="AC1015" s="24"/>
      <c r="AD1015" s="24"/>
    </row>
    <row r="1016" spans="1:30" ht="15.75" customHeight="1">
      <c r="A1016" s="24"/>
      <c r="B1016" s="25"/>
      <c r="C1016" s="24"/>
      <c r="D1016" s="25"/>
      <c r="E1016" s="26"/>
      <c r="F1016" s="35"/>
      <c r="G1016" s="35"/>
      <c r="H1016" s="24"/>
      <c r="I1016" s="24"/>
      <c r="J1016" s="24"/>
      <c r="K1016" s="24"/>
      <c r="L1016" s="24"/>
      <c r="M1016" s="24"/>
      <c r="N1016" s="24"/>
      <c r="O1016" s="24"/>
      <c r="P1016" s="24"/>
      <c r="Q1016" s="24"/>
      <c r="R1016" s="24"/>
      <c r="S1016" s="24"/>
      <c r="T1016" s="24"/>
      <c r="U1016" s="24"/>
      <c r="V1016" s="24"/>
      <c r="W1016" s="24"/>
      <c r="X1016" s="24"/>
      <c r="Y1016" s="24"/>
      <c r="Z1016" s="24"/>
      <c r="AA1016" s="24"/>
      <c r="AB1016" s="24"/>
      <c r="AC1016" s="24"/>
      <c r="AD1016" s="24"/>
    </row>
    <row r="1017" spans="1:30" ht="15.75" customHeight="1">
      <c r="A1017" s="24"/>
      <c r="B1017" s="25"/>
      <c r="C1017" s="24"/>
      <c r="D1017" s="25"/>
      <c r="E1017" s="26"/>
      <c r="F1017" s="35"/>
      <c r="G1017" s="35"/>
      <c r="H1017" s="24"/>
      <c r="I1017" s="24"/>
      <c r="J1017" s="24"/>
      <c r="K1017" s="24"/>
      <c r="L1017" s="24"/>
      <c r="M1017" s="24"/>
      <c r="N1017" s="24"/>
      <c r="O1017" s="24"/>
      <c r="P1017" s="24"/>
      <c r="Q1017" s="24"/>
      <c r="R1017" s="24"/>
      <c r="S1017" s="24"/>
      <c r="T1017" s="24"/>
      <c r="U1017" s="24"/>
      <c r="V1017" s="24"/>
      <c r="W1017" s="24"/>
      <c r="X1017" s="24"/>
      <c r="Y1017" s="24"/>
      <c r="Z1017" s="24"/>
      <c r="AA1017" s="24"/>
      <c r="AB1017" s="24"/>
      <c r="AC1017" s="24"/>
      <c r="AD1017" s="24"/>
    </row>
    <row r="1018" spans="1:30" ht="15.75" customHeight="1">
      <c r="A1018" s="24"/>
      <c r="B1018" s="25"/>
      <c r="C1018" s="24"/>
      <c r="D1018" s="25"/>
      <c r="E1018" s="26"/>
      <c r="F1018" s="35"/>
      <c r="G1018" s="35"/>
      <c r="H1018" s="24"/>
      <c r="I1018" s="24"/>
      <c r="J1018" s="24"/>
      <c r="K1018" s="24"/>
      <c r="L1018" s="24"/>
      <c r="M1018" s="24"/>
      <c r="N1018" s="24"/>
      <c r="O1018" s="24"/>
      <c r="P1018" s="24"/>
      <c r="Q1018" s="24"/>
      <c r="R1018" s="24"/>
      <c r="S1018" s="24"/>
      <c r="T1018" s="24"/>
      <c r="U1018" s="24"/>
      <c r="V1018" s="24"/>
      <c r="W1018" s="24"/>
      <c r="X1018" s="24"/>
      <c r="Y1018" s="24"/>
      <c r="Z1018" s="24"/>
      <c r="AA1018" s="24"/>
      <c r="AB1018" s="24"/>
      <c r="AC1018" s="24"/>
      <c r="AD1018" s="24"/>
    </row>
    <row r="1019" spans="1:30" ht="15.75" customHeight="1">
      <c r="A1019" s="24"/>
      <c r="B1019" s="25"/>
      <c r="C1019" s="24"/>
      <c r="D1019" s="25"/>
      <c r="E1019" s="26"/>
      <c r="F1019" s="35"/>
      <c r="G1019" s="35"/>
      <c r="H1019" s="24"/>
      <c r="I1019" s="24"/>
      <c r="J1019" s="24"/>
      <c r="K1019" s="24"/>
      <c r="L1019" s="24"/>
      <c r="M1019" s="24"/>
      <c r="N1019" s="24"/>
      <c r="O1019" s="24"/>
      <c r="P1019" s="24"/>
      <c r="Q1019" s="24"/>
      <c r="R1019" s="24"/>
      <c r="S1019" s="24"/>
      <c r="T1019" s="24"/>
      <c r="U1019" s="24"/>
      <c r="V1019" s="24"/>
      <c r="W1019" s="24"/>
      <c r="X1019" s="24"/>
      <c r="Y1019" s="24"/>
      <c r="Z1019" s="24"/>
      <c r="AA1019" s="24"/>
      <c r="AB1019" s="24"/>
      <c r="AC1019" s="24"/>
      <c r="AD1019" s="24"/>
    </row>
    <row r="1020" spans="1:30" ht="15.75" customHeight="1">
      <c r="A1020" s="24"/>
      <c r="B1020" s="25"/>
      <c r="C1020" s="24"/>
      <c r="D1020" s="25"/>
      <c r="E1020" s="26"/>
      <c r="F1020" s="35"/>
      <c r="G1020" s="35"/>
      <c r="H1020" s="24"/>
      <c r="I1020" s="24"/>
      <c r="J1020" s="24"/>
      <c r="K1020" s="24"/>
      <c r="L1020" s="24"/>
      <c r="M1020" s="24"/>
      <c r="N1020" s="24"/>
      <c r="O1020" s="24"/>
      <c r="P1020" s="24"/>
      <c r="Q1020" s="24"/>
      <c r="R1020" s="24"/>
      <c r="S1020" s="24"/>
      <c r="T1020" s="24"/>
      <c r="U1020" s="24"/>
      <c r="V1020" s="24"/>
      <c r="W1020" s="24"/>
      <c r="X1020" s="24"/>
      <c r="Y1020" s="24"/>
      <c r="Z1020" s="24"/>
      <c r="AA1020" s="24"/>
      <c r="AB1020" s="24"/>
      <c r="AC1020" s="24"/>
      <c r="AD1020" s="24"/>
    </row>
    <row r="1021" spans="1:30" ht="15.75" customHeight="1">
      <c r="A1021" s="24"/>
      <c r="B1021" s="25"/>
      <c r="C1021" s="24"/>
      <c r="D1021" s="25"/>
      <c r="E1021" s="26"/>
      <c r="F1021" s="35"/>
      <c r="G1021" s="35"/>
      <c r="H1021" s="24"/>
      <c r="I1021" s="24"/>
      <c r="J1021" s="24"/>
      <c r="K1021" s="24"/>
      <c r="L1021" s="24"/>
      <c r="M1021" s="24"/>
      <c r="N1021" s="24"/>
      <c r="O1021" s="24"/>
      <c r="P1021" s="24"/>
      <c r="Q1021" s="24"/>
      <c r="R1021" s="24"/>
      <c r="S1021" s="24"/>
      <c r="T1021" s="24"/>
      <c r="U1021" s="24"/>
      <c r="V1021" s="24"/>
      <c r="W1021" s="24"/>
      <c r="X1021" s="24"/>
      <c r="Y1021" s="24"/>
      <c r="Z1021" s="24"/>
      <c r="AA1021" s="24"/>
      <c r="AB1021" s="24"/>
      <c r="AC1021" s="24"/>
      <c r="AD1021" s="24"/>
    </row>
    <row r="1022" spans="1:30" ht="15.75" customHeight="1">
      <c r="A1022" s="24"/>
      <c r="B1022" s="25"/>
      <c r="C1022" s="24"/>
      <c r="D1022" s="25"/>
      <c r="E1022" s="26"/>
      <c r="F1022" s="35"/>
      <c r="G1022" s="35"/>
      <c r="H1022" s="24"/>
      <c r="I1022" s="24"/>
      <c r="J1022" s="24"/>
      <c r="K1022" s="24"/>
      <c r="L1022" s="24"/>
      <c r="M1022" s="24"/>
      <c r="N1022" s="24"/>
      <c r="O1022" s="24"/>
      <c r="P1022" s="24"/>
      <c r="Q1022" s="24"/>
      <c r="R1022" s="24"/>
      <c r="S1022" s="24"/>
      <c r="T1022" s="24"/>
      <c r="U1022" s="24"/>
      <c r="V1022" s="24"/>
      <c r="W1022" s="24"/>
      <c r="X1022" s="24"/>
      <c r="Y1022" s="24"/>
      <c r="Z1022" s="24"/>
      <c r="AA1022" s="24"/>
      <c r="AB1022" s="24"/>
      <c r="AC1022" s="24"/>
      <c r="AD1022" s="24"/>
    </row>
    <row r="1023" spans="1:30" ht="15.75" customHeight="1">
      <c r="A1023" s="24"/>
      <c r="B1023" s="25"/>
      <c r="C1023" s="24"/>
      <c r="D1023" s="25"/>
      <c r="E1023" s="26"/>
      <c r="F1023" s="35"/>
      <c r="G1023" s="35"/>
      <c r="H1023" s="24"/>
      <c r="I1023" s="24"/>
      <c r="J1023" s="24"/>
      <c r="K1023" s="24"/>
      <c r="L1023" s="24"/>
      <c r="M1023" s="24"/>
      <c r="N1023" s="24"/>
      <c r="O1023" s="24"/>
      <c r="P1023" s="24"/>
      <c r="Q1023" s="24"/>
      <c r="R1023" s="24"/>
      <c r="S1023" s="24"/>
      <c r="T1023" s="24"/>
      <c r="U1023" s="24"/>
      <c r="V1023" s="24"/>
      <c r="W1023" s="24"/>
      <c r="X1023" s="24"/>
      <c r="Y1023" s="24"/>
      <c r="Z1023" s="24"/>
      <c r="AA1023" s="24"/>
      <c r="AB1023" s="24"/>
      <c r="AC1023" s="24"/>
      <c r="AD1023" s="24"/>
    </row>
    <row r="1024" spans="1:30" ht="15.75" customHeight="1">
      <c r="A1024" s="24"/>
      <c r="B1024" s="25"/>
      <c r="C1024" s="24"/>
      <c r="D1024" s="25"/>
      <c r="E1024" s="26"/>
      <c r="F1024" s="35"/>
      <c r="G1024" s="35"/>
      <c r="H1024" s="24"/>
      <c r="I1024" s="24"/>
      <c r="J1024" s="24"/>
      <c r="K1024" s="24"/>
      <c r="L1024" s="24"/>
      <c r="M1024" s="24"/>
      <c r="N1024" s="24"/>
      <c r="O1024" s="24"/>
      <c r="P1024" s="24"/>
      <c r="Q1024" s="24"/>
      <c r="R1024" s="24"/>
      <c r="S1024" s="24"/>
      <c r="T1024" s="24"/>
      <c r="U1024" s="24"/>
      <c r="V1024" s="24"/>
      <c r="W1024" s="24"/>
      <c r="X1024" s="24"/>
      <c r="Y1024" s="24"/>
      <c r="Z1024" s="24"/>
      <c r="AA1024" s="24"/>
      <c r="AB1024" s="24"/>
      <c r="AC1024" s="24"/>
      <c r="AD1024" s="24"/>
    </row>
    <row r="1025" spans="1:30" ht="15.75" customHeight="1">
      <c r="A1025" s="24"/>
      <c r="B1025" s="25"/>
      <c r="C1025" s="24"/>
      <c r="D1025" s="25"/>
      <c r="E1025" s="26"/>
      <c r="F1025" s="35"/>
      <c r="G1025" s="35"/>
      <c r="H1025" s="24"/>
      <c r="I1025" s="24"/>
      <c r="J1025" s="24"/>
      <c r="K1025" s="24"/>
      <c r="L1025" s="24"/>
      <c r="M1025" s="24"/>
      <c r="N1025" s="24"/>
      <c r="O1025" s="24"/>
      <c r="P1025" s="24"/>
      <c r="Q1025" s="24"/>
      <c r="R1025" s="24"/>
      <c r="S1025" s="24"/>
      <c r="T1025" s="24"/>
      <c r="U1025" s="24"/>
      <c r="V1025" s="24"/>
      <c r="W1025" s="24"/>
      <c r="X1025" s="24"/>
      <c r="Y1025" s="24"/>
      <c r="Z1025" s="24"/>
      <c r="AA1025" s="24"/>
      <c r="AB1025" s="24"/>
      <c r="AC1025" s="24"/>
      <c r="AD1025" s="24"/>
    </row>
    <row r="1026" spans="1:30" ht="15.75" customHeight="1">
      <c r="A1026" s="24"/>
      <c r="B1026" s="25"/>
      <c r="C1026" s="24"/>
      <c r="D1026" s="25"/>
      <c r="E1026" s="26"/>
      <c r="F1026" s="35"/>
      <c r="G1026" s="35"/>
      <c r="H1026" s="24"/>
      <c r="I1026" s="24"/>
      <c r="J1026" s="24"/>
      <c r="K1026" s="24"/>
      <c r="L1026" s="24"/>
      <c r="M1026" s="24"/>
      <c r="N1026" s="24"/>
      <c r="O1026" s="24"/>
      <c r="P1026" s="24"/>
      <c r="Q1026" s="24"/>
      <c r="R1026" s="24"/>
      <c r="S1026" s="24"/>
      <c r="T1026" s="24"/>
      <c r="U1026" s="24"/>
      <c r="V1026" s="24"/>
      <c r="W1026" s="24"/>
      <c r="X1026" s="24"/>
      <c r="Y1026" s="24"/>
      <c r="Z1026" s="24"/>
      <c r="AA1026" s="24"/>
      <c r="AB1026" s="24"/>
      <c r="AC1026" s="24"/>
      <c r="AD1026" s="24"/>
    </row>
    <row r="1027" spans="1:30" ht="15.75" customHeight="1">
      <c r="A1027" s="24"/>
      <c r="B1027" s="25"/>
      <c r="C1027" s="24"/>
      <c r="D1027" s="25"/>
      <c r="E1027" s="26"/>
      <c r="F1027" s="35"/>
      <c r="G1027" s="35"/>
      <c r="H1027" s="24"/>
      <c r="I1027" s="24"/>
      <c r="J1027" s="24"/>
      <c r="K1027" s="24"/>
      <c r="L1027" s="24"/>
      <c r="M1027" s="24"/>
      <c r="N1027" s="24"/>
      <c r="O1027" s="24"/>
      <c r="P1027" s="24"/>
      <c r="Q1027" s="24"/>
      <c r="R1027" s="24"/>
      <c r="S1027" s="24"/>
      <c r="T1027" s="24"/>
      <c r="U1027" s="24"/>
      <c r="V1027" s="24"/>
      <c r="W1027" s="24"/>
      <c r="X1027" s="24"/>
      <c r="Y1027" s="24"/>
      <c r="Z1027" s="24"/>
      <c r="AA1027" s="24"/>
      <c r="AB1027" s="24"/>
      <c r="AC1027" s="24"/>
      <c r="AD1027" s="24"/>
    </row>
    <row r="1028" spans="1:30" ht="15.75" customHeight="1">
      <c r="A1028" s="24"/>
      <c r="B1028" s="25"/>
      <c r="C1028" s="24"/>
      <c r="D1028" s="25"/>
      <c r="E1028" s="26"/>
      <c r="F1028" s="35"/>
      <c r="G1028" s="35"/>
      <c r="H1028" s="24"/>
      <c r="I1028" s="24"/>
      <c r="J1028" s="24"/>
      <c r="K1028" s="24"/>
      <c r="L1028" s="24"/>
      <c r="M1028" s="24"/>
      <c r="N1028" s="24"/>
      <c r="O1028" s="24"/>
      <c r="P1028" s="24"/>
      <c r="Q1028" s="24"/>
      <c r="R1028" s="24"/>
      <c r="S1028" s="24"/>
      <c r="T1028" s="24"/>
      <c r="U1028" s="24"/>
      <c r="V1028" s="24"/>
      <c r="W1028" s="24"/>
      <c r="X1028" s="24"/>
      <c r="Y1028" s="24"/>
      <c r="Z1028" s="24"/>
      <c r="AA1028" s="24"/>
      <c r="AB1028" s="24"/>
      <c r="AC1028" s="24"/>
      <c r="AD1028" s="24"/>
    </row>
    <row r="1029" spans="1:30" ht="15.75" customHeight="1">
      <c r="A1029" s="24"/>
      <c r="B1029" s="25"/>
      <c r="C1029" s="24"/>
      <c r="D1029" s="25"/>
      <c r="E1029" s="26"/>
      <c r="F1029" s="35"/>
      <c r="G1029" s="35"/>
      <c r="H1029" s="24"/>
      <c r="I1029" s="24"/>
      <c r="J1029" s="24"/>
      <c r="K1029" s="24"/>
      <c r="L1029" s="24"/>
      <c r="M1029" s="24"/>
      <c r="N1029" s="24"/>
      <c r="O1029" s="24"/>
      <c r="P1029" s="24"/>
      <c r="Q1029" s="24"/>
      <c r="R1029" s="24"/>
      <c r="S1029" s="24"/>
      <c r="T1029" s="24"/>
      <c r="U1029" s="24"/>
      <c r="V1029" s="24"/>
      <c r="W1029" s="24"/>
      <c r="X1029" s="24"/>
      <c r="Y1029" s="24"/>
      <c r="Z1029" s="24"/>
      <c r="AA1029" s="24"/>
      <c r="AB1029" s="24"/>
      <c r="AC1029" s="24"/>
      <c r="AD1029" s="24"/>
    </row>
    <row r="1030" spans="1:30" ht="15.75" customHeight="1">
      <c r="A1030" s="24"/>
      <c r="B1030" s="25"/>
      <c r="C1030" s="24"/>
      <c r="D1030" s="25"/>
      <c r="E1030" s="26"/>
      <c r="F1030" s="35"/>
      <c r="G1030" s="35"/>
      <c r="H1030" s="24"/>
      <c r="I1030" s="24"/>
      <c r="J1030" s="24"/>
      <c r="K1030" s="24"/>
      <c r="L1030" s="24"/>
      <c r="M1030" s="24"/>
      <c r="N1030" s="24"/>
      <c r="O1030" s="24"/>
      <c r="P1030" s="24"/>
      <c r="Q1030" s="24"/>
      <c r="R1030" s="24"/>
      <c r="S1030" s="24"/>
      <c r="T1030" s="24"/>
      <c r="U1030" s="24"/>
      <c r="V1030" s="24"/>
      <c r="W1030" s="24"/>
      <c r="X1030" s="24"/>
      <c r="Y1030" s="24"/>
      <c r="Z1030" s="24"/>
      <c r="AA1030" s="24"/>
      <c r="AB1030" s="24"/>
      <c r="AC1030" s="24"/>
      <c r="AD1030" s="24"/>
    </row>
    <row r="1031" spans="1:30" ht="15.75" customHeight="1">
      <c r="A1031" s="24"/>
      <c r="B1031" s="25"/>
      <c r="C1031" s="24"/>
      <c r="D1031" s="25"/>
      <c r="E1031" s="26"/>
      <c r="F1031" s="35"/>
      <c r="G1031" s="35"/>
      <c r="H1031" s="24"/>
      <c r="I1031" s="24"/>
      <c r="J1031" s="24"/>
      <c r="K1031" s="24"/>
      <c r="L1031" s="24"/>
      <c r="M1031" s="24"/>
      <c r="N1031" s="24"/>
      <c r="O1031" s="24"/>
      <c r="P1031" s="24"/>
      <c r="Q1031" s="24"/>
      <c r="R1031" s="24"/>
      <c r="S1031" s="24"/>
      <c r="T1031" s="24"/>
      <c r="U1031" s="24"/>
      <c r="V1031" s="24"/>
      <c r="W1031" s="24"/>
      <c r="X1031" s="24"/>
      <c r="Y1031" s="24"/>
      <c r="Z1031" s="24"/>
      <c r="AA1031" s="24"/>
      <c r="AB1031" s="24"/>
      <c r="AC1031" s="24"/>
      <c r="AD1031" s="24"/>
    </row>
    <row r="1032" spans="1:30" ht="15.75" customHeight="1">
      <c r="A1032" s="24"/>
      <c r="B1032" s="25"/>
      <c r="C1032" s="24"/>
      <c r="D1032" s="25"/>
      <c r="E1032" s="26"/>
      <c r="F1032" s="35"/>
      <c r="G1032" s="35"/>
      <c r="H1032" s="24"/>
      <c r="I1032" s="24"/>
      <c r="J1032" s="24"/>
      <c r="K1032" s="24"/>
      <c r="L1032" s="24"/>
      <c r="M1032" s="24"/>
      <c r="N1032" s="24"/>
      <c r="O1032" s="24"/>
      <c r="P1032" s="24"/>
      <c r="Q1032" s="24"/>
      <c r="R1032" s="24"/>
      <c r="S1032" s="24"/>
      <c r="T1032" s="24"/>
      <c r="U1032" s="24"/>
      <c r="V1032" s="24"/>
      <c r="W1032" s="24"/>
      <c r="X1032" s="24"/>
      <c r="Y1032" s="24"/>
      <c r="Z1032" s="24"/>
      <c r="AA1032" s="24"/>
      <c r="AB1032" s="24"/>
      <c r="AC1032" s="24"/>
      <c r="AD1032" s="24"/>
    </row>
    <row r="1033" spans="1:30" ht="15.75" customHeight="1">
      <c r="A1033" s="24"/>
      <c r="B1033" s="25"/>
      <c r="C1033" s="24"/>
      <c r="D1033" s="25"/>
      <c r="E1033" s="26"/>
      <c r="F1033" s="35"/>
      <c r="G1033" s="35"/>
      <c r="H1033" s="24"/>
      <c r="I1033" s="24"/>
      <c r="J1033" s="24"/>
      <c r="K1033" s="24"/>
      <c r="L1033" s="24"/>
      <c r="M1033" s="24"/>
      <c r="N1033" s="24"/>
      <c r="O1033" s="24"/>
      <c r="P1033" s="24"/>
      <c r="Q1033" s="24"/>
      <c r="R1033" s="24"/>
      <c r="S1033" s="24"/>
      <c r="T1033" s="24"/>
      <c r="U1033" s="24"/>
      <c r="V1033" s="24"/>
      <c r="W1033" s="24"/>
      <c r="X1033" s="24"/>
      <c r="Y1033" s="24"/>
      <c r="Z1033" s="24"/>
      <c r="AA1033" s="24"/>
      <c r="AB1033" s="24"/>
      <c r="AC1033" s="24"/>
      <c r="AD1033" s="24"/>
    </row>
    <row r="1034" spans="1:30" ht="15.75" customHeight="1">
      <c r="A1034" s="24"/>
      <c r="B1034" s="25"/>
      <c r="C1034" s="24"/>
      <c r="D1034" s="25"/>
      <c r="E1034" s="26"/>
      <c r="F1034" s="35"/>
      <c r="G1034" s="35"/>
      <c r="H1034" s="24"/>
      <c r="I1034" s="24"/>
      <c r="J1034" s="24"/>
      <c r="K1034" s="24"/>
      <c r="L1034" s="24"/>
      <c r="M1034" s="24"/>
      <c r="N1034" s="24"/>
      <c r="O1034" s="24"/>
      <c r="P1034" s="24"/>
      <c r="Q1034" s="24"/>
      <c r="R1034" s="24"/>
      <c r="S1034" s="24"/>
      <c r="T1034" s="24"/>
      <c r="U1034" s="24"/>
      <c r="V1034" s="24"/>
      <c r="W1034" s="24"/>
      <c r="X1034" s="24"/>
      <c r="Y1034" s="24"/>
      <c r="Z1034" s="24"/>
      <c r="AA1034" s="24"/>
      <c r="AB1034" s="24"/>
      <c r="AC1034" s="24"/>
      <c r="AD1034" s="24"/>
    </row>
    <row r="1035" spans="1:30" ht="15.75" customHeight="1">
      <c r="A1035" s="24"/>
      <c r="B1035" s="25"/>
      <c r="C1035" s="24"/>
      <c r="D1035" s="25"/>
      <c r="E1035" s="26"/>
      <c r="F1035" s="35"/>
      <c r="G1035" s="35"/>
      <c r="H1035" s="24"/>
      <c r="I1035" s="24"/>
      <c r="J1035" s="24"/>
      <c r="K1035" s="24"/>
      <c r="L1035" s="24"/>
      <c r="M1035" s="24"/>
      <c r="N1035" s="24"/>
      <c r="O1035" s="24"/>
      <c r="P1035" s="24"/>
      <c r="Q1035" s="24"/>
      <c r="R1035" s="24"/>
      <c r="S1035" s="24"/>
      <c r="T1035" s="24"/>
      <c r="U1035" s="24"/>
      <c r="V1035" s="24"/>
      <c r="W1035" s="24"/>
      <c r="X1035" s="24"/>
      <c r="Y1035" s="24"/>
      <c r="Z1035" s="24"/>
      <c r="AA1035" s="24"/>
      <c r="AB1035" s="24"/>
      <c r="AC1035" s="24"/>
      <c r="AD1035" s="24"/>
    </row>
    <row r="1036" spans="1:30" ht="15.75" customHeight="1">
      <c r="A1036" s="24"/>
      <c r="B1036" s="25"/>
      <c r="C1036" s="24"/>
      <c r="D1036" s="25"/>
      <c r="E1036" s="26"/>
      <c r="F1036" s="35"/>
      <c r="G1036" s="35"/>
      <c r="H1036" s="24"/>
      <c r="I1036" s="24"/>
      <c r="J1036" s="24"/>
      <c r="K1036" s="24"/>
      <c r="L1036" s="24"/>
      <c r="M1036" s="24"/>
      <c r="N1036" s="24"/>
      <c r="O1036" s="24"/>
      <c r="P1036" s="24"/>
      <c r="Q1036" s="24"/>
      <c r="R1036" s="24"/>
      <c r="S1036" s="24"/>
      <c r="T1036" s="24"/>
      <c r="U1036" s="24"/>
      <c r="V1036" s="24"/>
      <c r="W1036" s="24"/>
      <c r="X1036" s="24"/>
      <c r="Y1036" s="24"/>
      <c r="Z1036" s="24"/>
      <c r="AA1036" s="24"/>
      <c r="AB1036" s="24"/>
      <c r="AC1036" s="24"/>
      <c r="AD1036" s="24"/>
    </row>
    <row r="1037" spans="1:30" ht="15.75" customHeight="1">
      <c r="A1037" s="24"/>
      <c r="B1037" s="25"/>
      <c r="C1037" s="24"/>
      <c r="D1037" s="25"/>
      <c r="E1037" s="26"/>
      <c r="F1037" s="35"/>
      <c r="G1037" s="35"/>
      <c r="H1037" s="24"/>
      <c r="I1037" s="24"/>
      <c r="J1037" s="24"/>
      <c r="K1037" s="24"/>
      <c r="L1037" s="24"/>
      <c r="M1037" s="24"/>
      <c r="N1037" s="24"/>
      <c r="O1037" s="24"/>
      <c r="P1037" s="24"/>
      <c r="Q1037" s="24"/>
      <c r="R1037" s="24"/>
      <c r="S1037" s="24"/>
      <c r="T1037" s="24"/>
      <c r="U1037" s="24"/>
      <c r="V1037" s="24"/>
      <c r="W1037" s="24"/>
      <c r="X1037" s="24"/>
      <c r="Y1037" s="24"/>
      <c r="Z1037" s="24"/>
      <c r="AA1037" s="24"/>
      <c r="AB1037" s="24"/>
      <c r="AC1037" s="24"/>
      <c r="AD1037" s="24"/>
    </row>
    <row r="1038" spans="1:30" ht="15.75" customHeight="1">
      <c r="A1038" s="24"/>
      <c r="B1038" s="25"/>
      <c r="C1038" s="24"/>
      <c r="D1038" s="25"/>
      <c r="E1038" s="26"/>
      <c r="F1038" s="35"/>
      <c r="G1038" s="35"/>
      <c r="H1038" s="24"/>
      <c r="I1038" s="24"/>
      <c r="J1038" s="24"/>
      <c r="K1038" s="24"/>
      <c r="L1038" s="24"/>
      <c r="M1038" s="24"/>
      <c r="N1038" s="24"/>
      <c r="O1038" s="24"/>
      <c r="P1038" s="24"/>
      <c r="Q1038" s="24"/>
      <c r="R1038" s="24"/>
      <c r="S1038" s="24"/>
      <c r="T1038" s="24"/>
      <c r="U1038" s="24"/>
      <c r="V1038" s="24"/>
      <c r="W1038" s="24"/>
      <c r="X1038" s="24"/>
      <c r="Y1038" s="24"/>
      <c r="Z1038" s="24"/>
      <c r="AA1038" s="24"/>
      <c r="AB1038" s="24"/>
      <c r="AC1038" s="24"/>
      <c r="AD1038" s="24"/>
    </row>
    <row r="1039" spans="1:30" ht="15.75" customHeight="1">
      <c r="A1039" s="24"/>
      <c r="B1039" s="25"/>
      <c r="C1039" s="24"/>
      <c r="D1039" s="25"/>
      <c r="E1039" s="26"/>
      <c r="F1039" s="35"/>
      <c r="G1039" s="35"/>
      <c r="H1039" s="24"/>
      <c r="I1039" s="24"/>
      <c r="J1039" s="24"/>
      <c r="K1039" s="24"/>
      <c r="L1039" s="24"/>
      <c r="M1039" s="24"/>
      <c r="N1039" s="24"/>
      <c r="O1039" s="24"/>
      <c r="P1039" s="24"/>
      <c r="Q1039" s="24"/>
      <c r="R1039" s="24"/>
      <c r="S1039" s="24"/>
      <c r="T1039" s="24"/>
      <c r="U1039" s="24"/>
      <c r="V1039" s="24"/>
      <c r="W1039" s="24"/>
      <c r="X1039" s="24"/>
      <c r="Y1039" s="24"/>
      <c r="Z1039" s="24"/>
      <c r="AA1039" s="24"/>
      <c r="AB1039" s="24"/>
      <c r="AC1039" s="24"/>
      <c r="AD1039" s="24"/>
    </row>
    <row r="1040" spans="1:30" ht="15.75" customHeight="1">
      <c r="A1040" s="24"/>
      <c r="B1040" s="25"/>
      <c r="C1040" s="24"/>
      <c r="D1040" s="25"/>
      <c r="E1040" s="26"/>
      <c r="F1040" s="35"/>
      <c r="G1040" s="35"/>
      <c r="H1040" s="24"/>
      <c r="I1040" s="24"/>
      <c r="J1040" s="24"/>
      <c r="K1040" s="24"/>
      <c r="L1040" s="24"/>
      <c r="M1040" s="24"/>
      <c r="N1040" s="24"/>
      <c r="O1040" s="24"/>
      <c r="P1040" s="24"/>
      <c r="Q1040" s="24"/>
      <c r="R1040" s="24"/>
      <c r="S1040" s="24"/>
      <c r="T1040" s="24"/>
      <c r="U1040" s="24"/>
      <c r="V1040" s="24"/>
      <c r="W1040" s="24"/>
      <c r="X1040" s="24"/>
      <c r="Y1040" s="24"/>
      <c r="Z1040" s="24"/>
      <c r="AA1040" s="24"/>
      <c r="AB1040" s="24"/>
      <c r="AC1040" s="24"/>
      <c r="AD1040" s="24"/>
    </row>
    <row r="1041" spans="1:30" ht="15.75" customHeight="1">
      <c r="A1041" s="24"/>
      <c r="B1041" s="25"/>
      <c r="C1041" s="24"/>
      <c r="D1041" s="25"/>
      <c r="E1041" s="26"/>
      <c r="F1041" s="35"/>
      <c r="G1041" s="35"/>
      <c r="H1041" s="24"/>
      <c r="I1041" s="24"/>
      <c r="J1041" s="24"/>
      <c r="K1041" s="24"/>
      <c r="L1041" s="24"/>
      <c r="M1041" s="24"/>
      <c r="N1041" s="24"/>
      <c r="O1041" s="24"/>
      <c r="P1041" s="24"/>
      <c r="Q1041" s="24"/>
      <c r="R1041" s="24"/>
      <c r="S1041" s="24"/>
      <c r="T1041" s="24"/>
      <c r="U1041" s="24"/>
      <c r="V1041" s="24"/>
      <c r="W1041" s="24"/>
      <c r="X1041" s="24"/>
      <c r="Y1041" s="24"/>
      <c r="Z1041" s="24"/>
      <c r="AA1041" s="24"/>
      <c r="AB1041" s="24"/>
      <c r="AC1041" s="24"/>
      <c r="AD1041" s="24"/>
    </row>
    <row r="1042" spans="1:30" ht="15" customHeight="1">
      <c r="B1042" s="25"/>
      <c r="C1042" s="24"/>
      <c r="D1042" s="25"/>
      <c r="E1042" s="26"/>
      <c r="F1042" s="35"/>
      <c r="G1042" s="35"/>
    </row>
    <row r="1043" spans="1:30" ht="15" customHeight="1">
      <c r="B1043" s="25"/>
      <c r="C1043" s="24"/>
      <c r="D1043" s="25"/>
      <c r="E1043" s="26"/>
      <c r="F1043" s="35"/>
      <c r="G1043" s="35"/>
    </row>
    <row r="1044" spans="1:30" ht="15" customHeight="1">
      <c r="B1044" s="25"/>
      <c r="C1044" s="24"/>
      <c r="D1044" s="25"/>
      <c r="E1044" s="26"/>
      <c r="F1044" s="35"/>
      <c r="G1044" s="35"/>
    </row>
    <row r="1045" spans="1:30" ht="15" customHeight="1">
      <c r="B1045" s="25"/>
      <c r="C1045" s="24"/>
      <c r="D1045" s="25"/>
      <c r="E1045" s="26"/>
      <c r="F1045" s="35"/>
      <c r="G1045" s="35"/>
    </row>
    <row r="1046" spans="1:30" ht="15" customHeight="1">
      <c r="B1046" s="25"/>
      <c r="C1046" s="24"/>
      <c r="D1046" s="25"/>
      <c r="E1046" s="26"/>
      <c r="F1046" s="35"/>
      <c r="G1046" s="35"/>
    </row>
  </sheetData>
  <mergeCells count="3">
    <mergeCell ref="B2:G2"/>
    <mergeCell ref="B195:G195"/>
    <mergeCell ref="B218:G218"/>
  </mergeCells>
  <conditionalFormatting sqref="F6:G25 F27:G31">
    <cfRule type="cellIs" dxfId="2" priority="2" operator="equal">
      <formula>0</formula>
    </cfRule>
  </conditionalFormatting>
  <conditionalFormatting sqref="F33:G34 F37:G37 F43:G43 F45:G47 F51:G53 F56:G61 F63:G63 F67:G68 F70:G71 F74:G74 F94:G96 F99:G99 F176:G192 F194:G194 F215:G215 F217:G217 F221:G232 F234:G237 F239:G239 F241:G241 F243:G244 F246:G248">
    <cfRule type="cellIs" dxfId="1" priority="3" operator="equal">
      <formula>0</formula>
    </cfRule>
  </conditionalFormatting>
  <conditionalFormatting sqref="F102:G170 F172:G174">
    <cfRule type="cellIs" dxfId="0" priority="1" operator="equal">
      <formula>0</formula>
    </cfRule>
  </conditionalFormatting>
  <pageMargins left="0.25" right="0.25" top="0.75" bottom="0.75" header="0" footer="0"/>
  <pageSetup paperSize="9" scale="81" fitToHeight="0" orientation="portrait" r:id="rId1"/>
  <rowBreaks count="2" manualBreakCount="2">
    <brk id="137" min="1" max="6" man="1"/>
    <brk id="173" min="1"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ontract_document" ma:contentTypeID="0x0101002C34C447E6454A40A553EE97A6C4718600C0AD85A285FA8C4A8793D430BCEDAA0A" ma:contentTypeVersion="36" ma:contentTypeDescription="" ma:contentTypeScope="" ma:versionID="b53c04f3480892c0778e5a38d6d6e088">
  <xsd:schema xmlns:xsd="http://www.w3.org/2001/XMLSchema" xmlns:xs="http://www.w3.org/2001/XMLSchema" xmlns:p="http://schemas.microsoft.com/office/2006/metadata/properties" xmlns:ns1="http://schemas.microsoft.com/sharepoint/v3" xmlns:ns2="14a9c00f-d9e3-4eb9-aad3-f69239d17d9c" xmlns:ns3="3022d1cc-9911-4d86-8921-f1af51355b6a" xmlns:ns4="508ba6eb-9e09-4fd5-92f2-2d9921329f2d" xmlns:ns5="85bf591c-2bb1-407e-a5a8-c84973aac0eb" targetNamespace="http://schemas.microsoft.com/office/2006/metadata/properties" ma:root="true" ma:fieldsID="7b5682a17d769a0ab58bb9ea40972885" ns1:_="" ns2:_="" ns3:_="" ns4:_="" ns5:_="">
    <xsd:import namespace="http://schemas.microsoft.com/sharepoint/v3"/>
    <xsd:import namespace="14a9c00f-d9e3-4eb9-aad3-f69239d17d9c"/>
    <xsd:import namespace="3022d1cc-9911-4d86-8921-f1af51355b6a"/>
    <xsd:import namespace="508ba6eb-9e09-4fd5-92f2-2d9921329f2d"/>
    <xsd:import namespace="85bf591c-2bb1-407e-a5a8-c84973aac0eb"/>
    <xsd:element name="properties">
      <xsd:complexType>
        <xsd:sequence>
          <xsd:element name="documentManagement">
            <xsd:complexType>
              <xsd:all>
                <xsd:element ref="ns2:o99d250c03344da181939f0145dbc023" minOccurs="0"/>
                <xsd:element ref="ns3:TaxCatchAll" minOccurs="0"/>
                <xsd:element ref="ns3:TaxCatchAllLabel" minOccurs="0"/>
                <xsd:element ref="ns2:kecc0e8a0a3349c79c5d1d6e51bea7c3" minOccurs="0"/>
                <xsd:element ref="ns2:j50cb40f2a0941d2947e6bcbd5d19dce" minOccurs="0"/>
                <xsd:element ref="ns2:jcd7455606374210a964e5d7a999097a" minOccurs="0"/>
                <xsd:element ref="ns2:l9d65098618b4a8fbbe87718e7187e6b" minOccurs="0"/>
                <xsd:element ref="ns2:e2b781e9cad840cd89b90f5a7e989839" minOccurs="0"/>
                <xsd:element ref="ns4:_dlc_DocIdPersistId" minOccurs="0"/>
                <xsd:element ref="ns4:_dlc_DocId" minOccurs="0"/>
                <xsd:element ref="ns4:_dlc_DocIdUrl" minOccurs="0"/>
                <xsd:element ref="ns3:SharedWithUsers" minOccurs="0"/>
                <xsd:element ref="ns3:SharedWithDetails" minOccurs="0"/>
                <xsd:element ref="ns5:MediaServiceMetadata" minOccurs="0"/>
                <xsd:element ref="ns5:MediaServiceFastMetadata" minOccurs="0"/>
                <xsd:element ref="ns5:MediaServiceAutoKeyPoints" minOccurs="0"/>
                <xsd:element ref="ns5:MediaServiceKeyPoints" minOccurs="0"/>
                <xsd:element ref="ns5:lcf76f155ced4ddcb4097134ff3c332f"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5:MediaServiceObjectDetectorVersions" minOccurs="0"/>
                <xsd:element ref="ns5:MediaLengthInSeconds" minOccurs="0"/>
                <xsd:element ref="ns5: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1" nillable="true" ma:displayName="Unified Compliance Policy Properties" ma:hidden="true" ma:internalName="_ip_UnifiedCompliancePolicyProperties">
      <xsd:simpleType>
        <xsd:restriction base="dms:Note"/>
      </xsd:simpleType>
    </xsd:element>
    <xsd:element name="_ip_UnifiedCompliancePolicyUIAction" ma:index="4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8" nillable="true" ma:taxonomy="true" ma:internalName="o99d250c03344da181939f0145dbc023" ma:taxonomyFieldName="Document_Language" ma:displayName="Document_Language" ma:readOnly="false" ma:default="3;#EN|eb0f068f-7d92-44c4-a2e1-052290512cff"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ecc0e8a0a3349c79c5d1d6e51bea7c3" ma:index="12"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j50cb40f2a0941d2947e6bcbd5d19dce" ma:index="14"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TZA|dfb3e6fb-85a6-48a3-80f6-c11ba0fe6160"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l9d65098618b4a8fbbe87718e7187e6b" ma:index="18"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e2b781e9cad840cd89b90f5a7e989839" ma:index="20"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22d1cc-9911-4d86-8921-f1af51355b6a"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03c943f6-feb1-4864-8ef7-3367d7534576}" ma:internalName="TaxCatchAll" ma:showField="CatchAllData" ma:web="3022d1cc-9911-4d86-8921-f1af51355b6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3c943f6-feb1-4864-8ef7-3367d7534576}" ma:internalName="TaxCatchAllLabel" ma:readOnly="true" ma:showField="CatchAllDataLabel" ma:web="3022d1cc-9911-4d86-8921-f1af51355b6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PersistId" ma:index="22" nillable="true" ma:displayName="Id blijven behouden" ma:description="Id behouden tijdens toevoegen." ma:hidden="true" ma:internalName="_dlc_DocIdPersistId" ma:readOnly="true">
      <xsd:simpleType>
        <xsd:restriction base="dms:Boolea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5bf591c-2bb1-407e-a5a8-c84973aac0eb"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dexed="true" ma:internalName="MediaServiceDateTaken" ma:readOnly="true">
      <xsd:simpleType>
        <xsd:restriction base="dms:Text"/>
      </xsd:simpleType>
    </xsd:element>
    <xsd:element name="MediaServiceLocation" ma:index="37" nillable="true" ma:displayName="Location" ma:indexed="true" ma:internalName="MediaServiceLocation" ma:readOnly="true">
      <xsd:simpleType>
        <xsd:restriction base="dms:Text"/>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9d65098618b4a8fbbe87718e7187e6b xmlns="14a9c00f-d9e3-4eb9-aad3-f69239d17d9c">
      <Terms xmlns="http://schemas.microsoft.com/office/infopath/2007/PartnerControls">
        <TermInfo xmlns="http://schemas.microsoft.com/office/infopath/2007/PartnerControls">
          <TermName xmlns="http://schemas.microsoft.com/office/infopath/2007/PartnerControls">TZA22003-10820</TermName>
          <TermId xmlns="http://schemas.microsoft.com/office/infopath/2007/PartnerControls">2ec70c25-f511-47e6-adbe-02bf6551657b</TermId>
        </TermInfo>
      </Terms>
    </l9d65098618b4a8fbbe87718e7187e6b>
    <e2b781e9cad840cd89b90f5a7e989839 xmlns="14a9c00f-d9e3-4eb9-aad3-f69239d17d9c">
      <Terms xmlns="http://schemas.microsoft.com/office/infopath/2007/PartnerControls">
        <TermInfo xmlns="http://schemas.microsoft.com/office/infopath/2007/PartnerControls">
          <TermName xmlns="http://schemas.microsoft.com/office/infopath/2007/PartnerControls">TZA22003</TermName>
          <TermId xmlns="http://schemas.microsoft.com/office/infopath/2007/PartnerControls">b9b7ad52-de2d-4ba5-b069-0a68d8cec3ed</TermId>
        </TermInfo>
      </Terms>
    </e2b781e9cad840cd89b90f5a7e989839>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o99d250c03344da181939f0145dbc023>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TZA</TermName>
          <TermId xmlns="http://schemas.microsoft.com/office/infopath/2007/PartnerControls">dfb3e6fb-85a6-48a3-80f6-c11ba0fe6160</TermId>
        </TermInfo>
      </Terms>
    </jcd7455606374210a964e5d7a999097a>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cf76f155ced4ddcb4097134ff3c332f xmlns="85bf591c-2bb1-407e-a5a8-c84973aac0eb">
      <Terms xmlns="http://schemas.microsoft.com/office/infopath/2007/PartnerControls"/>
    </lcf76f155ced4ddcb4097134ff3c332f>
    <TaxCatchAll xmlns="3022d1cc-9911-4d86-8921-f1af51355b6a">
      <Value>783</Value>
      <Value>97</Value>
      <Value>3</Value>
      <Value>1</Value>
    </TaxCatchAll>
    <_dlc_DocId xmlns="508ba6eb-9e09-4fd5-92f2-2d9921329f2d">TZAENABEL-129756839-158401</_dlc_DocId>
    <_dlc_DocIdUrl xmlns="508ba6eb-9e09-4fd5-92f2-2d9921329f2d">
      <Url>https://enabelbe.sharepoint.com/sites/TZA/_layouts/15/DocIdRedir.aspx?ID=TZAENABEL-129756839-158401</Url>
      <Description>TZAENABEL-129756839-158401</Description>
    </_dlc_DocIdUrl>
  </documentManagement>
</p:properties>
</file>

<file path=customXml/item5.xml>��
</file>

<file path=customXml/itemProps1.xml><?xml version="1.0" encoding="utf-8"?>
<ds:datastoreItem xmlns:ds="http://schemas.openxmlformats.org/officeDocument/2006/customXml" ds:itemID="{2BC22BDE-8793-4D01-9990-1A5A486141DF}"/>
</file>

<file path=customXml/itemProps2.xml><?xml version="1.0" encoding="utf-8"?>
<ds:datastoreItem xmlns:ds="http://schemas.openxmlformats.org/officeDocument/2006/customXml" ds:itemID="{B2C308E1-72EA-4373-938D-458F7997852B}"/>
</file>

<file path=customXml/itemProps3.xml><?xml version="1.0" encoding="utf-8"?>
<ds:datastoreItem xmlns:ds="http://schemas.openxmlformats.org/officeDocument/2006/customXml" ds:itemID="{861725BB-21CA-485D-B496-77FB18FCFE93}"/>
</file>

<file path=customXml/itemProps4.xml><?xml version="1.0" encoding="utf-8"?>
<ds:datastoreItem xmlns:ds="http://schemas.openxmlformats.org/officeDocument/2006/customXml" ds:itemID="{2F852422-20EB-4392-97C1-3667FCA72929}"/>
</file>

<file path=customXml/itemProps5.xml><?xml version="1.0" encoding="utf-8"?>
<ds:datastoreItem xmlns:ds="http://schemas.openxmlformats.org/officeDocument/2006/customXml" ds:itemID="{BB7BF5FD-7A01-4DCA-BAF8-EE6607F854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kabyemela</dc:creator>
  <cp:keywords/>
  <dc:description/>
  <cp:lastModifiedBy>MGENI, Alern</cp:lastModifiedBy>
  <cp:revision/>
  <dcterms:created xsi:type="dcterms:W3CDTF">2015-06-05T18:17:20Z</dcterms:created>
  <dcterms:modified xsi:type="dcterms:W3CDTF">2026-09-16T06:51:21Z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0x0101002C34C447E6454A40A553EE97A6C4718600C0AD85A285FA8C4A8793D430BCEDAA0A</vt:lpwstr>
  </property>
  <property fmtid="{D5CDD505-2E9C-101B-9397-08002B2CF9AE}" pid="4" name="Document_Language">
    <vt:lpwstr>3</vt:lpwstr>
  </property>
  <property fmtid="{D5CDD505-2E9C-101B-9397-08002B2CF9AE}" pid="5" name="Document_Type">
    <vt:lpwstr/>
  </property>
  <property fmtid="{D5CDD505-2E9C-101B-9397-08002B2CF9AE}" pid="6" name="Country">
    <vt:lpwstr>1;#TZA|dfb3e6fb-85a6-48a3-80f6-c11ba0fe6160</vt:lpwstr>
  </property>
  <property fmtid="{D5CDD505-2E9C-101B-9397-08002B2CF9AE}" pid="7" name="_dlc_DocIdItemGuid">
    <vt:lpwstr>ab0fdbe7-5750-48ac-a7ca-292904c252db</vt:lpwstr>
  </property>
  <property fmtid="{D5CDD505-2E9C-101B-9397-08002B2CF9AE}" pid="8" name="Document_Status">
    <vt:lpwstr/>
  </property>
  <property fmtid="{D5CDD505-2E9C-101B-9397-08002B2CF9AE}" pid="9" name="Contract_reference">
    <vt:lpwstr>783</vt:lpwstr>
  </property>
  <property fmtid="{D5CDD505-2E9C-101B-9397-08002B2CF9AE}" pid="10" name="Project_code">
    <vt:lpwstr>97</vt:lpwstr>
  </property>
  <property fmtid="{D5CDD505-2E9C-101B-9397-08002B2CF9AE}" pid="11" name="e2b781e9cad840cd89b90f5a7e989839">
    <vt:lpwstr/>
  </property>
  <property fmtid="{D5CDD505-2E9C-101B-9397-08002B2CF9AE}" pid="12" name="l9d65098618b4a8fbbe87718e7187e6b">
    <vt:lpwstr/>
  </property>
  <property fmtid="{D5CDD505-2E9C-101B-9397-08002B2CF9AE}" pid="13" name="PlanSwiftJobName">
    <vt:lpwstr/>
  </property>
  <property fmtid="{D5CDD505-2E9C-101B-9397-08002B2CF9AE}" pid="14" name="PlanSwiftJobGuid">
    <vt:lpwstr/>
  </property>
  <property fmtid="{D5CDD505-2E9C-101B-9397-08002B2CF9AE}" pid="15" name="LinkedDataId">
    <vt:lpwstr>{BB7BF5FD-7A01-4DCA-BAF8-EE6607F854C0}</vt:lpwstr>
  </property>
  <property fmtid="{D5CDD505-2E9C-101B-9397-08002B2CF9AE}" pid="16" name="_docset_NoMedatataSyncRequired">
    <vt:lpwstr>False</vt:lpwstr>
  </property>
</Properties>
</file>