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abelbe-my.sharepoint.com/personal/pascal_vandeneynde_enabel_be/Documents/Bureau/"/>
    </mc:Choice>
  </mc:AlternateContent>
  <xr:revisionPtr revIDLastSave="166" documentId="14_{41798E39-D211-47F2-9898-896B2181FA3F}" xr6:coauthVersionLast="47" xr6:coauthVersionMax="47" xr10:uidLastSave="{728180EA-019F-49E2-9075-9878F52AFED5}"/>
  <bookViews>
    <workbookView xWindow="-108" yWindow="-108" windowWidth="23256" windowHeight="12456" xr2:uid="{8F123B51-B95C-4456-A5E7-FA75C9350F77}"/>
  </bookViews>
  <sheets>
    <sheet name="Informations générales" sheetId="10" r:id="rId1"/>
    <sheet name="BUDGET" sheetId="11" r:id="rId2"/>
    <sheet name="BUDGET_SUM" sheetId="13" r:id="rId3"/>
    <sheet name="Explications" sheetId="5" r:id="rId4"/>
    <sheet name="Parameters" sheetId="2" state="hidden" r:id="rId5"/>
  </sheets>
  <externalReferences>
    <externalReference r:id="rId6"/>
    <externalReference r:id="rId7"/>
  </externalReferences>
  <definedNames>
    <definedName name="_xlnm._FilterDatabase" localSheetId="1" hidden="1">BUDGET!$C$5:$J$89</definedName>
    <definedName name="CG">[1]Budget!$I$71</definedName>
    <definedName name="CO">[1]Budget!$I$7</definedName>
    <definedName name="CS">[1]Budget!$I$90</definedName>
    <definedName name="CT">[1]Budget!$I$93</definedName>
    <definedName name="CT_Q1">[1]Budget!$K$93</definedName>
    <definedName name="CT_Q2">[1]Budget!$L$93</definedName>
    <definedName name="CT_Q3">[1]Budget!$M$93</definedName>
    <definedName name="CT_Q4">[1]Budget!$N$93</definedName>
    <definedName name="CT_Y2">[1]Budget!$O$93</definedName>
    <definedName name="CT_Y3">[1]Budget!$P$93</definedName>
    <definedName name="CT_Y4">[1]Budget!$Q$93</definedName>
    <definedName name="Grant_Ref">'Informations générales'!$C$5</definedName>
    <definedName name="Grantee_Name">'Informations générales'!$C$17</definedName>
    <definedName name="total_cost">'[2]Worksheet 1 Project budget'!$E$56</definedName>
    <definedName name="total_cost_y1">'[2]Worksheet 1 Project budget'!$I$56</definedName>
    <definedName name="_xlnm.Print_Area" localSheetId="1">BUDGET!$B$1:$U$90</definedName>
    <definedName name="_xlnm.Print_Area" localSheetId="2">BUDGET_SUM!$A$1:$P$36</definedName>
    <definedName name="_xlnm.Print_Area" localSheetId="0">'Informations générales'!$A$1:$E$21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3" l="1"/>
  <c r="D34" i="13"/>
  <c r="D33" i="13"/>
  <c r="D28" i="13"/>
  <c r="D29" i="13"/>
  <c r="L3" i="11" l="1"/>
  <c r="K10" i="11"/>
  <c r="D19" i="10"/>
  <c r="C13" i="10"/>
  <c r="T59" i="11"/>
  <c r="R63" i="11"/>
  <c r="R64" i="11"/>
  <c r="R65" i="11"/>
  <c r="R56" i="11"/>
  <c r="R57" i="11"/>
  <c r="R58" i="11"/>
  <c r="R48" i="11"/>
  <c r="R49" i="11"/>
  <c r="R50" i="11"/>
  <c r="R41" i="11"/>
  <c r="R42" i="11"/>
  <c r="R43" i="11"/>
  <c r="R34" i="11"/>
  <c r="R35" i="11"/>
  <c r="R36" i="11"/>
  <c r="R26" i="11"/>
  <c r="R27" i="11"/>
  <c r="R28" i="11"/>
  <c r="R19" i="11"/>
  <c r="R20" i="11"/>
  <c r="R21" i="11"/>
  <c r="K79" i="11"/>
  <c r="K78" i="11"/>
  <c r="K77" i="11"/>
  <c r="K75" i="11"/>
  <c r="K74" i="11"/>
  <c r="K73" i="11"/>
  <c r="K71" i="11"/>
  <c r="K70" i="11"/>
  <c r="K69" i="11"/>
  <c r="K65" i="11"/>
  <c r="K64" i="11"/>
  <c r="K63" i="11"/>
  <c r="K62" i="11"/>
  <c r="K61" i="11"/>
  <c r="K60" i="11"/>
  <c r="K58" i="11"/>
  <c r="K57" i="11"/>
  <c r="K56" i="11"/>
  <c r="K55" i="11"/>
  <c r="K54" i="11"/>
  <c r="K53" i="11"/>
  <c r="K50" i="11"/>
  <c r="K49" i="11"/>
  <c r="K48" i="11"/>
  <c r="K47" i="11"/>
  <c r="K46" i="11"/>
  <c r="K45" i="11"/>
  <c r="K43" i="11"/>
  <c r="K42" i="11"/>
  <c r="K41" i="11"/>
  <c r="K40" i="11"/>
  <c r="K39" i="11"/>
  <c r="K38" i="11"/>
  <c r="K36" i="11"/>
  <c r="K35" i="11"/>
  <c r="K34" i="11"/>
  <c r="K33" i="11"/>
  <c r="K32" i="11"/>
  <c r="K31" i="11"/>
  <c r="K28" i="11"/>
  <c r="K27" i="11"/>
  <c r="K26" i="11"/>
  <c r="K25" i="11"/>
  <c r="K24" i="11"/>
  <c r="K23" i="11"/>
  <c r="K21" i="11"/>
  <c r="K20" i="11"/>
  <c r="K19" i="11"/>
  <c r="K18" i="11"/>
  <c r="K17" i="11"/>
  <c r="K16" i="11"/>
  <c r="K11" i="11"/>
  <c r="K12" i="11"/>
  <c r="K13" i="11"/>
  <c r="K14" i="11"/>
  <c r="K9" i="11"/>
  <c r="D27" i="13" s="1"/>
  <c r="L1" i="11"/>
  <c r="O2" i="13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1" i="11"/>
  <c r="A82" i="11"/>
  <c r="A83" i="11"/>
  <c r="A84" i="11"/>
  <c r="A7" i="11"/>
  <c r="O52" i="11"/>
  <c r="P52" i="11"/>
  <c r="Q52" i="11"/>
  <c r="S52" i="11"/>
  <c r="U52" i="11"/>
  <c r="N52" i="11"/>
  <c r="R12" i="11"/>
  <c r="R13" i="11"/>
  <c r="R14" i="11"/>
  <c r="O76" i="11"/>
  <c r="P76" i="11"/>
  <c r="Q76" i="11"/>
  <c r="S76" i="11"/>
  <c r="T76" i="11"/>
  <c r="N76" i="11"/>
  <c r="O72" i="11"/>
  <c r="P72" i="11"/>
  <c r="Q72" i="11"/>
  <c r="S72" i="11"/>
  <c r="T72" i="11"/>
  <c r="N72" i="11"/>
  <c r="O68" i="11"/>
  <c r="P68" i="11"/>
  <c r="Q68" i="11"/>
  <c r="S68" i="11"/>
  <c r="T68" i="11"/>
  <c r="N68" i="11"/>
  <c r="O59" i="11"/>
  <c r="P59" i="11"/>
  <c r="Q59" i="11"/>
  <c r="S59" i="11"/>
  <c r="U59" i="11"/>
  <c r="N59" i="11"/>
  <c r="O44" i="11"/>
  <c r="P44" i="11"/>
  <c r="Q44" i="11"/>
  <c r="S44" i="11"/>
  <c r="T44" i="11"/>
  <c r="U44" i="11"/>
  <c r="N44" i="11"/>
  <c r="O37" i="11"/>
  <c r="P37" i="11"/>
  <c r="Q37" i="11"/>
  <c r="S37" i="11"/>
  <c r="T37" i="11"/>
  <c r="U37" i="11"/>
  <c r="N37" i="11"/>
  <c r="O30" i="11"/>
  <c r="P30" i="11"/>
  <c r="Q30" i="11"/>
  <c r="S30" i="11"/>
  <c r="T30" i="11"/>
  <c r="U30" i="11"/>
  <c r="O22" i="11"/>
  <c r="P22" i="11"/>
  <c r="Q22" i="11"/>
  <c r="S22" i="11"/>
  <c r="T22" i="11"/>
  <c r="U22" i="11"/>
  <c r="N22" i="11"/>
  <c r="O15" i="11"/>
  <c r="P15" i="11"/>
  <c r="Q15" i="11"/>
  <c r="S15" i="11"/>
  <c r="T15" i="11"/>
  <c r="U15" i="11"/>
  <c r="N15" i="11"/>
  <c r="O8" i="11"/>
  <c r="P8" i="11"/>
  <c r="Q8" i="11"/>
  <c r="S8" i="11"/>
  <c r="T8" i="11"/>
  <c r="U8" i="11"/>
  <c r="R47" i="11"/>
  <c r="R46" i="11"/>
  <c r="R45" i="11"/>
  <c r="R40" i="11"/>
  <c r="R39" i="11"/>
  <c r="R38" i="11"/>
  <c r="R53" i="11"/>
  <c r="R54" i="11"/>
  <c r="R55" i="11"/>
  <c r="R60" i="11"/>
  <c r="R61" i="11"/>
  <c r="R62" i="11"/>
  <c r="R69" i="11"/>
  <c r="R70" i="11"/>
  <c r="R71" i="11"/>
  <c r="R25" i="11"/>
  <c r="R24" i="11"/>
  <c r="R23" i="11"/>
  <c r="D31" i="13"/>
  <c r="C15" i="13" a="1"/>
  <c r="C15" i="13" s="1"/>
  <c r="C16" i="13" a="1"/>
  <c r="C16" i="13" s="1"/>
  <c r="C17" i="13" a="1"/>
  <c r="C17" i="13" s="1"/>
  <c r="C18" i="13" a="1"/>
  <c r="C18" i="13" s="1"/>
  <c r="R79" i="11"/>
  <c r="R78" i="11"/>
  <c r="R77" i="11"/>
  <c r="K8" i="11" l="1"/>
  <c r="D26" i="13"/>
  <c r="K52" i="11"/>
  <c r="Q51" i="11"/>
  <c r="S51" i="11"/>
  <c r="U51" i="11"/>
  <c r="O51" i="11"/>
  <c r="P51" i="11"/>
  <c r="R52" i="11"/>
  <c r="N51" i="11"/>
  <c r="U76" i="11"/>
  <c r="D32" i="13"/>
  <c r="R33" i="11"/>
  <c r="K59" i="11"/>
  <c r="S67" i="11"/>
  <c r="S66" i="11" s="1"/>
  <c r="Q67" i="11"/>
  <c r="Q66" i="11" s="1"/>
  <c r="R37" i="11"/>
  <c r="O67" i="11"/>
  <c r="O66" i="11" s="1"/>
  <c r="Q29" i="11"/>
  <c r="U68" i="11"/>
  <c r="R68" i="11"/>
  <c r="O7" i="11"/>
  <c r="P29" i="11"/>
  <c r="P67" i="11"/>
  <c r="P66" i="11" s="1"/>
  <c r="S7" i="11"/>
  <c r="R59" i="11"/>
  <c r="Q7" i="11"/>
  <c r="R44" i="11"/>
  <c r="P7" i="11"/>
  <c r="R76" i="11"/>
  <c r="R22" i="11"/>
  <c r="S29" i="11"/>
  <c r="T67" i="11"/>
  <c r="T66" i="11" s="1"/>
  <c r="O29" i="11"/>
  <c r="U7" i="11"/>
  <c r="T7" i="11"/>
  <c r="U29" i="11"/>
  <c r="N67" i="11"/>
  <c r="N66" i="11" s="1"/>
  <c r="T29" i="11"/>
  <c r="K76" i="11"/>
  <c r="K68" i="11"/>
  <c r="X47" i="11"/>
  <c r="X46" i="11"/>
  <c r="X38" i="11"/>
  <c r="X39" i="11"/>
  <c r="X24" i="11"/>
  <c r="X40" i="11"/>
  <c r="X45" i="11"/>
  <c r="R31" i="11"/>
  <c r="X25" i="11"/>
  <c r="T52" i="11"/>
  <c r="X23" i="11"/>
  <c r="D18" i="13"/>
  <c r="K30" i="11" l="1"/>
  <c r="R51" i="11"/>
  <c r="K51" i="11"/>
  <c r="T51" i="11"/>
  <c r="T6" i="11" s="1"/>
  <c r="S6" i="11"/>
  <c r="O6" i="11"/>
  <c r="Q6" i="11"/>
  <c r="U6" i="11"/>
  <c r="P6" i="11"/>
  <c r="R32" i="11"/>
  <c r="R30" i="11" s="1"/>
  <c r="R29" i="11" s="1"/>
  <c r="N30" i="11"/>
  <c r="N29" i="11" s="1"/>
  <c r="K37" i="11"/>
  <c r="K44" i="11"/>
  <c r="K22" i="11"/>
  <c r="D17" i="13"/>
  <c r="K29" i="11" l="1"/>
  <c r="Q80" i="11"/>
  <c r="S80" i="11"/>
  <c r="T80" i="11"/>
  <c r="O80" i="11"/>
  <c r="P80" i="11"/>
  <c r="U84" i="11"/>
  <c r="Q84" i="11"/>
  <c r="O84" i="11"/>
  <c r="S84" i="11"/>
  <c r="T84" i="11"/>
  <c r="P84" i="11"/>
  <c r="R75" i="11"/>
  <c r="R74" i="11"/>
  <c r="R73" i="11"/>
  <c r="R72" i="11" l="1"/>
  <c r="R67" i="11" s="1"/>
  <c r="R66" i="11" s="1"/>
  <c r="K72" i="11" l="1"/>
  <c r="K67" i="11" s="1"/>
  <c r="D20" i="13" s="1"/>
  <c r="D30" i="13"/>
  <c r="D25" i="13" s="1"/>
  <c r="U72" i="11"/>
  <c r="U67" i="11" s="1"/>
  <c r="U66" i="11" s="1"/>
  <c r="R10" i="11"/>
  <c r="R11" i="11"/>
  <c r="S83" i="11"/>
  <c r="S82" i="11" s="1"/>
  <c r="S81" i="11" s="1"/>
  <c r="S85" i="11" s="1"/>
  <c r="U83" i="11"/>
  <c r="U82" i="11" s="1"/>
  <c r="U81" i="11" s="1"/>
  <c r="R16" i="11"/>
  <c r="R18" i="11"/>
  <c r="R17" i="11"/>
  <c r="U80" i="11" l="1"/>
  <c r="U85" i="11" s="1"/>
  <c r="K33" i="13" s="1"/>
  <c r="K66" i="11"/>
  <c r="K15" i="13" s="1"/>
  <c r="T83" i="11"/>
  <c r="T82" i="11" s="1"/>
  <c r="T81" i="11" s="1"/>
  <c r="R15" i="11"/>
  <c r="K15" i="11"/>
  <c r="K7" i="11" s="1"/>
  <c r="K6" i="11" s="1"/>
  <c r="K84" i="11" s="1"/>
  <c r="X66" i="11"/>
  <c r="N8" i="11"/>
  <c r="N7" i="11" s="1"/>
  <c r="N6" i="11" s="1"/>
  <c r="D19" i="13"/>
  <c r="D16" i="13"/>
  <c r="K31" i="13"/>
  <c r="X16" i="11"/>
  <c r="X18" i="11"/>
  <c r="X17" i="11"/>
  <c r="T85" i="11" l="1"/>
  <c r="K32" i="13" s="1"/>
  <c r="N80" i="11"/>
  <c r="K80" i="11"/>
  <c r="N84" i="11"/>
  <c r="F30" i="13" l="1"/>
  <c r="G34" i="13"/>
  <c r="F34" i="13"/>
  <c r="F33" i="13"/>
  <c r="G33" i="13"/>
  <c r="K14" i="13"/>
  <c r="D15" i="13"/>
  <c r="G30" i="13"/>
  <c r="G32" i="13"/>
  <c r="F29" i="13"/>
  <c r="F31" i="13"/>
  <c r="G25" i="13"/>
  <c r="G31" i="13"/>
  <c r="G28" i="13"/>
  <c r="G29" i="13"/>
  <c r="F32" i="13"/>
  <c r="F27" i="13"/>
  <c r="G27" i="13"/>
  <c r="F28" i="13"/>
  <c r="F26" i="13"/>
  <c r="G26" i="13"/>
  <c r="K83" i="11" l="1"/>
  <c r="K82" i="11" s="1"/>
  <c r="K81" i="11" s="1"/>
  <c r="K85" i="11" l="1"/>
  <c r="N83" i="11"/>
  <c r="N82" i="11" s="1"/>
  <c r="N81" i="11" s="1"/>
  <c r="L33" i="13"/>
  <c r="L31" i="13"/>
  <c r="N85" i="11" l="1"/>
  <c r="K26" i="13" s="1"/>
  <c r="L26" i="13" s="1"/>
  <c r="N26" i="13" s="1"/>
  <c r="O83" i="11"/>
  <c r="O82" i="11" s="1"/>
  <c r="O81" i="11" s="1"/>
  <c r="K16" i="13"/>
  <c r="K11" i="13" s="1"/>
  <c r="D21" i="13"/>
  <c r="D14" i="13" s="1"/>
  <c r="F21" i="13" s="1"/>
  <c r="P83" i="11"/>
  <c r="P82" i="11" s="1"/>
  <c r="P81" i="11" s="1"/>
  <c r="P85" i="11" s="1"/>
  <c r="R9" i="11"/>
  <c r="R8" i="11" s="1"/>
  <c r="R7" i="11" s="1"/>
  <c r="R6" i="11" s="1"/>
  <c r="R80" i="11" l="1"/>
  <c r="O85" i="11"/>
  <c r="K27" i="13" s="1"/>
  <c r="L27" i="13" s="1"/>
  <c r="N27" i="13" s="1"/>
  <c r="Q83" i="11"/>
  <c r="Q82" i="11" s="1"/>
  <c r="Q81" i="11" s="1"/>
  <c r="B7" i="13"/>
  <c r="L14" i="13" s="1"/>
  <c r="F20" i="13"/>
  <c r="F17" i="13"/>
  <c r="F14" i="13"/>
  <c r="F18" i="13"/>
  <c r="F15" i="13"/>
  <c r="F16" i="13"/>
  <c r="F19" i="13"/>
  <c r="K28" i="13"/>
  <c r="L28" i="13" s="1"/>
  <c r="R84" i="11"/>
  <c r="R83" i="11" s="1"/>
  <c r="R82" i="11" s="1"/>
  <c r="R81" i="11" s="1"/>
  <c r="R85" i="11" l="1"/>
  <c r="N28" i="13"/>
  <c r="Q85" i="11"/>
  <c r="K29" i="13" s="1"/>
  <c r="L15" i="13"/>
  <c r="L16" i="13"/>
  <c r="L29" i="13" l="1"/>
  <c r="N29" i="13" s="1"/>
  <c r="K30" i="13"/>
  <c r="L11" i="13"/>
  <c r="K34" i="13" l="1"/>
  <c r="L34" i="13" s="1"/>
  <c r="L30" i="13"/>
  <c r="N30" i="13" s="1"/>
  <c r="N31" i="13" s="1"/>
  <c r="L32" i="13"/>
  <c r="N32" i="13" l="1"/>
  <c r="N33" i="13" s="1"/>
  <c r="X84" i="11"/>
  <c r="X83" i="11" l="1"/>
  <c r="X82" i="11" l="1"/>
  <c r="X81" i="11" l="1"/>
  <c r="X8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tc={C59871DC-A8E5-405C-A1F0-F52573923641}</author>
    <author>tc={4B7D6691-2AB9-4C24-96EA-5601E13A1507}</author>
    <author>tc={D9D2729A-6A6A-41D0-AAB1-70FFF2B38DEE}</author>
    <author>tc={77AF86D6-FABC-4FB1-9269-3F690F67B506}</author>
  </authors>
  <commentList>
    <comment ref="C6" authorId="0" shapeId="0" xr:uid="{C59871DC-A8E5-405C-A1F0-F5257392364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Add as many results/outputs and activities as needed and make sure these are aligned with the action proposal</t>
      </text>
    </comment>
    <comment ref="L6" authorId="1" shapeId="0" xr:uid="{4B7D6691-2AB9-4C24-96EA-5601E13A150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Explanations : Provide an explanation for each budget item demonstrating the actual need of that item to complete the action. Provide a rationale for the estimated calculation. Note that the estimated cost should be based on the actual cost.</t>
      </text>
    </comment>
    <comment ref="L66" authorId="2" shapeId="0" xr:uid="{D9D2729A-6A6A-41D0-AAB1-70FFF2B38DE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Explanations : Provide an explanation for each budget item demonstrating the actual need of that item to complete the action. Provide a rationale for the estimated calculation. Note that the estimated cost should be based on the actual cost.</t>
      </text>
    </comment>
    <comment ref="C89" authorId="3" shapeId="0" xr:uid="{77AF86D6-FABC-4FB1-9269-3F690F67B50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Changed with new grant template?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<sst xmlns="http://schemas.openxmlformats.org/spreadsheetml/2006/main" count="581" uniqueCount="385">
  <si>
    <t>Logo du partenaire</t>
  </si>
  <si>
    <t>remplissez les cellules jaunes</t>
  </si>
  <si>
    <t>sélectionnez dans le menu déroulant</t>
  </si>
  <si>
    <t>Réf. externe code subside</t>
  </si>
  <si>
    <t>Processus</t>
  </si>
  <si>
    <t xml:space="preserve">Version </t>
  </si>
  <si>
    <t>Date</t>
  </si>
  <si>
    <t>Date de début prévue</t>
  </si>
  <si>
    <t>Date de fin prévue</t>
  </si>
  <si>
    <t>Durée du projet (en mois)</t>
  </si>
  <si>
    <t>Informations sur le bénéficiaire</t>
  </si>
  <si>
    <t>Nom de l’organisation</t>
  </si>
  <si>
    <t>Titre de l’action</t>
  </si>
  <si>
    <t>Type d’organisation</t>
  </si>
  <si>
    <t>Statut juridique</t>
  </si>
  <si>
    <t>Type de bureau</t>
  </si>
  <si>
    <t>DÉTAILS DU BUDGET</t>
  </si>
  <si>
    <t>Version</t>
  </si>
  <si>
    <t>Devise</t>
  </si>
  <si>
    <t>EUR</t>
  </si>
  <si>
    <t>Annexe 1B</t>
  </si>
  <si>
    <t>Durée du subside</t>
  </si>
  <si>
    <t>Catégorie de coûts</t>
  </si>
  <si>
    <t>Unité budgétaire</t>
  </si>
  <si>
    <t>Qté</t>
  </si>
  <si>
    <t>Coût unitaire</t>
  </si>
  <si>
    <t>Taux d’affectation</t>
  </si>
  <si>
    <t>TotalEnabelEUR</t>
  </si>
  <si>
    <t>Clarification demandeur</t>
  </si>
  <si>
    <t>Q1</t>
  </si>
  <si>
    <t>Q2</t>
  </si>
  <si>
    <t>Q3</t>
  </si>
  <si>
    <t>Q4</t>
  </si>
  <si>
    <t>FY1</t>
  </si>
  <si>
    <t>FY2</t>
  </si>
  <si>
    <t>FY3</t>
  </si>
  <si>
    <t>FY4</t>
  </si>
  <si>
    <t>A. Frais de fonctionnement</t>
  </si>
  <si>
    <t>A</t>
  </si>
  <si>
    <t>O1</t>
  </si>
  <si>
    <t>Output 1 :</t>
  </si>
  <si>
    <t>1.1</t>
  </si>
  <si>
    <t>Activité 1</t>
  </si>
  <si>
    <t>1.1.1</t>
  </si>
  <si>
    <t>1.1.2</t>
  </si>
  <si>
    <t>1.1.3</t>
  </si>
  <si>
    <t>1.1.4</t>
  </si>
  <si>
    <t>1.1.5</t>
  </si>
  <si>
    <t>1.1.6</t>
  </si>
  <si>
    <t>1.2</t>
  </si>
  <si>
    <t>Activité 2</t>
  </si>
  <si>
    <t>1.2.1</t>
  </si>
  <si>
    <t>1.2.2</t>
  </si>
  <si>
    <t>1.2.3</t>
  </si>
  <si>
    <t>1.2.4</t>
  </si>
  <si>
    <t>1.2.5</t>
  </si>
  <si>
    <t>1.2.6</t>
  </si>
  <si>
    <t>1.3</t>
  </si>
  <si>
    <t>Activité 3</t>
  </si>
  <si>
    <t>1.3.1</t>
  </si>
  <si>
    <t>1.3.2</t>
  </si>
  <si>
    <t>1.3.3</t>
  </si>
  <si>
    <t>1.3.4</t>
  </si>
  <si>
    <t>1.3.5</t>
  </si>
  <si>
    <t>1.3.6</t>
  </si>
  <si>
    <t>O2</t>
  </si>
  <si>
    <t xml:space="preserve">Output 2 : </t>
  </si>
  <si>
    <t>2.1</t>
  </si>
  <si>
    <t>2.1.1</t>
  </si>
  <si>
    <t>2.1.2</t>
  </si>
  <si>
    <t>2.1.3</t>
  </si>
  <si>
    <t>2.1.4</t>
  </si>
  <si>
    <t>2.1.5</t>
  </si>
  <si>
    <t>2.1.6</t>
  </si>
  <si>
    <t>2.2</t>
  </si>
  <si>
    <t>2.2.1</t>
  </si>
  <si>
    <t>2.2.2</t>
  </si>
  <si>
    <t>2.2.3</t>
  </si>
  <si>
    <t>2.2.4</t>
  </si>
  <si>
    <t>2.2.5</t>
  </si>
  <si>
    <t>2.2.6</t>
  </si>
  <si>
    <t>2.3</t>
  </si>
  <si>
    <t>MG</t>
  </si>
  <si>
    <t>Moyens généraux</t>
  </si>
  <si>
    <t>3.1</t>
  </si>
  <si>
    <t>Ressources humaines</t>
  </si>
  <si>
    <t>3.1.1</t>
  </si>
  <si>
    <t>3.1.2</t>
  </si>
  <si>
    <t>3.1.3</t>
  </si>
  <si>
    <t>3.1.4</t>
  </si>
  <si>
    <t>3.1.5</t>
  </si>
  <si>
    <t>3.1.6</t>
  </si>
  <si>
    <t>3.2</t>
  </si>
  <si>
    <t>Frais de fonctionnement</t>
  </si>
  <si>
    <t>3.2.1</t>
  </si>
  <si>
    <t>3.2.2</t>
  </si>
  <si>
    <t>3.2.3</t>
  </si>
  <si>
    <t>3.2.4</t>
  </si>
  <si>
    <t>3.2.5</t>
  </si>
  <si>
    <t>3.2.6</t>
  </si>
  <si>
    <t>B. Frais de gestion</t>
  </si>
  <si>
    <t>B</t>
  </si>
  <si>
    <t>FG</t>
  </si>
  <si>
    <t>Frais de gestion</t>
  </si>
  <si>
    <t>Monitoring &amp; évaluation</t>
  </si>
  <si>
    <t>SOUS-TOTAL FRAIS DIRECTS (A+B)</t>
  </si>
  <si>
    <t>C. Coûts structurels</t>
  </si>
  <si>
    <t>C</t>
  </si>
  <si>
    <t>CS</t>
  </si>
  <si>
    <t>Coûts structurels</t>
  </si>
  <si>
    <t xml:space="preserve">Coûts structurels </t>
  </si>
  <si>
    <t>Coûts structurels (% seulement des frais de fonctionnement A)</t>
  </si>
  <si>
    <t>FRAIS TOTAUX (A+B+C)</t>
  </si>
  <si>
    <t>N.B. : Le bénéficiaire est seul responsable de l’exactitude des informations financières figurant dans ces tableaux.</t>
  </si>
  <si>
    <t>Flexibilité budgétaire : voir l’article 14 de la convention de subsides</t>
  </si>
  <si>
    <t xml:space="preserve">RÉSUMÉ BUDGET </t>
  </si>
  <si>
    <t>Aperçu financier</t>
  </si>
  <si>
    <t>Budget total de l’action</t>
  </si>
  <si>
    <t>Cadre logique de l’intervention</t>
  </si>
  <si>
    <t>Totaux (EUR)</t>
  </si>
  <si>
    <t>Logique d’intervention</t>
  </si>
  <si>
    <t>Total Enabel EUR</t>
  </si>
  <si>
    <t>%</t>
  </si>
  <si>
    <t>TotalAction</t>
  </si>
  <si>
    <t xml:space="preserve">Total </t>
  </si>
  <si>
    <t>Output 1</t>
  </si>
  <si>
    <t>Output 2</t>
  </si>
  <si>
    <t>Output 3</t>
  </si>
  <si>
    <t>Output 4</t>
  </si>
  <si>
    <t>Catégories de coûts</t>
  </si>
  <si>
    <t>Totaux</t>
  </si>
  <si>
    <t>Plan de dépenses</t>
  </si>
  <si>
    <t>Total</t>
  </si>
  <si>
    <t>Période</t>
  </si>
  <si>
    <t>Montant du budget</t>
  </si>
  <si>
    <t>% du budget total</t>
  </si>
  <si>
    <t>% cumulé du budget total</t>
  </si>
  <si>
    <t>Voyage &amp; per diems</t>
  </si>
  <si>
    <t>Consultances</t>
  </si>
  <si>
    <t>Évènements</t>
  </si>
  <si>
    <t>Équipement &amp; matériel</t>
  </si>
  <si>
    <t>Y1</t>
  </si>
  <si>
    <t>Sous-subsides</t>
  </si>
  <si>
    <t>Y2</t>
  </si>
  <si>
    <t>Autres frais</t>
  </si>
  <si>
    <t>Y3</t>
  </si>
  <si>
    <t>Y4</t>
  </si>
  <si>
    <t>Code</t>
  </si>
  <si>
    <t>Catégorie</t>
  </si>
  <si>
    <t>Sous-catégorie</t>
  </si>
  <si>
    <t>Description</t>
  </si>
  <si>
    <t>Comprend</t>
  </si>
  <si>
    <t>Exclut</t>
  </si>
  <si>
    <t>Justification du budget requise</t>
  </si>
  <si>
    <t>Notes</t>
  </si>
  <si>
    <t>Exemples</t>
  </si>
  <si>
    <t>FF</t>
  </si>
  <si>
    <t>Les frais de fonctionnement sont des coûts nécessaires et indispensables à l’atteinte des objectifs et résultats de l’action, en ce compris les coûts encourus pour réaliser des produits livrables vérifiables ;</t>
  </si>
  <si>
    <t>Coûts directs</t>
  </si>
  <si>
    <t>Frais de gestion et coûts structurels</t>
  </si>
  <si>
    <t>Au moment du rapportage : à justifier à l’aide de pièces justificatives</t>
  </si>
  <si>
    <t>RH</t>
  </si>
  <si>
    <t xml:space="preserve">Personnel d’appui </t>
  </si>
  <si>
    <t>Coûts liés au personnel employé directement par le bénéficiaire et œuvrant à l’action.</t>
  </si>
  <si>
    <t>Salaires bruts ; cotisations sociales ; prestations légales ; indemnités (si elles sont conformes aux politiques internes)</t>
  </si>
  <si>
    <t>Consultant·es externes ; expert·es engagé·es à court terme dans le cadre de marchés de services</t>
  </si>
  <si>
    <t>Communiquer le rôle, le % d’affectation au projet, la base salariale (brut/mois) et la durée</t>
  </si>
  <si>
    <t>Veiller à la cohérence avec les politiques RH et les contrats de travail</t>
  </si>
  <si>
    <t>Contrat de travail ; registres payroll ; fiches de paie ; preuve de paiement ; timesheets (si l’affectation n’est pas à 100 %) ; méthode d’affectation ; description de fonction</t>
  </si>
  <si>
    <t>Expert·es</t>
  </si>
  <si>
    <t>Coûts liés aux expert·es transversaux·ales ou techniques employé·es par le bénéficiaire du subside.</t>
  </si>
  <si>
    <t>Personnel spécialisé ; expert·es techniques ; fonctions transversales (p. ex., M&amp;E, finances)</t>
  </si>
  <si>
    <t>Consultant·es externes (utiliser CON)</t>
  </si>
  <si>
    <t xml:space="preserve">Justifier l’expertise, le niveau d’effort et la pertinence par rapport au projet </t>
  </si>
  <si>
    <t>Préciser s’il s’agit d’une affectation à temps partiel ou à temps plein ; indiquer le pourcentage s’il ne s’agit pas d’un temps plein (timesheets nécessaires si pas un temps plein !)</t>
  </si>
  <si>
    <t>Fiches de paie, contrats de travail, timesheets</t>
  </si>
  <si>
    <t>Voyage</t>
  </si>
  <si>
    <t>Frais de transport pour des missions liées à un projet.</t>
  </si>
  <si>
    <t>Vols ; trains ; transports locaux ; visas</t>
  </si>
  <si>
    <t>Déplacements domicile-travail réguliers (sauf justification)</t>
  </si>
  <si>
    <t>Indiquer l’objet du voyage, la destination, le nombre de trajets et le coût unitaire</t>
  </si>
  <si>
    <t>Utiliser des options de voyage économiques</t>
  </si>
  <si>
    <t>Ordre de mission ; autorisation de voyage ; billets d’avion/de train ; cartes d’embarquement ; factures ; preuve de paiement ; rapport de mission</t>
  </si>
  <si>
    <t>Per diems</t>
  </si>
  <si>
    <t>Indemnités journalières pour l’hébergement, les repas et les frais divers engagés lors de missions.</t>
  </si>
  <si>
    <t>Hébergement ; repas ; frais divers</t>
  </si>
  <si>
    <t>Dépenses de loisirs ou non essentielles</t>
  </si>
  <si>
    <t>Indiquer le nombre de jours, le taux appliqué et la base (politique interne ou règles du donateur)</t>
  </si>
  <si>
    <t>Respecter les plafonds applicables aux per diems</t>
  </si>
  <si>
    <t>Ordre de mission ; justificatif de présence ; calcul des taux applicables ; taux prévus par la politique interne ; preuve de paiement</t>
  </si>
  <si>
    <t>CON</t>
  </si>
  <si>
    <t>Expert·es externes</t>
  </si>
  <si>
    <t>Frais liés aux consultant·es externes engagé·es pour des tâches spécifiques.</t>
  </si>
  <si>
    <t>Expert·es à court terme ; assistance technique ; études ; services de facilitation</t>
  </si>
  <si>
    <t>Frais de personnel (utiliser RH)</t>
  </si>
  <si>
    <t>Justifier la nécessité d’une expertise externe, la méthode de sélection et le tarif journalier</t>
  </si>
  <si>
    <t>Respecter les règles de passation de marchés</t>
  </si>
  <si>
    <t>Termes de référence (TdR) ; dossier du marché ; évaluation des offres ; contrat signé ; factures ; livrables/rapports ; preuve de paiement</t>
  </si>
  <si>
    <t>EVT</t>
  </si>
  <si>
    <t>Formations / ateliers</t>
  </si>
  <si>
    <t>Frais liés à l’organisation de formations, d’ateliers, de séminaires et de conférences.</t>
  </si>
  <si>
    <t>Location de salle ; restauration ; matériel ; interprétation ; animateur·rices</t>
  </si>
  <si>
    <t>Voyage des participant·es (utiliser TVL) ; frais de personnel (RH)</t>
  </si>
  <si>
    <t>Indiquer le nombre d’évènements, de participant·es et la ventilation des coûts unitaires</t>
  </si>
  <si>
    <t>Établir un lien clair avec les outputs du projet</t>
  </si>
  <si>
    <t>Ordre du jour ; listes de participant·es signées ; invitations ; factures ; documents du marché ; photos ou rapports ; preuve de paiement</t>
  </si>
  <si>
    <t>EQP</t>
  </si>
  <si>
    <t>Achat de matériel</t>
  </si>
  <si>
    <t>Achat du matériel nécessaire à la mise en œuvre du projet.</t>
  </si>
  <si>
    <t>Matériel informatique ; mobilier ; équipement technique</t>
  </si>
  <si>
    <t>Consommables ; services</t>
  </si>
  <si>
    <t>Justifier la nécessité, l’appropriation et le mode de passation</t>
  </si>
  <si>
    <t>Indiquer s’il reste du matériel à la fin du projet</t>
  </si>
  <si>
    <t>Dossier du marché ; factures ; bons de livraison ; registre des immobilisations ; preuve de paiement ; certificat de remise, si applicable</t>
  </si>
  <si>
    <t>SSB</t>
  </si>
  <si>
    <t>Soutien financier à des tiers</t>
  </si>
  <si>
    <t>Fonds transférés à des tiers dans le cadre de cette action.</t>
  </si>
  <si>
    <t>Subsides alloués à des partenaires ou des bénéficiaires</t>
  </si>
  <si>
    <t>Marchés publics (CON)</t>
  </si>
  <si>
    <t>Préciser les critères de sélection, l’objectif et le calcul du montant</t>
  </si>
  <si>
    <t>Documentation de l’appel ; rapport du comité de sélection ; conventions de subsides signées ; rapports d’activité et rapports financiers ; preuve de transfert/paiement ; rapports de vérification</t>
  </si>
  <si>
    <t>AUT</t>
  </si>
  <si>
    <t>Divers</t>
  </si>
  <si>
    <t>Frais n’entrant dans aucune autre catégorie (à titre exceptionnel uniquement).</t>
  </si>
  <si>
    <t>Frais exceptionnels ou imprévus</t>
  </si>
  <si>
    <t>Tout coût pouvant être classé ailleurs</t>
  </si>
  <si>
    <t>Une justification détaillée est obligatoire</t>
  </si>
  <si>
    <t>Note justificative détaillée ; factures ; preuve de paiement ; explication du pourquoi le coût ne peut être classé ailleurs</t>
  </si>
  <si>
    <t>Frais d’assistance directement liés à l’action de la proposition, mais non imputables à une activité ou à un output spécifique.</t>
  </si>
  <si>
    <t>RH, voyages, frais de fonctionnement, investissements</t>
  </si>
  <si>
    <t>sous-subsides, coûts liés aux activités</t>
  </si>
  <si>
    <t>À justifier à l’aide de pièces justificatives</t>
  </si>
  <si>
    <t>Les coûts doivent rester proportionnés et directement liés à l’action. Le double financement avec des frais de fonctionnement ou de gestion est interdit.</t>
  </si>
  <si>
    <t>Coûts liés aux expert·es transversaux·ales appuyant partiellement ou entièrement l’action</t>
  </si>
  <si>
    <t>Expertise transversale</t>
  </si>
  <si>
    <t>Expert·es spécifiques à une activité, relevant du personnel chargé des activités et de la gestion ou de l’évaluation</t>
  </si>
  <si>
    <t>Indiquer la méthode d’affectation, le % d’affectation et les associer à la mise en œuvre de l’action</t>
  </si>
  <si>
    <t>Registres payroll ; méthode d’affectation ; timesheets en cas d’affectation partielle ; preuve de paiement</t>
  </si>
  <si>
    <t>Le personnel administratif ou d’appui contribuant directement à la mise en œuvre de l’action.</t>
  </si>
  <si>
    <t>Appui administratif et financier ; appui logistique ; appui RH</t>
  </si>
  <si>
    <t>Expert·es ou personnel chargé de la gestion</t>
  </si>
  <si>
    <t>Indiquer la base d’affectation et la raison d’être</t>
  </si>
  <si>
    <t>Frais de voyage liés au personnel budgétisés sur les moyens généraux</t>
  </si>
  <si>
    <t>visites sur le terrain/d’accompagnement ; tous les frais de voyage fondés sur les règles organisationnelles</t>
  </si>
  <si>
    <t>Voyage des participant·es aux activités</t>
  </si>
  <si>
    <t>Estimation du nombre de missions, des per diems et des tarifs de transport conformément aux règles</t>
  </si>
  <si>
    <t xml:space="preserve">Ordre de mission ; autorisation de voyage ; billets d’avion/de train ; cartes d’embarquement ; factures ; preuve de paiement ; rapport de mission
Ordre de mission ; justificatif de présence ; calcul des taux applicables ; taux prévus par la politique interne ; preuve de paiement
</t>
  </si>
  <si>
    <t>Investissements</t>
  </si>
  <si>
    <t>achats de véhicules, d’IT et de fournitures de bureau spécifiquement nécessaires à la mise en œuvre de l’action</t>
  </si>
  <si>
    <t>Investissements généraux pour l’organisation</t>
  </si>
  <si>
    <t>Unité des articles et raison d’être</t>
  </si>
  <si>
    <t>Location et entretien de bureaux</t>
  </si>
  <si>
    <t>Frais de bureau partagés affectés en partie à l’action.</t>
  </si>
  <si>
    <t>Loyer ; ménage ; charges ; entretien</t>
  </si>
  <si>
    <t>Frais généraux de location et d’entretien des bureaux non liés à l’action</t>
  </si>
  <si>
    <t>Indiquer la méthode d’affectation (en % ou selon une base de calcul)</t>
  </si>
  <si>
    <t>Contrat de location ; factures ; clé de répartition ; preuve de paiement</t>
  </si>
  <si>
    <t>Fournitures de bureau</t>
  </si>
  <si>
    <t>Consommables généraux ; papeterie ; impression</t>
  </si>
  <si>
    <t>Consommables généraux ; papeterie ; impression nécessaire à l’action</t>
  </si>
  <si>
    <t>Matériel de formation lié à des évènements spécifiques</t>
  </si>
  <si>
    <t>Factures ; justificatifs d’achat, si applicable ; registres de stock, le cas échéant ; preuve de paiement</t>
  </si>
  <si>
    <t>Coût d’utilisation de véhicules</t>
  </si>
  <si>
    <t>Carburant ; assurance ; entretien ; frais de transport partagés</t>
  </si>
  <si>
    <t>Acquisition de véhicules</t>
  </si>
  <si>
    <t>Carnet de bord du véhicule ; factures de carburant ; factures d’entretien ; méthode d’affectation ; preuve de paiement</t>
  </si>
  <si>
    <t>Autres services</t>
  </si>
  <si>
    <t>Nettoyage ; sécurité ; internet ; services de communication</t>
  </si>
  <si>
    <t>Services de consultance externes</t>
  </si>
  <si>
    <t>Marché de service ; factures ; rapports de services ; preuve de paiement</t>
  </si>
  <si>
    <t>Frais bancaires</t>
  </si>
  <si>
    <t>Frais de virement ; frais bancaires (s’il s’agit d’un compte dédié au subside)</t>
  </si>
  <si>
    <t>frais bancaires liés aux comptes de l’organisation, pénalités ; intérêts sur la dette, pertes de change</t>
  </si>
  <si>
    <t>Extraits bancaires</t>
  </si>
  <si>
    <t>Les frais de gestion sont des coûts identifiables liés à la gestion, la supervision, la coordination, au monitoring, au contrôle, à l’évaluation et à l’audit financier, et engendrés spécifiquement par la mise en œuvre de l’action ou la justification du subside ;</t>
  </si>
  <si>
    <t>Frais de fonctionnement et coûts structurels</t>
  </si>
  <si>
    <t>Personnel de coordination</t>
  </si>
  <si>
    <t>Personnel chargé de la coordination et de la supervision générales de l’action.</t>
  </si>
  <si>
    <t>Coordinateur·rices de projet ; responsables de programme</t>
  </si>
  <si>
    <t>Personnel chargé de la mise en œuvre technique</t>
  </si>
  <si>
    <t>Indiquer le % d’affectation, les responsabilités et la durée</t>
  </si>
  <si>
    <t>Personnel administratif et financier</t>
  </si>
  <si>
    <t>Managers Finances et admin chargé·es du contrôle et de la supervision</t>
  </si>
  <si>
    <t>Personnel d’appui institutionnel couvert par les coûts structurels</t>
  </si>
  <si>
    <t>Personnel chargé du monitoring et de l’évaluation</t>
  </si>
  <si>
    <t>M&amp;E Officers ; analystes de données</t>
  </si>
  <si>
    <t xml:space="preserve">Évaluateur·rices externes </t>
  </si>
  <si>
    <t>Véhicules</t>
  </si>
  <si>
    <t>Frais liés aux véhicules utilisés par le projet.</t>
  </si>
  <si>
    <t>Achat de véhicules ; contrats de location</t>
  </si>
  <si>
    <t>Carburant et entretien (utiliser OPR)</t>
  </si>
  <si>
    <t>Justifier la nécessité, l’utilisation et la base de calcul des coûts</t>
  </si>
  <si>
    <t>Bureaux et charges</t>
  </si>
  <si>
    <t>Coûts liés à la gestion des activités du projet.</t>
  </si>
  <si>
    <t>Loyer des bureaux ; électricité ; eau ; internet ; communications</t>
  </si>
  <si>
    <t>Achat d’équipement (EQP)</t>
  </si>
  <si>
    <t>Indiquer la méthode d’affectation (p. ex., % des locaux utilisés pour le projet)</t>
  </si>
  <si>
    <t>Fournitures et entretien</t>
  </si>
  <si>
    <t>Consommables et coûts d’entretien</t>
  </si>
  <si>
    <t>Fournitures de bureau ; petit matériel ; réparations</t>
  </si>
  <si>
    <t>Justifier les estimations d’utilisation et de base de calcul des coûts</t>
  </si>
  <si>
    <t>Rester raisonnable et proportionné</t>
  </si>
  <si>
    <t>Services généraux nécessaires à la mise en œuvre du projet.</t>
  </si>
  <si>
    <t>Services IT ; frais bancaires ; nettoyage ; sécurité</t>
  </si>
  <si>
    <t>Consultances (CON)</t>
  </si>
  <si>
    <t>Fournir une description et une justification du service</t>
  </si>
  <si>
    <t>M&amp;E</t>
  </si>
  <si>
    <t>Fournir les TdR, la méthodologie et le mode de passation si externalisé</t>
  </si>
  <si>
    <t>Capitalisation et suivi scientifique</t>
  </si>
  <si>
    <t>Coûts liés à la gestion des connaissances, à la capitalisation des enseignements tirés et au suivi scientifique.</t>
  </si>
  <si>
    <t>Activités de recherche ; ateliers de capitalisation ; diffusion des enseignements tirés</t>
  </si>
  <si>
    <t>Activités de mise en œuvre opérationnelle</t>
  </si>
  <si>
    <t>Rapports de recherche ; comptes rendus d’ateliers ; supports de diffusion ; factures ; preuve de paiement</t>
  </si>
  <si>
    <t>Les coûts structurels sont des coûts indirects liés au fonctionnement général et à la capacité institutionnelle du bénéficiaire. Bien qu’ils soient influencés par la mise en œuvre de l’action, ces coûts ne peuvent être identifiés de manière spécifique ni attribués directement à une activité ou à un output particulier de l’action.</t>
  </si>
  <si>
    <t xml:space="preserve">Les frais généraux s’élèvent à 7 % au maximum des frais de fonctionnement (point A ci-dessus). Il s’agit de dépenses liées à l’objectif commercial du bénéficiaire ; elles ne sont ni identifiables ni imputables au budget de l’action.
</t>
  </si>
  <si>
    <t>Justification préalable effectuée avant signature accordée – sur la base des comptes annuels des deux dernières années – aucun justificatif requis lors de la mise en œuvre</t>
  </si>
  <si>
    <t>Frais généraux institutionnels ; coûts de gouvernance ; administration générale, audit annuel du Collège des Commissaires, direction et cadres supérieur·es</t>
  </si>
  <si>
    <t>Justification ex ante approuvée avant la signature, sur la base des comptes annuels audités et de la méthodologie relative à la structure des coûts</t>
  </si>
  <si>
    <t>Code</t>
  </si>
  <si>
    <t>CON</t>
  </si>
  <si>
    <t>EVT</t>
  </si>
  <si>
    <t>Experts (staff employed by the grantee)</t>
  </si>
  <si>
    <t>Events (Training, Workshops, conferences, seminars)</t>
  </si>
  <si>
    <t>Material &amp; equipment purchases</t>
  </si>
  <si>
    <t>Unit</t>
  </si>
  <si>
    <t>Meaning / Usage</t>
  </si>
  <si>
    <t>Day</t>
  </si>
  <si>
    <t>Expert days, consultancy days, trainings</t>
  </si>
  <si>
    <t>Month</t>
  </si>
  <si>
    <t>Monthly salary or long-term expertise</t>
  </si>
  <si>
    <t>Year</t>
  </si>
  <si>
    <t>Annual costs</t>
  </si>
  <si>
    <t>Person</t>
  </si>
  <si>
    <t>Per participant / beneficiary</t>
  </si>
  <si>
    <t>Mission</t>
  </si>
  <si>
    <t>Travel missions</t>
  </si>
  <si>
    <t>Ticket</t>
  </si>
  <si>
    <t>Flight/train ticket</t>
  </si>
  <si>
    <t>Event</t>
  </si>
  <si>
    <t>Conferences, seminars</t>
  </si>
  <si>
    <t>Lump sum</t>
  </si>
  <si>
    <t>Fixed amount</t>
  </si>
  <si>
    <t>Generic unit</t>
  </si>
  <si>
    <t>Vehicle</t>
  </si>
  <si>
    <t>Cars/motorbikes</t>
  </si>
  <si>
    <t>Night</t>
  </si>
  <si>
    <t>Hotel accommodation</t>
  </si>
  <si>
    <t>Per diem</t>
  </si>
  <si>
    <t>Daily allowance</t>
  </si>
  <si>
    <t xml:space="preserve">National/Local Public actor / institution </t>
  </si>
  <si>
    <t>International actor / institution</t>
  </si>
  <si>
    <t>Local private actors/ organisation</t>
  </si>
  <si>
    <t>Private local actor / organisation</t>
  </si>
  <si>
    <t>Belgian private actor / organisation</t>
  </si>
  <si>
    <t>Federal public institution</t>
  </si>
  <si>
    <t>Non-federal public institution</t>
  </si>
  <si>
    <t>Other actors</t>
  </si>
  <si>
    <t>Association</t>
  </si>
  <si>
    <t>Foundation</t>
  </si>
  <si>
    <t>Central government</t>
  </si>
  <si>
    <t>Decentralized public enity</t>
  </si>
  <si>
    <t>Deconcentrated public entity</t>
  </si>
  <si>
    <t>Headquarters (separate legal entity)</t>
  </si>
  <si>
    <t>Affiliated office (linked to an international network/entity)</t>
  </si>
  <si>
    <t>Local office (legally linked to another office)</t>
  </si>
  <si>
    <t>Call for proposal - no-cofinancing</t>
  </si>
  <si>
    <t>Direct Award - no-cofinancing</t>
  </si>
  <si>
    <t>Control forecast</t>
  </si>
  <si>
    <t>Achat de véhicules et de matériel IT en appui à la mise en œuvre de l’action.</t>
  </si>
  <si>
    <t>FCT</t>
  </si>
  <si>
    <t>Évaluation, Audit</t>
  </si>
  <si>
    <t>Coûts liés aux évaluations internes ou externes de l’action et audits externes</t>
  </si>
  <si>
    <t>Évaluations à mi-parcours ; évaluations finales ; analyses d’impact; Audits externes</t>
  </si>
  <si>
    <t>Les rapports de certification des comptes annuels</t>
  </si>
  <si>
    <t>TdR ; documents du marché ; rapports d’évaluation et d'audit ; factures ; preuve de paiement</t>
  </si>
  <si>
    <t>Fonctionnement</t>
  </si>
  <si>
    <t>Monitoring et évaluation</t>
  </si>
  <si>
    <t>Monitoring &amp; Evaluation</t>
  </si>
  <si>
    <t>Coûts opérationnels</t>
  </si>
  <si>
    <t>Coûts de gestion</t>
  </si>
  <si>
    <t>Coûts de structure</t>
  </si>
  <si>
    <t>Autres coûts</t>
  </si>
  <si>
    <t>VOY</t>
  </si>
  <si>
    <t>Voyages et per diems</t>
  </si>
  <si>
    <t>Consultances (external procured)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</si>
</sst>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,##0.00\ _F_B_-;\-* #,##0.00\ _F_B_-;_-* &quot;-&quot;??\ _F_B_-;_-@_-"/>
    <numFmt numFmtId="166" formatCode="_-* #,##0.00\ _€_-;\-* #,##0.00\ _€_-;_-* &quot;-&quot;??\ _€_-;_-@_-"/>
    <numFmt numFmtId="167" formatCode="_-* #,##0\ _F_B_-;\-* #,##0\ _F_B_-;_-* &quot;-&quot;??\ _F_B_-;_-@_-"/>
    <numFmt numFmtId="168" formatCode="0.0%"/>
    <numFmt numFmtId="169" formatCode="_-* #,##0.0\ _F_B_-;\-* #,##0.0\ _F_B_-;_-* &quot;-&quot;??\ _F_B_-;_-@_-"/>
    <numFmt numFmtId="171" formatCode="_-[$€-2]\ * #,##0.00_-;\-[$€-2]\ * #,##0.00_-;_-[$€-2]\ * &quot;-&quot;??_-;_-@_-"/>
    <numFmt numFmtId="172" formatCode="#,##0.00_ ;\-#,##0.00\ 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0"/>
      <name val="Aptos"/>
      <family val="2"/>
    </font>
    <font>
      <b/>
      <sz val="11"/>
      <color theme="0"/>
      <name val="Aptos"/>
      <family val="2"/>
    </font>
    <font>
      <sz val="18"/>
      <color rgb="FFFFFFFF"/>
      <name val="Aptos"/>
      <family val="2"/>
    </font>
    <font>
      <sz val="10"/>
      <color rgb="FFFFFFFF"/>
      <name val="Aptos"/>
      <family val="2"/>
    </font>
    <font>
      <b/>
      <sz val="11"/>
      <color rgb="FFD9E2EC"/>
      <name val="Aptos"/>
      <family val="2"/>
    </font>
    <font>
      <b/>
      <sz val="18"/>
      <color rgb="FFFFFFFF"/>
      <name val="Aptos"/>
      <family val="2"/>
    </font>
    <font>
      <b/>
      <sz val="16"/>
      <color rgb="FF274C77"/>
      <name val="Aptos"/>
      <family val="2"/>
    </font>
    <font>
      <sz val="11"/>
      <color rgb="FF5B6770"/>
      <name val="Aptos"/>
      <family val="2"/>
    </font>
    <font>
      <sz val="11"/>
      <name val="Aptos"/>
      <family val="2"/>
    </font>
    <font>
      <b/>
      <sz val="10"/>
      <color theme="0"/>
      <name val="Aptos"/>
      <family val="2"/>
    </font>
    <font>
      <sz val="10.5"/>
      <color rgb="FF343A40"/>
      <name val="Aptos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343A40"/>
      <name val="Aptos"/>
      <family val="2"/>
    </font>
    <font>
      <sz val="10.5"/>
      <name val="Aptos"/>
      <family val="2"/>
    </font>
    <font>
      <b/>
      <sz val="10.5"/>
      <color rgb="FF274C77"/>
      <name val="Aptos"/>
      <family val="2"/>
    </font>
    <font>
      <b/>
      <sz val="10.5"/>
      <color rgb="FF355C7D"/>
      <name val="Aptos"/>
      <family val="2"/>
    </font>
    <font>
      <b/>
      <sz val="11"/>
      <color theme="0"/>
      <name val="Aptos Narrow"/>
      <family val="2"/>
    </font>
    <font>
      <b/>
      <sz val="11"/>
      <color rgb="FFF5F5F5"/>
      <name val="Aptos Narrow"/>
      <family val="2"/>
    </font>
    <font>
      <sz val="10"/>
      <name val="Aptos Narrow"/>
      <family val="2"/>
    </font>
    <font>
      <sz val="11"/>
      <name val="Aptos Narrow"/>
      <family val="2"/>
    </font>
    <font>
      <sz val="10"/>
      <color rgb="FFFF0000"/>
      <name val="Aptos Narrow"/>
      <family val="2"/>
    </font>
    <font>
      <b/>
      <sz val="16"/>
      <color rgb="FF1D6F8D"/>
      <name val="Aptos Narrow"/>
      <family val="2"/>
    </font>
    <font>
      <b/>
      <sz val="18"/>
      <color theme="0"/>
      <name val="Aptos Narrow"/>
      <family val="2"/>
    </font>
    <font>
      <sz val="10"/>
      <color rgb="FF1D6F8D"/>
      <name val="Aptos Narrow"/>
      <family val="2"/>
    </font>
    <font>
      <b/>
      <sz val="11"/>
      <color rgb="FFDCEAF1"/>
      <name val="Aptos Narrow"/>
      <family val="2"/>
    </font>
    <font>
      <b/>
      <sz val="10"/>
      <name val="Aptos Narrow"/>
      <family val="2"/>
    </font>
    <font>
      <sz val="11"/>
      <color theme="0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name val="Aptos Narrow"/>
      <family val="2"/>
    </font>
  </fonts>
  <fills count="2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7DA5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EF3F7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274C77"/>
        <bgColor indexed="64"/>
      </patternFill>
    </fill>
    <fill>
      <patternFill patternType="solid">
        <fgColor rgb="FF355C7D"/>
        <bgColor indexed="64"/>
      </patternFill>
    </fill>
    <fill>
      <patternFill patternType="solid">
        <fgColor rgb="FF1B3A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D9EAF7"/>
        <bgColor rgb="FF000000"/>
      </patternFill>
    </fill>
    <fill>
      <patternFill patternType="solid">
        <fgColor rgb="FF6D7F99"/>
        <bgColor indexed="64"/>
      </patternFill>
    </fill>
    <fill>
      <patternFill patternType="solid">
        <fgColor rgb="FFD8A15B"/>
        <bgColor indexed="64"/>
      </patternFill>
    </fill>
    <fill>
      <patternFill patternType="solid">
        <fgColor rgb="FFB7B0AA"/>
        <bgColor indexed="64"/>
      </patternFill>
    </fill>
    <fill>
      <patternFill patternType="solid">
        <fgColor rgb="FFE7EEF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FEE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6DEE6"/>
      </left>
      <right/>
      <top style="thin">
        <color rgb="FF355C7D"/>
      </top>
      <bottom/>
      <diagonal/>
    </border>
    <border>
      <left/>
      <right/>
      <top style="thin">
        <color rgb="FF355C7D"/>
      </top>
      <bottom/>
      <diagonal/>
    </border>
    <border>
      <left/>
      <right style="thin">
        <color rgb="FFD6DEE6"/>
      </right>
      <top style="thin">
        <color rgb="FF355C7D"/>
      </top>
      <bottom/>
      <diagonal/>
    </border>
    <border>
      <left style="thin">
        <color rgb="FFD6DEE6"/>
      </left>
      <right/>
      <top/>
      <bottom/>
      <diagonal/>
    </border>
    <border>
      <left/>
      <right style="thin">
        <color rgb="FFD6DEE6"/>
      </right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02">
    <xf numFmtId="0" fontId="0" fillId="0" borderId="0" xfId="0"/>
    <xf numFmtId="0" fontId="0" fillId="3" borderId="0" xfId="0" applyFill="1"/>
    <xf numFmtId="0" fontId="3" fillId="3" borderId="0" xfId="0" applyFont="1" applyFill="1"/>
    <xf numFmtId="0" fontId="3" fillId="5" borderId="2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7" fillId="7" borderId="3" xfId="0" applyFont="1" applyFill="1" applyBorder="1"/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3" xfId="0" applyFont="1" applyFill="1" applyBorder="1" applyAlignment="1">
      <alignment wrapText="1"/>
    </xf>
    <xf numFmtId="0" fontId="7" fillId="7" borderId="3" xfId="0" applyFont="1" applyFill="1" applyBorder="1" applyAlignment="1">
      <alignment wrapText="1"/>
    </xf>
    <xf numFmtId="0" fontId="3" fillId="3" borderId="3" xfId="0" applyFont="1" applyFill="1" applyBorder="1"/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13" borderId="0" xfId="0" applyFont="1" applyFill="1" applyAlignment="1">
      <alignment vertical="center"/>
    </xf>
    <xf numFmtId="0" fontId="16" fillId="13" borderId="0" xfId="0" applyFont="1" applyFill="1" applyAlignment="1">
      <alignment vertical="center"/>
    </xf>
    <xf numFmtId="165" fontId="17" fillId="13" borderId="0" xfId="0" applyNumberFormat="1" applyFont="1" applyFill="1"/>
    <xf numFmtId="0" fontId="18" fillId="13" borderId="0" xfId="0" applyFont="1" applyFill="1" applyAlignment="1">
      <alignment vertical="center"/>
    </xf>
    <xf numFmtId="0" fontId="20" fillId="10" borderId="7" xfId="0" applyFont="1" applyFill="1" applyBorder="1"/>
    <xf numFmtId="0" fontId="21" fillId="14" borderId="0" xfId="0" applyFont="1" applyFill="1"/>
    <xf numFmtId="0" fontId="14" fillId="14" borderId="0" xfId="0" applyFont="1" applyFill="1" applyAlignment="1">
      <alignment vertical="center"/>
    </xf>
    <xf numFmtId="0" fontId="22" fillId="15" borderId="0" xfId="0" applyFont="1" applyFill="1"/>
    <xf numFmtId="0" fontId="22" fillId="3" borderId="0" xfId="0" applyFont="1" applyFill="1"/>
    <xf numFmtId="0" fontId="22" fillId="15" borderId="14" xfId="0" applyFont="1" applyFill="1" applyBorder="1"/>
    <xf numFmtId="0" fontId="23" fillId="11" borderId="15" xfId="0" applyFont="1" applyFill="1" applyBorder="1" applyAlignment="1">
      <alignment vertical="center" wrapText="1"/>
    </xf>
    <xf numFmtId="0" fontId="12" fillId="10" borderId="8" xfId="0" applyFont="1" applyFill="1" applyBorder="1"/>
    <xf numFmtId="0" fontId="12" fillId="10" borderId="9" xfId="0" applyFont="1" applyFill="1" applyBorder="1"/>
    <xf numFmtId="0" fontId="12" fillId="10" borderId="0" xfId="0" applyFont="1" applyFill="1"/>
    <xf numFmtId="0" fontId="12" fillId="10" borderId="11" xfId="0" applyFont="1" applyFill="1" applyBorder="1"/>
    <xf numFmtId="0" fontId="26" fillId="11" borderId="12" xfId="0" applyFont="1" applyFill="1" applyBorder="1"/>
    <xf numFmtId="0" fontId="12" fillId="11" borderId="12" xfId="0" applyFont="1" applyFill="1" applyBorder="1"/>
    <xf numFmtId="0" fontId="12" fillId="3" borderId="0" xfId="0" applyFont="1" applyFill="1" applyAlignment="1">
      <alignment horizontal="left"/>
    </xf>
    <xf numFmtId="0" fontId="12" fillId="3" borderId="13" xfId="0" applyFont="1" applyFill="1" applyBorder="1"/>
    <xf numFmtId="165" fontId="22" fillId="15" borderId="0" xfId="1" applyFont="1" applyFill="1"/>
    <xf numFmtId="165" fontId="12" fillId="3" borderId="13" xfId="1" applyFont="1" applyFill="1" applyBorder="1"/>
    <xf numFmtId="164" fontId="12" fillId="3" borderId="13" xfId="0" applyNumberFormat="1" applyFont="1" applyFill="1" applyBorder="1"/>
    <xf numFmtId="9" fontId="12" fillId="3" borderId="13" xfId="3" applyFont="1" applyFill="1" applyBorder="1" applyAlignment="1">
      <alignment horizontal="left"/>
    </xf>
    <xf numFmtId="164" fontId="22" fillId="15" borderId="0" xfId="0" applyNumberFormat="1" applyFont="1" applyFill="1"/>
    <xf numFmtId="9" fontId="22" fillId="15" borderId="0" xfId="3" applyFont="1" applyFill="1"/>
    <xf numFmtId="9" fontId="22" fillId="15" borderId="0" xfId="3" applyFont="1" applyFill="1" applyAlignment="1">
      <alignment horizontal="left"/>
    </xf>
    <xf numFmtId="169" fontId="28" fillId="10" borderId="0" xfId="1" applyNumberFormat="1" applyFont="1" applyFill="1" applyBorder="1" applyAlignment="1">
      <alignment horizontal="right"/>
    </xf>
    <xf numFmtId="169" fontId="27" fillId="3" borderId="0" xfId="1" applyNumberFormat="1" applyFont="1" applyFill="1" applyAlignment="1">
      <alignment horizontal="right"/>
    </xf>
    <xf numFmtId="0" fontId="14" fillId="14" borderId="0" xfId="0" applyFont="1" applyFill="1"/>
    <xf numFmtId="9" fontId="12" fillId="3" borderId="13" xfId="3" applyFont="1" applyFill="1" applyBorder="1" applyAlignment="1">
      <alignment horizontal="right"/>
    </xf>
    <xf numFmtId="0" fontId="14" fillId="14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9" fontId="28" fillId="10" borderId="0" xfId="3" applyFont="1" applyFill="1" applyBorder="1" applyAlignment="1">
      <alignment horizontal="center"/>
    </xf>
    <xf numFmtId="0" fontId="13" fillId="11" borderId="12" xfId="0" applyFont="1" applyFill="1" applyBorder="1"/>
    <xf numFmtId="0" fontId="23" fillId="3" borderId="15" xfId="0" applyFont="1" applyFill="1" applyBorder="1" applyAlignment="1">
      <alignment vertical="center" wrapText="1"/>
    </xf>
    <xf numFmtId="9" fontId="12" fillId="3" borderId="13" xfId="3" applyFont="1" applyFill="1" applyBorder="1" applyAlignment="1">
      <alignment horizontal="center"/>
    </xf>
    <xf numFmtId="169" fontId="28" fillId="10" borderId="0" xfId="1" applyNumberFormat="1" applyFont="1" applyFill="1" applyBorder="1" applyAlignment="1">
      <alignment horizontal="left"/>
    </xf>
    <xf numFmtId="0" fontId="29" fillId="11" borderId="12" xfId="0" applyFont="1" applyFill="1" applyBorder="1"/>
    <xf numFmtId="169" fontId="29" fillId="11" borderId="12" xfId="0" applyNumberFormat="1" applyFont="1" applyFill="1" applyBorder="1"/>
    <xf numFmtId="9" fontId="29" fillId="11" borderId="12" xfId="3" applyFont="1" applyFill="1" applyBorder="1" applyAlignment="1">
      <alignment horizontal="center"/>
    </xf>
    <xf numFmtId="164" fontId="12" fillId="3" borderId="0" xfId="0" applyNumberFormat="1" applyFont="1" applyFill="1"/>
    <xf numFmtId="0" fontId="3" fillId="0" borderId="0" xfId="0" applyFont="1"/>
    <xf numFmtId="0" fontId="4" fillId="8" borderId="3" xfId="0" applyFont="1" applyFill="1" applyBorder="1"/>
    <xf numFmtId="0" fontId="43" fillId="8" borderId="3" xfId="0" applyFont="1" applyFill="1" applyBorder="1"/>
    <xf numFmtId="0" fontId="4" fillId="8" borderId="3" xfId="0" applyFont="1" applyFill="1" applyBorder="1" applyAlignment="1">
      <alignment wrapText="1"/>
    </xf>
    <xf numFmtId="0" fontId="4" fillId="8" borderId="0" xfId="0" applyFont="1" applyFill="1" applyAlignment="1">
      <alignment wrapText="1"/>
    </xf>
    <xf numFmtId="0" fontId="4" fillId="8" borderId="0" xfId="0" applyFont="1" applyFill="1"/>
    <xf numFmtId="0" fontId="4" fillId="3" borderId="0" xfId="0" applyFont="1" applyFill="1"/>
    <xf numFmtId="0" fontId="4" fillId="24" borderId="3" xfId="0" applyFont="1" applyFill="1" applyBorder="1"/>
    <xf numFmtId="0" fontId="43" fillId="24" borderId="3" xfId="0" applyFont="1" applyFill="1" applyBorder="1"/>
    <xf numFmtId="0" fontId="4" fillId="24" borderId="3" xfId="0" applyFont="1" applyFill="1" applyBorder="1" applyAlignment="1">
      <alignment wrapText="1"/>
    </xf>
    <xf numFmtId="0" fontId="43" fillId="24" borderId="3" xfId="0" applyFont="1" applyFill="1" applyBorder="1" applyAlignment="1">
      <alignment wrapText="1"/>
    </xf>
    <xf numFmtId="0" fontId="4" fillId="24" borderId="0" xfId="0" applyFont="1" applyFill="1" applyAlignment="1">
      <alignment wrapText="1"/>
    </xf>
    <xf numFmtId="0" fontId="4" fillId="25" borderId="3" xfId="0" applyFont="1" applyFill="1" applyBorder="1"/>
    <xf numFmtId="0" fontId="43" fillId="25" borderId="3" xfId="0" applyFont="1" applyFill="1" applyBorder="1"/>
    <xf numFmtId="0" fontId="4" fillId="25" borderId="3" xfId="0" applyFont="1" applyFill="1" applyBorder="1" applyAlignment="1">
      <alignment wrapText="1"/>
    </xf>
    <xf numFmtId="0" fontId="4" fillId="25" borderId="0" xfId="0" applyFont="1" applyFill="1" applyAlignment="1">
      <alignment wrapText="1"/>
    </xf>
    <xf numFmtId="0" fontId="4" fillId="25" borderId="0" xfId="0" applyFont="1" applyFill="1"/>
    <xf numFmtId="0" fontId="4" fillId="26" borderId="3" xfId="0" applyFont="1" applyFill="1" applyBorder="1"/>
    <xf numFmtId="0" fontId="43" fillId="26" borderId="3" xfId="0" applyFont="1" applyFill="1" applyBorder="1"/>
    <xf numFmtId="0" fontId="4" fillId="26" borderId="3" xfId="0" applyFont="1" applyFill="1" applyBorder="1" applyAlignment="1">
      <alignment wrapText="1"/>
    </xf>
    <xf numFmtId="0" fontId="43" fillId="26" borderId="3" xfId="0" applyFont="1" applyFill="1" applyBorder="1" applyAlignment="1">
      <alignment wrapText="1"/>
    </xf>
    <xf numFmtId="0" fontId="4" fillId="26" borderId="0" xfId="0" applyFont="1" applyFill="1" applyAlignment="1">
      <alignment wrapText="1"/>
    </xf>
    <xf numFmtId="0" fontId="4" fillId="26" borderId="0" xfId="0" applyFont="1" applyFill="1"/>
    <xf numFmtId="0" fontId="2" fillId="0" borderId="0" xfId="4" applyProtection="1">
      <protection locked="0"/>
    </xf>
    <xf numFmtId="0" fontId="44" fillId="0" borderId="0" xfId="0" applyFont="1" applyProtection="1">
      <protection locked="0"/>
    </xf>
    <xf numFmtId="167" fontId="33" fillId="27" borderId="1" xfId="1" applyNumberFormat="1" applyFont="1" applyFill="1" applyBorder="1" applyAlignment="1" applyProtection="1">
      <alignment horizontal="left"/>
      <protection locked="0"/>
    </xf>
    <xf numFmtId="167" fontId="33" fillId="11" borderId="1" xfId="1" applyNumberFormat="1" applyFont="1" applyFill="1" applyBorder="1" applyProtection="1">
      <protection locked="0"/>
    </xf>
    <xf numFmtId="0" fontId="33" fillId="27" borderId="1" xfId="1" applyNumberFormat="1" applyFont="1" applyFill="1" applyBorder="1" applyProtection="1">
      <protection locked="0"/>
    </xf>
    <xf numFmtId="14" fontId="33" fillId="27" borderId="1" xfId="1" applyNumberFormat="1" applyFont="1" applyFill="1" applyBorder="1" applyProtection="1">
      <protection locked="0"/>
    </xf>
    <xf numFmtId="0" fontId="10" fillId="0" borderId="0" xfId="4" applyFont="1" applyAlignment="1" applyProtection="1">
      <alignment horizontal="center"/>
      <protection locked="0"/>
    </xf>
    <xf numFmtId="0" fontId="10" fillId="0" borderId="0" xfId="4" applyFont="1" applyProtection="1">
      <protection locked="0"/>
    </xf>
    <xf numFmtId="0" fontId="9" fillId="0" borderId="0" xfId="4" applyFont="1" applyAlignment="1" applyProtection="1">
      <alignment horizontal="center"/>
      <protection locked="0"/>
    </xf>
    <xf numFmtId="4" fontId="9" fillId="0" borderId="0" xfId="4" applyNumberFormat="1" applyFont="1" applyProtection="1">
      <protection locked="0"/>
    </xf>
    <xf numFmtId="168" fontId="9" fillId="0" borderId="0" xfId="5" applyNumberFormat="1" applyFont="1" applyBorder="1" applyProtection="1">
      <protection locked="0"/>
    </xf>
    <xf numFmtId="167" fontId="33" fillId="27" borderId="5" xfId="1" applyNumberFormat="1" applyFont="1" applyFill="1" applyBorder="1" applyAlignment="1" applyProtection="1">
      <alignment horizontal="left"/>
      <protection locked="0"/>
    </xf>
    <xf numFmtId="167" fontId="33" fillId="27" borderId="6" xfId="1" applyNumberFormat="1" applyFont="1" applyFill="1" applyBorder="1" applyAlignment="1" applyProtection="1">
      <alignment horizontal="left"/>
      <protection locked="0"/>
    </xf>
    <xf numFmtId="167" fontId="33" fillId="27" borderId="4" xfId="1" applyNumberFormat="1" applyFont="1" applyFill="1" applyBorder="1" applyAlignment="1" applyProtection="1">
      <alignment horizontal="left"/>
      <protection locked="0"/>
    </xf>
    <xf numFmtId="0" fontId="11" fillId="0" borderId="0" xfId="4" applyFont="1" applyProtection="1">
      <protection locked="0"/>
    </xf>
    <xf numFmtId="0" fontId="2" fillId="0" borderId="0" xfId="4"/>
    <xf numFmtId="167" fontId="33" fillId="11" borderId="1" xfId="1" applyNumberFormat="1" applyFont="1" applyFill="1" applyBorder="1" applyProtection="1"/>
    <xf numFmtId="0" fontId="33" fillId="11" borderId="1" xfId="1" applyNumberFormat="1" applyFont="1" applyFill="1" applyBorder="1" applyAlignment="1" applyProtection="1">
      <alignment horizontal="center"/>
    </xf>
    <xf numFmtId="0" fontId="5" fillId="14" borderId="1" xfId="4" applyFont="1" applyFill="1" applyBorder="1" applyAlignment="1">
      <alignment horizontal="left"/>
    </xf>
    <xf numFmtId="0" fontId="25" fillId="14" borderId="1" xfId="4" applyFont="1" applyFill="1" applyBorder="1"/>
    <xf numFmtId="0" fontId="24" fillId="14" borderId="1" xfId="4" applyFont="1" applyFill="1" applyBorder="1"/>
    <xf numFmtId="0" fontId="1" fillId="18" borderId="1" xfId="4" applyFont="1" applyFill="1" applyBorder="1" applyAlignment="1">
      <alignment vertical="center"/>
    </xf>
    <xf numFmtId="167" fontId="45" fillId="27" borderId="1" xfId="1" applyNumberFormat="1" applyFont="1" applyFill="1" applyBorder="1" applyAlignment="1" applyProtection="1">
      <alignment horizontal="left"/>
      <protection locked="0"/>
    </xf>
    <xf numFmtId="0" fontId="32" fillId="2" borderId="0" xfId="0" applyFont="1" applyFill="1" applyProtection="1">
      <protection locked="0"/>
    </xf>
    <xf numFmtId="0" fontId="35" fillId="0" borderId="0" xfId="2" applyFont="1" applyProtection="1">
      <protection locked="0"/>
    </xf>
    <xf numFmtId="0" fontId="32" fillId="17" borderId="0" xfId="0" applyFont="1" applyFill="1" applyProtection="1">
      <protection locked="0"/>
    </xf>
    <xf numFmtId="0" fontId="32" fillId="17" borderId="0" xfId="0" applyFont="1" applyFill="1" applyAlignment="1" applyProtection="1">
      <alignment horizontal="center"/>
      <protection locked="0"/>
    </xf>
    <xf numFmtId="9" fontId="32" fillId="17" borderId="0" xfId="3" applyFont="1" applyFill="1" applyBorder="1" applyAlignment="1" applyProtection="1">
      <alignment horizontal="center"/>
      <protection locked="0"/>
    </xf>
    <xf numFmtId="165" fontId="30" fillId="17" borderId="0" xfId="0" applyNumberFormat="1" applyFont="1" applyFill="1" applyProtection="1">
      <protection locked="0"/>
    </xf>
    <xf numFmtId="165" fontId="32" fillId="3" borderId="0" xfId="0" applyNumberFormat="1" applyFont="1" applyFill="1" applyProtection="1">
      <protection locked="0"/>
    </xf>
    <xf numFmtId="0" fontId="32" fillId="3" borderId="0" xfId="0" applyFont="1" applyFill="1" applyProtection="1">
      <protection locked="0"/>
    </xf>
    <xf numFmtId="0" fontId="34" fillId="3" borderId="0" xfId="0" applyFont="1" applyFill="1" applyProtection="1">
      <protection locked="0"/>
    </xf>
    <xf numFmtId="0" fontId="32" fillId="3" borderId="0" xfId="0" applyFont="1" applyFill="1" applyAlignment="1" applyProtection="1">
      <alignment horizontal="center"/>
      <protection locked="0"/>
    </xf>
    <xf numFmtId="0" fontId="37" fillId="3" borderId="0" xfId="0" applyFont="1" applyFill="1" applyProtection="1">
      <protection locked="0"/>
    </xf>
    <xf numFmtId="0" fontId="38" fillId="17" borderId="0" xfId="0" applyFont="1" applyFill="1" applyProtection="1">
      <protection locked="0"/>
    </xf>
    <xf numFmtId="0" fontId="30" fillId="17" borderId="0" xfId="0" applyFont="1" applyFill="1" applyProtection="1">
      <protection locked="0"/>
    </xf>
    <xf numFmtId="0" fontId="30" fillId="17" borderId="0" xfId="0" applyFont="1" applyFill="1" applyAlignment="1" applyProtection="1">
      <alignment horizontal="center"/>
      <protection locked="0"/>
    </xf>
    <xf numFmtId="9" fontId="30" fillId="17" borderId="0" xfId="3" applyFont="1" applyFill="1" applyBorder="1" applyAlignment="1" applyProtection="1">
      <alignment horizontal="center"/>
      <protection locked="0"/>
    </xf>
    <xf numFmtId="9" fontId="32" fillId="3" borderId="0" xfId="3" applyFont="1" applyFill="1" applyBorder="1" applyAlignment="1" applyProtection="1">
      <alignment horizontal="center"/>
      <protection locked="0"/>
    </xf>
    <xf numFmtId="167" fontId="32" fillId="3" borderId="0" xfId="0" applyNumberFormat="1" applyFont="1" applyFill="1" applyProtection="1">
      <protection locked="0"/>
    </xf>
    <xf numFmtId="0" fontId="39" fillId="4" borderId="0" xfId="0" applyFont="1" applyFill="1" applyAlignment="1" applyProtection="1">
      <alignment horizontal="center" vertical="center" wrapText="1"/>
      <protection locked="0"/>
    </xf>
    <xf numFmtId="0" fontId="39" fillId="4" borderId="0" xfId="0" applyFont="1" applyFill="1" applyAlignment="1" applyProtection="1">
      <alignment vertical="center" wrapText="1"/>
      <protection locked="0"/>
    </xf>
    <xf numFmtId="9" fontId="39" fillId="4" borderId="0" xfId="3" applyFont="1" applyFill="1" applyAlignment="1" applyProtection="1">
      <alignment vertical="center" wrapText="1"/>
      <protection locked="0"/>
    </xf>
    <xf numFmtId="167" fontId="39" fillId="4" borderId="0" xfId="0" applyNumberFormat="1" applyFont="1" applyFill="1" applyAlignment="1" applyProtection="1">
      <alignment horizontal="center" vertical="center" wrapText="1"/>
      <protection locked="0"/>
    </xf>
    <xf numFmtId="165" fontId="39" fillId="4" borderId="0" xfId="0" applyNumberFormat="1" applyFont="1" applyFill="1" applyAlignment="1" applyProtection="1">
      <alignment horizontal="center" vertical="center" wrapText="1"/>
      <protection locked="0"/>
    </xf>
    <xf numFmtId="165" fontId="32" fillId="4" borderId="0" xfId="0" applyNumberFormat="1" applyFont="1" applyFill="1" applyAlignment="1" applyProtection="1">
      <alignment horizontal="center" vertical="center" wrapText="1"/>
      <protection locked="0"/>
    </xf>
    <xf numFmtId="165" fontId="32" fillId="4" borderId="0" xfId="0" applyNumberFormat="1" applyFont="1" applyFill="1" applyAlignment="1" applyProtection="1">
      <alignment vertical="center" wrapText="1"/>
      <protection locked="0"/>
    </xf>
    <xf numFmtId="0" fontId="40" fillId="2" borderId="0" xfId="0" applyFont="1" applyFill="1" applyProtection="1">
      <protection locked="0"/>
    </xf>
    <xf numFmtId="0" fontId="40" fillId="3" borderId="0" xfId="0" applyFont="1" applyFill="1" applyProtection="1">
      <protection locked="0"/>
    </xf>
    <xf numFmtId="165" fontId="30" fillId="17" borderId="0" xfId="1" applyFont="1" applyFill="1" applyBorder="1" applyAlignment="1" applyProtection="1">
      <alignment horizontal="left" vertical="center"/>
      <protection locked="0"/>
    </xf>
    <xf numFmtId="165" fontId="30" fillId="17" borderId="0" xfId="1" applyFont="1" applyFill="1" applyBorder="1" applyAlignment="1" applyProtection="1">
      <alignment horizontal="center" vertical="center"/>
      <protection locked="0"/>
    </xf>
    <xf numFmtId="0" fontId="30" fillId="17" borderId="0" xfId="0" applyFont="1" applyFill="1" applyAlignment="1" applyProtection="1">
      <alignment horizontal="center" vertical="center" wrapText="1"/>
      <protection locked="0"/>
    </xf>
    <xf numFmtId="0" fontId="30" fillId="17" borderId="0" xfId="0" applyFont="1" applyFill="1" applyAlignment="1" applyProtection="1">
      <alignment vertical="center" wrapText="1"/>
      <protection locked="0"/>
    </xf>
    <xf numFmtId="9" fontId="30" fillId="17" borderId="0" xfId="3" applyFont="1" applyFill="1" applyBorder="1" applyAlignment="1" applyProtection="1">
      <alignment horizontal="center" vertical="center" wrapText="1"/>
      <protection locked="0"/>
    </xf>
    <xf numFmtId="167" fontId="30" fillId="17" borderId="0" xfId="1" applyNumberFormat="1" applyFont="1" applyFill="1" applyBorder="1" applyAlignment="1" applyProtection="1">
      <alignment horizontal="center" vertical="center"/>
      <protection locked="0"/>
    </xf>
    <xf numFmtId="165" fontId="40" fillId="3" borderId="0" xfId="0" applyNumberFormat="1" applyFont="1" applyFill="1" applyProtection="1">
      <protection locked="0"/>
    </xf>
    <xf numFmtId="165" fontId="30" fillId="21" borderId="0" xfId="1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Protection="1">
      <protection locked="0"/>
    </xf>
    <xf numFmtId="0" fontId="30" fillId="3" borderId="0" xfId="0" applyFont="1" applyFill="1" applyProtection="1">
      <protection locked="0"/>
    </xf>
    <xf numFmtId="0" fontId="31" fillId="20" borderId="0" xfId="0" applyFont="1" applyFill="1" applyProtection="1">
      <protection locked="0"/>
    </xf>
    <xf numFmtId="0" fontId="31" fillId="20" borderId="0" xfId="0" applyFont="1" applyFill="1" applyAlignment="1" applyProtection="1">
      <alignment horizontal="left"/>
      <protection locked="0"/>
    </xf>
    <xf numFmtId="0" fontId="31" fillId="20" borderId="0" xfId="0" applyFont="1" applyFill="1" applyAlignment="1" applyProtection="1">
      <alignment vertical="center" wrapText="1"/>
      <protection locked="0"/>
    </xf>
    <xf numFmtId="0" fontId="31" fillId="20" borderId="0" xfId="0" applyFont="1" applyFill="1" applyAlignment="1" applyProtection="1">
      <alignment horizontal="center"/>
      <protection locked="0"/>
    </xf>
    <xf numFmtId="9" fontId="31" fillId="20" borderId="0" xfId="3" applyFont="1" applyFill="1" applyBorder="1" applyAlignment="1" applyProtection="1">
      <alignment horizontal="center"/>
      <protection locked="0"/>
    </xf>
    <xf numFmtId="167" fontId="31" fillId="20" borderId="0" xfId="1" applyNumberFormat="1" applyFont="1" applyFill="1" applyBorder="1" applyAlignment="1" applyProtection="1">
      <alignment horizontal="center" vertical="center"/>
      <protection locked="0"/>
    </xf>
    <xf numFmtId="165" fontId="31" fillId="20" borderId="0" xfId="1" applyFont="1" applyFill="1" applyBorder="1" applyAlignment="1" applyProtection="1">
      <alignment horizontal="center" vertical="center"/>
      <protection locked="0"/>
    </xf>
    <xf numFmtId="165" fontId="30" fillId="3" borderId="0" xfId="0" applyNumberFormat="1" applyFont="1" applyFill="1" applyProtection="1">
      <protection locked="0"/>
    </xf>
    <xf numFmtId="167" fontId="31" fillId="22" borderId="0" xfId="1" applyNumberFormat="1" applyFont="1" applyFill="1" applyBorder="1" applyAlignment="1" applyProtection="1">
      <alignment horizontal="center" vertical="center"/>
      <protection locked="0"/>
    </xf>
    <xf numFmtId="0" fontId="41" fillId="3" borderId="0" xfId="0" applyFont="1" applyFill="1" applyProtection="1">
      <protection locked="0"/>
    </xf>
    <xf numFmtId="0" fontId="41" fillId="18" borderId="0" xfId="0" applyFont="1" applyFill="1" applyAlignment="1" applyProtection="1">
      <alignment wrapText="1"/>
      <protection locked="0"/>
    </xf>
    <xf numFmtId="49" fontId="41" fillId="18" borderId="0" xfId="0" applyNumberFormat="1" applyFont="1" applyFill="1" applyAlignment="1" applyProtection="1">
      <alignment wrapText="1"/>
      <protection locked="0"/>
    </xf>
    <xf numFmtId="0" fontId="41" fillId="18" borderId="0" xfId="0" applyFont="1" applyFill="1" applyAlignment="1" applyProtection="1">
      <alignment horizontal="left" wrapText="1" indent="1"/>
      <protection locked="0"/>
    </xf>
    <xf numFmtId="0" fontId="41" fillId="18" borderId="0" xfId="0" applyFont="1" applyFill="1" applyProtection="1">
      <protection locked="0"/>
    </xf>
    <xf numFmtId="0" fontId="41" fillId="18" borderId="0" xfId="0" applyFont="1" applyFill="1" applyAlignment="1" applyProtection="1">
      <alignment horizontal="center"/>
      <protection locked="0"/>
    </xf>
    <xf numFmtId="4" fontId="41" fillId="18" borderId="0" xfId="0" applyNumberFormat="1" applyFont="1" applyFill="1" applyProtection="1">
      <protection locked="0"/>
    </xf>
    <xf numFmtId="9" fontId="41" fillId="18" borderId="0" xfId="3" applyFont="1" applyFill="1" applyBorder="1" applyAlignment="1" applyProtection="1">
      <alignment horizontal="center"/>
      <protection locked="0"/>
    </xf>
    <xf numFmtId="165" fontId="42" fillId="19" borderId="0" xfId="1" applyFont="1" applyFill="1" applyBorder="1" applyProtection="1">
      <protection locked="0"/>
    </xf>
    <xf numFmtId="165" fontId="41" fillId="18" borderId="0" xfId="1" applyFont="1" applyFill="1" applyBorder="1" applyProtection="1">
      <protection locked="0"/>
    </xf>
    <xf numFmtId="165" fontId="41" fillId="3" borderId="0" xfId="0" applyNumberFormat="1" applyFont="1" applyFill="1" applyProtection="1">
      <protection locked="0"/>
    </xf>
    <xf numFmtId="165" fontId="42" fillId="23" borderId="0" xfId="1" applyFont="1" applyFill="1" applyBorder="1" applyProtection="1">
      <protection locked="0"/>
    </xf>
    <xf numFmtId="166" fontId="41" fillId="3" borderId="0" xfId="0" applyNumberFormat="1" applyFont="1" applyFill="1" applyProtection="1">
      <protection locked="0"/>
    </xf>
    <xf numFmtId="0" fontId="33" fillId="0" borderId="0" xfId="0" applyFont="1" applyAlignment="1" applyProtection="1">
      <alignment wrapText="1"/>
      <protection locked="0"/>
    </xf>
    <xf numFmtId="49" fontId="33" fillId="0" borderId="0" xfId="0" applyNumberFormat="1" applyFont="1" applyAlignment="1" applyProtection="1">
      <alignment wrapText="1"/>
      <protection locked="0"/>
    </xf>
    <xf numFmtId="0" fontId="33" fillId="0" borderId="0" xfId="0" applyFont="1" applyAlignment="1" applyProtection="1">
      <alignment horizontal="left" wrapText="1" indent="2"/>
      <protection locked="0"/>
    </xf>
    <xf numFmtId="165" fontId="33" fillId="12" borderId="0" xfId="1" applyFont="1" applyFill="1" applyBorder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3" fontId="33" fillId="0" borderId="0" xfId="0" applyNumberFormat="1" applyFont="1" applyProtection="1">
      <protection locked="0"/>
    </xf>
    <xf numFmtId="9" fontId="33" fillId="0" borderId="0" xfId="3" applyFont="1" applyFill="1" applyBorder="1" applyAlignment="1" applyProtection="1">
      <alignment horizontal="center"/>
      <protection locked="0"/>
    </xf>
    <xf numFmtId="167" fontId="33" fillId="11" borderId="0" xfId="1" applyNumberFormat="1" applyFont="1" applyFill="1" applyBorder="1" applyProtection="1">
      <protection locked="0"/>
    </xf>
    <xf numFmtId="165" fontId="33" fillId="0" borderId="0" xfId="1" applyFont="1" applyFill="1" applyBorder="1" applyProtection="1">
      <protection locked="0"/>
    </xf>
    <xf numFmtId="165" fontId="32" fillId="0" borderId="0" xfId="1" applyFont="1" applyFill="1" applyBorder="1" applyProtection="1">
      <protection locked="0"/>
    </xf>
    <xf numFmtId="165" fontId="32" fillId="9" borderId="0" xfId="1" applyFont="1" applyFill="1" applyBorder="1" applyProtection="1">
      <protection locked="0"/>
    </xf>
    <xf numFmtId="166" fontId="34" fillId="3" borderId="0" xfId="0" applyNumberFormat="1" applyFont="1" applyFill="1" applyProtection="1">
      <protection locked="0"/>
    </xf>
    <xf numFmtId="165" fontId="33" fillId="3" borderId="0" xfId="0" applyNumberFormat="1" applyFont="1" applyFill="1" applyProtection="1">
      <protection locked="0"/>
    </xf>
    <xf numFmtId="165" fontId="33" fillId="9" borderId="0" xfId="1" applyFont="1" applyFill="1" applyBorder="1" applyProtection="1">
      <protection locked="0"/>
    </xf>
    <xf numFmtId="0" fontId="40" fillId="2" borderId="0" xfId="0" applyFont="1" applyFill="1" applyAlignment="1" applyProtection="1">
      <alignment vertical="center"/>
      <protection locked="0"/>
    </xf>
    <xf numFmtId="166" fontId="40" fillId="3" borderId="0" xfId="0" applyNumberFormat="1" applyFont="1" applyFill="1" applyProtection="1">
      <protection locked="0"/>
    </xf>
    <xf numFmtId="165" fontId="30" fillId="17" borderId="16" xfId="1" applyFont="1" applyFill="1" applyBorder="1" applyAlignment="1" applyProtection="1">
      <alignment horizontal="left" vertical="center"/>
      <protection locked="0"/>
    </xf>
    <xf numFmtId="165" fontId="30" fillId="17" borderId="16" xfId="1" applyFont="1" applyFill="1" applyBorder="1" applyAlignment="1" applyProtection="1">
      <alignment horizontal="center" vertical="center"/>
      <protection locked="0"/>
    </xf>
    <xf numFmtId="0" fontId="30" fillId="17" borderId="16" xfId="0" applyFont="1" applyFill="1" applyBorder="1" applyAlignment="1" applyProtection="1">
      <alignment horizontal="center" vertical="center" wrapText="1"/>
      <protection locked="0"/>
    </xf>
    <xf numFmtId="0" fontId="30" fillId="17" borderId="16" xfId="0" applyFont="1" applyFill="1" applyBorder="1" applyAlignment="1" applyProtection="1">
      <alignment vertical="center" wrapText="1"/>
      <protection locked="0"/>
    </xf>
    <xf numFmtId="9" fontId="30" fillId="17" borderId="16" xfId="3" applyFont="1" applyFill="1" applyBorder="1" applyAlignment="1" applyProtection="1">
      <alignment horizontal="center" vertical="center" wrapText="1"/>
      <protection locked="0"/>
    </xf>
    <xf numFmtId="167" fontId="30" fillId="17" borderId="16" xfId="1" applyNumberFormat="1" applyFont="1" applyFill="1" applyBorder="1" applyAlignment="1" applyProtection="1">
      <alignment horizontal="center" vertical="center"/>
      <protection locked="0"/>
    </xf>
    <xf numFmtId="4" fontId="33" fillId="0" borderId="0" xfId="0" applyNumberFormat="1" applyFont="1" applyProtection="1">
      <protection locked="0"/>
    </xf>
    <xf numFmtId="0" fontId="39" fillId="16" borderId="0" xfId="0" applyFont="1" applyFill="1" applyProtection="1">
      <protection locked="0"/>
    </xf>
    <xf numFmtId="0" fontId="32" fillId="16" borderId="0" xfId="0" applyFont="1" applyFill="1" applyProtection="1">
      <protection locked="0"/>
    </xf>
    <xf numFmtId="167" fontId="45" fillId="11" borderId="1" xfId="1" applyNumberFormat="1" applyFont="1" applyFill="1" applyBorder="1" applyAlignment="1" applyProtection="1">
      <alignment wrapText="1"/>
      <protection locked="0"/>
    </xf>
    <xf numFmtId="0" fontId="43" fillId="8" borderId="3" xfId="0" applyFont="1" applyFill="1" applyBorder="1" applyAlignment="1">
      <alignment wrapText="1"/>
    </xf>
    <xf numFmtId="0" fontId="43" fillId="25" borderId="3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" fontId="30" fillId="17" borderId="0" xfId="1" applyNumberFormat="1" applyFont="1" applyFill="1" applyBorder="1" applyAlignment="1" applyProtection="1">
      <alignment horizontal="center" vertical="center"/>
      <protection locked="0"/>
    </xf>
    <xf numFmtId="4" fontId="30" fillId="17" borderId="0" xfId="0" applyNumberFormat="1" applyFont="1" applyFill="1" applyAlignment="1" applyProtection="1">
      <alignment vertical="center" wrapText="1"/>
      <protection locked="0"/>
    </xf>
    <xf numFmtId="4" fontId="40" fillId="3" borderId="0" xfId="0" applyNumberFormat="1" applyFont="1" applyFill="1" applyProtection="1">
      <protection locked="0"/>
    </xf>
    <xf numFmtId="0" fontId="32" fillId="3" borderId="0" xfId="0" applyFont="1" applyFill="1" applyAlignment="1" applyProtection="1">
      <alignment horizontal="center"/>
      <protection locked="0"/>
    </xf>
    <xf numFmtId="0" fontId="36" fillId="17" borderId="0" xfId="0" applyFont="1" applyFill="1" applyAlignment="1" applyProtection="1">
      <alignment horizontal="left" vertical="center"/>
      <protection locked="0"/>
    </xf>
    <xf numFmtId="171" fontId="19" fillId="10" borderId="10" xfId="1" applyNumberFormat="1" applyFont="1" applyFill="1" applyBorder="1" applyAlignment="1">
      <alignment horizontal="center"/>
    </xf>
    <xf numFmtId="172" fontId="33" fillId="11" borderId="0" xfId="1" applyNumberFormat="1" applyFont="1" applyFill="1" applyBorder="1" applyProtection="1">
      <protection locked="0"/>
    </xf>
    <xf numFmtId="172" fontId="30" fillId="17" borderId="0" xfId="1" applyNumberFormat="1" applyFont="1" applyFill="1" applyBorder="1" applyAlignment="1" applyProtection="1">
      <alignment horizontal="center" vertical="center"/>
      <protection locked="0"/>
    </xf>
  </cellXfs>
  <cellStyles count="6">
    <cellStyle name="Milliers" xfId="1" builtinId="3"/>
    <cellStyle name="Normal" xfId="0" builtinId="0"/>
    <cellStyle name="Normal 2" xfId="2" xr:uid="{782CE01F-495A-433F-893A-05CAC888C4A9}"/>
    <cellStyle name="Normal 3" xfId="4" xr:uid="{9932698A-D8EC-4B51-851B-E3540E6C1951}"/>
    <cellStyle name="Percent 2" xfId="5" xr:uid="{1E0DA0D5-EF5C-4A43-8787-E281512BF755}"/>
    <cellStyle name="Pourcentage" xfId="3" builtinId="5"/>
  </cellStyles>
  <dxfs count="3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color rgb="FF5E8C6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AEAAAA"/>
      <color rgb="FFE7EEF5"/>
      <color rgb="FFB7B0AA"/>
      <color rgb="FFD8A15B"/>
      <color rgb="FFD99A4E"/>
      <color rgb="FFD9EAF7"/>
      <color rgb="FF6D7F99"/>
      <color rgb="FF44546A"/>
      <color rgb="FF757171"/>
      <color rgb="FF1B3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2.xml"/><Relationship Id="rId12" Type="http://schemas.microsoft.com/office/2022/10/relationships/richValueRel" Target="richData/richValueRel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Répartition par catégorie de coûts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7807348791052858"/>
          <c:y val="0.21475551601579704"/>
          <c:w val="0.23770416097171315"/>
          <c:h val="0.5413359154486486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F0F-468B-884D-785F2F2860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'[3]BUDGET_SUM_COFIN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'[3]BUDGET_SUM_COFIN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2F0F-468B-884D-785F2F2860B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261-4EEC-81AF-E82B0E54B4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'[3]BUDGET_SUM_COFIN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'[3]BUDGET_SUM_COFIN (2)'!#REF!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'[3]BUDGET_SUM_COFIN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D261-4EEC-81AF-E82B0E54B42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32-4F27-94BB-BB7DDD37C76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32-4F27-94BB-BB7DDD37C76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32-4F27-94BB-BB7DDD37C76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32-4F27-94BB-BB7DDD37C7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BUDGET_SUM!$J$12:$J$16</c:f>
              <c:strCache>
                <c:ptCount val="4"/>
                <c:pt idx="1">
                  <c:v> Coûts opérationnels </c:v>
                </c:pt>
                <c:pt idx="2">
                  <c:v> Coûts de gestion </c:v>
                </c:pt>
                <c:pt idx="3">
                  <c:v> Coûts de structure </c:v>
                </c:pt>
              </c:strCache>
            </c:strRef>
          </c:cat>
          <c:val>
            <c:numRef>
              <c:f>BUDGET_SUM!$K$12:$K$16</c:f>
              <c:numCache>
                <c:formatCode>_-* #,##0.0\ _F_B_-;\-* #,##0.0\ _F_B_-;_-* "-"??\ _F_B_-;_-@_-</c:formatCode>
                <c:ptCount val="4"/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E-48F6-BEF7-D3ED3FE3BBD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BUDGET_SUM!$K$25</c:f>
              <c:strCache>
                <c:ptCount val="1"/>
                <c:pt idx="0">
                  <c:v>Montant du budget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BUDGET_SUM!$J$30:$J$33</c:f>
              <c:strCache>
                <c:ptCount val="4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</c:strCache>
            </c:strRef>
          </c:cat>
          <c:val>
            <c:numRef>
              <c:f>BUDGET_SUM!$K$30:$K$33</c:f>
              <c:numCache>
                <c:formatCode>_-* #,##0.00\ _F_B_-;\-* #,##0.00\ _F_B_-;_-* "-"??\ _F_B_-;_-@_-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C-4FEC-81B2-526FEF6D4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9266592"/>
        <c:axId val="1119257952"/>
      </c:lineChart>
      <c:catAx>
        <c:axId val="111926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9257952"/>
        <c:crosses val="autoZero"/>
        <c:auto val="1"/>
        <c:lblAlgn val="ctr"/>
        <c:lblOffset val="100"/>
        <c:noMultiLvlLbl val="0"/>
      </c:catAx>
      <c:valAx>
        <c:axId val="111925795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_F_B_-;\-* #,##0.00\ _F_B_-;_-* &quot;-&quot;??\ _F_B_-;_-@_-" sourceLinked="1"/>
        <c:majorTickMark val="none"/>
        <c:minorTickMark val="none"/>
        <c:tickLblPos val="nextTo"/>
        <c:crossAx val="1119266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93344</xdr:colOff>
      <xdr:row>35</xdr:row>
      <xdr:rowOff>163828</xdr:rowOff>
    </xdr:from>
    <xdr:to>
      <xdr:col>5</xdr:col>
      <xdr:colOff>836295</xdr:colOff>
      <xdr:row>36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77ACAA-6574-4B82-809D-7E5C979B9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</xdr:colOff>
      <xdr:row>34</xdr:row>
      <xdr:rowOff>0</xdr:rowOff>
    </xdr:from>
    <xdr:to>
      <xdr:col>10</xdr:col>
      <xdr:colOff>0</xdr:colOff>
      <xdr:row>34</xdr:row>
      <xdr:rowOff>78105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C2BB89-BEF4-423B-893B-1211839E79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321947</xdr:colOff>
      <xdr:row>9</xdr:row>
      <xdr:rowOff>38099</xdr:rowOff>
    </xdr:from>
    <xdr:to>
      <xdr:col>15</xdr:col>
      <xdr:colOff>2085975</xdr:colOff>
      <xdr:row>20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8E51D48-537B-6CC8-55CC-9B4214E82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131447</xdr:colOff>
      <xdr:row>25</xdr:row>
      <xdr:rowOff>116417</xdr:rowOff>
    </xdr:from>
    <xdr:to>
      <xdr:col>15</xdr:col>
      <xdr:colOff>2074333</xdr:colOff>
      <xdr:row>34</xdr:row>
      <xdr:rowOff>20955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9B3750E-F305-E47E-2527-19171EE683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abelbe.sharepoint.com/sites/BEL/Contrat/22_Subside/BEL2300911%20EU%20CERC/BEL23009-10007%20Circle%20Economy/1_Preparation/Annex%202.%20Template%20budget.xlsx" TargetMode="External"/><Relationship Id="rId1" Type="http://schemas.openxmlformats.org/officeDocument/2006/relationships/externalLinkPath" Target="https://enabelbe.sharepoint.com/sites/BEL/Contrat/22_Subside/BEL2300911%20EU%20CERC/BEL23009-10007%20Circle%20Economy/1_Preparation/Annex%202.%20Template%20budg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teufeil\Local%20Settings\Temporary%20Internet%20Files\OLK97\PVD%20BUDGET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 Information"/>
      <sheetName val="Budget"/>
      <sheetName val="Budget exampl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 1 Project budget"/>
      <sheetName val="Worksheet 2 Budget by activity"/>
      <sheetName val="Worksheet 3 Funding Sources "/>
      <sheetName val="4 Breakdown by sources"/>
      <sheetName val="TCD_V1"/>
      <sheetName val="TCD_V2"/>
      <sheetName val="BUDGET"/>
      <sheetName val="Worksheet_1_Project_budget"/>
      <sheetName val="Worksheet_2_Budget_by_activity"/>
      <sheetName val="Worksheet_3_Funding_Sources_"/>
      <sheetName val="4_Breakdown_by_sources"/>
      <sheetName val="GEC Cost Categories"/>
      <sheetName val="Liste 1. Présentation"/>
      <sheetName val="Liste 2. Validation"/>
      <sheetName val="Liste_1__Présentation"/>
      <sheetName val="Liste_2__Validation"/>
      <sheetName val="Sheet1"/>
      <sheetName val="1 Parameters"/>
      <sheetName val="2 Assumptions"/>
      <sheetName val="3 STAFF LIST"/>
      <sheetName val="4 SALARY SCALE"/>
      <sheetName val="5 RECAP FIN LINES"/>
      <sheetName val="6 RECAP Z1"/>
      <sheetName val="7 SALARY SCALE"/>
      <sheetName val="BFU"/>
      <sheetName val="MATERIELS "/>
      <sheetName val="Tabla dinámica"/>
      <sheetName val="Parameters"/>
      <sheetName val="B. Local Hire and TCNs"/>
      <sheetName val="PVD BUDGET - final"/>
      <sheetName val="Worksheet_1_Project_budget1"/>
      <sheetName val="Worksheet_2_Budget_by_activity1"/>
      <sheetName val="Worksheet_3_Funding_Sources_1"/>
      <sheetName val="4_Breakdown_by_sources1"/>
      <sheetName val="Liste_1__Présentation1"/>
      <sheetName val="Liste_2__Validation1"/>
      <sheetName val="1_Parameters"/>
      <sheetName val="2_Assumptions"/>
      <sheetName val="3_STAFF_LIST"/>
      <sheetName val="4_SALARY_SCALE"/>
      <sheetName val="5_RECAP_FIN_LINES"/>
      <sheetName val="6_RECAP_Z1"/>
      <sheetName val="7_SALARY_SCALE"/>
      <sheetName val="GEC_Cost_Categories"/>
      <sheetName val="repartition"/>
      <sheetName val="New Salary scale"/>
      <sheetName val="Worksheet_1_Project_budget2"/>
      <sheetName val="Worksheet_2_Budget_by_activity2"/>
      <sheetName val="Worksheet_3_Funding_Sources_2"/>
      <sheetName val="4_Breakdown_by_sources2"/>
      <sheetName val="New_Salary_scale"/>
      <sheetName val="SALARY SCALE"/>
      <sheetName val="Worksheet_1_Project_budget3"/>
      <sheetName val="Worksheet_2_Budget_by_activity3"/>
      <sheetName val="Worksheet_3_Funding_Sources_3"/>
      <sheetName val="4_Breakdown_by_sources3"/>
      <sheetName val="Worksheet_1_Project_budget4"/>
      <sheetName val="Worksheet_2_Budget_by_activity4"/>
      <sheetName val="Worksheet_3_Funding_Sources_4"/>
      <sheetName val="4_Breakdown_by_sources4"/>
      <sheetName val="MATERIELS_"/>
      <sheetName val="Tabla_dinámica"/>
      <sheetName val="Projections"/>
      <sheetName val="Liste"/>
      <sheetName val="Paramétrage"/>
      <sheetName val="Lists"/>
      <sheetName val="Category Detail"/>
      <sheetName val="Category_Detail1"/>
      <sheetName val="Category_Detail"/>
      <sheetName val="Category_Detail2"/>
      <sheetName val="Category_Detail3"/>
      <sheetName val="B__Local_Hire_and_TCNs"/>
      <sheetName val="interim report"/>
      <sheetName val="Rapport"/>
      <sheetName val="data summary"/>
      <sheetName val="TMP"/>
      <sheetName val="Worksheet_1_Project_budget5"/>
      <sheetName val="Worksheet_2_Budget_by_activity5"/>
      <sheetName val="Worksheet_3_Funding_Sources_5"/>
      <sheetName val="4_Breakdown_by_sources5"/>
      <sheetName val="SALARY_SCALE"/>
      <sheetName val="Suivi _ Ouvrages"/>
      <sheetName val="Suivi _ Activités"/>
      <sheetName val="Suivi _ Approv"/>
      <sheetName val="Suivi_BdC"/>
      <sheetName val="Suivi_Paie"/>
      <sheetName val="Suivi_Equipements"/>
      <sheetName val="Suivi_ Global"/>
      <sheetName val="Liste_1__Présentation2"/>
      <sheetName val="Liste_2__Validation2"/>
      <sheetName val="1_Parameters1"/>
      <sheetName val="2_Assumptions1"/>
      <sheetName val="3_STAFF_LIST1"/>
      <sheetName val="4_SALARY_SCALE1"/>
      <sheetName val="5_RECAP_FIN_LINES1"/>
      <sheetName val="6_RECAP_Z11"/>
      <sheetName val="7_SALARY_SCALE1"/>
      <sheetName val="Liste_1__Présentation3"/>
      <sheetName val="Liste_2__Validation3"/>
      <sheetName val="1_Parameters2"/>
      <sheetName val="2_Assumptions2"/>
      <sheetName val="3_STAFF_LIST2"/>
      <sheetName val="4_SALARY_SCALE2"/>
      <sheetName val="5_RECAP_FIN_LINES2"/>
      <sheetName val="6_RECAP_Z12"/>
      <sheetName val="7_SALARY_SCALE2"/>
      <sheetName val="Rapport de stock"/>
      <sheetName val="Salary &amp; job scale"/>
      <sheetName val="PSB paid"/>
      <sheetName val="COA"/>
      <sheetName val="Account code lookups- internal"/>
      <sheetName val="GEC_Cost_Categories1"/>
      <sheetName val="MATERIELS_1"/>
      <sheetName val="Tabla_dinámica1"/>
      <sheetName val="B__Local_Hire_and_TCNs1"/>
      <sheetName val="PVD_BUDGET_-_final"/>
      <sheetName val="New_Salary_scale1"/>
      <sheetName val="Category_Detail4"/>
      <sheetName val="interim_report"/>
      <sheetName val="Internal Use Only"/>
      <sheetName val="TDT"/>
      <sheetName val="Worksheet_1_Project_budget6"/>
      <sheetName val="Worksheet_2_Budget_by_activity6"/>
      <sheetName val="Worksheet_3_Funding_Sources_6"/>
      <sheetName val="4_Breakdown_by_sources6"/>
      <sheetName val="GEC_Cost_Categories2"/>
      <sheetName val="Liste_1__Présentation4"/>
      <sheetName val="Liste_2__Validation4"/>
      <sheetName val="1_Parameters3"/>
      <sheetName val="2_Assumptions3"/>
      <sheetName val="3_STAFF_LIST3"/>
      <sheetName val="4_SALARY_SCALE3"/>
      <sheetName val="5_RECAP_FIN_LINES3"/>
      <sheetName val="6_RECAP_Z13"/>
      <sheetName val="7_SALARY_SCALE3"/>
      <sheetName val="MATERIELS_2"/>
      <sheetName val="Tabla_dinámica2"/>
      <sheetName val="B__Local_Hire_and_TCNs2"/>
      <sheetName val="PVD_BUDGET_-_final1"/>
      <sheetName val="New_Salary_scale2"/>
      <sheetName val="SALARY_SCALE1"/>
      <sheetName val="Category_Detail5"/>
      <sheetName val="interim_report1"/>
      <sheetName val="data_summary"/>
      <sheetName val="Suivi___Ouvrages"/>
      <sheetName val="Suivi___Activités"/>
      <sheetName val="Suivi___Approv"/>
      <sheetName val="Suivi__Global"/>
      <sheetName val="Rapport_de_stock"/>
      <sheetName val="Salary_&amp;_job_scale"/>
      <sheetName val="PSB_paid"/>
      <sheetName val="Account_code_lookups-_internal"/>
      <sheetName val="Internal_Use_Only"/>
      <sheetName val="Worksheet_1_Project_budget7"/>
      <sheetName val="Worksheet_2_Budget_by_activity7"/>
      <sheetName val="Worksheet_3_Funding_Sources_7"/>
      <sheetName val="4_Breakdown_by_sources7"/>
      <sheetName val="GEC_Cost_Categories3"/>
      <sheetName val="Liste_1__Présentation5"/>
      <sheetName val="Liste_2__Validation5"/>
      <sheetName val="1_Parameters4"/>
      <sheetName val="2_Assumptions4"/>
      <sheetName val="3_STAFF_LIST4"/>
      <sheetName val="4_SALARY_SCALE4"/>
      <sheetName val="5_RECAP_FIN_LINES4"/>
      <sheetName val="6_RECAP_Z14"/>
      <sheetName val="7_SALARY_SCALE4"/>
      <sheetName val="MATERIELS_3"/>
      <sheetName val="Tabla_dinámica3"/>
      <sheetName val="B__Local_Hire_and_TCNs3"/>
      <sheetName val="PVD_BUDGET_-_final2"/>
      <sheetName val="New_Salary_scale3"/>
      <sheetName val="SALARY_SCALE2"/>
      <sheetName val="Category_Detail6"/>
      <sheetName val="interim_report2"/>
      <sheetName val="data_summary1"/>
      <sheetName val="Suivi___Ouvrages1"/>
      <sheetName val="Suivi___Activités1"/>
      <sheetName val="Suivi___Approv1"/>
      <sheetName val="Suivi__Global1"/>
      <sheetName val="Rapport_de_stock1"/>
      <sheetName val="Salary_&amp;_job_scale1"/>
      <sheetName val="PSB_paid1"/>
      <sheetName val="Account_code_lookups-_internal1"/>
      <sheetName val="Internal_Use_Only1"/>
      <sheetName val="Worksheet_1_Project_budget8"/>
      <sheetName val="Worksheet_2_Budget_by_activity8"/>
      <sheetName val="Worksheet_3_Funding_Sources_8"/>
      <sheetName val="4_Breakdown_by_sources8"/>
      <sheetName val="GEC_Cost_Categories4"/>
      <sheetName val="Liste_1__Présentation6"/>
      <sheetName val="Liste_2__Validation6"/>
      <sheetName val="1_Parameters5"/>
      <sheetName val="2_Assumptions5"/>
      <sheetName val="3_STAFF_LIST5"/>
      <sheetName val="4_SALARY_SCALE5"/>
      <sheetName val="5_RECAP_FIN_LINES5"/>
      <sheetName val="6_RECAP_Z15"/>
      <sheetName val="7_SALARY_SCALE5"/>
      <sheetName val="MATERIELS_4"/>
      <sheetName val="Tabla_dinámica4"/>
      <sheetName val="B__Local_Hire_and_TCNs4"/>
      <sheetName val="PVD_BUDGET_-_final3"/>
      <sheetName val="New_Salary_scale4"/>
      <sheetName val="SALARY_SCALE3"/>
      <sheetName val="Category_Detail7"/>
      <sheetName val="interim_report3"/>
      <sheetName val="data_summary2"/>
      <sheetName val="Suivi___Ouvrages2"/>
      <sheetName val="Suivi___Activités2"/>
      <sheetName val="Suivi___Approv2"/>
      <sheetName val="Suivi__Global2"/>
      <sheetName val="Rapport_de_stock2"/>
      <sheetName val="Salary_&amp;_job_scale2"/>
      <sheetName val="PSB_paid2"/>
      <sheetName val="Account_code_lookups-_internal2"/>
      <sheetName val="Internal_Use_Only2"/>
      <sheetName val="Worksheet_1_Project_budget9"/>
      <sheetName val="Worksheet_2_Budget_by_activity9"/>
      <sheetName val="Worksheet_3_Funding_Sources_9"/>
      <sheetName val="4_Breakdown_by_sources9"/>
      <sheetName val="GEC_Cost_Categories5"/>
      <sheetName val="Liste_1__Présentation7"/>
      <sheetName val="Liste_2__Validation7"/>
      <sheetName val="1_Parameters6"/>
      <sheetName val="2_Assumptions6"/>
      <sheetName val="3_STAFF_LIST6"/>
      <sheetName val="4_SALARY_SCALE6"/>
      <sheetName val="5_RECAP_FIN_LINES6"/>
      <sheetName val="6_RECAP_Z16"/>
      <sheetName val="7_SALARY_SCALE6"/>
      <sheetName val="MATERIELS_5"/>
      <sheetName val="Tabla_dinámica5"/>
      <sheetName val="B__Local_Hire_and_TCNs5"/>
      <sheetName val="PVD_BUDGET_-_final4"/>
      <sheetName val="New_Salary_scale5"/>
      <sheetName val="SALARY_SCALE4"/>
      <sheetName val="Category_Detail8"/>
      <sheetName val="interim_report4"/>
      <sheetName val="data_summary3"/>
      <sheetName val="Suivi___Ouvrages3"/>
      <sheetName val="Suivi___Activités3"/>
      <sheetName val="Suivi___Approv3"/>
      <sheetName val="Suivi__Global3"/>
      <sheetName val="Rapport_de_stock3"/>
      <sheetName val="Salary_&amp;_job_scale3"/>
      <sheetName val="PSB_paid3"/>
      <sheetName val="Account_code_lookups-_internal3"/>
      <sheetName val="Internal_Use_Only3"/>
      <sheetName val="Worksheet_1_Project_budget10"/>
      <sheetName val="Worksheet_2_Budget_by_activit10"/>
      <sheetName val="Worksheet_3_Funding_Sources_10"/>
      <sheetName val="4_Breakdown_by_sources10"/>
      <sheetName val="GEC_Cost_Categories6"/>
      <sheetName val="Liste_1__Présentation8"/>
      <sheetName val="Liste_2__Validation8"/>
      <sheetName val="1_Parameters7"/>
      <sheetName val="2_Assumptions7"/>
      <sheetName val="3_STAFF_LIST7"/>
      <sheetName val="4_SALARY_SCALE7"/>
      <sheetName val="5_RECAP_FIN_LINES7"/>
      <sheetName val="6_RECAP_Z17"/>
      <sheetName val="7_SALARY_SCALE7"/>
      <sheetName val="MATERIELS_6"/>
      <sheetName val="Tabla_dinámica6"/>
      <sheetName val="B__Local_Hire_and_TCNs6"/>
      <sheetName val="PVD_BUDGET_-_final5"/>
      <sheetName val="New_Salary_scale6"/>
      <sheetName val="SALARY_SCALE5"/>
      <sheetName val="Category_Detail9"/>
      <sheetName val="interim_report5"/>
      <sheetName val="data_summary4"/>
      <sheetName val="Suivi___Ouvrages4"/>
      <sheetName val="Suivi___Activités4"/>
      <sheetName val="Suivi___Approv4"/>
      <sheetName val="Suivi__Global4"/>
      <sheetName val="Rapport_de_stock4"/>
      <sheetName val="Salary_&amp;_job_scale4"/>
      <sheetName val="PSB_paid4"/>
      <sheetName val="Account_code_lookups-_internal4"/>
      <sheetName val="Internal_Use_Only4"/>
      <sheetName val="Worksheet_1_Project_budget11"/>
      <sheetName val="Worksheet_2_Budget_by_activit11"/>
      <sheetName val="Worksheet_3_Funding_Sources_11"/>
      <sheetName val="4_Breakdown_by_sources11"/>
      <sheetName val="GEC_Cost_Categories7"/>
      <sheetName val="Liste_1__Présentation9"/>
      <sheetName val="Liste_2__Validation9"/>
      <sheetName val="1_Parameters8"/>
      <sheetName val="2_Assumptions8"/>
      <sheetName val="3_STAFF_LIST8"/>
      <sheetName val="4_SALARY_SCALE8"/>
      <sheetName val="5_RECAP_FIN_LINES8"/>
      <sheetName val="6_RECAP_Z18"/>
      <sheetName val="7_SALARY_SCALE8"/>
      <sheetName val="MATERIELS_7"/>
      <sheetName val="Tabla_dinámica7"/>
      <sheetName val="B__Local_Hire_and_TCNs7"/>
      <sheetName val="PVD_BUDGET_-_final6"/>
      <sheetName val="New_Salary_scale7"/>
      <sheetName val="SALARY_SCALE6"/>
      <sheetName val="Category_Detail10"/>
      <sheetName val="interim_report6"/>
      <sheetName val="data_summary5"/>
      <sheetName val="Suivi___Ouvrages5"/>
      <sheetName val="Suivi___Activités5"/>
      <sheetName val="Suivi___Approv5"/>
      <sheetName val="Suivi__Global5"/>
      <sheetName val="Rapport_de_stock5"/>
      <sheetName val="Salary_&amp;_job_scale5"/>
      <sheetName val="PSB_paid5"/>
      <sheetName val="Account_code_lookups-_internal5"/>
      <sheetName val="Internal_Use_Only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UMORTIER, Inge" id="{526339C9-C670-4ACE-97F0-E57DCF91B644}" userId="S::inge.dumortier@enabel.be::a37078c7-e692-4d9d-a4d2-e0ab7945e8d7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3-31T09:09:24.69" personId="{526339C9-C670-4ACE-97F0-E57DCF91B644}" id="{C59871DC-A8E5-405C-A1F0-F52573923641}">
    <text>Add as many results/outputs and activities as needed and make sure these are aligned with the action proposal</text>
  </threadedComment>
  <threadedComment ref="L6" dT="2026-03-31T09:08:32.67" personId="{526339C9-C670-4ACE-97F0-E57DCF91B644}" id="{4B7D6691-2AB9-4C24-96EA-5601E13A1507}">
    <text>Explanations : Provide an explanation for each budget item demonstrating the actual need of that item to complete the action. Provide a rationale for the estimated calculation. Note that the estimated cost should be based on the actual cost.</text>
  </threadedComment>
  <threadedComment ref="L66" dT="2026-03-31T09:08:32.67" personId="{526339C9-C670-4ACE-97F0-E57DCF91B644}" id="{D9D2729A-6A6A-41D0-AAB1-70FFF2B38DEE}">
    <text>Explanations : Provide an explanation for each budget item demonstrating the actual need of that item to complete the action. Provide a rationale for the estimated calculation. Note that the estimated cost should be based on the actual cost.</text>
  </threadedComment>
  <threadedComment ref="C89" dT="2026-06-01T14:20:25.13" personId="{526339C9-C670-4ACE-97F0-E57DCF91B644}" id="{77AF86D6-FABC-4FB1-9269-3F690F67B506}">
    <text>Changed with new grant template?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806F-23BC-40DA-8744-E2FA40C0F153}">
  <sheetPr>
    <tabColor theme="5" tint="0.39997558519241921"/>
  </sheetPr>
  <dimension ref="B2:K21"/>
  <sheetViews>
    <sheetView showGridLines="0" tabSelected="1" topLeftCell="B1" zoomScaleNormal="100" workbookViewId="0">
      <selection activeCell="C14" sqref="C14"/>
    </sheetView>
  </sheetViews>
  <sheetFormatPr baseColWidth="10" defaultColWidth="10.6640625" defaultRowHeight="14.4" x14ac:dyDescent="0.3"/>
  <cols>
    <col min="1" max="1" width="5.33203125" style="83" customWidth="1"/>
    <col min="2" max="2" width="30.5546875" style="83" customWidth="1"/>
    <col min="3" max="3" width="51.5546875" style="83" customWidth="1"/>
    <col min="4" max="4" width="18.109375" style="83" customWidth="1"/>
    <col min="5" max="5" width="42" style="83" customWidth="1"/>
    <col min="6" max="6" width="10.6640625" style="83"/>
    <col min="7" max="7" width="5.6640625" style="83" customWidth="1"/>
    <col min="8" max="8" width="31.6640625" style="83" customWidth="1"/>
    <col min="9" max="10" width="10.6640625" style="83"/>
    <col min="11" max="11" width="12.33203125" style="83" customWidth="1"/>
    <col min="12" max="16384" width="10.6640625" style="83"/>
  </cols>
  <sheetData>
    <row r="2" spans="2:11" ht="46.2" customHeight="1" x14ac:dyDescent="0.3">
      <c r="B2" s="83" t="e" vm="1">
        <v>#VALUE!</v>
      </c>
      <c r="E2" s="84" t="s">
        <v>0</v>
      </c>
    </row>
    <row r="3" spans="2:11" x14ac:dyDescent="0.3">
      <c r="H3" s="105" t="s">
        <v>1</v>
      </c>
    </row>
    <row r="4" spans="2:11" ht="28.8" x14ac:dyDescent="0.3">
      <c r="H4" s="190" t="s">
        <v>2</v>
      </c>
    </row>
    <row r="5" spans="2:11" x14ac:dyDescent="0.3">
      <c r="B5" s="101" t="s">
        <v>3</v>
      </c>
      <c r="C5" s="85"/>
    </row>
    <row r="6" spans="2:11" x14ac:dyDescent="0.3">
      <c r="B6" s="101" t="s">
        <v>4</v>
      </c>
      <c r="C6" s="86"/>
    </row>
    <row r="7" spans="2:11" x14ac:dyDescent="0.3">
      <c r="B7" s="101" t="s">
        <v>5</v>
      </c>
      <c r="C7" s="87"/>
    </row>
    <row r="8" spans="2:11" x14ac:dyDescent="0.3">
      <c r="B8" s="101" t="s">
        <v>6</v>
      </c>
      <c r="C8" s="88"/>
    </row>
    <row r="9" spans="2:11" ht="15" customHeight="1" x14ac:dyDescent="0.3"/>
    <row r="10" spans="2:11" ht="15" customHeight="1" x14ac:dyDescent="0.3"/>
    <row r="11" spans="2:11" x14ac:dyDescent="0.3">
      <c r="B11" s="102" t="s">
        <v>7</v>
      </c>
      <c r="C11" s="88"/>
    </row>
    <row r="12" spans="2:11" x14ac:dyDescent="0.3">
      <c r="B12" s="102" t="s">
        <v>8</v>
      </c>
      <c r="C12" s="88"/>
      <c r="H12" s="89"/>
      <c r="I12" s="90"/>
      <c r="J12" s="90"/>
      <c r="K12" s="90"/>
    </row>
    <row r="13" spans="2:11" x14ac:dyDescent="0.3">
      <c r="B13" s="102" t="s">
        <v>9</v>
      </c>
      <c r="C13" s="99">
        <f>DATEDIF(C11,C12,"m")+1</f>
        <v>1</v>
      </c>
      <c r="E13" s="98"/>
      <c r="H13" s="91"/>
      <c r="I13" s="92"/>
      <c r="J13" s="93"/>
      <c r="K13" s="90"/>
    </row>
    <row r="14" spans="2:11" ht="22.35" customHeight="1" x14ac:dyDescent="0.3"/>
    <row r="15" spans="2:11" ht="24" customHeight="1" x14ac:dyDescent="0.3"/>
    <row r="16" spans="2:11" ht="15" customHeight="1" x14ac:dyDescent="0.3">
      <c r="B16" s="103" t="s">
        <v>10</v>
      </c>
    </row>
    <row r="17" spans="2:5" ht="15" customHeight="1" x14ac:dyDescent="0.3">
      <c r="B17" s="104" t="s">
        <v>11</v>
      </c>
      <c r="C17" s="94"/>
      <c r="D17" s="95"/>
      <c r="E17" s="96"/>
    </row>
    <row r="18" spans="2:5" x14ac:dyDescent="0.3">
      <c r="B18" s="104" t="s">
        <v>12</v>
      </c>
      <c r="C18" s="94"/>
      <c r="D18" s="95"/>
      <c r="E18" s="96"/>
    </row>
    <row r="19" spans="2:5" x14ac:dyDescent="0.3">
      <c r="B19" s="104" t="s">
        <v>13</v>
      </c>
      <c r="C19" s="86"/>
      <c r="D19" s="100" t="str">
        <f>IFERROR(_xlfn.XLOOKUP(C19,Parameters!B29:B36,Parameters!A29:A36),"")</f>
        <v/>
      </c>
    </row>
    <row r="20" spans="2:5" x14ac:dyDescent="0.3">
      <c r="B20" s="104" t="s">
        <v>14</v>
      </c>
      <c r="C20" s="86"/>
      <c r="D20" s="97"/>
    </row>
    <row r="21" spans="2:5" x14ac:dyDescent="0.3">
      <c r="B21" s="104" t="s">
        <v>15</v>
      </c>
      <c r="C21" s="86"/>
    </row>
  </sheetData>
  <conditionalFormatting sqref="C5:C8">
    <cfRule type="expression" dxfId="35" priority="3">
      <formula>ABS(SUMPRODUCT($L$8:$L$85,--ISERROR(SEARCH("SUBTOTAL",IFERROR(_xlfn.FORMULATEXT($L$8:$L$85),""))))-$L$86)&gt;0.01</formula>
    </cfRule>
  </conditionalFormatting>
  <conditionalFormatting sqref="C11:C13">
    <cfRule type="expression" dxfId="34" priority="5">
      <formula>ABS(SUMPRODUCT($L$8:$L$85,--ISERROR(SEARCH("SUBTOTAL",IFERROR(_xlfn.FORMULATEXT($L$8:$L$85),""))))-$L$86)&gt;0.01</formula>
    </cfRule>
  </conditionalFormatting>
  <conditionalFormatting sqref="C17:C21">
    <cfRule type="expression" dxfId="33" priority="4">
      <formula>ABS(SUMPRODUCT($L$8:$L$85,--ISERROR(SEARCH("SUBTOTAL",IFERROR(_xlfn.FORMULATEXT($L$8:$L$85),""))))-$L$86)&gt;0.01</formula>
    </cfRule>
  </conditionalFormatting>
  <conditionalFormatting sqref="D19">
    <cfRule type="expression" dxfId="32" priority="7">
      <formula>ABS(SUMPRODUCT($L$8:$L$85,--ISERROR(SEARCH("SUBTOTAL",IFERROR(_xlfn.FORMULATEXT($L$8:$L$85),""))))-$L$86)&gt;0.01</formula>
    </cfRule>
  </conditionalFormatting>
  <conditionalFormatting sqref="H3:H4">
    <cfRule type="expression" dxfId="31" priority="1">
      <formula>ABS(SUMPRODUCT($L$8:$L$85,--ISERROR(SEARCH("SUBTOTAL",IFERROR(_xlfn.FORMULATEXT($L$8:$L$85),""))))-$L$86)&gt;0.01</formula>
    </cfRule>
  </conditionalFormatting>
  <dataValidations count="1">
    <dataValidation type="whole" allowBlank="1" showInputMessage="1" showErrorMessage="1" sqref="C7" xr:uid="{BAFE78B5-1A93-4552-9C93-016181B47630}">
      <formula1>0</formula1>
      <formula2>5</formula2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&amp;L&amp;A&amp;C&amp;D&amp;R&amp;P/&amp;N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768FD32-381B-4444-93F2-65CB2C065F42}">
          <x14:formula1>
            <xm:f>Parameters!$B$29:$B$36</xm:f>
          </x14:formula1>
          <xm:sqref>C19</xm:sqref>
        </x14:dataValidation>
        <x14:dataValidation type="list" allowBlank="1" showInputMessage="1" showErrorMessage="1" xr:uid="{F0A870FE-C074-4F69-91A7-95F688F5768C}">
          <x14:formula1>
            <xm:f>Parameters!$B$38:$B$42</xm:f>
          </x14:formula1>
          <xm:sqref>C20</xm:sqref>
        </x14:dataValidation>
        <x14:dataValidation type="list" allowBlank="1" showInputMessage="1" showErrorMessage="1" xr:uid="{25DA1807-3E10-454E-AF5A-4B4D5DA0229D}">
          <x14:formula1>
            <xm:f>Parameters!$B$44:$B$46</xm:f>
          </x14:formula1>
          <xm:sqref>C21</xm:sqref>
        </x14:dataValidation>
        <x14:dataValidation type="list" allowBlank="1" showInputMessage="1" showErrorMessage="1" xr:uid="{921F420D-1303-4DCC-ACE4-0991FADDF8ED}">
          <x14:formula1>
            <xm:f>Parameters!$B$48:$B$49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FE33-0E7D-47BD-91CC-76E9F5AAFE4D}">
  <sheetPr>
    <tabColor rgb="FFF79646"/>
  </sheetPr>
  <dimension ref="A1:AF89"/>
  <sheetViews>
    <sheetView topLeftCell="B1" zoomScale="80" zoomScaleNormal="80" zoomScaleSheetLayoutView="40" workbookViewId="0">
      <pane xSplit="4" ySplit="5" topLeftCell="F68" activePane="bottomRight" state="frozen"/>
      <selection activeCell="B12" sqref="B12"/>
      <selection pane="topRight" activeCell="B12" sqref="B12"/>
      <selection pane="bottomLeft" activeCell="B12" sqref="B12"/>
      <selection pane="bottomRight" activeCell="F87" sqref="F87"/>
    </sheetView>
  </sheetViews>
  <sheetFormatPr baseColWidth="10" defaultColWidth="8.88671875" defaultRowHeight="13.8" outlineLevelRow="3" outlineLevelCol="1" x14ac:dyDescent="0.3"/>
  <cols>
    <col min="1" max="1" width="8.88671875" style="106" customWidth="1" outlineLevel="1"/>
    <col min="2" max="2" width="2.6640625" style="113" customWidth="1"/>
    <col min="3" max="3" width="8.109375" style="113" customWidth="1"/>
    <col min="4" max="4" width="8.33203125" style="113" customWidth="1"/>
    <col min="5" max="5" width="51.109375" style="113" customWidth="1"/>
    <col min="6" max="6" width="8" style="113" customWidth="1"/>
    <col min="7" max="7" width="10.6640625" style="113" customWidth="1" outlineLevel="1"/>
    <col min="8" max="8" width="9.109375" style="115" customWidth="1" outlineLevel="1"/>
    <col min="9" max="9" width="14.33203125" style="113" customWidth="1" outlineLevel="1"/>
    <col min="10" max="10" width="9.109375" style="121" customWidth="1" outlineLevel="1"/>
    <col min="11" max="11" width="18.5546875" style="122" bestFit="1" customWidth="1"/>
    <col min="12" max="12" width="46.109375" style="112" customWidth="1"/>
    <col min="13" max="13" width="2.88671875" style="112" customWidth="1"/>
    <col min="14" max="14" width="15.33203125" style="112" customWidth="1" outlineLevel="1"/>
    <col min="15" max="15" width="16.88671875" style="112" customWidth="1" outlineLevel="1"/>
    <col min="16" max="17" width="15.33203125" style="112" customWidth="1" outlineLevel="1"/>
    <col min="18" max="20" width="16.88671875" style="112" bestFit="1" customWidth="1"/>
    <col min="21" max="21" width="15.33203125" style="112" bestFit="1" customWidth="1"/>
    <col min="22" max="22" width="2.109375" style="113" customWidth="1"/>
    <col min="23" max="23" width="2.6640625" style="113" customWidth="1"/>
    <col min="24" max="24" width="14.6640625" style="114" hidden="1" customWidth="1" outlineLevel="1"/>
    <col min="25" max="25" width="8.109375" style="114" customWidth="1" collapsed="1"/>
    <col min="26" max="16384" width="8.88671875" style="113"/>
  </cols>
  <sheetData>
    <row r="1" spans="1:32" ht="18" customHeight="1" x14ac:dyDescent="0.4">
      <c r="B1" s="107"/>
      <c r="C1" s="198" t="s">
        <v>16</v>
      </c>
      <c r="D1" s="198"/>
      <c r="E1" s="198"/>
      <c r="F1" s="198"/>
      <c r="G1" s="108"/>
      <c r="H1" s="109"/>
      <c r="I1" s="108"/>
      <c r="J1" s="110"/>
      <c r="K1" s="111" t="s">
        <v>17</v>
      </c>
      <c r="L1" s="111" t="str">
        <f>"V. "&amp;TEXT('Informations générales'!C7,"00")</f>
        <v>V. 00</v>
      </c>
      <c r="AF1" s="115"/>
    </row>
    <row r="2" spans="1:32" ht="18" customHeight="1" x14ac:dyDescent="0.3">
      <c r="B2" s="116"/>
      <c r="C2" s="198"/>
      <c r="D2" s="198"/>
      <c r="E2" s="198"/>
      <c r="F2" s="198"/>
      <c r="G2" s="108"/>
      <c r="H2" s="109"/>
      <c r="I2" s="108"/>
      <c r="J2" s="110"/>
      <c r="K2" s="111" t="s">
        <v>18</v>
      </c>
      <c r="L2" s="111" t="s">
        <v>19</v>
      </c>
      <c r="Z2" s="197"/>
      <c r="AF2" s="115"/>
    </row>
    <row r="3" spans="1:32" ht="18" customHeight="1" x14ac:dyDescent="0.4">
      <c r="B3" s="107"/>
      <c r="C3" s="117" t="s">
        <v>20</v>
      </c>
      <c r="D3" s="118"/>
      <c r="E3" s="118"/>
      <c r="F3" s="118"/>
      <c r="G3" s="118"/>
      <c r="H3" s="119"/>
      <c r="I3" s="118"/>
      <c r="J3" s="120"/>
      <c r="K3" s="111" t="s">
        <v>21</v>
      </c>
      <c r="L3" s="111" t="str">
        <f>TEXT('Informations générales'!C11,"jj/mm/aaaa")&amp;" - "&amp;TEXT('Informations générales'!C12,"jj/mm/aaaa")</f>
        <v>00/01/1900 - 00/01/1900</v>
      </c>
      <c r="Z3" s="197"/>
      <c r="AD3" s="115"/>
      <c r="AE3" s="115"/>
      <c r="AF3" s="115"/>
    </row>
    <row r="4" spans="1:32" x14ac:dyDescent="0.3">
      <c r="AD4" s="115"/>
      <c r="AE4" s="115"/>
      <c r="AF4" s="115"/>
    </row>
    <row r="5" spans="1:32" ht="41.4" x14ac:dyDescent="0.3">
      <c r="F5" s="123" t="s">
        <v>22</v>
      </c>
      <c r="G5" s="124" t="s">
        <v>23</v>
      </c>
      <c r="H5" s="123" t="s">
        <v>24</v>
      </c>
      <c r="I5" s="124" t="s">
        <v>25</v>
      </c>
      <c r="J5" s="125" t="s">
        <v>26</v>
      </c>
      <c r="K5" s="126" t="s">
        <v>27</v>
      </c>
      <c r="L5" s="127" t="s">
        <v>28</v>
      </c>
      <c r="N5" s="128" t="s">
        <v>29</v>
      </c>
      <c r="O5" s="128" t="s">
        <v>30</v>
      </c>
      <c r="P5" s="128" t="s">
        <v>31</v>
      </c>
      <c r="Q5" s="128" t="s">
        <v>32</v>
      </c>
      <c r="R5" s="129" t="s">
        <v>33</v>
      </c>
      <c r="S5" s="129" t="s">
        <v>34</v>
      </c>
      <c r="T5" s="129" t="s">
        <v>35</v>
      </c>
      <c r="U5" s="129" t="s">
        <v>36</v>
      </c>
      <c r="X5" s="114" t="s">
        <v>367</v>
      </c>
    </row>
    <row r="6" spans="1:32" s="131" customFormat="1" ht="24" customHeight="1" x14ac:dyDescent="0.3">
      <c r="A6" s="130"/>
      <c r="C6" s="132" t="s">
        <v>37</v>
      </c>
      <c r="D6" s="133"/>
      <c r="E6" s="133"/>
      <c r="F6" s="134"/>
      <c r="G6" s="135"/>
      <c r="H6" s="135"/>
      <c r="I6" s="135"/>
      <c r="J6" s="136"/>
      <c r="K6" s="137">
        <f>+SUBTOTAL(9,K7:K62)</f>
        <v>0</v>
      </c>
      <c r="L6" s="135"/>
      <c r="M6" s="138"/>
      <c r="N6" s="139">
        <f t="shared" ref="N6:U6" si="0">+SUBTOTAL(9,N7:N62)</f>
        <v>0</v>
      </c>
      <c r="O6" s="139">
        <f t="shared" si="0"/>
        <v>0</v>
      </c>
      <c r="P6" s="139">
        <f t="shared" si="0"/>
        <v>0</v>
      </c>
      <c r="Q6" s="139">
        <f t="shared" si="0"/>
        <v>0</v>
      </c>
      <c r="R6" s="139">
        <f t="shared" si="0"/>
        <v>0</v>
      </c>
      <c r="S6" s="139">
        <f t="shared" si="0"/>
        <v>0</v>
      </c>
      <c r="T6" s="139">
        <f t="shared" si="0"/>
        <v>0</v>
      </c>
      <c r="U6" s="139">
        <f t="shared" si="0"/>
        <v>0</v>
      </c>
    </row>
    <row r="7" spans="1:32" s="141" customFormat="1" ht="14.4" outlineLevel="1" x14ac:dyDescent="0.3">
      <c r="A7" s="140" t="str">
        <f>+C7&amp;D7</f>
        <v>AO1</v>
      </c>
      <c r="C7" s="142" t="s">
        <v>38</v>
      </c>
      <c r="D7" s="143" t="s">
        <v>39</v>
      </c>
      <c r="E7" s="144" t="s">
        <v>40</v>
      </c>
      <c r="F7" s="144"/>
      <c r="G7" s="142"/>
      <c r="H7" s="145"/>
      <c r="I7" s="142"/>
      <c r="J7" s="146"/>
      <c r="K7" s="147">
        <f>+SUBTOTAL(9,K8:K28)</f>
        <v>0</v>
      </c>
      <c r="L7" s="148"/>
      <c r="M7" s="149"/>
      <c r="N7" s="150">
        <f t="shared" ref="N7:U7" si="1">+SUBTOTAL(9,N8:N28)</f>
        <v>0</v>
      </c>
      <c r="O7" s="150">
        <f t="shared" si="1"/>
        <v>0</v>
      </c>
      <c r="P7" s="150">
        <f t="shared" si="1"/>
        <v>0</v>
      </c>
      <c r="Q7" s="150">
        <f t="shared" si="1"/>
        <v>0</v>
      </c>
      <c r="R7" s="150">
        <f t="shared" si="1"/>
        <v>0</v>
      </c>
      <c r="S7" s="150">
        <f t="shared" si="1"/>
        <v>0</v>
      </c>
      <c r="T7" s="150">
        <f t="shared" si="1"/>
        <v>0</v>
      </c>
      <c r="U7" s="150">
        <f t="shared" si="1"/>
        <v>0</v>
      </c>
    </row>
    <row r="8" spans="1:32" s="151" customFormat="1" ht="14.4" outlineLevel="2" x14ac:dyDescent="0.3">
      <c r="A8" s="140" t="str">
        <f t="shared" ref="A8:A71" si="2">+C8&amp;D8</f>
        <v>A1.1</v>
      </c>
      <c r="C8" s="152" t="s">
        <v>38</v>
      </c>
      <c r="D8" s="153" t="s">
        <v>41</v>
      </c>
      <c r="E8" s="154" t="s">
        <v>42</v>
      </c>
      <c r="F8" s="152"/>
      <c r="G8" s="155"/>
      <c r="H8" s="156"/>
      <c r="I8" s="157"/>
      <c r="J8" s="158"/>
      <c r="K8" s="159">
        <f>+SUBTOTAL(9,K9:K14)</f>
        <v>0</v>
      </c>
      <c r="L8" s="160"/>
      <c r="M8" s="161"/>
      <c r="N8" s="162">
        <f t="shared" ref="N8:U8" si="3">+SUBTOTAL(9,N9:N14)</f>
        <v>0</v>
      </c>
      <c r="O8" s="162">
        <f t="shared" si="3"/>
        <v>0</v>
      </c>
      <c r="P8" s="162">
        <f t="shared" si="3"/>
        <v>0</v>
      </c>
      <c r="Q8" s="162">
        <f t="shared" si="3"/>
        <v>0</v>
      </c>
      <c r="R8" s="162">
        <f t="shared" si="3"/>
        <v>0</v>
      </c>
      <c r="S8" s="162">
        <f t="shared" si="3"/>
        <v>0</v>
      </c>
      <c r="T8" s="162">
        <f t="shared" si="3"/>
        <v>0</v>
      </c>
      <c r="U8" s="162">
        <f t="shared" si="3"/>
        <v>0</v>
      </c>
      <c r="X8" s="163"/>
      <c r="Y8" s="163"/>
    </row>
    <row r="9" spans="1:32" ht="14.4" outlineLevel="3" x14ac:dyDescent="0.3">
      <c r="A9" s="140" t="str">
        <f t="shared" si="2"/>
        <v>A1.1.1</v>
      </c>
      <c r="C9" s="164" t="s">
        <v>38</v>
      </c>
      <c r="D9" s="165" t="s">
        <v>43</v>
      </c>
      <c r="E9" s="166"/>
      <c r="F9" s="167"/>
      <c r="G9" s="168"/>
      <c r="H9" s="169"/>
      <c r="I9" s="170"/>
      <c r="J9" s="171"/>
      <c r="K9" s="172">
        <f>+H9*I9*J9</f>
        <v>0</v>
      </c>
      <c r="L9" s="173"/>
      <c r="N9" s="174"/>
      <c r="O9" s="174"/>
      <c r="P9" s="174"/>
      <c r="Q9" s="174"/>
      <c r="R9" s="175">
        <f t="shared" ref="R9:R14" si="4">SUM(N9:Q9)</f>
        <v>0</v>
      </c>
      <c r="S9" s="175"/>
      <c r="T9" s="175"/>
      <c r="U9" s="175"/>
      <c r="X9" s="176"/>
      <c r="Y9" s="176"/>
    </row>
    <row r="10" spans="1:32" ht="14.4" outlineLevel="3" x14ac:dyDescent="0.3">
      <c r="A10" s="140" t="str">
        <f t="shared" si="2"/>
        <v>A1.1.2</v>
      </c>
      <c r="C10" s="164" t="s">
        <v>38</v>
      </c>
      <c r="D10" s="165" t="s">
        <v>44</v>
      </c>
      <c r="E10" s="166"/>
      <c r="F10" s="167"/>
      <c r="G10" s="168"/>
      <c r="H10" s="169"/>
      <c r="I10" s="170"/>
      <c r="J10" s="171"/>
      <c r="K10" s="172">
        <f t="shared" ref="K10:K28" si="5">+H10*I10*J10</f>
        <v>0</v>
      </c>
      <c r="L10" s="173"/>
      <c r="N10" s="174"/>
      <c r="O10" s="174"/>
      <c r="P10" s="174"/>
      <c r="Q10" s="174"/>
      <c r="R10" s="175">
        <f t="shared" si="4"/>
        <v>0</v>
      </c>
      <c r="S10" s="175"/>
      <c r="T10" s="175"/>
      <c r="U10" s="175"/>
      <c r="X10" s="176"/>
    </row>
    <row r="11" spans="1:32" ht="14.4" outlineLevel="3" x14ac:dyDescent="0.3">
      <c r="A11" s="140" t="str">
        <f t="shared" si="2"/>
        <v>A1.1.3</v>
      </c>
      <c r="C11" s="164" t="s">
        <v>38</v>
      </c>
      <c r="D11" s="165" t="s">
        <v>45</v>
      </c>
      <c r="E11" s="166"/>
      <c r="F11" s="167"/>
      <c r="G11" s="168"/>
      <c r="H11" s="169"/>
      <c r="I11" s="170"/>
      <c r="J11" s="171"/>
      <c r="K11" s="172">
        <f t="shared" si="5"/>
        <v>0</v>
      </c>
      <c r="L11" s="173"/>
      <c r="N11" s="174"/>
      <c r="O11" s="174"/>
      <c r="P11" s="174"/>
      <c r="Q11" s="174"/>
      <c r="R11" s="175">
        <f t="shared" si="4"/>
        <v>0</v>
      </c>
      <c r="S11" s="175"/>
      <c r="T11" s="175"/>
      <c r="U11" s="175"/>
      <c r="X11" s="176"/>
    </row>
    <row r="12" spans="1:32" ht="14.4" outlineLevel="3" x14ac:dyDescent="0.3">
      <c r="A12" s="140" t="str">
        <f t="shared" si="2"/>
        <v>A1.1.4</v>
      </c>
      <c r="C12" s="164" t="s">
        <v>38</v>
      </c>
      <c r="D12" s="165" t="s">
        <v>46</v>
      </c>
      <c r="E12" s="166"/>
      <c r="F12" s="167"/>
      <c r="G12" s="168"/>
      <c r="H12" s="169"/>
      <c r="I12" s="170"/>
      <c r="J12" s="171"/>
      <c r="K12" s="172">
        <f t="shared" si="5"/>
        <v>0</v>
      </c>
      <c r="L12" s="173"/>
      <c r="N12" s="174"/>
      <c r="O12" s="174"/>
      <c r="P12" s="174"/>
      <c r="Q12" s="174"/>
      <c r="R12" s="175">
        <f t="shared" si="4"/>
        <v>0</v>
      </c>
      <c r="S12" s="175"/>
      <c r="T12" s="175"/>
      <c r="U12" s="175"/>
      <c r="X12" s="176"/>
    </row>
    <row r="13" spans="1:32" ht="14.4" outlineLevel="3" x14ac:dyDescent="0.3">
      <c r="A13" s="140" t="str">
        <f t="shared" si="2"/>
        <v>A1.1.5</v>
      </c>
      <c r="C13" s="164" t="s">
        <v>38</v>
      </c>
      <c r="D13" s="165" t="s">
        <v>47</v>
      </c>
      <c r="E13" s="166"/>
      <c r="F13" s="167"/>
      <c r="G13" s="168"/>
      <c r="H13" s="169"/>
      <c r="I13" s="170"/>
      <c r="J13" s="171"/>
      <c r="K13" s="172">
        <f t="shared" si="5"/>
        <v>0</v>
      </c>
      <c r="L13" s="173"/>
      <c r="N13" s="174"/>
      <c r="O13" s="174"/>
      <c r="P13" s="174"/>
      <c r="Q13" s="174"/>
      <c r="R13" s="175">
        <f t="shared" si="4"/>
        <v>0</v>
      </c>
      <c r="S13" s="175"/>
      <c r="T13" s="175"/>
      <c r="U13" s="175"/>
      <c r="X13" s="176"/>
    </row>
    <row r="14" spans="1:32" ht="14.4" outlineLevel="3" x14ac:dyDescent="0.3">
      <c r="A14" s="140" t="str">
        <f t="shared" si="2"/>
        <v>A1.1.6</v>
      </c>
      <c r="C14" s="164" t="s">
        <v>38</v>
      </c>
      <c r="D14" s="165" t="s">
        <v>48</v>
      </c>
      <c r="E14" s="166"/>
      <c r="F14" s="167"/>
      <c r="G14" s="168"/>
      <c r="H14" s="169"/>
      <c r="I14" s="170"/>
      <c r="J14" s="171"/>
      <c r="K14" s="172">
        <f t="shared" si="5"/>
        <v>0</v>
      </c>
      <c r="L14" s="173"/>
      <c r="N14" s="174"/>
      <c r="O14" s="174"/>
      <c r="P14" s="174"/>
      <c r="Q14" s="174"/>
      <c r="R14" s="175">
        <f t="shared" si="4"/>
        <v>0</v>
      </c>
      <c r="S14" s="175"/>
      <c r="T14" s="175"/>
      <c r="U14" s="175"/>
      <c r="X14" s="176"/>
    </row>
    <row r="15" spans="1:32" s="151" customFormat="1" ht="14.4" outlineLevel="2" x14ac:dyDescent="0.3">
      <c r="A15" s="140" t="str">
        <f t="shared" si="2"/>
        <v>A1.2</v>
      </c>
      <c r="C15" s="152" t="s">
        <v>38</v>
      </c>
      <c r="D15" s="153" t="s">
        <v>49</v>
      </c>
      <c r="E15" s="154" t="s">
        <v>50</v>
      </c>
      <c r="F15" s="152"/>
      <c r="G15" s="155"/>
      <c r="H15" s="156"/>
      <c r="I15" s="157"/>
      <c r="J15" s="158"/>
      <c r="K15" s="159">
        <f>+SUBTOTAL(9,K16:K21)</f>
        <v>0</v>
      </c>
      <c r="L15" s="160"/>
      <c r="M15" s="161"/>
      <c r="N15" s="162">
        <f t="shared" ref="N15:U15" si="6">+SUBTOTAL(9,N16:N21)</f>
        <v>0</v>
      </c>
      <c r="O15" s="162">
        <f t="shared" si="6"/>
        <v>0</v>
      </c>
      <c r="P15" s="162">
        <f t="shared" si="6"/>
        <v>0</v>
      </c>
      <c r="Q15" s="162">
        <f t="shared" si="6"/>
        <v>0</v>
      </c>
      <c r="R15" s="162">
        <f t="shared" si="6"/>
        <v>0</v>
      </c>
      <c r="S15" s="162">
        <f t="shared" si="6"/>
        <v>0</v>
      </c>
      <c r="T15" s="162">
        <f t="shared" si="6"/>
        <v>0</v>
      </c>
      <c r="U15" s="162">
        <f t="shared" si="6"/>
        <v>0</v>
      </c>
      <c r="X15" s="163"/>
      <c r="Y15" s="163"/>
    </row>
    <row r="16" spans="1:32" ht="14.4" outlineLevel="3" x14ac:dyDescent="0.3">
      <c r="A16" s="140" t="str">
        <f t="shared" si="2"/>
        <v>A1.2.1</v>
      </c>
      <c r="C16" s="164" t="s">
        <v>38</v>
      </c>
      <c r="D16" s="165" t="s">
        <v>51</v>
      </c>
      <c r="E16" s="166"/>
      <c r="F16" s="167"/>
      <c r="G16" s="168"/>
      <c r="H16" s="169"/>
      <c r="I16" s="170"/>
      <c r="J16" s="171"/>
      <c r="K16" s="172">
        <f t="shared" si="5"/>
        <v>0</v>
      </c>
      <c r="L16" s="173"/>
      <c r="M16" s="177"/>
      <c r="N16" s="173"/>
      <c r="O16" s="173"/>
      <c r="P16" s="173"/>
      <c r="Q16" s="173"/>
      <c r="R16" s="178">
        <f t="shared" ref="R16:R21" si="7">SUM(N16:Q16)</f>
        <v>0</v>
      </c>
      <c r="S16" s="178"/>
      <c r="T16" s="178"/>
      <c r="U16" s="178"/>
      <c r="X16" s="176" t="e">
        <f>+#REF!-R16-S16-T16-U16</f>
        <v>#REF!</v>
      </c>
    </row>
    <row r="17" spans="1:25" ht="14.4" outlineLevel="3" x14ac:dyDescent="0.3">
      <c r="A17" s="140" t="str">
        <f t="shared" si="2"/>
        <v>A1.2.2</v>
      </c>
      <c r="C17" s="164" t="s">
        <v>38</v>
      </c>
      <c r="D17" s="165" t="s">
        <v>52</v>
      </c>
      <c r="E17" s="166"/>
      <c r="F17" s="167"/>
      <c r="G17" s="168"/>
      <c r="H17" s="169"/>
      <c r="I17" s="170"/>
      <c r="J17" s="171"/>
      <c r="K17" s="172">
        <f t="shared" si="5"/>
        <v>0</v>
      </c>
      <c r="L17" s="173"/>
      <c r="M17" s="177"/>
      <c r="N17" s="173"/>
      <c r="O17" s="173"/>
      <c r="P17" s="173"/>
      <c r="Q17" s="173"/>
      <c r="R17" s="178">
        <f t="shared" si="7"/>
        <v>0</v>
      </c>
      <c r="S17" s="178"/>
      <c r="T17" s="178"/>
      <c r="U17" s="178"/>
      <c r="X17" s="176" t="e">
        <f>+#REF!-R17-S17-T17-U17</f>
        <v>#REF!</v>
      </c>
    </row>
    <row r="18" spans="1:25" ht="14.4" outlineLevel="3" x14ac:dyDescent="0.3">
      <c r="A18" s="140" t="str">
        <f t="shared" si="2"/>
        <v>A1.2.3</v>
      </c>
      <c r="C18" s="164" t="s">
        <v>38</v>
      </c>
      <c r="D18" s="165" t="s">
        <v>53</v>
      </c>
      <c r="E18" s="166"/>
      <c r="F18" s="167"/>
      <c r="G18" s="168"/>
      <c r="H18" s="169"/>
      <c r="I18" s="170"/>
      <c r="J18" s="171"/>
      <c r="K18" s="172">
        <f t="shared" si="5"/>
        <v>0</v>
      </c>
      <c r="L18" s="173"/>
      <c r="M18" s="177"/>
      <c r="N18" s="173"/>
      <c r="O18" s="173"/>
      <c r="P18" s="173"/>
      <c r="Q18" s="173"/>
      <c r="R18" s="178">
        <f t="shared" si="7"/>
        <v>0</v>
      </c>
      <c r="S18" s="178"/>
      <c r="T18" s="178"/>
      <c r="U18" s="178"/>
      <c r="X18" s="176" t="e">
        <f>+#REF!-R18-S18-T18-U18</f>
        <v>#REF!</v>
      </c>
    </row>
    <row r="19" spans="1:25" ht="14.4" outlineLevel="3" x14ac:dyDescent="0.3">
      <c r="A19" s="140" t="str">
        <f t="shared" si="2"/>
        <v>A1.2.4</v>
      </c>
      <c r="C19" s="164" t="s">
        <v>38</v>
      </c>
      <c r="D19" s="165" t="s">
        <v>54</v>
      </c>
      <c r="E19" s="166"/>
      <c r="F19" s="167"/>
      <c r="G19" s="168"/>
      <c r="H19" s="169"/>
      <c r="I19" s="170"/>
      <c r="J19" s="171"/>
      <c r="K19" s="172">
        <f t="shared" si="5"/>
        <v>0</v>
      </c>
      <c r="L19" s="173"/>
      <c r="M19" s="177"/>
      <c r="N19" s="173"/>
      <c r="O19" s="173"/>
      <c r="P19" s="173"/>
      <c r="Q19" s="173"/>
      <c r="R19" s="178">
        <f t="shared" si="7"/>
        <v>0</v>
      </c>
      <c r="S19" s="178"/>
      <c r="T19" s="178"/>
      <c r="U19" s="178"/>
      <c r="X19" s="176"/>
    </row>
    <row r="20" spans="1:25" ht="14.4" outlineLevel="3" x14ac:dyDescent="0.3">
      <c r="A20" s="140" t="str">
        <f t="shared" si="2"/>
        <v>A1.2.5</v>
      </c>
      <c r="C20" s="164" t="s">
        <v>38</v>
      </c>
      <c r="D20" s="165" t="s">
        <v>55</v>
      </c>
      <c r="E20" s="166"/>
      <c r="F20" s="167"/>
      <c r="G20" s="168"/>
      <c r="H20" s="169"/>
      <c r="I20" s="170"/>
      <c r="J20" s="171"/>
      <c r="K20" s="172">
        <f t="shared" si="5"/>
        <v>0</v>
      </c>
      <c r="L20" s="173"/>
      <c r="M20" s="177"/>
      <c r="N20" s="173"/>
      <c r="O20" s="173"/>
      <c r="P20" s="173"/>
      <c r="Q20" s="173"/>
      <c r="R20" s="178">
        <f t="shared" si="7"/>
        <v>0</v>
      </c>
      <c r="S20" s="178"/>
      <c r="T20" s="178"/>
      <c r="U20" s="178"/>
      <c r="X20" s="176"/>
    </row>
    <row r="21" spans="1:25" ht="14.4" outlineLevel="3" x14ac:dyDescent="0.3">
      <c r="A21" s="140" t="str">
        <f t="shared" si="2"/>
        <v>A1.2.6</v>
      </c>
      <c r="C21" s="164" t="s">
        <v>38</v>
      </c>
      <c r="D21" s="165" t="s">
        <v>56</v>
      </c>
      <c r="E21" s="166"/>
      <c r="F21" s="167"/>
      <c r="G21" s="168"/>
      <c r="H21" s="169"/>
      <c r="I21" s="170"/>
      <c r="J21" s="171"/>
      <c r="K21" s="172">
        <f t="shared" si="5"/>
        <v>0</v>
      </c>
      <c r="L21" s="173"/>
      <c r="M21" s="177"/>
      <c r="N21" s="173"/>
      <c r="O21" s="173"/>
      <c r="P21" s="173"/>
      <c r="Q21" s="173"/>
      <c r="R21" s="178">
        <f t="shared" si="7"/>
        <v>0</v>
      </c>
      <c r="S21" s="178"/>
      <c r="T21" s="178"/>
      <c r="U21" s="178"/>
      <c r="X21" s="176"/>
    </row>
    <row r="22" spans="1:25" s="151" customFormat="1" ht="14.4" outlineLevel="2" x14ac:dyDescent="0.3">
      <c r="A22" s="140" t="str">
        <f t="shared" si="2"/>
        <v>A1.3</v>
      </c>
      <c r="C22" s="152" t="s">
        <v>38</v>
      </c>
      <c r="D22" s="153" t="s">
        <v>57</v>
      </c>
      <c r="E22" s="154" t="s">
        <v>58</v>
      </c>
      <c r="F22" s="152"/>
      <c r="G22" s="155"/>
      <c r="H22" s="156"/>
      <c r="I22" s="157"/>
      <c r="J22" s="158"/>
      <c r="K22" s="159">
        <f>+SUBTOTAL(9,K23:K28)</f>
        <v>0</v>
      </c>
      <c r="L22" s="160"/>
      <c r="M22" s="161"/>
      <c r="N22" s="162">
        <f t="shared" ref="N22:U22" si="8">+SUBTOTAL(9,N23:N28)</f>
        <v>0</v>
      </c>
      <c r="O22" s="162">
        <f t="shared" si="8"/>
        <v>0</v>
      </c>
      <c r="P22" s="162">
        <f t="shared" si="8"/>
        <v>0</v>
      </c>
      <c r="Q22" s="162">
        <f t="shared" si="8"/>
        <v>0</v>
      </c>
      <c r="R22" s="162">
        <f t="shared" si="8"/>
        <v>0</v>
      </c>
      <c r="S22" s="162">
        <f t="shared" si="8"/>
        <v>0</v>
      </c>
      <c r="T22" s="162">
        <f t="shared" si="8"/>
        <v>0</v>
      </c>
      <c r="U22" s="162">
        <f t="shared" si="8"/>
        <v>0</v>
      </c>
      <c r="X22" s="163"/>
      <c r="Y22" s="163"/>
    </row>
    <row r="23" spans="1:25" ht="14.4" outlineLevel="3" x14ac:dyDescent="0.3">
      <c r="A23" s="140" t="str">
        <f t="shared" si="2"/>
        <v>A1.3.1</v>
      </c>
      <c r="C23" s="164" t="s">
        <v>38</v>
      </c>
      <c r="D23" s="165" t="s">
        <v>59</v>
      </c>
      <c r="E23" s="166"/>
      <c r="F23" s="167"/>
      <c r="G23" s="168"/>
      <c r="H23" s="169"/>
      <c r="I23" s="170"/>
      <c r="J23" s="171"/>
      <c r="K23" s="172">
        <f t="shared" si="5"/>
        <v>0</v>
      </c>
      <c r="L23" s="173"/>
      <c r="M23" s="177"/>
      <c r="N23" s="173"/>
      <c r="O23" s="173"/>
      <c r="P23" s="173"/>
      <c r="Q23" s="173"/>
      <c r="R23" s="178">
        <f t="shared" ref="R23:R28" si="9">SUM(N23:Q23)</f>
        <v>0</v>
      </c>
      <c r="S23" s="178"/>
      <c r="T23" s="178"/>
      <c r="U23" s="178"/>
      <c r="X23" s="176" t="e">
        <f>+#REF!-R23-S23-T23-U23</f>
        <v>#REF!</v>
      </c>
    </row>
    <row r="24" spans="1:25" ht="14.4" outlineLevel="3" x14ac:dyDescent="0.3">
      <c r="A24" s="140" t="str">
        <f t="shared" si="2"/>
        <v>A1.3.2</v>
      </c>
      <c r="C24" s="164" t="s">
        <v>38</v>
      </c>
      <c r="D24" s="165" t="s">
        <v>60</v>
      </c>
      <c r="E24" s="166"/>
      <c r="F24" s="167"/>
      <c r="G24" s="168"/>
      <c r="H24" s="169"/>
      <c r="I24" s="170"/>
      <c r="J24" s="171"/>
      <c r="K24" s="172">
        <f t="shared" si="5"/>
        <v>0</v>
      </c>
      <c r="L24" s="173"/>
      <c r="M24" s="177"/>
      <c r="N24" s="173"/>
      <c r="O24" s="173"/>
      <c r="P24" s="173"/>
      <c r="Q24" s="173"/>
      <c r="R24" s="178">
        <f t="shared" si="9"/>
        <v>0</v>
      </c>
      <c r="S24" s="178"/>
      <c r="T24" s="178"/>
      <c r="U24" s="178"/>
      <c r="X24" s="176" t="e">
        <f>+#REF!-R24-S24-T24-U24</f>
        <v>#REF!</v>
      </c>
    </row>
    <row r="25" spans="1:25" ht="14.4" outlineLevel="3" x14ac:dyDescent="0.3">
      <c r="A25" s="140" t="str">
        <f t="shared" si="2"/>
        <v>A1.3.3</v>
      </c>
      <c r="C25" s="164" t="s">
        <v>38</v>
      </c>
      <c r="D25" s="165" t="s">
        <v>61</v>
      </c>
      <c r="E25" s="166"/>
      <c r="F25" s="167"/>
      <c r="G25" s="168"/>
      <c r="H25" s="169"/>
      <c r="I25" s="170"/>
      <c r="J25" s="171"/>
      <c r="K25" s="172">
        <f t="shared" si="5"/>
        <v>0</v>
      </c>
      <c r="L25" s="173"/>
      <c r="M25" s="177"/>
      <c r="N25" s="173"/>
      <c r="O25" s="173"/>
      <c r="P25" s="173"/>
      <c r="Q25" s="173"/>
      <c r="R25" s="178">
        <f t="shared" si="9"/>
        <v>0</v>
      </c>
      <c r="S25" s="178"/>
      <c r="T25" s="178"/>
      <c r="U25" s="178"/>
      <c r="X25" s="176" t="e">
        <f>+#REF!-R25-S25-T25-U25</f>
        <v>#REF!</v>
      </c>
    </row>
    <row r="26" spans="1:25" ht="14.4" outlineLevel="3" x14ac:dyDescent="0.3">
      <c r="A26" s="140" t="str">
        <f t="shared" si="2"/>
        <v>A1.3.4</v>
      </c>
      <c r="C26" s="164" t="s">
        <v>38</v>
      </c>
      <c r="D26" s="165" t="s">
        <v>62</v>
      </c>
      <c r="E26" s="166"/>
      <c r="F26" s="167"/>
      <c r="G26" s="168"/>
      <c r="H26" s="169"/>
      <c r="I26" s="170"/>
      <c r="J26" s="171"/>
      <c r="K26" s="172">
        <f t="shared" si="5"/>
        <v>0</v>
      </c>
      <c r="L26" s="173"/>
      <c r="M26" s="177"/>
      <c r="N26" s="173"/>
      <c r="O26" s="173"/>
      <c r="P26" s="173"/>
      <c r="Q26" s="173"/>
      <c r="R26" s="178">
        <f t="shared" si="9"/>
        <v>0</v>
      </c>
      <c r="S26" s="178"/>
      <c r="T26" s="178"/>
      <c r="U26" s="178"/>
      <c r="X26" s="176"/>
    </row>
    <row r="27" spans="1:25" ht="14.4" outlineLevel="3" x14ac:dyDescent="0.3">
      <c r="A27" s="140" t="str">
        <f t="shared" si="2"/>
        <v>A1.3.5</v>
      </c>
      <c r="C27" s="164" t="s">
        <v>38</v>
      </c>
      <c r="D27" s="165" t="s">
        <v>63</v>
      </c>
      <c r="E27" s="166"/>
      <c r="F27" s="167"/>
      <c r="G27" s="168"/>
      <c r="H27" s="169"/>
      <c r="I27" s="170"/>
      <c r="J27" s="171"/>
      <c r="K27" s="172">
        <f t="shared" si="5"/>
        <v>0</v>
      </c>
      <c r="L27" s="173"/>
      <c r="M27" s="177"/>
      <c r="N27" s="173"/>
      <c r="O27" s="173"/>
      <c r="P27" s="173"/>
      <c r="Q27" s="173"/>
      <c r="R27" s="178">
        <f t="shared" si="9"/>
        <v>0</v>
      </c>
      <c r="S27" s="178"/>
      <c r="T27" s="178"/>
      <c r="U27" s="178"/>
      <c r="X27" s="176"/>
    </row>
    <row r="28" spans="1:25" ht="14.4" outlineLevel="3" x14ac:dyDescent="0.3">
      <c r="A28" s="140" t="str">
        <f t="shared" si="2"/>
        <v>A1.3.6</v>
      </c>
      <c r="C28" s="164" t="s">
        <v>38</v>
      </c>
      <c r="D28" s="165" t="s">
        <v>64</v>
      </c>
      <c r="E28" s="166"/>
      <c r="F28" s="167"/>
      <c r="G28" s="168"/>
      <c r="H28" s="169"/>
      <c r="I28" s="170"/>
      <c r="J28" s="171"/>
      <c r="K28" s="172">
        <f t="shared" si="5"/>
        <v>0</v>
      </c>
      <c r="L28" s="173"/>
      <c r="M28" s="177"/>
      <c r="N28" s="173"/>
      <c r="O28" s="173"/>
      <c r="P28" s="173"/>
      <c r="Q28" s="173"/>
      <c r="R28" s="178">
        <f t="shared" si="9"/>
        <v>0</v>
      </c>
      <c r="S28" s="178"/>
      <c r="T28" s="178"/>
      <c r="U28" s="178"/>
      <c r="X28" s="176"/>
    </row>
    <row r="29" spans="1:25" s="141" customFormat="1" ht="14.4" outlineLevel="1" x14ac:dyDescent="0.3">
      <c r="A29" s="140" t="str">
        <f t="shared" si="2"/>
        <v>AO2</v>
      </c>
      <c r="C29" s="142" t="s">
        <v>38</v>
      </c>
      <c r="D29" s="143" t="s">
        <v>65</v>
      </c>
      <c r="E29" s="144" t="s">
        <v>66</v>
      </c>
      <c r="F29" s="144"/>
      <c r="G29" s="142"/>
      <c r="H29" s="145"/>
      <c r="I29" s="142"/>
      <c r="J29" s="146"/>
      <c r="K29" s="147">
        <f>+SUBTOTAL(9,K30:K50)</f>
        <v>0</v>
      </c>
      <c r="L29" s="148"/>
      <c r="M29" s="149"/>
      <c r="N29" s="150">
        <f t="shared" ref="N29:U29" si="10">+SUBTOTAL(9,N30:N50)</f>
        <v>0</v>
      </c>
      <c r="O29" s="150">
        <f t="shared" si="10"/>
        <v>0</v>
      </c>
      <c r="P29" s="150">
        <f t="shared" si="10"/>
        <v>0</v>
      </c>
      <c r="Q29" s="150">
        <f t="shared" si="10"/>
        <v>0</v>
      </c>
      <c r="R29" s="150">
        <f t="shared" si="10"/>
        <v>0</v>
      </c>
      <c r="S29" s="150">
        <f t="shared" si="10"/>
        <v>0</v>
      </c>
      <c r="T29" s="150">
        <f t="shared" si="10"/>
        <v>0</v>
      </c>
      <c r="U29" s="150">
        <f t="shared" si="10"/>
        <v>0</v>
      </c>
    </row>
    <row r="30" spans="1:25" s="151" customFormat="1" ht="14.4" outlineLevel="2" x14ac:dyDescent="0.3">
      <c r="A30" s="140" t="str">
        <f t="shared" si="2"/>
        <v>A2.1</v>
      </c>
      <c r="C30" s="152" t="s">
        <v>38</v>
      </c>
      <c r="D30" s="153" t="s">
        <v>67</v>
      </c>
      <c r="E30" s="154" t="s">
        <v>42</v>
      </c>
      <c r="F30" s="152"/>
      <c r="G30" s="155"/>
      <c r="H30" s="156"/>
      <c r="I30" s="157"/>
      <c r="J30" s="158"/>
      <c r="K30" s="159">
        <f>+SUBTOTAL(9,K31:K36)</f>
        <v>0</v>
      </c>
      <c r="L30" s="160"/>
      <c r="M30" s="161"/>
      <c r="N30" s="162">
        <f t="shared" ref="N30:U30" si="11">+SUBTOTAL(9,N31:N36)</f>
        <v>0</v>
      </c>
      <c r="O30" s="162">
        <f t="shared" si="11"/>
        <v>0</v>
      </c>
      <c r="P30" s="162">
        <f t="shared" si="11"/>
        <v>0</v>
      </c>
      <c r="Q30" s="162">
        <f t="shared" si="11"/>
        <v>0</v>
      </c>
      <c r="R30" s="162">
        <f t="shared" si="11"/>
        <v>0</v>
      </c>
      <c r="S30" s="162">
        <f t="shared" si="11"/>
        <v>0</v>
      </c>
      <c r="T30" s="162">
        <f t="shared" si="11"/>
        <v>0</v>
      </c>
      <c r="U30" s="162">
        <f t="shared" si="11"/>
        <v>0</v>
      </c>
      <c r="X30" s="163"/>
      <c r="Y30" s="163"/>
    </row>
    <row r="31" spans="1:25" ht="14.4" outlineLevel="3" x14ac:dyDescent="0.3">
      <c r="A31" s="140" t="str">
        <f t="shared" si="2"/>
        <v>A2.1.1</v>
      </c>
      <c r="C31" s="164" t="s">
        <v>38</v>
      </c>
      <c r="D31" s="165" t="s">
        <v>68</v>
      </c>
      <c r="E31" s="166"/>
      <c r="F31" s="167"/>
      <c r="G31" s="168"/>
      <c r="H31" s="169"/>
      <c r="I31" s="170"/>
      <c r="J31" s="171"/>
      <c r="K31" s="172">
        <f t="shared" ref="K31:K36" si="12">+H31*I31*J31</f>
        <v>0</v>
      </c>
      <c r="L31" s="173"/>
      <c r="N31" s="174"/>
      <c r="O31" s="174"/>
      <c r="P31" s="174"/>
      <c r="Q31" s="174"/>
      <c r="R31" s="175">
        <f t="shared" ref="R31:R36" si="13">SUM(N31:Q31)</f>
        <v>0</v>
      </c>
      <c r="S31" s="175"/>
      <c r="T31" s="175"/>
      <c r="U31" s="175"/>
      <c r="X31" s="176"/>
      <c r="Y31" s="176"/>
    </row>
    <row r="32" spans="1:25" ht="14.4" outlineLevel="3" x14ac:dyDescent="0.3">
      <c r="A32" s="140" t="str">
        <f t="shared" si="2"/>
        <v>A2.1.2</v>
      </c>
      <c r="C32" s="164" t="s">
        <v>38</v>
      </c>
      <c r="D32" s="165" t="s">
        <v>69</v>
      </c>
      <c r="E32" s="166"/>
      <c r="F32" s="167"/>
      <c r="G32" s="168"/>
      <c r="H32" s="169"/>
      <c r="I32" s="170"/>
      <c r="J32" s="171"/>
      <c r="K32" s="172">
        <f t="shared" si="12"/>
        <v>0</v>
      </c>
      <c r="L32" s="173"/>
      <c r="N32" s="174"/>
      <c r="O32" s="174"/>
      <c r="P32" s="174"/>
      <c r="Q32" s="174"/>
      <c r="R32" s="175">
        <f t="shared" si="13"/>
        <v>0</v>
      </c>
      <c r="S32" s="175"/>
      <c r="T32" s="175"/>
      <c r="U32" s="175"/>
      <c r="X32" s="176"/>
    </row>
    <row r="33" spans="1:25" ht="14.4" outlineLevel="3" x14ac:dyDescent="0.3">
      <c r="A33" s="140" t="str">
        <f t="shared" si="2"/>
        <v>A2.1.3</v>
      </c>
      <c r="C33" s="164" t="s">
        <v>38</v>
      </c>
      <c r="D33" s="165" t="s">
        <v>70</v>
      </c>
      <c r="E33" s="166"/>
      <c r="F33" s="167"/>
      <c r="G33" s="168"/>
      <c r="H33" s="169"/>
      <c r="I33" s="170"/>
      <c r="J33" s="171"/>
      <c r="K33" s="172">
        <f t="shared" si="12"/>
        <v>0</v>
      </c>
      <c r="L33" s="173"/>
      <c r="N33" s="174"/>
      <c r="O33" s="174"/>
      <c r="P33" s="174"/>
      <c r="Q33" s="174"/>
      <c r="R33" s="175">
        <f t="shared" si="13"/>
        <v>0</v>
      </c>
      <c r="S33" s="175"/>
      <c r="T33" s="175"/>
      <c r="U33" s="175"/>
      <c r="X33" s="176"/>
    </row>
    <row r="34" spans="1:25" ht="14.4" outlineLevel="3" x14ac:dyDescent="0.3">
      <c r="A34" s="140" t="str">
        <f t="shared" si="2"/>
        <v>A2.1.4</v>
      </c>
      <c r="C34" s="164" t="s">
        <v>38</v>
      </c>
      <c r="D34" s="165" t="s">
        <v>71</v>
      </c>
      <c r="E34" s="166"/>
      <c r="F34" s="167"/>
      <c r="G34" s="168"/>
      <c r="H34" s="169"/>
      <c r="I34" s="170"/>
      <c r="J34" s="171"/>
      <c r="K34" s="172">
        <f t="shared" si="12"/>
        <v>0</v>
      </c>
      <c r="L34" s="173"/>
      <c r="N34" s="174"/>
      <c r="O34" s="174"/>
      <c r="P34" s="174"/>
      <c r="Q34" s="174"/>
      <c r="R34" s="175">
        <f t="shared" si="13"/>
        <v>0</v>
      </c>
      <c r="S34" s="175"/>
      <c r="T34" s="175"/>
      <c r="U34" s="175"/>
      <c r="X34" s="176"/>
    </row>
    <row r="35" spans="1:25" ht="14.4" outlineLevel="3" x14ac:dyDescent="0.3">
      <c r="A35" s="140" t="str">
        <f t="shared" si="2"/>
        <v>A2.1.5</v>
      </c>
      <c r="C35" s="164" t="s">
        <v>38</v>
      </c>
      <c r="D35" s="165" t="s">
        <v>72</v>
      </c>
      <c r="E35" s="166"/>
      <c r="F35" s="167"/>
      <c r="G35" s="168"/>
      <c r="H35" s="169"/>
      <c r="I35" s="170"/>
      <c r="J35" s="171"/>
      <c r="K35" s="172">
        <f t="shared" si="12"/>
        <v>0</v>
      </c>
      <c r="L35" s="173"/>
      <c r="N35" s="174"/>
      <c r="O35" s="174"/>
      <c r="P35" s="174"/>
      <c r="Q35" s="174"/>
      <c r="R35" s="175">
        <f t="shared" si="13"/>
        <v>0</v>
      </c>
      <c r="S35" s="175"/>
      <c r="T35" s="175"/>
      <c r="U35" s="175"/>
      <c r="X35" s="176"/>
    </row>
    <row r="36" spans="1:25" ht="14.4" outlineLevel="3" x14ac:dyDescent="0.3">
      <c r="A36" s="140" t="str">
        <f t="shared" si="2"/>
        <v>A2.1.6</v>
      </c>
      <c r="C36" s="164" t="s">
        <v>38</v>
      </c>
      <c r="D36" s="165" t="s">
        <v>73</v>
      </c>
      <c r="E36" s="166"/>
      <c r="F36" s="167"/>
      <c r="G36" s="168"/>
      <c r="H36" s="169"/>
      <c r="I36" s="170"/>
      <c r="J36" s="171"/>
      <c r="K36" s="172">
        <f t="shared" si="12"/>
        <v>0</v>
      </c>
      <c r="L36" s="173"/>
      <c r="N36" s="174"/>
      <c r="O36" s="174"/>
      <c r="P36" s="174"/>
      <c r="Q36" s="174"/>
      <c r="R36" s="175">
        <f t="shared" si="13"/>
        <v>0</v>
      </c>
      <c r="S36" s="175"/>
      <c r="T36" s="175"/>
      <c r="U36" s="175"/>
      <c r="X36" s="176"/>
    </row>
    <row r="37" spans="1:25" s="151" customFormat="1" ht="14.4" outlineLevel="2" x14ac:dyDescent="0.3">
      <c r="A37" s="140" t="str">
        <f t="shared" si="2"/>
        <v>A2.2</v>
      </c>
      <c r="C37" s="152" t="s">
        <v>38</v>
      </c>
      <c r="D37" s="153" t="s">
        <v>74</v>
      </c>
      <c r="E37" s="154" t="s">
        <v>50</v>
      </c>
      <c r="F37" s="152"/>
      <c r="G37" s="155"/>
      <c r="H37" s="156"/>
      <c r="I37" s="157"/>
      <c r="J37" s="158"/>
      <c r="K37" s="159">
        <f>+SUBTOTAL(9,K38:K43)</f>
        <v>0</v>
      </c>
      <c r="L37" s="160"/>
      <c r="M37" s="161"/>
      <c r="N37" s="162">
        <f t="shared" ref="N37:U37" si="14">+SUBTOTAL(9,N38:N43)</f>
        <v>0</v>
      </c>
      <c r="O37" s="162">
        <f t="shared" si="14"/>
        <v>0</v>
      </c>
      <c r="P37" s="162">
        <f t="shared" si="14"/>
        <v>0</v>
      </c>
      <c r="Q37" s="162">
        <f t="shared" si="14"/>
        <v>0</v>
      </c>
      <c r="R37" s="162">
        <f t="shared" si="14"/>
        <v>0</v>
      </c>
      <c r="S37" s="162">
        <f t="shared" si="14"/>
        <v>0</v>
      </c>
      <c r="T37" s="162">
        <f t="shared" si="14"/>
        <v>0</v>
      </c>
      <c r="U37" s="162">
        <f t="shared" si="14"/>
        <v>0</v>
      </c>
      <c r="X37" s="163"/>
      <c r="Y37" s="163"/>
    </row>
    <row r="38" spans="1:25" ht="14.4" outlineLevel="3" x14ac:dyDescent="0.3">
      <c r="A38" s="140" t="str">
        <f t="shared" si="2"/>
        <v>A2.2.1</v>
      </c>
      <c r="C38" s="164" t="s">
        <v>38</v>
      </c>
      <c r="D38" s="165" t="s">
        <v>75</v>
      </c>
      <c r="E38" s="166"/>
      <c r="F38" s="167"/>
      <c r="G38" s="168"/>
      <c r="H38" s="169"/>
      <c r="I38" s="170"/>
      <c r="J38" s="171"/>
      <c r="K38" s="172">
        <f t="shared" ref="K38:K43" si="15">+H38*I38*J38</f>
        <v>0</v>
      </c>
      <c r="L38" s="173"/>
      <c r="M38" s="177"/>
      <c r="N38" s="173"/>
      <c r="O38" s="173"/>
      <c r="P38" s="173"/>
      <c r="Q38" s="173"/>
      <c r="R38" s="178">
        <f t="shared" ref="R38:R43" si="16">SUM(N38:Q38)</f>
        <v>0</v>
      </c>
      <c r="S38" s="178"/>
      <c r="T38" s="178"/>
      <c r="U38" s="178"/>
      <c r="X38" s="176" t="e">
        <f>+#REF!-R38-S38-T38-U38</f>
        <v>#REF!</v>
      </c>
    </row>
    <row r="39" spans="1:25" ht="14.4" outlineLevel="3" x14ac:dyDescent="0.3">
      <c r="A39" s="140" t="str">
        <f t="shared" si="2"/>
        <v>A2.2.2</v>
      </c>
      <c r="C39" s="164" t="s">
        <v>38</v>
      </c>
      <c r="D39" s="165" t="s">
        <v>76</v>
      </c>
      <c r="E39" s="166"/>
      <c r="F39" s="167"/>
      <c r="G39" s="168"/>
      <c r="H39" s="169"/>
      <c r="I39" s="170"/>
      <c r="J39" s="171"/>
      <c r="K39" s="172">
        <f t="shared" si="15"/>
        <v>0</v>
      </c>
      <c r="L39" s="173"/>
      <c r="M39" s="177"/>
      <c r="N39" s="173"/>
      <c r="O39" s="173"/>
      <c r="P39" s="173"/>
      <c r="Q39" s="173"/>
      <c r="R39" s="178">
        <f t="shared" si="16"/>
        <v>0</v>
      </c>
      <c r="S39" s="178"/>
      <c r="T39" s="178"/>
      <c r="U39" s="178"/>
      <c r="X39" s="176" t="e">
        <f>+#REF!-R39-S39-T39-U39</f>
        <v>#REF!</v>
      </c>
    </row>
    <row r="40" spans="1:25" ht="14.4" outlineLevel="3" x14ac:dyDescent="0.3">
      <c r="A40" s="140" t="str">
        <f t="shared" si="2"/>
        <v>A2.2.3</v>
      </c>
      <c r="C40" s="164" t="s">
        <v>38</v>
      </c>
      <c r="D40" s="165" t="s">
        <v>77</v>
      </c>
      <c r="E40" s="166"/>
      <c r="F40" s="167"/>
      <c r="G40" s="168"/>
      <c r="H40" s="169"/>
      <c r="I40" s="170"/>
      <c r="J40" s="171"/>
      <c r="K40" s="172">
        <f t="shared" si="15"/>
        <v>0</v>
      </c>
      <c r="L40" s="173"/>
      <c r="M40" s="177"/>
      <c r="N40" s="173"/>
      <c r="O40" s="173"/>
      <c r="P40" s="173"/>
      <c r="Q40" s="173"/>
      <c r="R40" s="178">
        <f t="shared" si="16"/>
        <v>0</v>
      </c>
      <c r="S40" s="178"/>
      <c r="T40" s="178"/>
      <c r="U40" s="178"/>
      <c r="X40" s="176" t="e">
        <f>+#REF!-R40-S40-T40-U40</f>
        <v>#REF!</v>
      </c>
    </row>
    <row r="41" spans="1:25" ht="14.4" outlineLevel="3" x14ac:dyDescent="0.3">
      <c r="A41" s="140" t="str">
        <f t="shared" si="2"/>
        <v>A2.2.4</v>
      </c>
      <c r="C41" s="164" t="s">
        <v>38</v>
      </c>
      <c r="D41" s="165" t="s">
        <v>78</v>
      </c>
      <c r="E41" s="166"/>
      <c r="F41" s="167"/>
      <c r="G41" s="168"/>
      <c r="H41" s="169"/>
      <c r="I41" s="170"/>
      <c r="J41" s="171"/>
      <c r="K41" s="172">
        <f t="shared" si="15"/>
        <v>0</v>
      </c>
      <c r="L41" s="173"/>
      <c r="M41" s="177"/>
      <c r="N41" s="173"/>
      <c r="O41" s="173"/>
      <c r="P41" s="173"/>
      <c r="Q41" s="173"/>
      <c r="R41" s="178">
        <f t="shared" si="16"/>
        <v>0</v>
      </c>
      <c r="S41" s="178"/>
      <c r="T41" s="178"/>
      <c r="U41" s="178"/>
      <c r="X41" s="176"/>
    </row>
    <row r="42" spans="1:25" ht="14.4" outlineLevel="3" x14ac:dyDescent="0.3">
      <c r="A42" s="140" t="str">
        <f t="shared" si="2"/>
        <v>A2.2.5</v>
      </c>
      <c r="C42" s="164" t="s">
        <v>38</v>
      </c>
      <c r="D42" s="165" t="s">
        <v>79</v>
      </c>
      <c r="E42" s="166"/>
      <c r="F42" s="167"/>
      <c r="G42" s="168"/>
      <c r="H42" s="169"/>
      <c r="I42" s="170"/>
      <c r="J42" s="171"/>
      <c r="K42" s="172">
        <f t="shared" si="15"/>
        <v>0</v>
      </c>
      <c r="L42" s="173"/>
      <c r="M42" s="177"/>
      <c r="N42" s="173"/>
      <c r="O42" s="173"/>
      <c r="P42" s="173"/>
      <c r="Q42" s="173"/>
      <c r="R42" s="178">
        <f t="shared" si="16"/>
        <v>0</v>
      </c>
      <c r="S42" s="178"/>
      <c r="T42" s="178"/>
      <c r="U42" s="178"/>
      <c r="X42" s="176"/>
    </row>
    <row r="43" spans="1:25" ht="14.4" outlineLevel="3" x14ac:dyDescent="0.3">
      <c r="A43" s="140" t="str">
        <f t="shared" si="2"/>
        <v>A2.2.6</v>
      </c>
      <c r="C43" s="164" t="s">
        <v>38</v>
      </c>
      <c r="D43" s="165" t="s">
        <v>80</v>
      </c>
      <c r="E43" s="166"/>
      <c r="F43" s="167"/>
      <c r="G43" s="168"/>
      <c r="H43" s="169"/>
      <c r="I43" s="170"/>
      <c r="J43" s="171"/>
      <c r="K43" s="172">
        <f t="shared" si="15"/>
        <v>0</v>
      </c>
      <c r="L43" s="173"/>
      <c r="M43" s="177"/>
      <c r="N43" s="173"/>
      <c r="O43" s="173"/>
      <c r="P43" s="173"/>
      <c r="Q43" s="173"/>
      <c r="R43" s="178">
        <f t="shared" si="16"/>
        <v>0</v>
      </c>
      <c r="S43" s="178"/>
      <c r="T43" s="178"/>
      <c r="U43" s="178"/>
      <c r="X43" s="176"/>
    </row>
    <row r="44" spans="1:25" s="151" customFormat="1" ht="14.4" outlineLevel="2" x14ac:dyDescent="0.3">
      <c r="A44" s="140" t="str">
        <f t="shared" si="2"/>
        <v>A2.3</v>
      </c>
      <c r="C44" s="152" t="s">
        <v>38</v>
      </c>
      <c r="D44" s="153" t="s">
        <v>81</v>
      </c>
      <c r="E44" s="154" t="s">
        <v>58</v>
      </c>
      <c r="F44" s="152"/>
      <c r="G44" s="155"/>
      <c r="H44" s="156"/>
      <c r="I44" s="157"/>
      <c r="J44" s="158"/>
      <c r="K44" s="159">
        <f>+SUBTOTAL(9,K45:K50)</f>
        <v>0</v>
      </c>
      <c r="L44" s="160"/>
      <c r="M44" s="161"/>
      <c r="N44" s="162">
        <f t="shared" ref="N44:U44" si="17">+SUBTOTAL(9,N45:N50)</f>
        <v>0</v>
      </c>
      <c r="O44" s="162">
        <f t="shared" si="17"/>
        <v>0</v>
      </c>
      <c r="P44" s="162">
        <f t="shared" si="17"/>
        <v>0</v>
      </c>
      <c r="Q44" s="162">
        <f t="shared" si="17"/>
        <v>0</v>
      </c>
      <c r="R44" s="162">
        <f t="shared" si="17"/>
        <v>0</v>
      </c>
      <c r="S44" s="162">
        <f t="shared" si="17"/>
        <v>0</v>
      </c>
      <c r="T44" s="162">
        <f t="shared" si="17"/>
        <v>0</v>
      </c>
      <c r="U44" s="162">
        <f t="shared" si="17"/>
        <v>0</v>
      </c>
      <c r="X44" s="163"/>
      <c r="Y44" s="163"/>
    </row>
    <row r="45" spans="1:25" ht="14.4" outlineLevel="3" x14ac:dyDescent="0.3">
      <c r="A45" s="140" t="str">
        <f t="shared" si="2"/>
        <v>A1.2.1</v>
      </c>
      <c r="C45" s="164" t="s">
        <v>38</v>
      </c>
      <c r="D45" s="165" t="s">
        <v>51</v>
      </c>
      <c r="E45" s="166"/>
      <c r="F45" s="167"/>
      <c r="G45" s="168"/>
      <c r="H45" s="169"/>
      <c r="I45" s="170"/>
      <c r="J45" s="171"/>
      <c r="K45" s="172">
        <f t="shared" ref="K45:K50" si="18">+H45*I45*J45</f>
        <v>0</v>
      </c>
      <c r="L45" s="173"/>
      <c r="M45" s="177"/>
      <c r="N45" s="173"/>
      <c r="O45" s="173"/>
      <c r="P45" s="173"/>
      <c r="Q45" s="173"/>
      <c r="R45" s="178">
        <f t="shared" ref="R45:R50" si="19">SUM(N45:Q45)</f>
        <v>0</v>
      </c>
      <c r="S45" s="178"/>
      <c r="T45" s="178"/>
      <c r="U45" s="178"/>
      <c r="X45" s="176" t="e">
        <f>+#REF!-R45-S45-T45-U45</f>
        <v>#REF!</v>
      </c>
    </row>
    <row r="46" spans="1:25" ht="14.4" outlineLevel="3" x14ac:dyDescent="0.3">
      <c r="A46" s="140" t="str">
        <f t="shared" si="2"/>
        <v>A1.2.2</v>
      </c>
      <c r="C46" s="164" t="s">
        <v>38</v>
      </c>
      <c r="D46" s="165" t="s">
        <v>52</v>
      </c>
      <c r="E46" s="166"/>
      <c r="F46" s="167"/>
      <c r="G46" s="168"/>
      <c r="H46" s="169"/>
      <c r="I46" s="170"/>
      <c r="J46" s="171"/>
      <c r="K46" s="172">
        <f t="shared" si="18"/>
        <v>0</v>
      </c>
      <c r="L46" s="173"/>
      <c r="M46" s="177"/>
      <c r="N46" s="173"/>
      <c r="O46" s="173"/>
      <c r="P46" s="173"/>
      <c r="Q46" s="173"/>
      <c r="R46" s="178">
        <f t="shared" si="19"/>
        <v>0</v>
      </c>
      <c r="S46" s="178"/>
      <c r="T46" s="178"/>
      <c r="U46" s="178"/>
      <c r="X46" s="176" t="e">
        <f>+#REF!-R46-S46-T46-U46</f>
        <v>#REF!</v>
      </c>
    </row>
    <row r="47" spans="1:25" ht="14.4" outlineLevel="3" x14ac:dyDescent="0.3">
      <c r="A47" s="140" t="str">
        <f t="shared" si="2"/>
        <v>A1.2.3</v>
      </c>
      <c r="C47" s="164" t="s">
        <v>38</v>
      </c>
      <c r="D47" s="165" t="s">
        <v>53</v>
      </c>
      <c r="E47" s="166"/>
      <c r="F47" s="167"/>
      <c r="G47" s="168"/>
      <c r="H47" s="169"/>
      <c r="I47" s="170"/>
      <c r="J47" s="171"/>
      <c r="K47" s="172">
        <f t="shared" si="18"/>
        <v>0</v>
      </c>
      <c r="L47" s="173"/>
      <c r="M47" s="177"/>
      <c r="N47" s="173"/>
      <c r="O47" s="173"/>
      <c r="P47" s="173"/>
      <c r="Q47" s="173"/>
      <c r="R47" s="178">
        <f t="shared" si="19"/>
        <v>0</v>
      </c>
      <c r="S47" s="178"/>
      <c r="T47" s="178"/>
      <c r="U47" s="178"/>
      <c r="X47" s="176" t="e">
        <f>+#REF!-R47-S47-T47-U47</f>
        <v>#REF!</v>
      </c>
    </row>
    <row r="48" spans="1:25" ht="14.4" outlineLevel="3" x14ac:dyDescent="0.3">
      <c r="A48" s="140" t="str">
        <f t="shared" si="2"/>
        <v>A1.2.4</v>
      </c>
      <c r="C48" s="164" t="s">
        <v>38</v>
      </c>
      <c r="D48" s="165" t="s">
        <v>54</v>
      </c>
      <c r="E48" s="166"/>
      <c r="F48" s="167"/>
      <c r="G48" s="168"/>
      <c r="H48" s="169"/>
      <c r="I48" s="170"/>
      <c r="J48" s="171"/>
      <c r="K48" s="172">
        <f t="shared" si="18"/>
        <v>0</v>
      </c>
      <c r="L48" s="173"/>
      <c r="M48" s="177"/>
      <c r="N48" s="173"/>
      <c r="O48" s="173"/>
      <c r="P48" s="173"/>
      <c r="Q48" s="173"/>
      <c r="R48" s="178">
        <f t="shared" si="19"/>
        <v>0</v>
      </c>
      <c r="S48" s="178"/>
      <c r="T48" s="178"/>
      <c r="U48" s="178"/>
      <c r="X48" s="176"/>
    </row>
    <row r="49" spans="1:25" ht="14.4" outlineLevel="3" x14ac:dyDescent="0.3">
      <c r="A49" s="140" t="str">
        <f t="shared" si="2"/>
        <v>A1.2.5</v>
      </c>
      <c r="C49" s="164" t="s">
        <v>38</v>
      </c>
      <c r="D49" s="165" t="s">
        <v>55</v>
      </c>
      <c r="E49" s="166"/>
      <c r="F49" s="167"/>
      <c r="G49" s="168"/>
      <c r="H49" s="169"/>
      <c r="I49" s="170"/>
      <c r="J49" s="171"/>
      <c r="K49" s="172">
        <f t="shared" si="18"/>
        <v>0</v>
      </c>
      <c r="L49" s="173"/>
      <c r="M49" s="177"/>
      <c r="N49" s="173"/>
      <c r="O49" s="173"/>
      <c r="P49" s="173"/>
      <c r="Q49" s="173"/>
      <c r="R49" s="178">
        <f t="shared" si="19"/>
        <v>0</v>
      </c>
      <c r="S49" s="178"/>
      <c r="T49" s="178"/>
      <c r="U49" s="178"/>
      <c r="X49" s="176"/>
    </row>
    <row r="50" spans="1:25" ht="14.4" outlineLevel="3" x14ac:dyDescent="0.3">
      <c r="A50" s="140" t="str">
        <f t="shared" si="2"/>
        <v>A1.2.6</v>
      </c>
      <c r="C50" s="164" t="s">
        <v>38</v>
      </c>
      <c r="D50" s="165" t="s">
        <v>56</v>
      </c>
      <c r="E50" s="166"/>
      <c r="F50" s="167"/>
      <c r="G50" s="168"/>
      <c r="H50" s="169"/>
      <c r="I50" s="170"/>
      <c r="J50" s="171"/>
      <c r="K50" s="172">
        <f t="shared" si="18"/>
        <v>0</v>
      </c>
      <c r="L50" s="173"/>
      <c r="M50" s="177"/>
      <c r="N50" s="173"/>
      <c r="O50" s="173"/>
      <c r="P50" s="173"/>
      <c r="Q50" s="173"/>
      <c r="R50" s="178">
        <f t="shared" si="19"/>
        <v>0</v>
      </c>
      <c r="S50" s="178"/>
      <c r="T50" s="178"/>
      <c r="U50" s="178"/>
      <c r="X50" s="176"/>
    </row>
    <row r="51" spans="1:25" s="141" customFormat="1" ht="14.4" outlineLevel="1" x14ac:dyDescent="0.3">
      <c r="A51" s="140" t="str">
        <f t="shared" si="2"/>
        <v>AMG</v>
      </c>
      <c r="C51" s="142" t="s">
        <v>38</v>
      </c>
      <c r="D51" s="143" t="s">
        <v>82</v>
      </c>
      <c r="E51" s="144" t="s">
        <v>83</v>
      </c>
      <c r="F51" s="144"/>
      <c r="G51" s="142"/>
      <c r="H51" s="145"/>
      <c r="I51" s="142"/>
      <c r="J51" s="146"/>
      <c r="K51" s="147">
        <f>+SUBTOTAL(9,K52:K65)</f>
        <v>0</v>
      </c>
      <c r="L51" s="148"/>
      <c r="M51" s="149"/>
      <c r="N51" s="150">
        <f>+SUBTOTAL(9,N52:N65)</f>
        <v>0</v>
      </c>
      <c r="O51" s="150">
        <f t="shared" ref="O51:U51" si="20">+SUBTOTAL(9,O52:O65)</f>
        <v>0</v>
      </c>
      <c r="P51" s="150">
        <f t="shared" si="20"/>
        <v>0</v>
      </c>
      <c r="Q51" s="150">
        <f t="shared" si="20"/>
        <v>0</v>
      </c>
      <c r="R51" s="150">
        <f t="shared" si="20"/>
        <v>0</v>
      </c>
      <c r="S51" s="150">
        <f t="shared" si="20"/>
        <v>0</v>
      </c>
      <c r="T51" s="150">
        <f t="shared" si="20"/>
        <v>0</v>
      </c>
      <c r="U51" s="150">
        <f t="shared" si="20"/>
        <v>0</v>
      </c>
    </row>
    <row r="52" spans="1:25" s="151" customFormat="1" ht="14.4" outlineLevel="2" x14ac:dyDescent="0.3">
      <c r="A52" s="140" t="str">
        <f t="shared" si="2"/>
        <v>A3.1</v>
      </c>
      <c r="C52" s="152" t="s">
        <v>38</v>
      </c>
      <c r="D52" s="153" t="s">
        <v>84</v>
      </c>
      <c r="E52" s="154" t="s">
        <v>85</v>
      </c>
      <c r="F52" s="152"/>
      <c r="G52" s="155"/>
      <c r="H52" s="156"/>
      <c r="I52" s="157"/>
      <c r="J52" s="158"/>
      <c r="K52" s="159">
        <f>+SUBTOTAL(9,K53:K58)</f>
        <v>0</v>
      </c>
      <c r="L52" s="160"/>
      <c r="M52" s="161"/>
      <c r="N52" s="162">
        <f>+SUBTOTAL(9,N53:N58)</f>
        <v>0</v>
      </c>
      <c r="O52" s="162">
        <f t="shared" ref="O52:U52" si="21">+SUBTOTAL(9,O53:O58)</f>
        <v>0</v>
      </c>
      <c r="P52" s="162">
        <f t="shared" si="21"/>
        <v>0</v>
      </c>
      <c r="Q52" s="162">
        <f t="shared" si="21"/>
        <v>0</v>
      </c>
      <c r="R52" s="162">
        <f t="shared" si="21"/>
        <v>0</v>
      </c>
      <c r="S52" s="162">
        <f t="shared" si="21"/>
        <v>0</v>
      </c>
      <c r="T52" s="162">
        <f t="shared" si="21"/>
        <v>0</v>
      </c>
      <c r="U52" s="162">
        <f t="shared" si="21"/>
        <v>0</v>
      </c>
      <c r="X52" s="163"/>
      <c r="Y52" s="163"/>
    </row>
    <row r="53" spans="1:25" ht="14.4" outlineLevel="3" x14ac:dyDescent="0.3">
      <c r="A53" s="140" t="str">
        <f t="shared" si="2"/>
        <v>A3.1.1</v>
      </c>
      <c r="C53" s="164" t="s">
        <v>38</v>
      </c>
      <c r="D53" s="165" t="s">
        <v>86</v>
      </c>
      <c r="E53" s="166"/>
      <c r="F53" s="167"/>
      <c r="G53" s="168"/>
      <c r="H53" s="169"/>
      <c r="I53" s="170"/>
      <c r="J53" s="171"/>
      <c r="K53" s="172">
        <f t="shared" ref="K53:K58" si="22">+H53*I53*J53</f>
        <v>0</v>
      </c>
      <c r="L53" s="173"/>
      <c r="M53" s="177"/>
      <c r="N53" s="173"/>
      <c r="O53" s="173"/>
      <c r="P53" s="173"/>
      <c r="Q53" s="173"/>
      <c r="R53" s="178">
        <f t="shared" ref="R53:R58" si="23">SUM(N53:Q53)</f>
        <v>0</v>
      </c>
      <c r="S53" s="178"/>
      <c r="T53" s="178"/>
      <c r="U53" s="178"/>
      <c r="X53" s="176"/>
    </row>
    <row r="54" spans="1:25" ht="14.4" outlineLevel="3" x14ac:dyDescent="0.3">
      <c r="A54" s="140" t="str">
        <f t="shared" si="2"/>
        <v>A3.1.2</v>
      </c>
      <c r="C54" s="164" t="s">
        <v>38</v>
      </c>
      <c r="D54" s="165" t="s">
        <v>87</v>
      </c>
      <c r="E54" s="166"/>
      <c r="F54" s="167"/>
      <c r="G54" s="168"/>
      <c r="H54" s="169"/>
      <c r="I54" s="170"/>
      <c r="J54" s="171"/>
      <c r="K54" s="172">
        <f t="shared" si="22"/>
        <v>0</v>
      </c>
      <c r="L54" s="173"/>
      <c r="M54" s="177"/>
      <c r="N54" s="173"/>
      <c r="O54" s="173"/>
      <c r="P54" s="173"/>
      <c r="Q54" s="173"/>
      <c r="R54" s="178">
        <f t="shared" si="23"/>
        <v>0</v>
      </c>
      <c r="S54" s="178"/>
      <c r="T54" s="178"/>
      <c r="U54" s="178"/>
      <c r="X54" s="176"/>
    </row>
    <row r="55" spans="1:25" ht="14.4" outlineLevel="3" x14ac:dyDescent="0.3">
      <c r="A55" s="140" t="str">
        <f t="shared" si="2"/>
        <v>A3.1.3</v>
      </c>
      <c r="C55" s="164" t="s">
        <v>38</v>
      </c>
      <c r="D55" s="165" t="s">
        <v>88</v>
      </c>
      <c r="E55" s="166"/>
      <c r="F55" s="167"/>
      <c r="G55" s="168"/>
      <c r="H55" s="169"/>
      <c r="I55" s="170"/>
      <c r="J55" s="171"/>
      <c r="K55" s="172">
        <f t="shared" si="22"/>
        <v>0</v>
      </c>
      <c r="L55" s="173"/>
      <c r="M55" s="177"/>
      <c r="N55" s="173"/>
      <c r="O55" s="173"/>
      <c r="P55" s="173"/>
      <c r="Q55" s="173"/>
      <c r="R55" s="178">
        <f t="shared" si="23"/>
        <v>0</v>
      </c>
      <c r="S55" s="178"/>
      <c r="T55" s="178"/>
      <c r="U55" s="178"/>
      <c r="X55" s="176"/>
    </row>
    <row r="56" spans="1:25" ht="14.4" outlineLevel="3" x14ac:dyDescent="0.3">
      <c r="A56" s="140" t="str">
        <f t="shared" si="2"/>
        <v>A3.1.4</v>
      </c>
      <c r="C56" s="164" t="s">
        <v>38</v>
      </c>
      <c r="D56" s="165" t="s">
        <v>89</v>
      </c>
      <c r="E56" s="166"/>
      <c r="F56" s="167"/>
      <c r="G56" s="168"/>
      <c r="H56" s="169"/>
      <c r="I56" s="170"/>
      <c r="J56" s="171"/>
      <c r="K56" s="172">
        <f t="shared" si="22"/>
        <v>0</v>
      </c>
      <c r="L56" s="173"/>
      <c r="M56" s="177"/>
      <c r="N56" s="173"/>
      <c r="O56" s="173"/>
      <c r="P56" s="173"/>
      <c r="Q56" s="173"/>
      <c r="R56" s="178">
        <f t="shared" si="23"/>
        <v>0</v>
      </c>
      <c r="S56" s="178"/>
      <c r="T56" s="178"/>
      <c r="U56" s="178"/>
      <c r="X56" s="176"/>
    </row>
    <row r="57" spans="1:25" ht="14.4" outlineLevel="3" x14ac:dyDescent="0.3">
      <c r="A57" s="140" t="str">
        <f t="shared" si="2"/>
        <v>A3.1.5</v>
      </c>
      <c r="C57" s="164" t="s">
        <v>38</v>
      </c>
      <c r="D57" s="165" t="s">
        <v>90</v>
      </c>
      <c r="E57" s="166"/>
      <c r="F57" s="167"/>
      <c r="G57" s="168"/>
      <c r="H57" s="169"/>
      <c r="I57" s="170"/>
      <c r="J57" s="171"/>
      <c r="K57" s="172">
        <f t="shared" si="22"/>
        <v>0</v>
      </c>
      <c r="L57" s="173"/>
      <c r="M57" s="177"/>
      <c r="N57" s="173"/>
      <c r="O57" s="173"/>
      <c r="P57" s="173"/>
      <c r="Q57" s="173"/>
      <c r="R57" s="178">
        <f t="shared" si="23"/>
        <v>0</v>
      </c>
      <c r="S57" s="178"/>
      <c r="T57" s="178"/>
      <c r="U57" s="178"/>
      <c r="X57" s="176"/>
    </row>
    <row r="58" spans="1:25" ht="14.4" outlineLevel="3" x14ac:dyDescent="0.3">
      <c r="A58" s="140" t="str">
        <f t="shared" si="2"/>
        <v>A3.1.6</v>
      </c>
      <c r="C58" s="164" t="s">
        <v>38</v>
      </c>
      <c r="D58" s="165" t="s">
        <v>91</v>
      </c>
      <c r="E58" s="166"/>
      <c r="F58" s="167"/>
      <c r="G58" s="168"/>
      <c r="H58" s="169"/>
      <c r="I58" s="170"/>
      <c r="J58" s="171"/>
      <c r="K58" s="172">
        <f t="shared" si="22"/>
        <v>0</v>
      </c>
      <c r="L58" s="173"/>
      <c r="M58" s="177"/>
      <c r="N58" s="173"/>
      <c r="O58" s="173"/>
      <c r="P58" s="173"/>
      <c r="Q58" s="173"/>
      <c r="R58" s="178">
        <f t="shared" si="23"/>
        <v>0</v>
      </c>
      <c r="S58" s="178"/>
      <c r="T58" s="178"/>
      <c r="U58" s="178"/>
      <c r="X58" s="176"/>
    </row>
    <row r="59" spans="1:25" s="151" customFormat="1" ht="14.4" outlineLevel="2" x14ac:dyDescent="0.3">
      <c r="A59" s="140" t="str">
        <f t="shared" si="2"/>
        <v>A3.2</v>
      </c>
      <c r="C59" s="152" t="s">
        <v>38</v>
      </c>
      <c r="D59" s="153" t="s">
        <v>92</v>
      </c>
      <c r="E59" s="154" t="s">
        <v>93</v>
      </c>
      <c r="F59" s="152"/>
      <c r="G59" s="155"/>
      <c r="H59" s="156"/>
      <c r="I59" s="157"/>
      <c r="J59" s="158"/>
      <c r="K59" s="159">
        <f>+SUBTOTAL(9,K60:K65)</f>
        <v>0</v>
      </c>
      <c r="L59" s="160"/>
      <c r="M59" s="161"/>
      <c r="N59" s="162">
        <f>+SUBTOTAL(9,N60:N62)</f>
        <v>0</v>
      </c>
      <c r="O59" s="162">
        <f t="shared" ref="O59:U59" si="24">+SUBTOTAL(9,O60:O62)</f>
        <v>0</v>
      </c>
      <c r="P59" s="162">
        <f t="shared" si="24"/>
        <v>0</v>
      </c>
      <c r="Q59" s="162">
        <f t="shared" si="24"/>
        <v>0</v>
      </c>
      <c r="R59" s="162">
        <f t="shared" si="24"/>
        <v>0</v>
      </c>
      <c r="S59" s="162">
        <f t="shared" si="24"/>
        <v>0</v>
      </c>
      <c r="T59" s="162">
        <f>+SUBTOTAL(9,T60:T65)</f>
        <v>0</v>
      </c>
      <c r="U59" s="162">
        <f t="shared" si="24"/>
        <v>0</v>
      </c>
      <c r="X59" s="163"/>
      <c r="Y59" s="163"/>
    </row>
    <row r="60" spans="1:25" ht="14.4" outlineLevel="3" x14ac:dyDescent="0.3">
      <c r="A60" s="140" t="str">
        <f t="shared" si="2"/>
        <v>A3.2.1</v>
      </c>
      <c r="C60" s="164" t="s">
        <v>38</v>
      </c>
      <c r="D60" s="165" t="s">
        <v>94</v>
      </c>
      <c r="E60" s="166"/>
      <c r="F60" s="167"/>
      <c r="G60" s="168"/>
      <c r="H60" s="169"/>
      <c r="I60" s="170"/>
      <c r="J60" s="171"/>
      <c r="K60" s="172">
        <f t="shared" ref="K60:K65" si="25">+H60*I60*J60</f>
        <v>0</v>
      </c>
      <c r="L60" s="173"/>
      <c r="M60" s="177"/>
      <c r="N60" s="173"/>
      <c r="O60" s="173"/>
      <c r="P60" s="173"/>
      <c r="Q60" s="173"/>
      <c r="R60" s="178">
        <f t="shared" ref="R60:R65" si="26">SUM(N60:Q60)</f>
        <v>0</v>
      </c>
      <c r="S60" s="178"/>
      <c r="T60" s="178"/>
      <c r="U60" s="178"/>
      <c r="X60" s="176"/>
    </row>
    <row r="61" spans="1:25" ht="14.4" outlineLevel="3" x14ac:dyDescent="0.3">
      <c r="A61" s="140" t="str">
        <f t="shared" si="2"/>
        <v>A3.2.2</v>
      </c>
      <c r="C61" s="164" t="s">
        <v>38</v>
      </c>
      <c r="D61" s="165" t="s">
        <v>95</v>
      </c>
      <c r="E61" s="166"/>
      <c r="F61" s="167"/>
      <c r="G61" s="168"/>
      <c r="H61" s="169"/>
      <c r="I61" s="170"/>
      <c r="J61" s="171"/>
      <c r="K61" s="172">
        <f t="shared" si="25"/>
        <v>0</v>
      </c>
      <c r="L61" s="173"/>
      <c r="M61" s="177"/>
      <c r="N61" s="173"/>
      <c r="O61" s="173"/>
      <c r="P61" s="173"/>
      <c r="Q61" s="173"/>
      <c r="R61" s="178">
        <f t="shared" si="26"/>
        <v>0</v>
      </c>
      <c r="S61" s="178"/>
      <c r="T61" s="178"/>
      <c r="U61" s="178"/>
      <c r="X61" s="176"/>
    </row>
    <row r="62" spans="1:25" ht="14.4" outlineLevel="3" x14ac:dyDescent="0.3">
      <c r="A62" s="140" t="str">
        <f t="shared" si="2"/>
        <v>A3.2.3</v>
      </c>
      <c r="C62" s="164" t="s">
        <v>38</v>
      </c>
      <c r="D62" s="165" t="s">
        <v>96</v>
      </c>
      <c r="E62" s="166"/>
      <c r="F62" s="167"/>
      <c r="G62" s="168"/>
      <c r="H62" s="169"/>
      <c r="I62" s="170"/>
      <c r="J62" s="171"/>
      <c r="K62" s="172">
        <f t="shared" si="25"/>
        <v>0</v>
      </c>
      <c r="L62" s="173"/>
      <c r="M62" s="177"/>
      <c r="N62" s="173"/>
      <c r="O62" s="173"/>
      <c r="P62" s="173"/>
      <c r="Q62" s="173"/>
      <c r="R62" s="178">
        <f t="shared" si="26"/>
        <v>0</v>
      </c>
      <c r="S62" s="178"/>
      <c r="T62" s="178"/>
      <c r="U62" s="178"/>
      <c r="X62" s="176"/>
    </row>
    <row r="63" spans="1:25" ht="14.4" outlineLevel="3" x14ac:dyDescent="0.3">
      <c r="A63" s="140" t="str">
        <f t="shared" si="2"/>
        <v>A3.2.4</v>
      </c>
      <c r="C63" s="164" t="s">
        <v>38</v>
      </c>
      <c r="D63" s="165" t="s">
        <v>97</v>
      </c>
      <c r="E63" s="166"/>
      <c r="F63" s="167"/>
      <c r="G63" s="168"/>
      <c r="H63" s="169"/>
      <c r="I63" s="170"/>
      <c r="J63" s="171"/>
      <c r="K63" s="172">
        <f t="shared" si="25"/>
        <v>0</v>
      </c>
      <c r="L63" s="173"/>
      <c r="M63" s="177"/>
      <c r="N63" s="173"/>
      <c r="O63" s="173"/>
      <c r="P63" s="173"/>
      <c r="Q63" s="173"/>
      <c r="R63" s="178">
        <f t="shared" si="26"/>
        <v>0</v>
      </c>
      <c r="S63" s="178"/>
      <c r="T63" s="178"/>
      <c r="U63" s="178"/>
      <c r="X63" s="176"/>
    </row>
    <row r="64" spans="1:25" ht="14.4" outlineLevel="3" x14ac:dyDescent="0.3">
      <c r="A64" s="140" t="str">
        <f t="shared" si="2"/>
        <v>A3.2.5</v>
      </c>
      <c r="C64" s="164" t="s">
        <v>38</v>
      </c>
      <c r="D64" s="165" t="s">
        <v>98</v>
      </c>
      <c r="E64" s="166"/>
      <c r="F64" s="167"/>
      <c r="G64" s="168"/>
      <c r="H64" s="169"/>
      <c r="I64" s="170"/>
      <c r="J64" s="171"/>
      <c r="K64" s="172">
        <f t="shared" si="25"/>
        <v>0</v>
      </c>
      <c r="L64" s="173"/>
      <c r="M64" s="177"/>
      <c r="N64" s="173"/>
      <c r="O64" s="173"/>
      <c r="P64" s="173"/>
      <c r="Q64" s="173"/>
      <c r="R64" s="178">
        <f t="shared" si="26"/>
        <v>0</v>
      </c>
      <c r="S64" s="178"/>
      <c r="T64" s="178"/>
      <c r="U64" s="178"/>
      <c r="X64" s="176"/>
    </row>
    <row r="65" spans="1:25" ht="14.4" outlineLevel="3" x14ac:dyDescent="0.3">
      <c r="A65" s="140" t="str">
        <f t="shared" si="2"/>
        <v>A3.2.6</v>
      </c>
      <c r="C65" s="164" t="s">
        <v>38</v>
      </c>
      <c r="D65" s="165" t="s">
        <v>99</v>
      </c>
      <c r="E65" s="166"/>
      <c r="F65" s="167"/>
      <c r="G65" s="168"/>
      <c r="H65" s="169"/>
      <c r="I65" s="170"/>
      <c r="J65" s="171"/>
      <c r="K65" s="172">
        <f t="shared" si="25"/>
        <v>0</v>
      </c>
      <c r="L65" s="173"/>
      <c r="M65" s="177"/>
      <c r="N65" s="173"/>
      <c r="O65" s="173"/>
      <c r="P65" s="173"/>
      <c r="Q65" s="173"/>
      <c r="R65" s="178">
        <f t="shared" si="26"/>
        <v>0</v>
      </c>
      <c r="S65" s="178"/>
      <c r="T65" s="178"/>
      <c r="U65" s="178"/>
      <c r="X65" s="176"/>
    </row>
    <row r="66" spans="1:25" s="131" customFormat="1" ht="24" customHeight="1" x14ac:dyDescent="0.3">
      <c r="A66" s="140" t="str">
        <f t="shared" si="2"/>
        <v>B. Frais de gestion</v>
      </c>
      <c r="C66" s="132" t="s">
        <v>100</v>
      </c>
      <c r="D66" s="133"/>
      <c r="E66" s="133"/>
      <c r="F66" s="134"/>
      <c r="G66" s="135"/>
      <c r="H66" s="135"/>
      <c r="I66" s="135"/>
      <c r="J66" s="136"/>
      <c r="K66" s="137">
        <f>+SUBTOTAL(9,K67:K79)</f>
        <v>0</v>
      </c>
      <c r="L66" s="135"/>
      <c r="M66" s="138"/>
      <c r="N66" s="139">
        <f>+SUBTOTAL(9,N67:N79)</f>
        <v>0</v>
      </c>
      <c r="O66" s="139">
        <f t="shared" ref="O66:U66" si="27">+SUBTOTAL(9,O67:O79)</f>
        <v>0</v>
      </c>
      <c r="P66" s="139">
        <f t="shared" si="27"/>
        <v>0</v>
      </c>
      <c r="Q66" s="139">
        <f t="shared" si="27"/>
        <v>0</v>
      </c>
      <c r="R66" s="139">
        <f t="shared" si="27"/>
        <v>0</v>
      </c>
      <c r="S66" s="139">
        <f t="shared" si="27"/>
        <v>0</v>
      </c>
      <c r="T66" s="139">
        <f t="shared" si="27"/>
        <v>0</v>
      </c>
      <c r="U66" s="139">
        <f t="shared" si="27"/>
        <v>0</v>
      </c>
      <c r="X66" s="131" t="e">
        <f>+#REF!-R66-S66-T66-U66</f>
        <v>#REF!</v>
      </c>
    </row>
    <row r="67" spans="1:25" s="141" customFormat="1" ht="14.4" outlineLevel="1" x14ac:dyDescent="0.3">
      <c r="A67" s="140" t="str">
        <f t="shared" si="2"/>
        <v>BFG</v>
      </c>
      <c r="C67" s="142" t="s">
        <v>101</v>
      </c>
      <c r="D67" s="143" t="s">
        <v>102</v>
      </c>
      <c r="E67" s="144" t="s">
        <v>103</v>
      </c>
      <c r="F67" s="144"/>
      <c r="G67" s="142"/>
      <c r="H67" s="145"/>
      <c r="I67" s="142"/>
      <c r="J67" s="146"/>
      <c r="K67" s="147">
        <f>+SUBTOTAL(9,K68:K79)</f>
        <v>0</v>
      </c>
      <c r="L67" s="148"/>
      <c r="M67" s="149"/>
      <c r="N67" s="150">
        <f>+SUBTOTAL(9,N68:N79)</f>
        <v>0</v>
      </c>
      <c r="O67" s="150">
        <f t="shared" ref="O67:U67" si="28">+SUBTOTAL(9,O68:O79)</f>
        <v>0</v>
      </c>
      <c r="P67" s="150">
        <f t="shared" si="28"/>
        <v>0</v>
      </c>
      <c r="Q67" s="150">
        <f t="shared" si="28"/>
        <v>0</v>
      </c>
      <c r="R67" s="150">
        <f t="shared" si="28"/>
        <v>0</v>
      </c>
      <c r="S67" s="150">
        <f t="shared" si="28"/>
        <v>0</v>
      </c>
      <c r="T67" s="150">
        <f t="shared" si="28"/>
        <v>0</v>
      </c>
      <c r="U67" s="150">
        <f t="shared" si="28"/>
        <v>0</v>
      </c>
    </row>
    <row r="68" spans="1:25" s="151" customFormat="1" ht="14.4" outlineLevel="2" x14ac:dyDescent="0.3">
      <c r="A68" s="140" t="str">
        <f t="shared" si="2"/>
        <v>B1.1</v>
      </c>
      <c r="C68" s="152" t="s">
        <v>101</v>
      </c>
      <c r="D68" s="153" t="s">
        <v>41</v>
      </c>
      <c r="E68" s="154" t="s">
        <v>85</v>
      </c>
      <c r="F68" s="152"/>
      <c r="G68" s="155"/>
      <c r="H68" s="156"/>
      <c r="I68" s="157"/>
      <c r="J68" s="158"/>
      <c r="K68" s="159">
        <f>+SUBTOTAL(9,K69:K71)</f>
        <v>0</v>
      </c>
      <c r="L68" s="160"/>
      <c r="M68" s="161"/>
      <c r="N68" s="162">
        <f>+SUBTOTAL(9,N69:N71)</f>
        <v>0</v>
      </c>
      <c r="O68" s="162">
        <f t="shared" ref="O68:U68" si="29">+SUBTOTAL(9,O69:O71)</f>
        <v>0</v>
      </c>
      <c r="P68" s="162">
        <f t="shared" si="29"/>
        <v>0</v>
      </c>
      <c r="Q68" s="162">
        <f t="shared" si="29"/>
        <v>0</v>
      </c>
      <c r="R68" s="162">
        <f t="shared" si="29"/>
        <v>0</v>
      </c>
      <c r="S68" s="162">
        <f t="shared" si="29"/>
        <v>0</v>
      </c>
      <c r="T68" s="162">
        <f t="shared" si="29"/>
        <v>0</v>
      </c>
      <c r="U68" s="162">
        <f t="shared" si="29"/>
        <v>0</v>
      </c>
      <c r="X68" s="163"/>
      <c r="Y68" s="163"/>
    </row>
    <row r="69" spans="1:25" ht="14.4" outlineLevel="3" x14ac:dyDescent="0.3">
      <c r="A69" s="140" t="str">
        <f t="shared" si="2"/>
        <v>B1.1.1</v>
      </c>
      <c r="C69" s="164" t="s">
        <v>101</v>
      </c>
      <c r="D69" s="165" t="s">
        <v>43</v>
      </c>
      <c r="E69" s="166"/>
      <c r="F69" s="167"/>
      <c r="G69" s="168"/>
      <c r="H69" s="169"/>
      <c r="I69" s="170"/>
      <c r="J69" s="171"/>
      <c r="K69" s="172">
        <f t="shared" ref="K69:K71" si="30">+H69*I69*J69</f>
        <v>0</v>
      </c>
      <c r="L69" s="173"/>
      <c r="M69" s="177"/>
      <c r="N69" s="173"/>
      <c r="O69" s="173"/>
      <c r="P69" s="173"/>
      <c r="Q69" s="173"/>
      <c r="R69" s="178">
        <f t="shared" ref="R69:R71" si="31">SUM(N69:Q69)</f>
        <v>0</v>
      </c>
      <c r="S69" s="178"/>
      <c r="T69" s="178"/>
      <c r="U69" s="178"/>
      <c r="X69" s="176"/>
    </row>
    <row r="70" spans="1:25" ht="14.4" outlineLevel="3" x14ac:dyDescent="0.3">
      <c r="A70" s="140" t="str">
        <f t="shared" si="2"/>
        <v>B1.1.2</v>
      </c>
      <c r="C70" s="164" t="s">
        <v>101</v>
      </c>
      <c r="D70" s="165" t="s">
        <v>44</v>
      </c>
      <c r="E70" s="166"/>
      <c r="F70" s="167"/>
      <c r="G70" s="168"/>
      <c r="H70" s="169"/>
      <c r="I70" s="170"/>
      <c r="J70" s="171"/>
      <c r="K70" s="172">
        <f t="shared" si="30"/>
        <v>0</v>
      </c>
      <c r="L70" s="173"/>
      <c r="M70" s="177"/>
      <c r="N70" s="173"/>
      <c r="O70" s="173"/>
      <c r="P70" s="173"/>
      <c r="Q70" s="173"/>
      <c r="R70" s="178">
        <f t="shared" si="31"/>
        <v>0</v>
      </c>
      <c r="S70" s="178"/>
      <c r="T70" s="178"/>
      <c r="U70" s="178"/>
      <c r="X70" s="176"/>
    </row>
    <row r="71" spans="1:25" ht="14.4" outlineLevel="3" x14ac:dyDescent="0.3">
      <c r="A71" s="140" t="str">
        <f t="shared" si="2"/>
        <v>B1.1.3</v>
      </c>
      <c r="C71" s="164" t="s">
        <v>101</v>
      </c>
      <c r="D71" s="165" t="s">
        <v>45</v>
      </c>
      <c r="E71" s="166"/>
      <c r="F71" s="167"/>
      <c r="G71" s="168"/>
      <c r="H71" s="169"/>
      <c r="I71" s="170"/>
      <c r="J71" s="171"/>
      <c r="K71" s="172">
        <f t="shared" si="30"/>
        <v>0</v>
      </c>
      <c r="L71" s="173"/>
      <c r="M71" s="177"/>
      <c r="N71" s="173"/>
      <c r="O71" s="173"/>
      <c r="P71" s="173"/>
      <c r="Q71" s="173"/>
      <c r="R71" s="178">
        <f t="shared" si="31"/>
        <v>0</v>
      </c>
      <c r="S71" s="178"/>
      <c r="T71" s="178"/>
      <c r="U71" s="178"/>
      <c r="X71" s="176"/>
    </row>
    <row r="72" spans="1:25" s="151" customFormat="1" ht="14.4" outlineLevel="2" x14ac:dyDescent="0.3">
      <c r="A72" s="140" t="str">
        <f t="shared" ref="A72:A84" si="32">+C72&amp;D72</f>
        <v>B1.2</v>
      </c>
      <c r="C72" s="152" t="s">
        <v>101</v>
      </c>
      <c r="D72" s="153" t="s">
        <v>49</v>
      </c>
      <c r="E72" s="154" t="s">
        <v>93</v>
      </c>
      <c r="F72" s="152"/>
      <c r="G72" s="155"/>
      <c r="H72" s="156"/>
      <c r="I72" s="157"/>
      <c r="J72" s="158"/>
      <c r="K72" s="159">
        <f>+SUBTOTAL(9,K73:K75)</f>
        <v>0</v>
      </c>
      <c r="L72" s="160"/>
      <c r="M72" s="161"/>
      <c r="N72" s="162">
        <f>+SUBTOTAL(9,N73:N75)</f>
        <v>0</v>
      </c>
      <c r="O72" s="162">
        <f t="shared" ref="O72:U72" si="33">+SUBTOTAL(9,O73:O75)</f>
        <v>0</v>
      </c>
      <c r="P72" s="162">
        <f t="shared" si="33"/>
        <v>0</v>
      </c>
      <c r="Q72" s="162">
        <f t="shared" si="33"/>
        <v>0</v>
      </c>
      <c r="R72" s="162">
        <f t="shared" si="33"/>
        <v>0</v>
      </c>
      <c r="S72" s="162">
        <f t="shared" si="33"/>
        <v>0</v>
      </c>
      <c r="T72" s="162">
        <f t="shared" si="33"/>
        <v>0</v>
      </c>
      <c r="U72" s="162">
        <f t="shared" si="33"/>
        <v>0</v>
      </c>
      <c r="X72" s="163"/>
      <c r="Y72" s="163"/>
    </row>
    <row r="73" spans="1:25" ht="14.4" outlineLevel="3" x14ac:dyDescent="0.3">
      <c r="A73" s="140" t="str">
        <f t="shared" si="32"/>
        <v>B1.2.1</v>
      </c>
      <c r="C73" s="164" t="s">
        <v>101</v>
      </c>
      <c r="D73" s="165" t="s">
        <v>51</v>
      </c>
      <c r="E73" s="166"/>
      <c r="F73" s="167"/>
      <c r="G73" s="168"/>
      <c r="H73" s="169"/>
      <c r="I73" s="170"/>
      <c r="J73" s="171"/>
      <c r="K73" s="172">
        <f t="shared" ref="K73:K75" si="34">+H73*I73*J73</f>
        <v>0</v>
      </c>
      <c r="L73" s="173"/>
      <c r="M73" s="177"/>
      <c r="N73" s="173"/>
      <c r="O73" s="173"/>
      <c r="P73" s="173"/>
      <c r="Q73" s="173"/>
      <c r="R73" s="178">
        <f t="shared" ref="R73:R75" si="35">SUM(N73:Q73)</f>
        <v>0</v>
      </c>
      <c r="S73" s="178"/>
      <c r="T73" s="178"/>
      <c r="U73" s="178"/>
      <c r="X73" s="176"/>
    </row>
    <row r="74" spans="1:25" ht="14.4" outlineLevel="3" x14ac:dyDescent="0.3">
      <c r="A74" s="140" t="str">
        <f t="shared" si="32"/>
        <v>B1.2.2</v>
      </c>
      <c r="C74" s="164" t="s">
        <v>101</v>
      </c>
      <c r="D74" s="165" t="s">
        <v>52</v>
      </c>
      <c r="E74" s="166"/>
      <c r="F74" s="167"/>
      <c r="G74" s="168"/>
      <c r="H74" s="169"/>
      <c r="I74" s="170"/>
      <c r="J74" s="171"/>
      <c r="K74" s="172">
        <f t="shared" si="34"/>
        <v>0</v>
      </c>
      <c r="L74" s="173"/>
      <c r="M74" s="177"/>
      <c r="N74" s="173"/>
      <c r="O74" s="173"/>
      <c r="P74" s="173"/>
      <c r="Q74" s="173"/>
      <c r="R74" s="178">
        <f t="shared" si="35"/>
        <v>0</v>
      </c>
      <c r="S74" s="178"/>
      <c r="T74" s="178"/>
      <c r="U74" s="178"/>
      <c r="X74" s="176"/>
    </row>
    <row r="75" spans="1:25" ht="14.4" outlineLevel="3" x14ac:dyDescent="0.3">
      <c r="A75" s="140" t="str">
        <f t="shared" si="32"/>
        <v>B1.2.3</v>
      </c>
      <c r="C75" s="164" t="s">
        <v>101</v>
      </c>
      <c r="D75" s="165" t="s">
        <v>53</v>
      </c>
      <c r="E75" s="166"/>
      <c r="F75" s="167"/>
      <c r="G75" s="168"/>
      <c r="H75" s="169"/>
      <c r="I75" s="170"/>
      <c r="J75" s="171"/>
      <c r="K75" s="172">
        <f t="shared" si="34"/>
        <v>0</v>
      </c>
      <c r="L75" s="173"/>
      <c r="M75" s="177"/>
      <c r="N75" s="173"/>
      <c r="O75" s="173"/>
      <c r="P75" s="173"/>
      <c r="Q75" s="173"/>
      <c r="R75" s="178">
        <f t="shared" si="35"/>
        <v>0</v>
      </c>
      <c r="S75" s="178"/>
      <c r="T75" s="178"/>
      <c r="U75" s="178"/>
      <c r="X75" s="176"/>
    </row>
    <row r="76" spans="1:25" s="151" customFormat="1" ht="14.4" outlineLevel="2" x14ac:dyDescent="0.3">
      <c r="A76" s="140" t="str">
        <f t="shared" si="32"/>
        <v>B1.3</v>
      </c>
      <c r="C76" s="152" t="s">
        <v>101</v>
      </c>
      <c r="D76" s="153" t="s">
        <v>57</v>
      </c>
      <c r="E76" s="154" t="s">
        <v>104</v>
      </c>
      <c r="F76" s="152"/>
      <c r="G76" s="155"/>
      <c r="H76" s="156"/>
      <c r="I76" s="157"/>
      <c r="J76" s="158"/>
      <c r="K76" s="159">
        <f>+SUBTOTAL(9,K77:K79)</f>
        <v>0</v>
      </c>
      <c r="L76" s="160"/>
      <c r="M76" s="161"/>
      <c r="N76" s="162">
        <f>+SUBTOTAL(9,N77:N79)</f>
        <v>0</v>
      </c>
      <c r="O76" s="162">
        <f t="shared" ref="O76:U76" si="36">+SUBTOTAL(9,O77:O79)</f>
        <v>0</v>
      </c>
      <c r="P76" s="162">
        <f t="shared" si="36"/>
        <v>0</v>
      </c>
      <c r="Q76" s="162">
        <f t="shared" si="36"/>
        <v>0</v>
      </c>
      <c r="R76" s="162">
        <f t="shared" si="36"/>
        <v>0</v>
      </c>
      <c r="S76" s="162">
        <f t="shared" si="36"/>
        <v>0</v>
      </c>
      <c r="T76" s="162">
        <f t="shared" si="36"/>
        <v>0</v>
      </c>
      <c r="U76" s="162">
        <f t="shared" si="36"/>
        <v>0</v>
      </c>
      <c r="X76" s="163"/>
      <c r="Y76" s="163"/>
    </row>
    <row r="77" spans="1:25" ht="14.4" outlineLevel="3" x14ac:dyDescent="0.3">
      <c r="A77" s="140" t="str">
        <f t="shared" si="32"/>
        <v>B1.3.1</v>
      </c>
      <c r="C77" s="164" t="s">
        <v>101</v>
      </c>
      <c r="D77" s="165" t="s">
        <v>59</v>
      </c>
      <c r="E77" s="166"/>
      <c r="F77" s="167"/>
      <c r="G77" s="168"/>
      <c r="H77" s="169"/>
      <c r="I77" s="170"/>
      <c r="J77" s="171"/>
      <c r="K77" s="172">
        <f t="shared" ref="K77:K79" si="37">+H77*I77*J77</f>
        <v>0</v>
      </c>
      <c r="L77" s="173"/>
      <c r="M77" s="177"/>
      <c r="N77" s="173"/>
      <c r="O77" s="173"/>
      <c r="P77" s="173"/>
      <c r="Q77" s="173"/>
      <c r="R77" s="178">
        <f t="shared" ref="R77:R79" si="38">SUM(N77:Q77)</f>
        <v>0</v>
      </c>
      <c r="S77" s="178"/>
      <c r="T77" s="178"/>
      <c r="U77" s="178"/>
      <c r="X77" s="176"/>
    </row>
    <row r="78" spans="1:25" ht="14.4" outlineLevel="3" x14ac:dyDescent="0.3">
      <c r="A78" s="140" t="str">
        <f t="shared" si="32"/>
        <v>B1.3.2</v>
      </c>
      <c r="C78" s="164" t="s">
        <v>101</v>
      </c>
      <c r="D78" s="165" t="s">
        <v>60</v>
      </c>
      <c r="E78" s="166"/>
      <c r="F78" s="167"/>
      <c r="G78" s="168"/>
      <c r="H78" s="169"/>
      <c r="I78" s="170"/>
      <c r="J78" s="171"/>
      <c r="K78" s="172">
        <f t="shared" si="37"/>
        <v>0</v>
      </c>
      <c r="L78" s="173"/>
      <c r="M78" s="177"/>
      <c r="N78" s="173"/>
      <c r="O78" s="173"/>
      <c r="P78" s="173"/>
      <c r="Q78" s="173"/>
      <c r="R78" s="178">
        <f t="shared" si="38"/>
        <v>0</v>
      </c>
      <c r="S78" s="178"/>
      <c r="T78" s="178"/>
      <c r="U78" s="178"/>
      <c r="X78" s="176"/>
    </row>
    <row r="79" spans="1:25" ht="14.4" outlineLevel="3" x14ac:dyDescent="0.3">
      <c r="A79" s="140" t="str">
        <f t="shared" si="32"/>
        <v>B1.3.3</v>
      </c>
      <c r="C79" s="164" t="s">
        <v>101</v>
      </c>
      <c r="D79" s="165" t="s">
        <v>61</v>
      </c>
      <c r="E79" s="166"/>
      <c r="F79" s="167"/>
      <c r="G79" s="168"/>
      <c r="H79" s="169"/>
      <c r="I79" s="170"/>
      <c r="J79" s="171"/>
      <c r="K79" s="172">
        <f t="shared" si="37"/>
        <v>0</v>
      </c>
      <c r="L79" s="173"/>
      <c r="M79" s="177"/>
      <c r="N79" s="173"/>
      <c r="O79" s="173"/>
      <c r="P79" s="173"/>
      <c r="Q79" s="173"/>
      <c r="R79" s="178">
        <f t="shared" si="38"/>
        <v>0</v>
      </c>
      <c r="S79" s="178"/>
      <c r="T79" s="178"/>
      <c r="U79" s="178"/>
      <c r="X79" s="176"/>
    </row>
    <row r="80" spans="1:25" s="131" customFormat="1" ht="24" customHeight="1" x14ac:dyDescent="0.3">
      <c r="A80" s="179"/>
      <c r="C80" s="132" t="s">
        <v>105</v>
      </c>
      <c r="D80" s="133"/>
      <c r="E80" s="133"/>
      <c r="F80" s="134"/>
      <c r="G80" s="135"/>
      <c r="H80" s="135"/>
      <c r="I80" s="135"/>
      <c r="J80" s="136"/>
      <c r="K80" s="201">
        <f>+SUBTOTAL(9,K6:K79)</f>
        <v>0</v>
      </c>
      <c r="L80" s="135"/>
      <c r="M80" s="138"/>
      <c r="N80" s="137">
        <f t="shared" ref="N80:U80" si="39">+SUBTOTAL(9,N6:N79)</f>
        <v>0</v>
      </c>
      <c r="O80" s="137">
        <f t="shared" si="39"/>
        <v>0</v>
      </c>
      <c r="P80" s="137">
        <f t="shared" si="39"/>
        <v>0</v>
      </c>
      <c r="Q80" s="137">
        <f t="shared" si="39"/>
        <v>0</v>
      </c>
      <c r="R80" s="137">
        <f t="shared" si="39"/>
        <v>0</v>
      </c>
      <c r="S80" s="137">
        <f t="shared" si="39"/>
        <v>0</v>
      </c>
      <c r="T80" s="137">
        <f t="shared" si="39"/>
        <v>0</v>
      </c>
      <c r="U80" s="137">
        <f t="shared" si="39"/>
        <v>0</v>
      </c>
      <c r="X80" s="180"/>
    </row>
    <row r="81" spans="1:25" s="131" customFormat="1" ht="24" customHeight="1" x14ac:dyDescent="0.3">
      <c r="A81" s="140" t="str">
        <f t="shared" si="32"/>
        <v>C. Coûts structurels</v>
      </c>
      <c r="C81" s="181" t="s">
        <v>106</v>
      </c>
      <c r="D81" s="182"/>
      <c r="E81" s="182"/>
      <c r="F81" s="183"/>
      <c r="G81" s="184"/>
      <c r="H81" s="184"/>
      <c r="I81" s="184"/>
      <c r="J81" s="185"/>
      <c r="K81" s="186">
        <f>+SUBTOTAL(9,K82:K84)</f>
        <v>0</v>
      </c>
      <c r="L81" s="184"/>
      <c r="M81" s="138"/>
      <c r="N81" s="139">
        <f>+SUBTOTAL(9,N82:N84)</f>
        <v>0</v>
      </c>
      <c r="O81" s="139">
        <f t="shared" ref="O81:U81" si="40">+SUBTOTAL(9,O82:O84)</f>
        <v>0</v>
      </c>
      <c r="P81" s="139">
        <f t="shared" si="40"/>
        <v>0</v>
      </c>
      <c r="Q81" s="139">
        <f t="shared" si="40"/>
        <v>0</v>
      </c>
      <c r="R81" s="139">
        <f t="shared" si="40"/>
        <v>0</v>
      </c>
      <c r="S81" s="139">
        <f t="shared" si="40"/>
        <v>0</v>
      </c>
      <c r="T81" s="139">
        <f t="shared" si="40"/>
        <v>0</v>
      </c>
      <c r="U81" s="139">
        <f t="shared" si="40"/>
        <v>0</v>
      </c>
      <c r="X81" s="131" t="e">
        <f>+#REF!-R81-S81-T81-U81</f>
        <v>#REF!</v>
      </c>
    </row>
    <row r="82" spans="1:25" s="141" customFormat="1" ht="14.4" outlineLevel="1" x14ac:dyDescent="0.3">
      <c r="A82" s="140" t="str">
        <f t="shared" si="32"/>
        <v>CCS</v>
      </c>
      <c r="C82" s="142" t="s">
        <v>107</v>
      </c>
      <c r="D82" s="143" t="s">
        <v>108</v>
      </c>
      <c r="E82" s="144" t="s">
        <v>109</v>
      </c>
      <c r="F82" s="144"/>
      <c r="G82" s="142"/>
      <c r="H82" s="145"/>
      <c r="I82" s="142"/>
      <c r="J82" s="146"/>
      <c r="K82" s="147">
        <f>+SUBTOTAL(9,K83:K84)</f>
        <v>0</v>
      </c>
      <c r="L82" s="148"/>
      <c r="M82" s="149"/>
      <c r="N82" s="150">
        <f>+SUBTOTAL(9,N83:N84)</f>
        <v>0</v>
      </c>
      <c r="O82" s="150">
        <f t="shared" ref="O82:U82" si="41">+SUBTOTAL(9,O83:O84)</f>
        <v>0</v>
      </c>
      <c r="P82" s="150">
        <f t="shared" si="41"/>
        <v>0</v>
      </c>
      <c r="Q82" s="150">
        <f t="shared" si="41"/>
        <v>0</v>
      </c>
      <c r="R82" s="150">
        <f t="shared" si="41"/>
        <v>0</v>
      </c>
      <c r="S82" s="150">
        <f t="shared" si="41"/>
        <v>0</v>
      </c>
      <c r="T82" s="150">
        <f t="shared" si="41"/>
        <v>0</v>
      </c>
      <c r="U82" s="150">
        <f t="shared" si="41"/>
        <v>0</v>
      </c>
      <c r="X82" s="141" t="e">
        <f>+#REF!-R82-S82-T82-U82</f>
        <v>#REF!</v>
      </c>
    </row>
    <row r="83" spans="1:25" s="151" customFormat="1" ht="14.4" outlineLevel="2" x14ac:dyDescent="0.3">
      <c r="A83" s="140" t="str">
        <f t="shared" si="32"/>
        <v/>
      </c>
      <c r="C83" s="152"/>
      <c r="D83" s="153"/>
      <c r="E83" s="154" t="s">
        <v>110</v>
      </c>
      <c r="F83" s="152"/>
      <c r="G83" s="155"/>
      <c r="H83" s="156"/>
      <c r="I83" s="157"/>
      <c r="J83" s="158"/>
      <c r="K83" s="159">
        <f>+SUBTOTAL(9,K84)</f>
        <v>0</v>
      </c>
      <c r="L83" s="160"/>
      <c r="M83" s="161"/>
      <c r="N83" s="162">
        <f>+SUBTOTAL(9,N84)</f>
        <v>0</v>
      </c>
      <c r="O83" s="162">
        <f t="shared" ref="O83:U83" si="42">+SUBTOTAL(9,O84)</f>
        <v>0</v>
      </c>
      <c r="P83" s="162">
        <f t="shared" si="42"/>
        <v>0</v>
      </c>
      <c r="Q83" s="162">
        <f t="shared" si="42"/>
        <v>0</v>
      </c>
      <c r="R83" s="162">
        <f t="shared" si="42"/>
        <v>0</v>
      </c>
      <c r="S83" s="162">
        <f t="shared" si="42"/>
        <v>0</v>
      </c>
      <c r="T83" s="162">
        <f t="shared" si="42"/>
        <v>0</v>
      </c>
      <c r="U83" s="162">
        <f t="shared" si="42"/>
        <v>0</v>
      </c>
      <c r="X83" s="163" t="e">
        <f>+#REF!-R83-S83-T83-U83</f>
        <v>#REF!</v>
      </c>
      <c r="Y83" s="163"/>
    </row>
    <row r="84" spans="1:25" ht="28.8" outlineLevel="2" x14ac:dyDescent="0.3">
      <c r="A84" s="140" t="str">
        <f t="shared" si="32"/>
        <v/>
      </c>
      <c r="C84" s="164"/>
      <c r="D84" s="165"/>
      <c r="E84" s="166" t="s">
        <v>111</v>
      </c>
      <c r="F84" s="164"/>
      <c r="G84" s="168"/>
      <c r="H84" s="169"/>
      <c r="I84" s="187"/>
      <c r="J84" s="171">
        <v>7.0000000000000007E-2</v>
      </c>
      <c r="K84" s="200">
        <f>ROUND(K6*J84,2)</f>
        <v>0</v>
      </c>
      <c r="L84" s="173"/>
      <c r="M84" s="177"/>
      <c r="N84" s="173">
        <f>ROUND(N6*0.07,2)</f>
        <v>0</v>
      </c>
      <c r="O84" s="173">
        <f>ROUND(O6*0.07,2)</f>
        <v>0</v>
      </c>
      <c r="P84" s="173">
        <f>ROUND(P6*0.07,2)</f>
        <v>0</v>
      </c>
      <c r="Q84" s="173">
        <f>ROUND(Q6*0.07,2)</f>
        <v>0</v>
      </c>
      <c r="R84" s="178">
        <f t="shared" ref="R84" si="43">SUM(N84:Q84)</f>
        <v>0</v>
      </c>
      <c r="S84" s="178">
        <f>ROUND(S6*0.07,2)</f>
        <v>0</v>
      </c>
      <c r="T84" s="178">
        <f>ROUND(T6*0.07,2)</f>
        <v>0</v>
      </c>
      <c r="U84" s="178">
        <f>ROUND(U6*0.07,2)</f>
        <v>0</v>
      </c>
      <c r="X84" s="176" t="e">
        <f>+#REF!-R84-S84-T84-U84</f>
        <v>#REF!</v>
      </c>
    </row>
    <row r="85" spans="1:25" s="131" customFormat="1" ht="24" customHeight="1" x14ac:dyDescent="0.3">
      <c r="A85" s="179"/>
      <c r="C85" s="132" t="s">
        <v>112</v>
      </c>
      <c r="D85" s="133"/>
      <c r="E85" s="133"/>
      <c r="F85" s="134"/>
      <c r="G85" s="135"/>
      <c r="H85" s="135"/>
      <c r="I85" s="135"/>
      <c r="J85" s="136"/>
      <c r="K85" s="194">
        <f>+SUBTOTAL(9,K6:K84)</f>
        <v>0</v>
      </c>
      <c r="L85" s="195"/>
      <c r="M85" s="196"/>
      <c r="N85" s="194">
        <f t="shared" ref="N85:U85" si="44">+SUBTOTAL(9,N6:N84)</f>
        <v>0</v>
      </c>
      <c r="O85" s="194">
        <f t="shared" si="44"/>
        <v>0</v>
      </c>
      <c r="P85" s="194">
        <f t="shared" si="44"/>
        <v>0</v>
      </c>
      <c r="Q85" s="194">
        <f t="shared" si="44"/>
        <v>0</v>
      </c>
      <c r="R85" s="194">
        <f t="shared" si="44"/>
        <v>0</v>
      </c>
      <c r="S85" s="194">
        <f t="shared" si="44"/>
        <v>0</v>
      </c>
      <c r="T85" s="194">
        <f t="shared" si="44"/>
        <v>0</v>
      </c>
      <c r="U85" s="194">
        <f t="shared" si="44"/>
        <v>0</v>
      </c>
      <c r="X85" s="180" t="e">
        <f>+#REF!-R85-S85-T85-U85</f>
        <v>#REF!</v>
      </c>
    </row>
    <row r="87" spans="1:25" x14ac:dyDescent="0.3">
      <c r="C87" s="113" t="s">
        <v>113</v>
      </c>
    </row>
    <row r="89" spans="1:25" x14ac:dyDescent="0.3">
      <c r="C89" s="188" t="s">
        <v>114</v>
      </c>
      <c r="D89" s="189"/>
      <c r="E89" s="189"/>
    </row>
  </sheetData>
  <sheetProtection insertRows="0"/>
  <autoFilter ref="C5:J89" xr:uid="{00000000-0001-0000-0200-000000000000}"/>
  <mergeCells count="2">
    <mergeCell ref="Z2:Z3"/>
    <mergeCell ref="C1:F2"/>
  </mergeCells>
  <phoneticPr fontId="6" type="noConversion"/>
  <conditionalFormatting sqref="F1:F4 F84 F86:F1048576">
    <cfRule type="expression" dxfId="30" priority="79">
      <formula>$F8="HR"</formula>
    </cfRule>
  </conditionalFormatting>
  <conditionalFormatting sqref="F1:F1048576">
    <cfRule type="expression" dxfId="29" priority="70">
      <formula>"HR"</formula>
    </cfRule>
  </conditionalFormatting>
  <conditionalFormatting sqref="F5:F8 F15">
    <cfRule type="expression" dxfId="28" priority="113">
      <formula>$F15="HR"</formula>
    </cfRule>
  </conditionalFormatting>
  <conditionalFormatting sqref="F9:F14">
    <cfRule type="expression" dxfId="27" priority="178">
      <formula>$F22="HR"</formula>
    </cfRule>
  </conditionalFormatting>
  <conditionalFormatting sqref="F16:F18">
    <cfRule type="expression" dxfId="26" priority="43">
      <formula>$F29="HR"</formula>
    </cfRule>
  </conditionalFormatting>
  <conditionalFormatting sqref="F19:F21 F26:F28">
    <cfRule type="expression" dxfId="25" priority="109">
      <formula>#REF!="HR"</formula>
    </cfRule>
  </conditionalFormatting>
  <conditionalFormatting sqref="F22">
    <cfRule type="expression" dxfId="24" priority="39">
      <formula>$F32="HR"</formula>
    </cfRule>
  </conditionalFormatting>
  <conditionalFormatting sqref="F23">
    <cfRule type="expression" dxfId="23" priority="135">
      <formula>#REF!="HR"</formula>
    </cfRule>
  </conditionalFormatting>
  <conditionalFormatting sqref="F24:F25">
    <cfRule type="expression" dxfId="22" priority="103">
      <formula>$F37="HR"</formula>
    </cfRule>
  </conditionalFormatting>
  <conditionalFormatting sqref="F29:F30">
    <cfRule type="expression" dxfId="21" priority="38">
      <formula>$F39="HR"</formula>
    </cfRule>
  </conditionalFormatting>
  <conditionalFormatting sqref="F31:F36">
    <cfRule type="expression" dxfId="20" priority="55">
      <formula>$F44="HR"</formula>
    </cfRule>
  </conditionalFormatting>
  <conditionalFormatting sqref="F37:F40">
    <cfRule type="expression" dxfId="19" priority="37">
      <formula>$F47="HR"</formula>
    </cfRule>
  </conditionalFormatting>
  <conditionalFormatting sqref="F41:F43 F45:F47">
    <cfRule type="expression" dxfId="18" priority="57">
      <formula>#REF!="HR"</formula>
    </cfRule>
  </conditionalFormatting>
  <conditionalFormatting sqref="F44">
    <cfRule type="expression" dxfId="17" priority="36">
      <formula>$F54="HR"</formula>
    </cfRule>
  </conditionalFormatting>
  <conditionalFormatting sqref="F48:F50">
    <cfRule type="expression" dxfId="16" priority="56">
      <formula>$F73="HR"</formula>
    </cfRule>
  </conditionalFormatting>
  <conditionalFormatting sqref="F51:F52">
    <cfRule type="expression" dxfId="15" priority="34">
      <formula>$F61="HR"</formula>
    </cfRule>
  </conditionalFormatting>
  <conditionalFormatting sqref="F53:F58">
    <cfRule type="expression" dxfId="14" priority="167">
      <formula>$F66="HR"</formula>
    </cfRule>
  </conditionalFormatting>
  <conditionalFormatting sqref="F59:F68">
    <cfRule type="expression" dxfId="13" priority="26">
      <formula>$F69="HR"</formula>
    </cfRule>
  </conditionalFormatting>
  <conditionalFormatting sqref="F69:F71 F73:F75 F77:F79">
    <cfRule type="expression" dxfId="12" priority="91">
      <formula>$F81="HR"</formula>
    </cfRule>
  </conditionalFormatting>
  <conditionalFormatting sqref="F69:F71">
    <cfRule type="expression" dxfId="11" priority="4">
      <formula>$F82="HR"</formula>
    </cfRule>
  </conditionalFormatting>
  <conditionalFormatting sqref="F72">
    <cfRule type="expression" dxfId="10" priority="31">
      <formula>$F83="HR"</formula>
    </cfRule>
  </conditionalFormatting>
  <conditionalFormatting sqref="F73:F75">
    <cfRule type="expression" dxfId="9" priority="1">
      <formula>$F83="HR"</formula>
    </cfRule>
  </conditionalFormatting>
  <conditionalFormatting sqref="F76">
    <cfRule type="expression" dxfId="8" priority="30">
      <formula>$F87="HR"</formula>
    </cfRule>
  </conditionalFormatting>
  <conditionalFormatting sqref="F80:F83">
    <cfRule type="expression" dxfId="7" priority="10">
      <formula>$F90="HR"</formula>
    </cfRule>
  </conditionalFormatting>
  <conditionalFormatting sqref="F85">
    <cfRule type="expression" dxfId="6" priority="24">
      <formula>$F95="HR"</formula>
    </cfRule>
  </conditionalFormatting>
  <conditionalFormatting sqref="R6:U79 R81:U84">
    <cfRule type="expression" priority="12">
      <formula>ABS(ROUND($K6,2)-ROUND(SUM($R6:$U6),2))&gt;0.01</formula>
    </cfRule>
  </conditionalFormatting>
  <conditionalFormatting sqref="R51:U54 R67:U78 R82:U84">
    <cfRule type="expression" dxfId="5" priority="19">
      <formula>$K52&lt;&gt;SUM($R52:$U52)</formula>
    </cfRule>
  </conditionalFormatting>
  <conditionalFormatting sqref="R55:U58">
    <cfRule type="expression" dxfId="4" priority="166">
      <formula>$K59&lt;&gt;SUM($R59:$U59)</formula>
    </cfRule>
  </conditionalFormatting>
  <conditionalFormatting sqref="R59:U61">
    <cfRule type="expression" dxfId="3" priority="22">
      <formula>$K60&lt;&gt;SUM($R60:$U60)</formula>
    </cfRule>
  </conditionalFormatting>
  <conditionalFormatting sqref="R62:U65">
    <cfRule type="expression" dxfId="2" priority="172">
      <formula>$K66&lt;&gt;SUM($R66:$U66)</formula>
    </cfRule>
  </conditionalFormatting>
  <conditionalFormatting sqref="R79:U79">
    <cfRule type="expression" dxfId="1" priority="176">
      <formula>$K81&lt;&gt;SUM($R81:$U81)</formula>
    </cfRule>
  </conditionalFormatting>
  <conditionalFormatting sqref="S14:U14 R21:U21 R28:U28 R36:U36 R43:U43 R50:U50">
    <cfRule type="expression" dxfId="0" priority="116">
      <formula>#REF!&lt;&gt;SUM(#REF!)</formula>
    </cfRule>
  </conditionalFormatting>
  <pageMargins left="0.70866141732283472" right="0.70866141732283472" top="0.74803149606299213" bottom="0.74803149606299213" header="0.31496062992125984" footer="0.31496062992125984"/>
  <pageSetup scale="38" orientation="landscape" r:id="rId1"/>
  <headerFooter>
    <oddFooter>&amp;L&amp;A&amp;C&amp;D&amp;R&amp;P/&amp;N</oddFooter>
  </headerFooter>
  <ignoredErrors>
    <ignoredError sqref="K8:K83 K6:K7 N6:U8 L1:L3 N70:U85 O69:R69 U69 N46:U52 Q45:U45 N61:U68 N60:P60 T60:U60 R60 N10:U44 N9:O9 Q9:U9 N54:U59 N53:T53 K85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8B630A2-682F-44F6-B70D-27E75F300BEE}">
          <x14:formula1>
            <xm:f>Parameters!$A$3:$A$9</xm:f>
          </x14:formula1>
          <xm:sqref>L15 F9:F14 F45:F50 L44 L30 L37 L52:L65 L8 L68:L80 F16:F21 F31:F36 F38:F43 F23:F28 L22 F80</xm:sqref>
        </x14:dataValidation>
        <x14:dataValidation type="list" allowBlank="1" showInputMessage="1" showErrorMessage="1" xr:uid="{55EFB556-ACC8-411A-99EB-AD57F232BB57}">
          <x14:formula1>
            <xm:f>Parameters!$A$14:$A$25</xm:f>
          </x14:formula1>
          <xm:sqref>G9:G14 G69:G71 G60:G65 G53:G58 G45:G50 G73:G75 G77:G80 G16:G21 G31:G36 G38:G43 G23:G28</xm:sqref>
        </x14:dataValidation>
        <x14:dataValidation type="list" allowBlank="1" showInputMessage="1" showErrorMessage="1" xr:uid="{A33A1F68-67D0-47CC-805B-937E96D3FAC2}">
          <x14:formula1>
            <xm:f>Parameters!$A$3</xm:f>
          </x14:formula1>
          <xm:sqref>F53:F58 F69:F71</xm:sqref>
        </x14:dataValidation>
        <x14:dataValidation type="list" allowBlank="1" showInputMessage="1" showErrorMessage="1" xr:uid="{3E580966-49E5-42D0-BE6A-6F3FFC12B69F}">
          <x14:formula1>
            <xm:f>Parameters!$A$10</xm:f>
          </x14:formula1>
          <xm:sqref>F60:F65 F73:F75</xm:sqref>
        </x14:dataValidation>
        <x14:dataValidation type="list" allowBlank="1" showInputMessage="1" showErrorMessage="1" xr:uid="{EA3BA617-29BF-4F14-8BDE-A2980951FAEB}">
          <x14:formula1>
            <xm:f>Parameters!$A$11</xm:f>
          </x14:formula1>
          <xm:sqref>F77:F79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E46C-AF4B-4513-A0D9-B8B3973DE5F7}">
  <dimension ref="B2:S34"/>
  <sheetViews>
    <sheetView zoomScale="90" zoomScaleNormal="90" workbookViewId="0">
      <pane ySplit="8" topLeftCell="A9" activePane="bottomLeft" state="frozen"/>
      <selection activeCell="B12" sqref="B12"/>
      <selection pane="bottomLeft" activeCell="D33" sqref="D33"/>
    </sheetView>
  </sheetViews>
  <sheetFormatPr baseColWidth="10" defaultColWidth="8.88671875" defaultRowHeight="13.8" x14ac:dyDescent="0.3"/>
  <cols>
    <col min="1" max="1" width="3.5546875" style="15" customWidth="1"/>
    <col min="2" max="2" width="21.6640625" style="15" customWidth="1"/>
    <col min="3" max="3" width="6.109375" style="15" hidden="1" customWidth="1"/>
    <col min="4" max="4" width="19.5546875" style="15" customWidth="1"/>
    <col min="5" max="5" width="4.6640625" style="15" customWidth="1"/>
    <col min="6" max="6" width="16.6640625" style="15" customWidth="1"/>
    <col min="7" max="7" width="14.88671875" style="15" customWidth="1"/>
    <col min="8" max="8" width="15.6640625" style="15" customWidth="1"/>
    <col min="9" max="9" width="4.33203125" style="15" customWidth="1"/>
    <col min="10" max="10" width="23.88671875" style="15" bestFit="1" customWidth="1"/>
    <col min="11" max="11" width="16.6640625" style="15" customWidth="1"/>
    <col min="12" max="12" width="18.6640625" style="15" customWidth="1"/>
    <col min="13" max="13" width="2.33203125" style="15" customWidth="1"/>
    <col min="14" max="14" width="13.5546875" style="15" customWidth="1"/>
    <col min="15" max="15" width="13.6640625" style="15" bestFit="1" customWidth="1"/>
    <col min="16" max="16" width="30.5546875" style="15" customWidth="1"/>
    <col min="17" max="16384" width="8.88671875" style="15"/>
  </cols>
  <sheetData>
    <row r="2" spans="2:19" ht="18" customHeight="1" x14ac:dyDescent="0.3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1" t="s">
        <v>17</v>
      </c>
      <c r="O2" s="21" t="str">
        <f>"V. "&amp;TEXT('Informations générales'!C7,"00")</f>
        <v>V. 00</v>
      </c>
      <c r="P2" s="19"/>
    </row>
    <row r="3" spans="2:19" ht="18" customHeight="1" x14ac:dyDescent="0.3">
      <c r="B3" s="22" t="s">
        <v>115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1" t="s">
        <v>18</v>
      </c>
      <c r="O3" s="21" t="s">
        <v>19</v>
      </c>
      <c r="P3" s="19"/>
    </row>
    <row r="4" spans="2:19" ht="18" customHeight="1" x14ac:dyDescent="0.3">
      <c r="B4" s="20" t="s">
        <v>116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1" t="s">
        <v>21</v>
      </c>
      <c r="O4" s="21" t="str">
        <f>TEXT('Informations générales'!C11,"jj/mm/aaaa")&amp;" - "&amp;TEXT('Informations générales'!C12,"jj/mm/aaaa")</f>
        <v>00/01/1900 - 00/01/1900</v>
      </c>
      <c r="P4" s="19"/>
    </row>
    <row r="6" spans="2:19" ht="16.2" customHeight="1" x14ac:dyDescent="0.3">
      <c r="B6" s="23" t="s">
        <v>117</v>
      </c>
      <c r="C6" s="30"/>
      <c r="D6" s="31"/>
    </row>
    <row r="7" spans="2:19" ht="21" x14ac:dyDescent="0.4">
      <c r="B7" s="199">
        <f>+BUDGET!K85</f>
        <v>0</v>
      </c>
      <c r="C7" s="32"/>
      <c r="D7" s="33"/>
    </row>
    <row r="9" spans="2:19" ht="24" customHeight="1" x14ac:dyDescent="0.3">
      <c r="B9" s="25" t="s">
        <v>118</v>
      </c>
      <c r="C9" s="24"/>
      <c r="D9" s="24"/>
      <c r="E9" s="24"/>
      <c r="F9" s="24"/>
      <c r="G9" s="24"/>
      <c r="H9" s="24"/>
      <c r="J9" s="25" t="s">
        <v>119</v>
      </c>
      <c r="K9" s="24"/>
      <c r="L9" s="24"/>
      <c r="M9" s="24"/>
      <c r="N9" s="24"/>
      <c r="O9" s="24"/>
      <c r="P9" s="24"/>
    </row>
    <row r="11" spans="2:19" ht="18" customHeight="1" x14ac:dyDescent="0.3">
      <c r="B11" s="34" t="s">
        <v>120</v>
      </c>
      <c r="C11" s="35"/>
      <c r="D11" s="34" t="s">
        <v>121</v>
      </c>
      <c r="E11" s="34"/>
      <c r="F11" s="34" t="s">
        <v>122</v>
      </c>
      <c r="G11" s="34"/>
      <c r="H11" s="34"/>
      <c r="J11" s="56" t="s">
        <v>123</v>
      </c>
      <c r="K11" s="57">
        <f>SUM(K14:K16)</f>
        <v>0</v>
      </c>
      <c r="L11" s="58" t="e">
        <f>SUM(L14:L16)</f>
        <v>#DIV/0!</v>
      </c>
    </row>
    <row r="12" spans="2:19" ht="14.4" hidden="1" x14ac:dyDescent="0.3">
      <c r="J12" s="36"/>
      <c r="K12" s="46"/>
      <c r="L12" s="16"/>
    </row>
    <row r="13" spans="2:19" ht="5.4" customHeight="1" x14ac:dyDescent="0.3">
      <c r="J13" s="36"/>
      <c r="K13" s="46"/>
      <c r="L13" s="16"/>
    </row>
    <row r="14" spans="2:19" s="27" customFormat="1" ht="22.2" customHeight="1" x14ac:dyDescent="0.4">
      <c r="B14" s="28" t="s">
        <v>124</v>
      </c>
      <c r="C14" s="26"/>
      <c r="D14" s="38">
        <f>SUM(D15:D21)</f>
        <v>0</v>
      </c>
      <c r="E14" s="26"/>
      <c r="F14" s="44" t="e">
        <f>+D14/D14</f>
        <v>#DIV/0!</v>
      </c>
      <c r="G14" s="38"/>
      <c r="H14" s="42"/>
      <c r="J14" s="55" t="s">
        <v>378</v>
      </c>
      <c r="K14" s="45">
        <f>+BUDGET!K6</f>
        <v>0</v>
      </c>
      <c r="L14" s="51" t="e">
        <f>+K14/$B$7</f>
        <v>#DIV/0!</v>
      </c>
      <c r="M14" s="50"/>
      <c r="N14" s="15"/>
      <c r="O14" s="15"/>
      <c r="P14" s="15"/>
    </row>
    <row r="15" spans="2:19" ht="22.2" customHeight="1" x14ac:dyDescent="0.3">
      <c r="B15" s="29" t="s">
        <v>125</v>
      </c>
      <c r="C15" s="37" t="str" cm="1">
        <f t="array" ref="C15">UPPER(LEFT(B15) &amp; INDEX(_xlfn.TEXTSPLIT(B15, " "), COLUMNS(_xlfn.TEXTSPLIT(B15, " "))))</f>
        <v>O1</v>
      </c>
      <c r="D15" s="39">
        <f>SUMIF(BUDGET!D:D, C15, BUDGET!K:K)</f>
        <v>0</v>
      </c>
      <c r="E15" s="37"/>
      <c r="F15" s="41" t="e">
        <f>+D15/$D$14</f>
        <v>#DIV/0!</v>
      </c>
      <c r="G15" s="39"/>
      <c r="H15" s="40"/>
      <c r="J15" s="55" t="s">
        <v>379</v>
      </c>
      <c r="K15" s="45">
        <f>+BUDGET!K66</f>
        <v>0</v>
      </c>
      <c r="L15" s="51" t="e">
        <f>+K15/$B$7</f>
        <v>#DIV/0!</v>
      </c>
      <c r="S15" s="59"/>
    </row>
    <row r="16" spans="2:19" ht="22.2" customHeight="1" x14ac:dyDescent="0.4">
      <c r="B16" s="29" t="s">
        <v>126</v>
      </c>
      <c r="C16" s="37" t="str" cm="1">
        <f t="array" ref="C16">UPPER(LEFT(B16) &amp; INDEX(_xlfn.TEXTSPLIT(B16, " "), COLUMNS(_xlfn.TEXTSPLIT(B16, " "))))</f>
        <v>O2</v>
      </c>
      <c r="D16" s="39">
        <f>SUMIF(BUDGET!D:D, C16, BUDGET!K:K)</f>
        <v>0</v>
      </c>
      <c r="E16" s="37"/>
      <c r="F16" s="41" t="e">
        <f t="shared" ref="F16:F21" si="0">+D16/$D$14</f>
        <v>#DIV/0!</v>
      </c>
      <c r="G16" s="39"/>
      <c r="H16" s="40"/>
      <c r="J16" s="55" t="s">
        <v>380</v>
      </c>
      <c r="K16" s="45">
        <f>+BUDGET!K81</f>
        <v>0</v>
      </c>
      <c r="L16" s="51" t="e">
        <f>+K16/$B$7</f>
        <v>#DIV/0!</v>
      </c>
      <c r="M16" s="50"/>
      <c r="S16" s="59"/>
    </row>
    <row r="17" spans="2:16" ht="22.2" customHeight="1" x14ac:dyDescent="0.3">
      <c r="B17" s="29" t="s">
        <v>127</v>
      </c>
      <c r="C17" s="37" t="str" cm="1">
        <f t="array" ref="C17">UPPER(LEFT(B17) &amp; INDEX(_xlfn.TEXTSPLIT(B17, " "), COLUMNS(_xlfn.TEXTSPLIT(B17, " "))))</f>
        <v>O3</v>
      </c>
      <c r="D17" s="39">
        <f>SUMIF(BUDGET!D:D, C17, BUDGET!K:K)</f>
        <v>0</v>
      </c>
      <c r="E17" s="37"/>
      <c r="F17" s="41" t="e">
        <f t="shared" si="0"/>
        <v>#DIV/0!</v>
      </c>
      <c r="G17" s="39"/>
      <c r="H17" s="40"/>
    </row>
    <row r="18" spans="2:16" ht="22.2" customHeight="1" x14ac:dyDescent="0.3">
      <c r="B18" s="29" t="s">
        <v>128</v>
      </c>
      <c r="C18" s="37" t="str" cm="1">
        <f t="array" ref="C18">UPPER(LEFT(B18) &amp; INDEX(_xlfn.TEXTSPLIT(B18, " "), COLUMNS(_xlfn.TEXTSPLIT(B18, " "))))</f>
        <v>O4</v>
      </c>
      <c r="D18" s="39">
        <f>SUMIF(BUDGET!D:D, C18, BUDGET!K:K)</f>
        <v>0</v>
      </c>
      <c r="E18" s="37"/>
      <c r="F18" s="41" t="e">
        <f t="shared" si="0"/>
        <v>#DIV/0!</v>
      </c>
      <c r="G18" s="39"/>
      <c r="H18" s="40"/>
    </row>
    <row r="19" spans="2:16" ht="22.2" customHeight="1" x14ac:dyDescent="0.3">
      <c r="B19" s="29" t="s">
        <v>83</v>
      </c>
      <c r="C19" s="37" t="s">
        <v>82</v>
      </c>
      <c r="D19" s="39">
        <f>SUMIF(BUDGET!D:D, C19, BUDGET!K:K)</f>
        <v>0</v>
      </c>
      <c r="E19" s="37"/>
      <c r="F19" s="41" t="e">
        <f t="shared" si="0"/>
        <v>#DIV/0!</v>
      </c>
      <c r="G19" s="39"/>
      <c r="H19" s="40"/>
    </row>
    <row r="20" spans="2:16" ht="22.2" customHeight="1" x14ac:dyDescent="0.3">
      <c r="B20" s="29" t="s">
        <v>103</v>
      </c>
      <c r="C20" s="37" t="s">
        <v>102</v>
      </c>
      <c r="D20" s="39">
        <f>SUMIF(BUDGET!D:D, C20, BUDGET!K:K)</f>
        <v>0</v>
      </c>
      <c r="E20" s="37"/>
      <c r="F20" s="41" t="e">
        <f t="shared" si="0"/>
        <v>#DIV/0!</v>
      </c>
      <c r="G20" s="39"/>
      <c r="H20" s="40"/>
    </row>
    <row r="21" spans="2:16" ht="22.2" customHeight="1" x14ac:dyDescent="0.3">
      <c r="B21" s="29" t="s">
        <v>380</v>
      </c>
      <c r="C21" s="37" t="s">
        <v>108</v>
      </c>
      <c r="D21" s="39">
        <f>SUMIF(BUDGET!D:D, C21, BUDGET!K:K)</f>
        <v>0</v>
      </c>
      <c r="E21" s="37"/>
      <c r="F21" s="41" t="e">
        <f t="shared" si="0"/>
        <v>#DIV/0!</v>
      </c>
      <c r="G21" s="39"/>
      <c r="H21" s="40"/>
    </row>
    <row r="22" spans="2:16" ht="24.6" customHeight="1" x14ac:dyDescent="0.3"/>
    <row r="23" spans="2:16" ht="22.2" customHeight="1" x14ac:dyDescent="0.3">
      <c r="B23" s="25" t="s">
        <v>129</v>
      </c>
      <c r="C23" s="47" t="s">
        <v>318</v>
      </c>
      <c r="D23" s="49" t="s">
        <v>130</v>
      </c>
      <c r="E23" s="47"/>
      <c r="F23" s="49" t="s">
        <v>122</v>
      </c>
      <c r="G23" s="49" t="s">
        <v>122</v>
      </c>
      <c r="H23" s="24"/>
      <c r="J23" s="25" t="s">
        <v>131</v>
      </c>
      <c r="K23" s="24"/>
      <c r="L23" s="24"/>
      <c r="M23" s="24"/>
      <c r="N23" s="24"/>
      <c r="O23" s="24"/>
      <c r="P23" s="24"/>
    </row>
    <row r="24" spans="2:16" ht="3" customHeight="1" x14ac:dyDescent="0.3"/>
    <row r="25" spans="2:16" ht="22.2" customHeight="1" x14ac:dyDescent="0.3">
      <c r="B25" s="28" t="s">
        <v>132</v>
      </c>
      <c r="C25" s="26"/>
      <c r="D25" s="38">
        <f>SUM(D26:D34)</f>
        <v>0</v>
      </c>
      <c r="E25" s="26"/>
      <c r="F25" s="44"/>
      <c r="G25" s="43" t="e">
        <f>+D25/D25</f>
        <v>#DIV/0!</v>
      </c>
      <c r="H25" s="42"/>
      <c r="J25" s="34" t="s">
        <v>133</v>
      </c>
      <c r="K25" s="34" t="s">
        <v>134</v>
      </c>
      <c r="L25" s="52" t="s">
        <v>135</v>
      </c>
      <c r="M25" s="34"/>
      <c r="N25" s="34" t="s">
        <v>136</v>
      </c>
      <c r="O25" s="34"/>
      <c r="P25" s="34"/>
    </row>
    <row r="26" spans="2:16" ht="22.2" customHeight="1" x14ac:dyDescent="0.3">
      <c r="B26" s="29" t="s">
        <v>85</v>
      </c>
      <c r="C26" s="60" t="s">
        <v>161</v>
      </c>
      <c r="D26" s="39">
        <f>SUMIF(BUDGET!F:F, C26, BUDGET!K:K)</f>
        <v>0</v>
      </c>
      <c r="E26" s="37"/>
      <c r="F26" s="41" t="e">
        <f>+D26/$D$25</f>
        <v>#DIV/0!</v>
      </c>
      <c r="G26" s="48" t="e">
        <f>+D26/$D$25</f>
        <v>#DIV/0!</v>
      </c>
      <c r="H26" s="37"/>
      <c r="J26" s="53" t="s">
        <v>29</v>
      </c>
      <c r="K26" s="39">
        <f>+BUDGET!N85</f>
        <v>0</v>
      </c>
      <c r="L26" s="54" t="str">
        <f>IFERROR(K26/$F$7,"-")</f>
        <v>-</v>
      </c>
      <c r="M26" s="37"/>
      <c r="N26" s="41" t="str">
        <f>L26</f>
        <v>-</v>
      </c>
    </row>
    <row r="27" spans="2:16" ht="22.2" customHeight="1" x14ac:dyDescent="0.3">
      <c r="B27" s="29" t="s">
        <v>137</v>
      </c>
      <c r="C27" s="60" t="s">
        <v>382</v>
      </c>
      <c r="D27" s="39">
        <f>SUMIF(BUDGET!F:F, C27, BUDGET!K:K)</f>
        <v>0</v>
      </c>
      <c r="E27" s="37"/>
      <c r="F27" s="41" t="e">
        <f t="shared" ref="F27:F32" si="1">+D27/$D$25</f>
        <v>#DIV/0!</v>
      </c>
      <c r="G27" s="48" t="e">
        <f t="shared" ref="G27:G32" si="2">+D27/$D$25</f>
        <v>#DIV/0!</v>
      </c>
      <c r="H27" s="37"/>
      <c r="J27" s="53" t="s">
        <v>30</v>
      </c>
      <c r="K27" s="39">
        <f>+BUDGET!O85</f>
        <v>0</v>
      </c>
      <c r="L27" s="54" t="str">
        <f t="shared" ref="L27:L34" si="3">IFERROR(K27/$F$7,"-")</f>
        <v>-</v>
      </c>
      <c r="M27" s="37"/>
      <c r="N27" s="41" t="str">
        <f>IFERROR(N26+L27,"-")</f>
        <v>-</v>
      </c>
    </row>
    <row r="28" spans="2:16" ht="22.2" customHeight="1" x14ac:dyDescent="0.3">
      <c r="B28" s="29" t="s">
        <v>138</v>
      </c>
      <c r="C28" s="60" t="s">
        <v>190</v>
      </c>
      <c r="D28" s="39">
        <f>SUMIF(BUDGET!F:F, C28, BUDGET!K:K)</f>
        <v>0</v>
      </c>
      <c r="E28" s="37"/>
      <c r="F28" s="41" t="e">
        <f t="shared" si="1"/>
        <v>#DIV/0!</v>
      </c>
      <c r="G28" s="48" t="e">
        <f t="shared" si="2"/>
        <v>#DIV/0!</v>
      </c>
      <c r="H28" s="37"/>
      <c r="J28" s="53" t="s">
        <v>31</v>
      </c>
      <c r="K28" s="39">
        <f>+BUDGET!P85</f>
        <v>0</v>
      </c>
      <c r="L28" s="54" t="str">
        <f t="shared" si="3"/>
        <v>-</v>
      </c>
      <c r="M28" s="37"/>
      <c r="N28" s="41" t="str">
        <f t="shared" ref="N28:N33" si="4">IFERROR(N27+L28,"-")</f>
        <v>-</v>
      </c>
    </row>
    <row r="29" spans="2:16" ht="22.2" customHeight="1" x14ac:dyDescent="0.3">
      <c r="B29" s="29" t="s">
        <v>139</v>
      </c>
      <c r="C29" s="60" t="s">
        <v>198</v>
      </c>
      <c r="D29" s="39">
        <f>SUMIF(BUDGET!F:F, C29, BUDGET!K:K)</f>
        <v>0</v>
      </c>
      <c r="E29" s="37"/>
      <c r="F29" s="41" t="e">
        <f t="shared" si="1"/>
        <v>#DIV/0!</v>
      </c>
      <c r="G29" s="48" t="e">
        <f t="shared" si="2"/>
        <v>#DIV/0!</v>
      </c>
      <c r="H29" s="37"/>
      <c r="J29" s="53" t="s">
        <v>32</v>
      </c>
      <c r="K29" s="39">
        <f>+BUDGET!Q85</f>
        <v>0</v>
      </c>
      <c r="L29" s="54" t="str">
        <f t="shared" si="3"/>
        <v>-</v>
      </c>
      <c r="M29" s="37"/>
      <c r="N29" s="41" t="str">
        <f t="shared" si="4"/>
        <v>-</v>
      </c>
    </row>
    <row r="30" spans="2:16" ht="22.2" customHeight="1" x14ac:dyDescent="0.3">
      <c r="B30" s="29" t="s">
        <v>140</v>
      </c>
      <c r="C30" s="60" t="s">
        <v>206</v>
      </c>
      <c r="D30" s="39">
        <f>SUMIF(BUDGET!F:F, C30, BUDGET!K:K)</f>
        <v>0</v>
      </c>
      <c r="E30" s="37"/>
      <c r="F30" s="41" t="e">
        <f t="shared" si="1"/>
        <v>#DIV/0!</v>
      </c>
      <c r="G30" s="48" t="e">
        <f t="shared" si="2"/>
        <v>#DIV/0!</v>
      </c>
      <c r="H30" s="37"/>
      <c r="J30" s="29" t="s">
        <v>141</v>
      </c>
      <c r="K30" s="39">
        <f>SUM(K26:K29)</f>
        <v>0</v>
      </c>
      <c r="L30" s="54" t="str">
        <f t="shared" si="3"/>
        <v>-</v>
      </c>
      <c r="M30" s="37"/>
      <c r="N30" s="41" t="str">
        <f>+L30</f>
        <v>-</v>
      </c>
    </row>
    <row r="31" spans="2:16" ht="22.2" customHeight="1" x14ac:dyDescent="0.3">
      <c r="B31" s="29" t="s">
        <v>142</v>
      </c>
      <c r="C31" s="60" t="s">
        <v>214</v>
      </c>
      <c r="D31" s="39">
        <f>SUMIF(BUDGET!F:F, C31, BUDGET!K:K)</f>
        <v>0</v>
      </c>
      <c r="E31" s="37"/>
      <c r="F31" s="41" t="e">
        <f t="shared" si="1"/>
        <v>#DIV/0!</v>
      </c>
      <c r="G31" s="48" t="e">
        <f t="shared" si="2"/>
        <v>#DIV/0!</v>
      </c>
      <c r="H31" s="37"/>
      <c r="J31" s="29" t="s">
        <v>143</v>
      </c>
      <c r="K31" s="39">
        <f>+BUDGET!S85</f>
        <v>0</v>
      </c>
      <c r="L31" s="54" t="str">
        <f t="shared" si="3"/>
        <v>-</v>
      </c>
      <c r="M31" s="37"/>
      <c r="N31" s="41" t="str">
        <f t="shared" si="4"/>
        <v>-</v>
      </c>
    </row>
    <row r="32" spans="2:16" ht="22.2" customHeight="1" x14ac:dyDescent="0.3">
      <c r="B32" s="29" t="s">
        <v>144</v>
      </c>
      <c r="C32" s="60" t="s">
        <v>221</v>
      </c>
      <c r="D32" s="39">
        <f>SUMIF(BUDGET!F:F, C32, BUDGET!K:K)</f>
        <v>0</v>
      </c>
      <c r="E32" s="37"/>
      <c r="F32" s="41" t="e">
        <f t="shared" si="1"/>
        <v>#DIV/0!</v>
      </c>
      <c r="G32" s="48" t="e">
        <f t="shared" si="2"/>
        <v>#DIV/0!</v>
      </c>
      <c r="H32" s="37"/>
      <c r="J32" s="29" t="s">
        <v>145</v>
      </c>
      <c r="K32" s="39">
        <f>+BUDGET!T85</f>
        <v>0</v>
      </c>
      <c r="L32" s="54" t="str">
        <f t="shared" si="3"/>
        <v>-</v>
      </c>
      <c r="M32" s="37"/>
      <c r="N32" s="41" t="str">
        <f t="shared" si="4"/>
        <v>-</v>
      </c>
    </row>
    <row r="33" spans="2:14" ht="22.2" customHeight="1" x14ac:dyDescent="0.3">
      <c r="B33" s="29" t="s">
        <v>375</v>
      </c>
      <c r="C33" s="60" t="s">
        <v>369</v>
      </c>
      <c r="D33" s="39">
        <f>SUMIF(BUDGET!F:F, C33, BUDGET!K:K)</f>
        <v>0</v>
      </c>
      <c r="E33" s="37"/>
      <c r="F33" s="41" t="e">
        <f t="shared" ref="F33:F34" si="5">+D33/$D$25</f>
        <v>#DIV/0!</v>
      </c>
      <c r="G33" s="48" t="e">
        <f t="shared" ref="G33:G34" si="6">+D33/$D$25</f>
        <v>#DIV/0!</v>
      </c>
      <c r="H33" s="37"/>
      <c r="J33" s="29" t="s">
        <v>146</v>
      </c>
      <c r="K33" s="39">
        <f>+BUDGET!U85</f>
        <v>0</v>
      </c>
      <c r="L33" s="54" t="str">
        <f t="shared" si="3"/>
        <v>-</v>
      </c>
      <c r="M33" s="37"/>
      <c r="N33" s="41" t="str">
        <f t="shared" si="4"/>
        <v>-</v>
      </c>
    </row>
    <row r="34" spans="2:14" ht="22.2" customHeight="1" x14ac:dyDescent="0.3">
      <c r="B34" s="29" t="s">
        <v>377</v>
      </c>
      <c r="C34" s="60" t="s">
        <v>306</v>
      </c>
      <c r="D34" s="39">
        <f>SUMIF(BUDGET!F:F, C34, BUDGET!K:K)</f>
        <v>0</v>
      </c>
      <c r="E34" s="37"/>
      <c r="F34" s="41" t="e">
        <f t="shared" si="5"/>
        <v>#DIV/0!</v>
      </c>
      <c r="G34" s="48" t="e">
        <f t="shared" si="6"/>
        <v>#DIV/0!</v>
      </c>
      <c r="H34" s="37"/>
      <c r="J34" s="29" t="s">
        <v>132</v>
      </c>
      <c r="K34" s="39">
        <f>SUM(K30:K33)</f>
        <v>0</v>
      </c>
      <c r="L34" s="54" t="str">
        <f t="shared" si="3"/>
        <v>-</v>
      </c>
      <c r="M34" s="37"/>
      <c r="N34" s="41"/>
    </row>
  </sheetData>
  <sheetProtection algorithmName="SHA-512" hashValue="fXNKygt7b45mE0SJ8tgoX1W4ifOmygsdP0gsK6SwU7X35QPHHzt0tz4r164o9aTFcNS1ohOQnuc2rDeVQECwFw==" saltValue="jzwsCF3xZj+2BZUW6MkYFA==" spinCount="100000" sheet="1" objects="1" scenarios="1"/>
  <conditionalFormatting sqref="F26:F34">
    <cfRule type="dataBar" priority="2">
      <dataBar showValue="0">
        <cfvo type="min"/>
        <cfvo type="max"/>
        <color rgb="FFFFB628"/>
      </dataBar>
      <extLst>
        <ext xmlns:x14="http://schemas.microsoft.com/office/spreadsheetml/2009/9/main" uri="{B025F937-C7B1-47D3-B67F-A62EFF666E3E}">
          <x14:id>{CA08E89F-B94A-4EF2-B243-0BCFEDD4D2A3}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56" orientation="landscape" r:id="rId1"/>
  <headerFooter>
    <oddFooter>&amp;L&amp;A&amp;C&amp;D&amp;R&amp;P/&amp;N</oddFooter>
  </headerFooter>
  <colBreaks count="1" manualBreakCount="1">
    <brk id="16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A08E89F-B94A-4EF2-B243-0BCFEDD4D2A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F26:F34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A391-3AF4-4B52-BBB6-FA62E60C4B68}">
  <dimension ref="B3:J39"/>
  <sheetViews>
    <sheetView zoomScale="70" zoomScaleNormal="70" zoomScaleSheetLayoutView="30" workbookViewId="0">
      <pane xSplit="4" ySplit="3" topLeftCell="E4" activePane="bottomRight" state="frozen"/>
      <selection activeCell="B12" sqref="B12"/>
      <selection pane="topRight" activeCell="B12" sqref="B12"/>
      <selection pane="bottomLeft" activeCell="B12" sqref="B12"/>
      <selection pane="bottomRight" activeCell="B9" sqref="B9"/>
    </sheetView>
  </sheetViews>
  <sheetFormatPr baseColWidth="10" defaultColWidth="8.88671875" defaultRowHeight="13.2" x14ac:dyDescent="0.25"/>
  <cols>
    <col min="1" max="1" width="3" style="1" customWidth="1"/>
    <col min="2" max="2" width="8.88671875" style="1"/>
    <col min="3" max="3" width="19.5546875" style="1" bestFit="1" customWidth="1"/>
    <col min="4" max="4" width="21.44140625" style="4" customWidth="1"/>
    <col min="5" max="5" width="63.33203125" style="4" customWidth="1"/>
    <col min="6" max="6" width="39.33203125" style="4" customWidth="1"/>
    <col min="7" max="7" width="37.33203125" style="4" customWidth="1"/>
    <col min="8" max="8" width="66.33203125" style="4" customWidth="1"/>
    <col min="9" max="9" width="56.33203125" style="4" customWidth="1"/>
    <col min="10" max="10" width="65.109375" style="1" customWidth="1"/>
    <col min="11" max="16384" width="8.88671875" style="1"/>
  </cols>
  <sheetData>
    <row r="3" spans="2:10" s="8" customFormat="1" ht="25.2" customHeight="1" x14ac:dyDescent="0.25">
      <c r="B3" s="6" t="s">
        <v>147</v>
      </c>
      <c r="C3" s="6" t="s">
        <v>148</v>
      </c>
      <c r="D3" s="7" t="s">
        <v>149</v>
      </c>
      <c r="E3" s="7" t="s">
        <v>150</v>
      </c>
      <c r="F3" s="7" t="s">
        <v>151</v>
      </c>
      <c r="G3" s="7" t="s">
        <v>152</v>
      </c>
      <c r="H3" s="7" t="s">
        <v>153</v>
      </c>
      <c r="I3" s="7" t="s">
        <v>154</v>
      </c>
      <c r="J3" s="7" t="s">
        <v>155</v>
      </c>
    </row>
    <row r="4" spans="2:10" s="66" customFormat="1" ht="42" customHeight="1" x14ac:dyDescent="0.3">
      <c r="B4" s="61" t="s">
        <v>156</v>
      </c>
      <c r="C4" s="62" t="s">
        <v>93</v>
      </c>
      <c r="D4" s="63"/>
      <c r="E4" s="63" t="s">
        <v>157</v>
      </c>
      <c r="F4" s="191" t="s">
        <v>158</v>
      </c>
      <c r="G4" s="64" t="s">
        <v>159</v>
      </c>
      <c r="H4" s="64"/>
      <c r="I4" s="64"/>
      <c r="J4" s="65" t="s">
        <v>160</v>
      </c>
    </row>
    <row r="5" spans="2:10" ht="43.2" x14ac:dyDescent="0.3">
      <c r="B5" s="9" t="s">
        <v>161</v>
      </c>
      <c r="C5" s="5" t="s">
        <v>85</v>
      </c>
      <c r="D5" s="12" t="s">
        <v>162</v>
      </c>
      <c r="E5" s="10" t="s">
        <v>163</v>
      </c>
      <c r="F5" s="13" t="s">
        <v>164</v>
      </c>
      <c r="G5" s="4" t="s">
        <v>165</v>
      </c>
      <c r="H5" s="4" t="s">
        <v>166</v>
      </c>
      <c r="I5" s="4" t="s">
        <v>167</v>
      </c>
      <c r="J5" s="11" t="s">
        <v>168</v>
      </c>
    </row>
    <row r="6" spans="2:10" ht="40.200000000000003" x14ac:dyDescent="0.3">
      <c r="B6" s="9" t="s">
        <v>161</v>
      </c>
      <c r="C6" s="5" t="s">
        <v>85</v>
      </c>
      <c r="D6" s="10" t="s">
        <v>169</v>
      </c>
      <c r="E6" s="10" t="s">
        <v>170</v>
      </c>
      <c r="F6" s="13" t="s">
        <v>171</v>
      </c>
      <c r="G6" s="4" t="s">
        <v>172</v>
      </c>
      <c r="H6" s="11" t="s">
        <v>173</v>
      </c>
      <c r="I6" s="11" t="s">
        <v>174</v>
      </c>
      <c r="J6" s="2" t="s">
        <v>175</v>
      </c>
    </row>
    <row r="7" spans="2:10" ht="27" x14ac:dyDescent="0.3">
      <c r="B7" s="14" t="s">
        <v>382</v>
      </c>
      <c r="C7" s="5" t="s">
        <v>137</v>
      </c>
      <c r="D7" s="10" t="s">
        <v>176</v>
      </c>
      <c r="E7" s="10" t="s">
        <v>177</v>
      </c>
      <c r="F7" s="13" t="s">
        <v>178</v>
      </c>
      <c r="G7" s="4" t="s">
        <v>179</v>
      </c>
      <c r="H7" s="4" t="s">
        <v>180</v>
      </c>
      <c r="I7" s="4" t="s">
        <v>181</v>
      </c>
      <c r="J7" s="11" t="s">
        <v>182</v>
      </c>
    </row>
    <row r="8" spans="2:10" ht="27" x14ac:dyDescent="0.3">
      <c r="B8" s="14" t="s">
        <v>382</v>
      </c>
      <c r="C8" s="5" t="s">
        <v>137</v>
      </c>
      <c r="D8" s="10" t="s">
        <v>183</v>
      </c>
      <c r="E8" s="10" t="s">
        <v>184</v>
      </c>
      <c r="F8" s="13" t="s">
        <v>185</v>
      </c>
      <c r="G8" s="4" t="s">
        <v>186</v>
      </c>
      <c r="H8" s="4" t="s">
        <v>187</v>
      </c>
      <c r="I8" s="4" t="s">
        <v>188</v>
      </c>
      <c r="J8" s="11" t="s">
        <v>189</v>
      </c>
    </row>
    <row r="9" spans="2:10" ht="28.8" x14ac:dyDescent="0.3">
      <c r="B9" s="9" t="s">
        <v>190</v>
      </c>
      <c r="C9" s="5" t="s">
        <v>138</v>
      </c>
      <c r="D9" s="10" t="s">
        <v>191</v>
      </c>
      <c r="E9" s="10" t="s">
        <v>192</v>
      </c>
      <c r="F9" s="13" t="s">
        <v>193</v>
      </c>
      <c r="G9" s="4" t="s">
        <v>194</v>
      </c>
      <c r="H9" s="4" t="s">
        <v>195</v>
      </c>
      <c r="I9" s="4" t="s">
        <v>196</v>
      </c>
      <c r="J9" s="11" t="s">
        <v>197</v>
      </c>
    </row>
    <row r="10" spans="2:10" ht="28.8" x14ac:dyDescent="0.3">
      <c r="B10" s="9" t="s">
        <v>198</v>
      </c>
      <c r="C10" s="5" t="s">
        <v>139</v>
      </c>
      <c r="D10" s="10" t="s">
        <v>199</v>
      </c>
      <c r="E10" s="10" t="s">
        <v>200</v>
      </c>
      <c r="F10" s="13" t="s">
        <v>201</v>
      </c>
      <c r="G10" s="4" t="s">
        <v>202</v>
      </c>
      <c r="H10" s="4" t="s">
        <v>203</v>
      </c>
      <c r="I10" s="4" t="s">
        <v>204</v>
      </c>
      <c r="J10" s="11" t="s">
        <v>205</v>
      </c>
    </row>
    <row r="11" spans="2:10" ht="28.8" x14ac:dyDescent="0.3">
      <c r="B11" s="9" t="s">
        <v>206</v>
      </c>
      <c r="C11" s="5" t="s">
        <v>140</v>
      </c>
      <c r="D11" s="10" t="s">
        <v>207</v>
      </c>
      <c r="E11" s="10" t="s">
        <v>208</v>
      </c>
      <c r="F11" s="13" t="s">
        <v>209</v>
      </c>
      <c r="G11" s="4" t="s">
        <v>210</v>
      </c>
      <c r="H11" s="4" t="s">
        <v>211</v>
      </c>
      <c r="I11" s="4" t="s">
        <v>212</v>
      </c>
      <c r="J11" s="11" t="s">
        <v>213</v>
      </c>
    </row>
    <row r="12" spans="2:10" ht="40.200000000000003" x14ac:dyDescent="0.3">
      <c r="B12" s="9" t="s">
        <v>214</v>
      </c>
      <c r="C12" s="5" t="s">
        <v>142</v>
      </c>
      <c r="D12" s="10" t="s">
        <v>215</v>
      </c>
      <c r="E12" s="10" t="s">
        <v>216</v>
      </c>
      <c r="F12" s="13" t="s">
        <v>217</v>
      </c>
      <c r="G12" s="4" t="s">
        <v>218</v>
      </c>
      <c r="H12" s="4" t="s">
        <v>219</v>
      </c>
      <c r="J12" s="11" t="s">
        <v>220</v>
      </c>
    </row>
    <row r="13" spans="2:10" ht="27" x14ac:dyDescent="0.3">
      <c r="B13" s="9" t="s">
        <v>221</v>
      </c>
      <c r="C13" s="5" t="s">
        <v>144</v>
      </c>
      <c r="D13" s="10" t="s">
        <v>222</v>
      </c>
      <c r="E13" s="10" t="s">
        <v>223</v>
      </c>
      <c r="F13" s="13" t="s">
        <v>224</v>
      </c>
      <c r="G13" s="4" t="s">
        <v>225</v>
      </c>
      <c r="H13" s="4" t="s">
        <v>226</v>
      </c>
      <c r="J13" s="11" t="s">
        <v>227</v>
      </c>
    </row>
    <row r="14" spans="2:10" s="66" customFormat="1" ht="40.200000000000003" x14ac:dyDescent="0.3">
      <c r="B14" s="67" t="s">
        <v>82</v>
      </c>
      <c r="C14" s="68" t="s">
        <v>83</v>
      </c>
      <c r="D14" s="69"/>
      <c r="E14" s="69" t="s">
        <v>228</v>
      </c>
      <c r="F14" s="70" t="s">
        <v>229</v>
      </c>
      <c r="G14" s="71" t="s">
        <v>230</v>
      </c>
      <c r="H14" s="71" t="s">
        <v>231</v>
      </c>
      <c r="I14" s="71" t="s">
        <v>232</v>
      </c>
      <c r="J14" s="71"/>
    </row>
    <row r="15" spans="2:10" ht="40.200000000000003" x14ac:dyDescent="0.3">
      <c r="B15" s="14" t="s">
        <v>161</v>
      </c>
      <c r="C15" s="5" t="s">
        <v>85</v>
      </c>
      <c r="D15" s="12" t="s">
        <v>169</v>
      </c>
      <c r="E15" s="12" t="s">
        <v>233</v>
      </c>
      <c r="F15" s="13" t="s">
        <v>234</v>
      </c>
      <c r="G15" s="11" t="s">
        <v>235</v>
      </c>
      <c r="H15" s="11" t="s">
        <v>236</v>
      </c>
      <c r="J15" s="11" t="s">
        <v>237</v>
      </c>
    </row>
    <row r="16" spans="2:10" ht="28.8" x14ac:dyDescent="0.3">
      <c r="B16" s="14" t="s">
        <v>161</v>
      </c>
      <c r="C16" s="5" t="s">
        <v>85</v>
      </c>
      <c r="D16" s="12" t="s">
        <v>162</v>
      </c>
      <c r="E16" s="12" t="s">
        <v>238</v>
      </c>
      <c r="F16" s="13" t="s">
        <v>239</v>
      </c>
      <c r="G16" s="11" t="s">
        <v>240</v>
      </c>
      <c r="H16" s="11" t="s">
        <v>241</v>
      </c>
      <c r="J16" s="11" t="s">
        <v>237</v>
      </c>
    </row>
    <row r="17" spans="2:10" ht="66.599999999999994" x14ac:dyDescent="0.3">
      <c r="B17" s="14" t="s">
        <v>369</v>
      </c>
      <c r="C17" s="5" t="s">
        <v>93</v>
      </c>
      <c r="D17" s="12" t="s">
        <v>137</v>
      </c>
      <c r="E17" s="12" t="s">
        <v>242</v>
      </c>
      <c r="F17" s="13" t="s">
        <v>243</v>
      </c>
      <c r="G17" s="11" t="s">
        <v>244</v>
      </c>
      <c r="H17" s="11" t="s">
        <v>245</v>
      </c>
      <c r="J17" s="11" t="s">
        <v>246</v>
      </c>
    </row>
    <row r="18" spans="2:10" ht="43.2" x14ac:dyDescent="0.3">
      <c r="B18" s="14" t="s">
        <v>369</v>
      </c>
      <c r="C18" s="5" t="s">
        <v>93</v>
      </c>
      <c r="D18" s="12" t="s">
        <v>247</v>
      </c>
      <c r="E18" s="12" t="s">
        <v>368</v>
      </c>
      <c r="F18" s="13" t="s">
        <v>248</v>
      </c>
      <c r="G18" s="11" t="s">
        <v>249</v>
      </c>
      <c r="H18" s="11" t="s">
        <v>250</v>
      </c>
      <c r="J18" s="11" t="s">
        <v>213</v>
      </c>
    </row>
    <row r="19" spans="2:10" ht="27" x14ac:dyDescent="0.3">
      <c r="B19" s="14" t="s">
        <v>369</v>
      </c>
      <c r="C19" s="5" t="s">
        <v>93</v>
      </c>
      <c r="D19" s="12" t="s">
        <v>251</v>
      </c>
      <c r="E19" s="12" t="s">
        <v>252</v>
      </c>
      <c r="F19" s="13" t="s">
        <v>253</v>
      </c>
      <c r="G19" s="11" t="s">
        <v>254</v>
      </c>
      <c r="H19" s="11" t="s">
        <v>255</v>
      </c>
      <c r="J19" s="2" t="s">
        <v>256</v>
      </c>
    </row>
    <row r="20" spans="2:10" ht="28.8" x14ac:dyDescent="0.3">
      <c r="B20" s="14" t="s">
        <v>369</v>
      </c>
      <c r="C20" s="5" t="s">
        <v>93</v>
      </c>
      <c r="D20" s="12" t="s">
        <v>257</v>
      </c>
      <c r="E20" s="12" t="s">
        <v>258</v>
      </c>
      <c r="F20" s="13" t="s">
        <v>259</v>
      </c>
      <c r="G20" s="11" t="s">
        <v>260</v>
      </c>
      <c r="H20" s="11"/>
      <c r="J20" s="11" t="s">
        <v>261</v>
      </c>
    </row>
    <row r="21" spans="2:10" ht="28.8" x14ac:dyDescent="0.3">
      <c r="B21" s="14" t="s">
        <v>369</v>
      </c>
      <c r="C21" s="5" t="s">
        <v>93</v>
      </c>
      <c r="D21" s="12" t="s">
        <v>262</v>
      </c>
      <c r="E21" s="12"/>
      <c r="F21" s="13" t="s">
        <v>263</v>
      </c>
      <c r="G21" s="11" t="s">
        <v>264</v>
      </c>
      <c r="H21" s="11"/>
      <c r="J21" s="11" t="s">
        <v>265</v>
      </c>
    </row>
    <row r="22" spans="2:10" ht="14.4" x14ac:dyDescent="0.3">
      <c r="B22" s="14" t="s">
        <v>369</v>
      </c>
      <c r="C22" s="5" t="s">
        <v>93</v>
      </c>
      <c r="D22" s="12" t="s">
        <v>266</v>
      </c>
      <c r="E22" s="12" t="s">
        <v>267</v>
      </c>
      <c r="F22" s="13" t="s">
        <v>268</v>
      </c>
      <c r="G22" s="11"/>
      <c r="H22" s="11"/>
      <c r="J22" s="2" t="s">
        <v>269</v>
      </c>
    </row>
    <row r="23" spans="2:10" ht="40.200000000000003" x14ac:dyDescent="0.3">
      <c r="B23" s="14" t="s">
        <v>369</v>
      </c>
      <c r="C23" s="5" t="s">
        <v>93</v>
      </c>
      <c r="D23" s="12" t="s">
        <v>270</v>
      </c>
      <c r="E23" s="12"/>
      <c r="F23" s="13" t="s">
        <v>271</v>
      </c>
      <c r="G23" s="11" t="s">
        <v>272</v>
      </c>
      <c r="H23" s="11"/>
      <c r="J23" s="2" t="s">
        <v>273</v>
      </c>
    </row>
    <row r="24" spans="2:10" s="66" customFormat="1" ht="53.4" x14ac:dyDescent="0.3">
      <c r="B24" s="72" t="s">
        <v>102</v>
      </c>
      <c r="C24" s="73" t="s">
        <v>103</v>
      </c>
      <c r="D24" s="74"/>
      <c r="E24" s="74" t="s">
        <v>274</v>
      </c>
      <c r="F24" s="192" t="s">
        <v>158</v>
      </c>
      <c r="G24" s="75" t="s">
        <v>275</v>
      </c>
      <c r="H24" s="75" t="s">
        <v>231</v>
      </c>
      <c r="I24" s="75"/>
      <c r="J24" s="76"/>
    </row>
    <row r="25" spans="2:10" ht="28.8" x14ac:dyDescent="0.3">
      <c r="B25" s="9" t="s">
        <v>161</v>
      </c>
      <c r="C25" s="5" t="s">
        <v>85</v>
      </c>
      <c r="D25" s="12" t="s">
        <v>276</v>
      </c>
      <c r="E25" s="12" t="s">
        <v>277</v>
      </c>
      <c r="F25" s="13" t="s">
        <v>278</v>
      </c>
      <c r="G25" s="11" t="s">
        <v>279</v>
      </c>
      <c r="H25" s="11" t="s">
        <v>280</v>
      </c>
      <c r="I25" s="11"/>
      <c r="J25" s="11" t="s">
        <v>237</v>
      </c>
    </row>
    <row r="26" spans="2:10" ht="28.8" x14ac:dyDescent="0.3">
      <c r="B26" s="9" t="s">
        <v>161</v>
      </c>
      <c r="C26" s="5" t="s">
        <v>85</v>
      </c>
      <c r="D26" s="12" t="s">
        <v>281</v>
      </c>
      <c r="E26" s="12"/>
      <c r="F26" s="13" t="s">
        <v>282</v>
      </c>
      <c r="G26" s="11" t="s">
        <v>283</v>
      </c>
      <c r="H26" s="11"/>
      <c r="I26" s="11"/>
      <c r="J26" s="11" t="s">
        <v>237</v>
      </c>
    </row>
    <row r="27" spans="2:10" ht="40.200000000000003" x14ac:dyDescent="0.3">
      <c r="B27" s="9" t="s">
        <v>161</v>
      </c>
      <c r="C27" s="5" t="s">
        <v>85</v>
      </c>
      <c r="D27" s="12" t="s">
        <v>284</v>
      </c>
      <c r="E27" s="10"/>
      <c r="F27" s="13" t="s">
        <v>285</v>
      </c>
      <c r="G27" s="11" t="s">
        <v>286</v>
      </c>
      <c r="H27" s="11"/>
      <c r="I27" s="11"/>
      <c r="J27" s="11" t="s">
        <v>237</v>
      </c>
    </row>
    <row r="28" spans="2:10" ht="14.4" x14ac:dyDescent="0.3">
      <c r="B28" s="9" t="s">
        <v>206</v>
      </c>
      <c r="C28" s="5" t="s">
        <v>140</v>
      </c>
      <c r="D28" s="10" t="s">
        <v>287</v>
      </c>
      <c r="E28" s="10" t="s">
        <v>288</v>
      </c>
      <c r="F28" s="13" t="s">
        <v>289</v>
      </c>
      <c r="G28" s="4" t="s">
        <v>290</v>
      </c>
      <c r="H28" s="4" t="s">
        <v>291</v>
      </c>
    </row>
    <row r="29" spans="2:10" ht="28.8" x14ac:dyDescent="0.3">
      <c r="B29" s="14" t="s">
        <v>369</v>
      </c>
      <c r="C29" s="5" t="s">
        <v>93</v>
      </c>
      <c r="D29" s="10" t="s">
        <v>292</v>
      </c>
      <c r="E29" s="10" t="s">
        <v>293</v>
      </c>
      <c r="F29" s="13" t="s">
        <v>294</v>
      </c>
      <c r="G29" s="4" t="s">
        <v>295</v>
      </c>
      <c r="H29" s="4" t="s">
        <v>296</v>
      </c>
    </row>
    <row r="30" spans="2:10" ht="28.8" x14ac:dyDescent="0.3">
      <c r="B30" s="14" t="s">
        <v>369</v>
      </c>
      <c r="C30" s="5" t="s">
        <v>93</v>
      </c>
      <c r="D30" s="10" t="s">
        <v>297</v>
      </c>
      <c r="E30" s="10" t="s">
        <v>298</v>
      </c>
      <c r="F30" s="13" t="s">
        <v>299</v>
      </c>
      <c r="G30" s="4" t="s">
        <v>295</v>
      </c>
      <c r="H30" s="4" t="s">
        <v>300</v>
      </c>
      <c r="I30" s="4" t="s">
        <v>301</v>
      </c>
    </row>
    <row r="31" spans="2:10" ht="28.8" x14ac:dyDescent="0.3">
      <c r="B31" s="14" t="s">
        <v>369</v>
      </c>
      <c r="C31" s="5" t="s">
        <v>93</v>
      </c>
      <c r="D31" s="10" t="s">
        <v>266</v>
      </c>
      <c r="E31" s="10" t="s">
        <v>302</v>
      </c>
      <c r="F31" s="13" t="s">
        <v>303</v>
      </c>
      <c r="G31" s="4" t="s">
        <v>304</v>
      </c>
      <c r="H31" s="4" t="s">
        <v>305</v>
      </c>
    </row>
    <row r="32" spans="2:10" ht="28.8" x14ac:dyDescent="0.3">
      <c r="B32" s="14" t="s">
        <v>306</v>
      </c>
      <c r="C32" s="5" t="s">
        <v>104</v>
      </c>
      <c r="D32" s="12" t="s">
        <v>370</v>
      </c>
      <c r="E32" s="12" t="s">
        <v>371</v>
      </c>
      <c r="F32" s="13" t="s">
        <v>372</v>
      </c>
      <c r="G32" s="11" t="s">
        <v>373</v>
      </c>
      <c r="H32" s="11" t="s">
        <v>307</v>
      </c>
      <c r="J32" s="11" t="s">
        <v>374</v>
      </c>
    </row>
    <row r="33" spans="2:10" ht="43.2" x14ac:dyDescent="0.3">
      <c r="B33" s="14" t="s">
        <v>306</v>
      </c>
      <c r="C33" s="5" t="s">
        <v>104</v>
      </c>
      <c r="D33" s="12" t="s">
        <v>308</v>
      </c>
      <c r="E33" s="12" t="s">
        <v>309</v>
      </c>
      <c r="F33" s="13" t="s">
        <v>310</v>
      </c>
      <c r="G33" s="11" t="s">
        <v>311</v>
      </c>
      <c r="J33" s="4" t="s">
        <v>312</v>
      </c>
    </row>
    <row r="34" spans="2:10" s="66" customFormat="1" ht="100.8" x14ac:dyDescent="0.3">
      <c r="B34" s="77" t="s">
        <v>108</v>
      </c>
      <c r="C34" s="78" t="s">
        <v>109</v>
      </c>
      <c r="D34" s="79"/>
      <c r="E34" s="79" t="s">
        <v>313</v>
      </c>
      <c r="F34" s="80" t="s">
        <v>314</v>
      </c>
      <c r="G34" s="81"/>
      <c r="H34" s="81" t="s">
        <v>315</v>
      </c>
      <c r="I34" s="81"/>
      <c r="J34" s="82"/>
    </row>
    <row r="35" spans="2:10" ht="57.6" x14ac:dyDescent="0.3">
      <c r="B35" s="14" t="s">
        <v>108</v>
      </c>
      <c r="C35" s="5" t="s">
        <v>109</v>
      </c>
      <c r="D35" s="12"/>
      <c r="E35" s="12"/>
      <c r="F35" s="13" t="s">
        <v>316</v>
      </c>
      <c r="G35" s="11"/>
      <c r="J35" s="4" t="s">
        <v>317</v>
      </c>
    </row>
    <row r="39" spans="2:10" x14ac:dyDescent="0.25">
      <c r="E39" s="11"/>
    </row>
  </sheetData>
  <pageMargins left="0.70866141732283472" right="0.70866141732283472" top="0.74803149606299213" bottom="0.74803149606299213" header="0.31496062992125984" footer="0.31496062992125984"/>
  <pageSetup scale="32" orientation="landscape" r:id="rId1"/>
  <headerFooter>
    <oddFooter>&amp;L&amp;A&amp;C&amp;D&amp;R&amp;P/&amp;N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CD0B-27C1-4E42-8B9C-918F0E8E8A65}">
  <dimension ref="A2:B49"/>
  <sheetViews>
    <sheetView workbookViewId="0">
      <selection activeCell="A3" sqref="A3:A11"/>
    </sheetView>
  </sheetViews>
  <sheetFormatPr baseColWidth="10" defaultColWidth="8.88671875" defaultRowHeight="13.2" x14ac:dyDescent="0.25"/>
  <cols>
    <col min="1" max="1" width="10.33203125" customWidth="1"/>
    <col min="2" max="2" width="53.33203125" customWidth="1"/>
    <col min="3" max="5" width="44" customWidth="1"/>
  </cols>
  <sheetData>
    <row r="2" spans="1:2" ht="13.8" thickBot="1" x14ac:dyDescent="0.3"/>
    <row r="3" spans="1:2" ht="13.8" thickBot="1" x14ac:dyDescent="0.3">
      <c r="A3" s="60" t="s">
        <v>161</v>
      </c>
      <c r="B3" s="3" t="s">
        <v>321</v>
      </c>
    </row>
    <row r="4" spans="1:2" ht="13.8" thickBot="1" x14ac:dyDescent="0.3">
      <c r="A4" s="60" t="s">
        <v>382</v>
      </c>
      <c r="B4" s="3" t="s">
        <v>383</v>
      </c>
    </row>
    <row r="5" spans="1:2" ht="13.8" thickBot="1" x14ac:dyDescent="0.3">
      <c r="A5" s="60" t="s">
        <v>319</v>
      </c>
      <c r="B5" s="3" t="s">
        <v>384</v>
      </c>
    </row>
    <row r="6" spans="1:2" ht="13.2" customHeight="1" thickBot="1" x14ac:dyDescent="0.3">
      <c r="A6" s="60" t="s">
        <v>320</v>
      </c>
      <c r="B6" s="3" t="s">
        <v>322</v>
      </c>
    </row>
    <row r="7" spans="1:2" ht="13.8" thickBot="1" x14ac:dyDescent="0.3">
      <c r="A7" s="60" t="s">
        <v>206</v>
      </c>
      <c r="B7" s="3" t="s">
        <v>323</v>
      </c>
    </row>
    <row r="8" spans="1:2" ht="13.8" thickBot="1" x14ac:dyDescent="0.3">
      <c r="A8" s="60" t="s">
        <v>214</v>
      </c>
      <c r="B8" s="3" t="s">
        <v>142</v>
      </c>
    </row>
    <row r="9" spans="1:2" x14ac:dyDescent="0.25">
      <c r="A9" s="60" t="s">
        <v>221</v>
      </c>
      <c r="B9" s="3" t="s">
        <v>381</v>
      </c>
    </row>
    <row r="10" spans="1:2" x14ac:dyDescent="0.25">
      <c r="A10" s="60" t="s">
        <v>369</v>
      </c>
      <c r="B10" s="193" t="s">
        <v>375</v>
      </c>
    </row>
    <row r="11" spans="1:2" x14ac:dyDescent="0.25">
      <c r="A11" s="60" t="s">
        <v>306</v>
      </c>
      <c r="B11" s="193" t="s">
        <v>376</v>
      </c>
    </row>
    <row r="13" spans="1:2" x14ac:dyDescent="0.25">
      <c r="A13" s="17" t="s">
        <v>324</v>
      </c>
      <c r="B13" s="17" t="s">
        <v>325</v>
      </c>
    </row>
    <row r="14" spans="1:2" x14ac:dyDescent="0.25">
      <c r="A14" s="18" t="s">
        <v>326</v>
      </c>
      <c r="B14" s="18" t="s">
        <v>327</v>
      </c>
    </row>
    <row r="15" spans="1:2" x14ac:dyDescent="0.25">
      <c r="A15" s="18" t="s">
        <v>328</v>
      </c>
      <c r="B15" s="18" t="s">
        <v>329</v>
      </c>
    </row>
    <row r="16" spans="1:2" x14ac:dyDescent="0.25">
      <c r="A16" s="18" t="s">
        <v>330</v>
      </c>
      <c r="B16" s="18" t="s">
        <v>331</v>
      </c>
    </row>
    <row r="17" spans="1:2" x14ac:dyDescent="0.25">
      <c r="A17" s="18" t="s">
        <v>332</v>
      </c>
      <c r="B17" s="18" t="s">
        <v>333</v>
      </c>
    </row>
    <row r="18" spans="1:2" x14ac:dyDescent="0.25">
      <c r="A18" s="18" t="s">
        <v>334</v>
      </c>
      <c r="B18" s="18" t="s">
        <v>335</v>
      </c>
    </row>
    <row r="19" spans="1:2" x14ac:dyDescent="0.25">
      <c r="A19" s="18" t="s">
        <v>336</v>
      </c>
      <c r="B19" s="18" t="s">
        <v>337</v>
      </c>
    </row>
    <row r="20" spans="1:2" x14ac:dyDescent="0.25">
      <c r="A20" s="18" t="s">
        <v>338</v>
      </c>
      <c r="B20" s="18" t="s">
        <v>339</v>
      </c>
    </row>
    <row r="21" spans="1:2" x14ac:dyDescent="0.25">
      <c r="A21" s="18" t="s">
        <v>340</v>
      </c>
      <c r="B21" s="18" t="s">
        <v>341</v>
      </c>
    </row>
    <row r="22" spans="1:2" x14ac:dyDescent="0.25">
      <c r="A22" s="18" t="s">
        <v>324</v>
      </c>
      <c r="B22" s="18" t="s">
        <v>342</v>
      </c>
    </row>
    <row r="23" spans="1:2" x14ac:dyDescent="0.25">
      <c r="A23" s="18" t="s">
        <v>343</v>
      </c>
      <c r="B23" s="18" t="s">
        <v>344</v>
      </c>
    </row>
    <row r="24" spans="1:2" x14ac:dyDescent="0.25">
      <c r="A24" s="18" t="s">
        <v>345</v>
      </c>
      <c r="B24" s="18" t="s">
        <v>346</v>
      </c>
    </row>
    <row r="25" spans="1:2" x14ac:dyDescent="0.25">
      <c r="A25" s="18" t="s">
        <v>347</v>
      </c>
      <c r="B25" s="18" t="s">
        <v>348</v>
      </c>
    </row>
    <row r="28" spans="1:2" x14ac:dyDescent="0.25">
      <c r="A28" s="1"/>
      <c r="B28" s="1"/>
    </row>
    <row r="29" spans="1:2" x14ac:dyDescent="0.25">
      <c r="A29" s="1">
        <v>615101</v>
      </c>
      <c r="B29" s="60" t="s">
        <v>349</v>
      </c>
    </row>
    <row r="30" spans="1:2" x14ac:dyDescent="0.25">
      <c r="A30" s="1">
        <v>615102</v>
      </c>
      <c r="B30" s="60" t="s">
        <v>350</v>
      </c>
    </row>
    <row r="31" spans="1:2" x14ac:dyDescent="0.25">
      <c r="A31" s="1">
        <v>615103</v>
      </c>
      <c r="B31" s="60" t="s">
        <v>351</v>
      </c>
    </row>
    <row r="32" spans="1:2" x14ac:dyDescent="0.25">
      <c r="A32" s="1">
        <v>615104</v>
      </c>
      <c r="B32" s="60" t="s">
        <v>352</v>
      </c>
    </row>
    <row r="33" spans="1:2" x14ac:dyDescent="0.25">
      <c r="A33" s="1">
        <v>615105</v>
      </c>
      <c r="B33" s="60" t="s">
        <v>353</v>
      </c>
    </row>
    <row r="34" spans="1:2" x14ac:dyDescent="0.25">
      <c r="A34" s="1">
        <v>615106</v>
      </c>
      <c r="B34" s="60" t="s">
        <v>354</v>
      </c>
    </row>
    <row r="35" spans="1:2" x14ac:dyDescent="0.25">
      <c r="A35" s="1">
        <v>615107</v>
      </c>
      <c r="B35" s="60" t="s">
        <v>355</v>
      </c>
    </row>
    <row r="36" spans="1:2" x14ac:dyDescent="0.25">
      <c r="A36" s="1">
        <v>615108</v>
      </c>
      <c r="B36" s="60" t="s">
        <v>356</v>
      </c>
    </row>
    <row r="37" spans="1:2" x14ac:dyDescent="0.25">
      <c r="A37" s="1"/>
      <c r="B37" s="60"/>
    </row>
    <row r="38" spans="1:2" x14ac:dyDescent="0.25">
      <c r="B38" s="60" t="s">
        <v>357</v>
      </c>
    </row>
    <row r="39" spans="1:2" x14ac:dyDescent="0.25">
      <c r="B39" s="60" t="s">
        <v>358</v>
      </c>
    </row>
    <row r="40" spans="1:2" x14ac:dyDescent="0.25">
      <c r="B40" s="60" t="s">
        <v>359</v>
      </c>
    </row>
    <row r="41" spans="1:2" x14ac:dyDescent="0.25">
      <c r="B41" s="60" t="s">
        <v>360</v>
      </c>
    </row>
    <row r="42" spans="1:2" x14ac:dyDescent="0.25">
      <c r="B42" s="60" t="s">
        <v>361</v>
      </c>
    </row>
    <row r="44" spans="1:2" x14ac:dyDescent="0.25">
      <c r="B44" s="60" t="s">
        <v>362</v>
      </c>
    </row>
    <row r="45" spans="1:2" x14ac:dyDescent="0.25">
      <c r="B45" s="60" t="s">
        <v>363</v>
      </c>
    </row>
    <row r="46" spans="1:2" x14ac:dyDescent="0.25">
      <c r="B46" s="60" t="s">
        <v>364</v>
      </c>
    </row>
    <row r="48" spans="1:2" x14ac:dyDescent="0.25">
      <c r="B48" s="60" t="s">
        <v>365</v>
      </c>
    </row>
    <row r="49" spans="2:2" x14ac:dyDescent="0.25">
      <c r="B49" s="60" t="s">
        <v>366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&amp;L&amp;A&amp;C&amp;D&amp;R&amp;P/&amp;N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7b67ea-5ffb-42b0-a4b0-e3be0ae2578c">
      <Value>194</Value>
      <Value>2292</Value>
      <Value>1</Value>
      <Value>14</Value>
    </TaxCatchAll>
    <lcf76f155ced4ddcb4097134ff3c332f xmlns="d9877c68-d32f-4330-bb42-9689baf17c0d">
      <Terms xmlns="http://schemas.microsoft.com/office/infopath/2007/PartnerControls"/>
    </lcf76f155ced4ddcb4097134ff3c332f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</TermName>
          <TermId xmlns="http://schemas.microsoft.com/office/infopath/2007/PartnerControls">eb0f068f-7d92-44c4-a2e1-052290512cff</TermId>
        </TermInfo>
      </Terms>
    </o99d250c03344da181939f0145dbc023>
    <e2b781e9cad840cd89b90f5a7e989839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</TermName>
          <TermId xmlns="http://schemas.microsoft.com/office/infopath/2007/PartnerControls">75eeccef-c9d6-4e0d-8ce3-b24d74649def</TermId>
        </TermInfo>
      </Terms>
    </e2b781e9cad840cd89b90f5a7e989839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</TermName>
          <TermId xmlns="http://schemas.microsoft.com/office/infopath/2007/PartnerControls">ff4ffeae-c722-491b-b0ff-ada5a56a847d</TermId>
        </TermInfo>
      </Terms>
    </jcd7455606374210a964e5d7a999097a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BEL23004-10148</TermName>
          <TermId xmlns="http://schemas.microsoft.com/office/infopath/2007/PartnerControls">4d1d6435-6c7f-4387-a7bb-a15e22cc53ee</TermId>
        </TermInfo>
      </Terms>
    </l9d65098618b4a8fbbe87718e7187e6b>
    <_dlc_DocId xmlns="508ba6eb-9e09-4fd5-92f2-2d9921329f2d">BELENABEL-48159048-101707</_dlc_DocId>
    <_dlc_DocIdUrl xmlns="508ba6eb-9e09-4fd5-92f2-2d9921329f2d">
      <Url>https://enabelbe.sharepoint.com/sites/BEL/_layouts/15/DocIdRedir.aspx?ID=BELENABEL-48159048-101707</Url>
      <Description>BELENABEL-48159048-101707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2C34C447E6454A40A553EE97A6C47186007BB8A95C3518EB4FB84739BBDAD1A6D0" ma:contentTypeVersion="33" ma:contentTypeDescription="" ma:contentTypeScope="" ma:versionID="832ce47ed003b3fc39c2a63c0315ac47">
  <xsd:schema xmlns:xsd="http://www.w3.org/2001/XMLSchema" xmlns:xs="http://www.w3.org/2001/XMLSchema" xmlns:p="http://schemas.microsoft.com/office/2006/metadata/properties" xmlns:ns1="http://schemas.microsoft.com/sharepoint/v3" xmlns:ns2="14a9c00f-d9e3-4eb9-aad3-f69239d17d9c" xmlns:ns3="e27b67ea-5ffb-42b0-a4b0-e3be0ae2578c" xmlns:ns4="508ba6eb-9e09-4fd5-92f2-2d9921329f2d" xmlns:ns5="d9877c68-d32f-4330-bb42-9689baf17c0d" targetNamespace="http://schemas.microsoft.com/office/2006/metadata/properties" ma:root="true" ma:fieldsID="15cb48ad0a426d619e83942663f05727" ns1:_="" ns2:_="" ns3:_="" ns4:_="" ns5:_="">
    <xsd:import namespace="http://schemas.microsoft.com/sharepoint/v3"/>
    <xsd:import namespace="14a9c00f-d9e3-4eb9-aad3-f69239d17d9c"/>
    <xsd:import namespace="e27b67ea-5ffb-42b0-a4b0-e3be0ae2578c"/>
    <xsd:import namespace="508ba6eb-9e09-4fd5-92f2-2d9921329f2d"/>
    <xsd:import namespace="d9877c68-d32f-4330-bb42-9689baf17c0d"/>
    <xsd:element name="properties">
      <xsd:complexType>
        <xsd:sequence>
          <xsd:element name="documentManagement">
            <xsd:complexType>
              <xsd:all>
                <xsd:element ref="ns2:o99d250c03344da181939f0145dbc023" minOccurs="0"/>
                <xsd:element ref="ns3:TaxCatchAll" minOccurs="0"/>
                <xsd:element ref="ns3:TaxCatchAllLabel" minOccurs="0"/>
                <xsd:element ref="ns2:kecc0e8a0a3349c79c5d1d6e51bea7c3" minOccurs="0"/>
                <xsd:element ref="ns2:j50cb40f2a0941d2947e6bcbd5d19dce" minOccurs="0"/>
                <xsd:element ref="ns2:jcd7455606374210a964e5d7a999097a" minOccurs="0"/>
                <xsd:element ref="ns2:l9d65098618b4a8fbbe87718e7187e6b" minOccurs="0"/>
                <xsd:element ref="ns2:e2b781e9cad840cd89b90f5a7e989839" minOccurs="0"/>
                <xsd:element ref="ns4:_dlc_DocIdPersistId" minOccurs="0"/>
                <xsd:element ref="ns4:_dlc_DocId" minOccurs="0"/>
                <xsd:element ref="ns4:_dlc_DocIdUrl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ObjectDetectorVersion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  <xsd:element ref="ns5:MediaLengthInSeconds" minOccurs="0"/>
                <xsd:element ref="ns5:MediaServiceLoca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8" nillable="true" ma:taxonomy="true" ma:internalName="o99d250c03344da181939f0145dbc023" ma:taxonomyFieldName="Document_Language" ma:displayName="Document_Language" ma:readOnly="false" ma:default="6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2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4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EL|ff4ffeae-c722-491b-b0ff-ada5a56a847d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8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20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b67ea-5ffb-42b0-a4b0-e3be0ae2578c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39e47374-b479-47ba-96a2-ea379a6f4cbd}" ma:internalName="TaxCatchAll" ma:showField="CatchAllData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9e47374-b479-47ba-96a2-ea379a6f4cbd}" ma:internalName="TaxCatchAllLabel" ma:readOnly="true" ma:showField="CatchAllDataLabel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77c68-d32f-4330-bb42-9689baf17c0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606048-EFCB-49B7-982B-1341EC90420B}">
  <ds:schemaRefs>
    <ds:schemaRef ds:uri="http://schemas.microsoft.com/office/2006/metadata/properties"/>
    <ds:schemaRef ds:uri="http://schemas.microsoft.com/office/infopath/2007/PartnerControls"/>
    <ds:schemaRef ds:uri="ff2deb72-29e1-441c-add8-2f28f08d1985"/>
    <ds:schemaRef ds:uri="d6af9b4d-6e5d-405c-aaeb-1dafca956d6d"/>
  </ds:schemaRefs>
</ds:datastoreItem>
</file>

<file path=customXml/itemProps2.xml><?xml version="1.0" encoding="utf-8"?>
<ds:datastoreItem xmlns:ds="http://schemas.openxmlformats.org/officeDocument/2006/customXml" ds:itemID="{C80C4402-2A68-4BAF-BB15-7B83914111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A791DA-173C-4151-AFD2-227B9D40BF20}"/>
</file>

<file path=customXml/itemProps4.xml><?xml version="1.0" encoding="utf-8"?>
<ds:datastoreItem xmlns:ds="http://schemas.openxmlformats.org/officeDocument/2006/customXml" ds:itemID="{757B82A4-82EC-44A6-AB7E-600B22A37A7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Informations générales</vt:lpstr>
      <vt:lpstr>BUDGET</vt:lpstr>
      <vt:lpstr>BUDGET_SUM</vt:lpstr>
      <vt:lpstr>Explications</vt:lpstr>
      <vt:lpstr>Parameters</vt:lpstr>
      <vt:lpstr>Grant_Ref</vt:lpstr>
      <vt:lpstr>Grantee_Name</vt:lpstr>
      <vt:lpstr>BUDGET!Zone_d_impression</vt:lpstr>
      <vt:lpstr>BUDGET_SUM!Zone_d_impression</vt:lpstr>
      <vt:lpstr>'Informations générales'!Zone_d_impression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DUMORTIER, Inge</dc:creator>
  <cp:keywords/>
  <dc:description/>
  <cp:lastModifiedBy>VANDEN EYNDE, Pascal</cp:lastModifiedBy>
  <cp:revision/>
  <cp:lastPrinted>2026-09-30T07:17:34Z</cp:lastPrinted>
  <dcterms:created xsi:type="dcterms:W3CDTF">2026-03-31T08:00:26Z</dcterms:created>
  <dcterms:modified xsi:type="dcterms:W3CDTF">2026-09-30T08:27:48Z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0x0101002C34C447E6454A40A553EE97A6C47186007BB8A95C3518EB4FB84739BBDAD1A6D0</vt:lpwstr>
  </property>
  <property fmtid="{D5CDD505-2E9C-101B-9397-08002B2CF9AE}" pid="3" name="Document_Language">
    <vt:lpwstr>14</vt:lpwstr>
  </property>
  <property fmtid="{D5CDD505-2E9C-101B-9397-08002B2CF9AE}" pid="4" name="Country">
    <vt:lpwstr>1;#BEL|ff4ffeae-c722-491b-b0ff-ada5a56a847d</vt:lpwstr>
  </property>
  <property fmtid="{D5CDD505-2E9C-101B-9397-08002B2CF9AE}" pid="5" name="_dlc_DocIdItemGuid">
    <vt:lpwstr>66d9e9f4-8e86-40cb-9350-545d1257c7aa</vt:lpwstr>
  </property>
  <property fmtid="{D5CDD505-2E9C-101B-9397-08002B2CF9AE}" pid="6" name="MediaServiceImageTags">
    <vt:lpwstr/>
  </property>
  <property fmtid="{D5CDD505-2E9C-101B-9397-08002B2CF9AE}" pid="7" name="Document_Type">
    <vt:lpwstr/>
  </property>
  <property fmtid="{D5CDD505-2E9C-101B-9397-08002B2CF9AE}" pid="8" name="Document_Status">
    <vt:lpwstr/>
  </property>
  <property fmtid="{D5CDD505-2E9C-101B-9397-08002B2CF9AE}" pid="9" name="Type_Document">
    <vt:lpwstr>8;#Template|507c20e7-7939-4ae2-9a5d-822aa0fd4f74</vt:lpwstr>
  </property>
  <property fmtid="{D5CDD505-2E9C-101B-9397-08002B2CF9AE}" pid="10" name="Owner">
    <vt:lpwstr>19;#Contractfin ＆ Legal|f02f01d1-a4cc-4ad5-947e-c890f37974f2</vt:lpwstr>
  </property>
  <property fmtid="{D5CDD505-2E9C-101B-9397-08002B2CF9AE}" pid="11" name="ENABEL_Service">
    <vt:lpwstr>37;#08.02. Subsidies (Grants)|c0ca545e-9085-4872-b3f2-9cd8a869e35e</vt:lpwstr>
  </property>
  <property fmtid="{D5CDD505-2E9C-101B-9397-08002B2CF9AE}" pid="12" name="Language">
    <vt:lpwstr>4;#EN|eb0f068f-7d92-44c4-a2e1-052290512cff</vt:lpwstr>
  </property>
  <property fmtid="{D5CDD505-2E9C-101B-9397-08002B2CF9AE}" pid="13" name="Contract_reference">
    <vt:lpwstr>2292</vt:lpwstr>
  </property>
  <property fmtid="{D5CDD505-2E9C-101B-9397-08002B2CF9AE}" pid="14" name="Project_code">
    <vt:lpwstr>194</vt:lpwstr>
  </property>
</Properties>
</file>